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<sst xmlns="http://schemas.openxmlformats.org/spreadsheetml/2006/main" count="520" uniqueCount="190">
  <si>
    <t>去哪儿网酒店预付对账单</t>
  </si>
  <si>
    <t>供应商名称：</t>
  </si>
  <si>
    <t>汇趣住</t>
  </si>
  <si>
    <t>结算周期：</t>
  </si>
  <si>
    <t>2023-10-06至2023-10-07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</si>
  <si>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</si>
  <si>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</si>
  <si>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</si>
  <si>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</si>
  <si>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</si>
  <si>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</si>
  <si>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</si>
  <si>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</si>
  <si>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</si>
  <si>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</si>
  <si>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</si>
  <si>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</si>
  <si>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</si>
  <si>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</si>
  <si>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</si>
  <si>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¥1,033.00</t>
  </si>
  <si>
    <t>¥136.09</t>
  </si>
  <si>
    <t>¥896.91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</si>
  <si>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</si>
  <si>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</si>
  <si>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</si>
  <si>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</si>
  <si>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</si>
  <si>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</si>
  <si>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</si>
  <si>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</si>
  <si>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</si>
  <si>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</si>
  <si>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</si>
  <si>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</si>
  <si>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</si>
  <si>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</si>
  <si>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</si>
  <si>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</si>
  <si>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</si>
  <si>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</si>
  <si>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</si>
  <si>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</si>
  <si>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</si>
  <si>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</si>
  <si>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</si>
  <si>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</si>
  <si>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</si>
  <si>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</si>
  <si>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</si>
  <si>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</si>
  <si>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</si>
  <si>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</si>
  <si>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</si>
  <si>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</si>
  <si>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</si>
  <si>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</si>
  <si>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</si>
  <si>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</si>
  <si>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</si>
  <si>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</si>
  <si>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</si>
  <si>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</si>
  <si>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</si>
  <si>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</si>
  <si>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</si>
  <si>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</si>
  <si>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</si>
  <si>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</si>
  <si>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</si>
  <si>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813507254581</t>
  </si>
  <si>
    <t>酒店预付</t>
  </si>
  <si>
    <t>否</t>
  </si>
  <si>
    <t>普通</t>
  </si>
  <si>
    <t>347181599</t>
  </si>
  <si>
    <t>99优选酒店(北京万寿路地铁站店)</t>
  </si>
  <si>
    <t>1639468</t>
  </si>
  <si>
    <t>许翠玲</t>
  </si>
  <si>
    <t>2023-10-06</t>
  </si>
  <si>
    <t>2023-10-07</t>
  </si>
  <si>
    <t>¥196.00</t>
  </si>
  <si>
    <t>¥26.05</t>
  </si>
  <si>
    <t>¥169.95</t>
  </si>
  <si>
    <t>大床房B</t>
  </si>
  <si>
    <t>WEBSITE</t>
  </si>
  <si>
    <t>813507849575</t>
  </si>
  <si>
    <t>381671626</t>
  </si>
  <si>
    <t>7天连锁酒店(上海东川路交大店)</t>
  </si>
  <si>
    <t>杨飞</t>
  </si>
  <si>
    <t>¥190.00</t>
  </si>
  <si>
    <t>¥25.20</t>
  </si>
  <si>
    <t>¥164.80</t>
  </si>
  <si>
    <t>自主大床房</t>
  </si>
  <si>
    <t>813507817848</t>
  </si>
  <si>
    <t>313388290</t>
  </si>
  <si>
    <t>全季酒店(长沙火车站店)</t>
  </si>
  <si>
    <t>叶俊宏</t>
  </si>
  <si>
    <t>¥391.00</t>
  </si>
  <si>
    <t>¥51.32</t>
  </si>
  <si>
    <t>¥339.68</t>
  </si>
  <si>
    <t>大床房</t>
  </si>
  <si>
    <t>813507570347</t>
  </si>
  <si>
    <t>311536324</t>
  </si>
  <si>
    <t>7天优品酒店(齐齐哈尔中环广场店)</t>
  </si>
  <si>
    <t>刘东</t>
  </si>
  <si>
    <t>¥141.00</t>
  </si>
  <si>
    <t>¥18.43</t>
  </si>
  <si>
    <t>¥122.57</t>
  </si>
  <si>
    <t>813507688624</t>
  </si>
  <si>
    <t>381735858</t>
  </si>
  <si>
    <t>尚客优酒店青州火车站店</t>
  </si>
  <si>
    <t>袁道锋</t>
  </si>
  <si>
    <t>¥115.00</t>
  </si>
  <si>
    <t>¥15.09</t>
  </si>
  <si>
    <t>¥99.91</t>
  </si>
  <si>
    <t>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</si>
  <si>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</si>
  <si>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</si>
  <si>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</si>
  <si>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</si>
  <si>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</si>
  <si>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</si>
  <si>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</si>
  <si>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</si>
  <si>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</si>
  <si>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</si>
  <si>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</si>
  <si>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A231010103100481</t>
  </si>
  <si>
    <r>
      <t>总计：</t>
    </r>
    <r>
      <rPr>
        <sz val="10"/>
        <rFont val="Arial"/>
        <charset val="134"/>
      </rPr>
      <t>896.91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</si>
  <si>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</si>
  <si>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</si>
  <si>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</si>
  <si>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</si>
  <si>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</si>
  <si>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</si>
  <si>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</si>
  <si>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</si>
  <si>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</si>
  <si>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</si>
  <si>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</si>
  <si>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</si>
  <si>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</si>
  <si>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</si>
  <si>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</si>
  <si>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</si>
  <si>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</si>
  <si>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</si>
  <si>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813508514422</t>
  </si>
  <si>
    <t>4036014</t>
  </si>
  <si>
    <t>梅州碧桂园假日酒店</t>
  </si>
  <si>
    <t>范旭浩</t>
  </si>
  <si>
    <t>2023-10-08</t>
  </si>
  <si>
    <t>--</t>
  </si>
  <si>
    <t>318.49</t>
  </si>
  <si>
    <t>RMB</t>
  </si>
  <si>
    <t>0</t>
  </si>
  <si>
    <t>0.00</t>
  </si>
  <si>
    <t>汇趣住国内直连</t>
  </si>
  <si>
    <t>01.011247</t>
  </si>
  <si>
    <t>2023-10-07 20:48:06</t>
  </si>
  <si>
    <t>直连</t>
  </si>
  <si>
    <t>中国</t>
  </si>
  <si>
    <t>813508942646</t>
  </si>
  <si>
    <t>4034898</t>
  </si>
  <si>
    <t>格林豪泰智选酒店(西安咸阳机场店)</t>
  </si>
  <si>
    <t>刘园园</t>
  </si>
  <si>
    <t>224.54</t>
  </si>
  <si>
    <t>2023-10-07 16:22:53</t>
  </si>
  <si>
    <t>813508938410</t>
  </si>
  <si>
    <t>4032884</t>
  </si>
  <si>
    <t>三亚湾红树林度假世界(木棉酒店)</t>
  </si>
  <si>
    <t>杨旭红,杨德金</t>
  </si>
  <si>
    <t>717.20</t>
  </si>
  <si>
    <t>2023-10-07 03:20:23</t>
  </si>
  <si>
    <t>4031363</t>
  </si>
  <si>
    <t>164.80</t>
  </si>
  <si>
    <t>2023-10-06 19:28:03</t>
  </si>
  <si>
    <t>4031331</t>
  </si>
  <si>
    <t>339.68</t>
  </si>
  <si>
    <t>2023-10-06 19:13:29</t>
  </si>
  <si>
    <t>4029958</t>
  </si>
  <si>
    <t>169.95</t>
  </si>
  <si>
    <t>2023-10-06 13:53:29</t>
  </si>
  <si>
    <t>4029939</t>
  </si>
  <si>
    <t>尚客优快捷酒店青州火车站店</t>
  </si>
  <si>
    <t>99.91</t>
  </si>
  <si>
    <t>2023-10-06 13:44:25</t>
  </si>
  <si>
    <t>4029511</t>
  </si>
  <si>
    <t>122.57</t>
  </si>
  <si>
    <t>2023-10-06 11:47:51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</si>
</sst>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5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5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107</v>
      </c>
      <c r="AD5" t="s">
        <v>6</v>
      </c>
      <c r="AE5" t="s">
        <v>92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112</v>
      </c>
      <c r="S6" s="11" t="s">
        <v>19</v>
      </c>
      <c r="T6" s="7"/>
      <c r="U6" s="10" t="s">
        <v>19</v>
      </c>
      <c r="V6" s="10" t="s">
        <v>112</v>
      </c>
      <c r="W6" s="11" t="s">
        <v>113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72</v>
      </c>
      <c r="AH6" t="s">
        <v>19</v>
      </c>
    </row>
    <row r="7" customHeight="1" spans="1:32">
      <c r="A7" s="9" t="s">
        <v>116</v>
      </c>
      <c r="B7" s="9"/>
      <c r="C7" s="9" t="s">
        <v>117</v>
      </c>
      <c r="D7" s="9"/>
      <c r="E7" s="9"/>
      <c r="F7" s="9"/>
      <c r="G7" s="9" t="s">
        <v>117</v>
      </c>
      <c r="H7" s="9" t="s">
        <v>117</v>
      </c>
      <c r="I7" s="9" t="s">
        <v>117</v>
      </c>
      <c r="J7" s="9" t="s">
        <v>117</v>
      </c>
      <c r="K7" s="9" t="s">
        <v>117</v>
      </c>
      <c r="L7" s="9" t="s">
        <v>117</v>
      </c>
      <c r="M7" s="9" t="s">
        <v>117</v>
      </c>
      <c r="N7" s="9" t="s">
        <v>117</v>
      </c>
      <c r="O7" s="9" t="s">
        <v>117</v>
      </c>
      <c r="P7" s="9" t="s">
        <v>117</v>
      </c>
      <c r="Q7" s="9"/>
      <c r="R7" s="12" t="s">
        <v>20</v>
      </c>
      <c r="S7" s="12" t="s">
        <v>19</v>
      </c>
      <c r="T7" s="9" t="s">
        <v>117</v>
      </c>
      <c r="U7" s="12"/>
      <c r="V7" s="12" t="s">
        <v>20</v>
      </c>
      <c r="W7" s="12" t="s">
        <v>21</v>
      </c>
      <c r="X7" s="12"/>
      <c r="Y7" s="12"/>
      <c r="Z7" s="12"/>
      <c r="AA7" s="9"/>
      <c r="AB7" s="12"/>
      <c r="AC7" s="9"/>
      <c r="AD7" s="9" t="s">
        <v>117</v>
      </c>
      <c r="AE7" s="9"/>
      <c r="AF7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118</v>
      </c>
      <c r="B1" s="4" t="s">
        <v>119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120</v>
      </c>
      <c r="H1" s="4" t="s">
        <v>121</v>
      </c>
      <c r="I1" s="4" t="s">
        <v>13</v>
      </c>
      <c r="J1" s="4" t="s">
        <v>17</v>
      </c>
      <c r="K1" s="4" t="s">
        <v>18</v>
      </c>
      <c r="L1" s="4" t="s">
        <v>122</v>
      </c>
      <c r="M1" s="4" t="s">
        <v>123</v>
      </c>
      <c r="N1" s="4" t="s">
        <v>124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1428571428571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126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169.95</v>
      </c>
      <c r="E2" t="str">
        <f>VLOOKUP(A2,HOP!A:L,12,0)</f>
        <v>169.95</v>
      </c>
      <c r="F2" t="str">
        <f>VLOOKUP(A2,HOP!A:C,3,0)</f>
        <v>4029958</v>
      </c>
      <c r="G2">
        <f>D2-E2</f>
        <v>0</v>
      </c>
      <c r="H2" t="str">
        <f>$H$1&amp;F2</f>
        <v>，4029958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164.8</v>
      </c>
      <c r="E3" t="str">
        <f>VLOOKUP(A3,HOP!A:L,12,0)</f>
        <v>164.80</v>
      </c>
      <c r="F3" t="str">
        <f>VLOOKUP(A3,HOP!A:C,3,0)</f>
        <v>4031363</v>
      </c>
      <c r="G3">
        <f>D3-E3</f>
        <v>0</v>
      </c>
      <c r="H3" t="str">
        <f>$H$1&amp;F3</f>
        <v>，4031363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339.68</v>
      </c>
      <c r="E4" t="str">
        <f>VLOOKUP(A4,HOP!A:L,12,0)</f>
        <v>339.68</v>
      </c>
      <c r="F4" t="str">
        <f>VLOOKUP(A4,HOP!A:C,3,0)</f>
        <v>4031331</v>
      </c>
      <c r="G4">
        <f>D4-E4</f>
        <v>0</v>
      </c>
      <c r="H4" t="str">
        <f>$H$1&amp;F4</f>
        <v>，4031331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122.57</v>
      </c>
      <c r="E5" t="str">
        <f>VLOOKUP(A5,HOP!A:L,12,0)</f>
        <v>122.57</v>
      </c>
      <c r="F5" t="str">
        <f>VLOOKUP(A5,HOP!A:C,3,0)</f>
        <v>4029511</v>
      </c>
      <c r="G5">
        <f>D5-E5</f>
        <v>0</v>
      </c>
      <c r="H5" t="str">
        <f>$H$1&amp;F5</f>
        <v>，4029511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78</v>
      </c>
      <c r="C6" s="7" t="s">
        <v>79</v>
      </c>
      <c r="D6" s="3">
        <v>99.91</v>
      </c>
      <c r="E6" t="str">
        <f>VLOOKUP(A6,HOP!A:L,12,0)</f>
        <v>99.91</v>
      </c>
      <c r="F6" t="str">
        <f>VLOOKUP(A6,HOP!A:C,3,0)</f>
        <v>4029939</v>
      </c>
      <c r="G6">
        <f>D6-E6</f>
        <v>0</v>
      </c>
      <c r="H6" t="str">
        <f>$H$1&amp;F6</f>
        <v>，4029939</v>
      </c>
      <c r="I6" t="str">
        <f>VLOOKUP(A6,HOP!A:U,21,0)</f>
        <v>直连</v>
      </c>
    </row>
    <row r="8" spans="4:4">
      <c r="D8" s="3">
        <f>SUM(D2:D7)</f>
        <v>896.91</v>
      </c>
    </row>
    <row r="12" ht="14.25" spans="4:4">
      <c r="D12" s="8" t="s">
        <v>22</v>
      </c>
    </row>
    <row r="15" spans="1:1">
      <c r="A15" t="s">
        <v>127</v>
      </c>
    </row>
    <row r="16" spans="1:1">
      <c r="A16" s="5" t="s">
        <v>128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129</v>
      </c>
      <c r="B1" s="2" t="s">
        <v>130</v>
      </c>
      <c r="C1" s="2" t="s">
        <v>131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</row>
    <row r="2" s="1" customFormat="1" spans="1:22">
      <c r="A2" s="1" t="s">
        <v>147</v>
      </c>
      <c r="B2" s="1" t="s">
        <v>79</v>
      </c>
      <c r="C2" s="1" t="s">
        <v>148</v>
      </c>
      <c r="D2" s="1" t="s">
        <v>149</v>
      </c>
      <c r="E2" s="1" t="s">
        <v>150</v>
      </c>
      <c r="F2" s="1" t="s">
        <v>79</v>
      </c>
      <c r="G2" s="1" t="s">
        <v>151</v>
      </c>
      <c r="H2" s="1" t="s">
        <v>152</v>
      </c>
      <c r="I2" s="1" t="s">
        <v>153</v>
      </c>
      <c r="J2" s="1" t="s">
        <v>154</v>
      </c>
      <c r="K2" s="1" t="s">
        <v>153</v>
      </c>
      <c r="L2" s="1" t="s">
        <v>153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72</v>
      </c>
      <c r="T2" s="1" t="s">
        <v>34</v>
      </c>
      <c r="U2" s="1" t="s">
        <v>160</v>
      </c>
      <c r="V2" s="1" t="s">
        <v>161</v>
      </c>
    </row>
    <row r="3" s="1" customFormat="1" spans="1:22">
      <c r="A3" s="1" t="s">
        <v>162</v>
      </c>
      <c r="B3" s="1" t="s">
        <v>79</v>
      </c>
      <c r="C3" s="1" t="s">
        <v>163</v>
      </c>
      <c r="D3" s="1" t="s">
        <v>164</v>
      </c>
      <c r="E3" s="1" t="s">
        <v>165</v>
      </c>
      <c r="F3" s="1" t="s">
        <v>79</v>
      </c>
      <c r="G3" s="1" t="s">
        <v>151</v>
      </c>
      <c r="H3" s="1" t="s">
        <v>152</v>
      </c>
      <c r="I3" s="1" t="s">
        <v>166</v>
      </c>
      <c r="J3" s="1" t="s">
        <v>154</v>
      </c>
      <c r="K3" s="1" t="s">
        <v>166</v>
      </c>
      <c r="L3" s="1" t="s">
        <v>166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167</v>
      </c>
      <c r="S3" s="1" t="s">
        <v>72</v>
      </c>
      <c r="T3" s="1" t="s">
        <v>34</v>
      </c>
      <c r="U3" s="1" t="s">
        <v>160</v>
      </c>
      <c r="V3" s="1" t="s">
        <v>161</v>
      </c>
    </row>
    <row r="4" s="1" customFormat="1" spans="1:22">
      <c r="A4" s="1" t="s">
        <v>168</v>
      </c>
      <c r="B4" s="1" t="s">
        <v>79</v>
      </c>
      <c r="C4" s="1" t="s">
        <v>169</v>
      </c>
      <c r="D4" s="1" t="s">
        <v>170</v>
      </c>
      <c r="E4" s="1" t="s">
        <v>171</v>
      </c>
      <c r="F4" s="1" t="s">
        <v>79</v>
      </c>
      <c r="G4" s="1" t="s">
        <v>151</v>
      </c>
      <c r="H4" s="1" t="s">
        <v>152</v>
      </c>
      <c r="I4" s="1" t="s">
        <v>172</v>
      </c>
      <c r="J4" s="1" t="s">
        <v>154</v>
      </c>
      <c r="K4" s="1" t="s">
        <v>172</v>
      </c>
      <c r="L4" s="1" t="s">
        <v>172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173</v>
      </c>
      <c r="S4" s="1" t="s">
        <v>72</v>
      </c>
      <c r="T4" s="1" t="s">
        <v>34</v>
      </c>
      <c r="U4" s="1" t="s">
        <v>160</v>
      </c>
      <c r="V4" s="1" t="s">
        <v>161</v>
      </c>
    </row>
    <row r="5" s="1" customFormat="1" spans="1:22">
      <c r="A5" s="1" t="s">
        <v>85</v>
      </c>
      <c r="B5" s="1" t="s">
        <v>78</v>
      </c>
      <c r="C5" s="1" t="s">
        <v>174</v>
      </c>
      <c r="D5" s="1" t="s">
        <v>87</v>
      </c>
      <c r="E5" s="1" t="s">
        <v>88</v>
      </c>
      <c r="F5" s="1" t="s">
        <v>78</v>
      </c>
      <c r="G5" s="1" t="s">
        <v>79</v>
      </c>
      <c r="H5" s="1" t="s">
        <v>152</v>
      </c>
      <c r="I5" s="1" t="s">
        <v>175</v>
      </c>
      <c r="J5" s="1" t="s">
        <v>154</v>
      </c>
      <c r="K5" s="1" t="s">
        <v>175</v>
      </c>
      <c r="L5" s="1" t="s">
        <v>175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176</v>
      </c>
      <c r="S5" s="1" t="s">
        <v>72</v>
      </c>
      <c r="T5" s="1" t="s">
        <v>34</v>
      </c>
      <c r="U5" s="1" t="s">
        <v>160</v>
      </c>
      <c r="V5" s="1" t="s">
        <v>161</v>
      </c>
    </row>
    <row r="6" s="1" customFormat="1" spans="1:22">
      <c r="A6" s="1" t="s">
        <v>93</v>
      </c>
      <c r="B6" s="1" t="s">
        <v>78</v>
      </c>
      <c r="C6" s="1" t="s">
        <v>177</v>
      </c>
      <c r="D6" s="1" t="s">
        <v>95</v>
      </c>
      <c r="E6" s="1" t="s">
        <v>96</v>
      </c>
      <c r="F6" s="1" t="s">
        <v>78</v>
      </c>
      <c r="G6" s="1" t="s">
        <v>79</v>
      </c>
      <c r="H6" s="1" t="s">
        <v>152</v>
      </c>
      <c r="I6" s="1" t="s">
        <v>178</v>
      </c>
      <c r="J6" s="1" t="s">
        <v>154</v>
      </c>
      <c r="K6" s="1" t="s">
        <v>178</v>
      </c>
      <c r="L6" s="1" t="s">
        <v>178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158</v>
      </c>
      <c r="R6" s="1" t="s">
        <v>179</v>
      </c>
      <c r="S6" s="1" t="s">
        <v>72</v>
      </c>
      <c r="T6" s="1" t="s">
        <v>34</v>
      </c>
      <c r="U6" s="1" t="s">
        <v>160</v>
      </c>
      <c r="V6" s="1" t="s">
        <v>161</v>
      </c>
    </row>
    <row r="7" s="1" customFormat="1" spans="1:22">
      <c r="A7" s="1" t="s">
        <v>70</v>
      </c>
      <c r="B7" s="1" t="s">
        <v>78</v>
      </c>
      <c r="C7" s="1" t="s">
        <v>180</v>
      </c>
      <c r="D7" s="1" t="s">
        <v>75</v>
      </c>
      <c r="E7" s="1" t="s">
        <v>77</v>
      </c>
      <c r="F7" s="1" t="s">
        <v>78</v>
      </c>
      <c r="G7" s="1" t="s">
        <v>79</v>
      </c>
      <c r="H7" s="1" t="s">
        <v>152</v>
      </c>
      <c r="I7" s="1" t="s">
        <v>181</v>
      </c>
      <c r="J7" s="1" t="s">
        <v>154</v>
      </c>
      <c r="K7" s="1" t="s">
        <v>181</v>
      </c>
      <c r="L7" s="1" t="s">
        <v>181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158</v>
      </c>
      <c r="R7" s="1" t="s">
        <v>182</v>
      </c>
      <c r="S7" s="1" t="s">
        <v>72</v>
      </c>
      <c r="T7" s="1" t="s">
        <v>34</v>
      </c>
      <c r="U7" s="1" t="s">
        <v>160</v>
      </c>
      <c r="V7" s="1" t="s">
        <v>161</v>
      </c>
    </row>
    <row r="8" s="1" customFormat="1" spans="1:22">
      <c r="A8" s="1" t="s">
        <v>108</v>
      </c>
      <c r="B8" s="1" t="s">
        <v>78</v>
      </c>
      <c r="C8" s="1" t="s">
        <v>183</v>
      </c>
      <c r="D8" s="1" t="s">
        <v>184</v>
      </c>
      <c r="E8" s="1" t="s">
        <v>111</v>
      </c>
      <c r="F8" s="1" t="s">
        <v>78</v>
      </c>
      <c r="G8" s="1" t="s">
        <v>79</v>
      </c>
      <c r="H8" s="1" t="s">
        <v>152</v>
      </c>
      <c r="I8" s="1" t="s">
        <v>185</v>
      </c>
      <c r="J8" s="1" t="s">
        <v>154</v>
      </c>
      <c r="K8" s="1" t="s">
        <v>185</v>
      </c>
      <c r="L8" s="1" t="s">
        <v>185</v>
      </c>
      <c r="M8" s="1" t="s">
        <v>155</v>
      </c>
      <c r="N8" s="1" t="s">
        <v>155</v>
      </c>
      <c r="O8" s="1" t="s">
        <v>156</v>
      </c>
      <c r="P8" s="1" t="s">
        <v>157</v>
      </c>
      <c r="Q8" s="1" t="s">
        <v>158</v>
      </c>
      <c r="R8" s="1" t="s">
        <v>186</v>
      </c>
      <c r="S8" s="1" t="s">
        <v>72</v>
      </c>
      <c r="T8" s="1" t="s">
        <v>34</v>
      </c>
      <c r="U8" s="1" t="s">
        <v>160</v>
      </c>
      <c r="V8" s="1" t="s">
        <v>161</v>
      </c>
    </row>
    <row r="9" s="1" customFormat="1" spans="1:22">
      <c r="A9" s="1" t="s">
        <v>101</v>
      </c>
      <c r="B9" s="1" t="s">
        <v>78</v>
      </c>
      <c r="C9" s="1" t="s">
        <v>187</v>
      </c>
      <c r="D9" s="1" t="s">
        <v>103</v>
      </c>
      <c r="E9" s="1" t="s">
        <v>104</v>
      </c>
      <c r="F9" s="1" t="s">
        <v>78</v>
      </c>
      <c r="G9" s="1" t="s">
        <v>79</v>
      </c>
      <c r="H9" s="1" t="s">
        <v>152</v>
      </c>
      <c r="I9" s="1" t="s">
        <v>188</v>
      </c>
      <c r="J9" s="1" t="s">
        <v>154</v>
      </c>
      <c r="K9" s="1" t="s">
        <v>188</v>
      </c>
      <c r="L9" s="1" t="s">
        <v>188</v>
      </c>
      <c r="M9" s="1" t="s">
        <v>155</v>
      </c>
      <c r="N9" s="1" t="s">
        <v>155</v>
      </c>
      <c r="O9" s="1" t="s">
        <v>156</v>
      </c>
      <c r="P9" s="1" t="s">
        <v>157</v>
      </c>
      <c r="Q9" s="1" t="s">
        <v>158</v>
      </c>
      <c r="R9" s="1" t="s">
        <v>189</v>
      </c>
      <c r="S9" s="1" t="s">
        <v>72</v>
      </c>
      <c r="T9" s="1" t="s">
        <v>34</v>
      </c>
      <c r="U9" s="1" t="s">
        <v>160</v>
      </c>
      <c r="V9" s="1" t="s">
        <v>161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2023-10-10T02:35:01Z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1C120FA74A914970AB25CD3D993E070D_12</vt:lpwstr>
  </property>
</Properties>
</file>