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<sst xmlns="http://schemas.openxmlformats.org/spreadsheetml/2006/main" count="1796" uniqueCount="638">
  <si>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</si>
  <si>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</si>
  <si>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</si>
  <si>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</si>
  <si>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</si>
  <si>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</si>
  <si>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</si>
  <si>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</si>
  <si>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</si>
  <si>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</si>
  <si>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</si>
  <si>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</si>
  <si>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</si>
  <si>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</si>
  <si>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</si>
  <si>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</si>
  <si>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</si>
  <si>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</si>
  <si>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</si>
  <si>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</si>
  <si>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</si>
  <si>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</si>
  <si>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</si>
  <si>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</si>
  <si>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</si>
  <si>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999226829533056	</t>
  </si>
  <si>
    <t>Ctrip</t>
  </si>
  <si>
    <t>正常</t>
  </si>
  <si>
    <t>[曼谷]里拉兰花酒店(Leela Orchid Hotel)(39647441)</t>
  </si>
  <si>
    <t>豪华双床房&lt;2人入住&gt;&lt;不退款&gt;</t>
  </si>
  <si>
    <t>USD</t>
  </si>
  <si>
    <t>DARAVICHET/KHUN</t>
  </si>
  <si>
    <t>CA5326231013USD</t>
  </si>
  <si>
    <t>未提现</t>
  </si>
  <si>
    <t>携程开票</t>
  </si>
  <si>
    <t xml:space="preserve">3944642	</t>
  </si>
  <si>
    <t xml:space="preserve">	</t>
  </si>
  <si>
    <t xml:space="preserve">999226846203129	</t>
  </si>
  <si>
    <t>[河内]内斯塔河内酒店(Nesta Hotel Ha Noi)(37244318)</t>
  </si>
  <si>
    <t>豪华双人房/双床房, 城市景观&lt;2人入住&gt;&lt;早餐&gt;</t>
  </si>
  <si>
    <t>KONO/YOSHIO</t>
  </si>
  <si>
    <t xml:space="preserve">3953345	</t>
  </si>
  <si>
    <t xml:space="preserve">999226847719838	</t>
  </si>
  <si>
    <t>[孟买]孟买里拉酒店(The Leela Mumbai)(37212166)</t>
  </si>
  <si>
    <t>池景尊贵房&lt;2人入住&gt;&lt;早餐&gt;</t>
  </si>
  <si>
    <t>VR/SUNILAL</t>
  </si>
  <si>
    <t xml:space="preserve">3954818	</t>
  </si>
  <si>
    <t xml:space="preserve">3158SE265178	</t>
  </si>
  <si>
    <t>取消</t>
  </si>
  <si>
    <t xml:space="preserve">999226921024877	</t>
  </si>
  <si>
    <t>[清莱]清莱拉努纳度假酒店(Laluna Hotel and Resort, Chiang Rai)(39050327)</t>
  </si>
  <si>
    <t>园景双床平房&lt;2人入住&gt;&lt;早餐&gt;</t>
  </si>
  <si>
    <t>TAM/CHIU HUNG</t>
  </si>
  <si>
    <t xml:space="preserve">3972820	</t>
  </si>
  <si>
    <t xml:space="preserve">999227045340948	</t>
  </si>
  <si>
    <t>[普吉岛]普吉岛卡塔度假酒店(Phuket Kata Resotel)(39042889)</t>
  </si>
  <si>
    <t>直通泳池客房&lt;2人入住&gt;&lt;早餐&gt;</t>
  </si>
  <si>
    <t>WANG/YI,Wang/Haijiao</t>
  </si>
  <si>
    <t xml:space="preserve">3988230	</t>
  </si>
  <si>
    <t xml:space="preserve">999227047128219	</t>
  </si>
  <si>
    <t>[巴东]巴东阿马里斯酒店(Amaris Hotel Padang)(39671487)</t>
  </si>
  <si>
    <t>智能机房双人房&lt;2人入住&gt;&lt;不退款&gt;</t>
  </si>
  <si>
    <t>TARIGAN/CHRISTY SANDY</t>
  </si>
  <si>
    <t xml:space="preserve">3988730	</t>
  </si>
  <si>
    <t xml:space="preserve">999227056924328	</t>
  </si>
  <si>
    <t>[清迈]清迈红燕酒店(Roseate Chiang Mai)(37234986)</t>
  </si>
  <si>
    <t>高级双人房&lt;2人入住&gt;</t>
  </si>
  <si>
    <t>ZHOU/ZHIHAN,Zhou/Zhuhai</t>
  </si>
  <si>
    <t xml:space="preserve">3992327	</t>
  </si>
  <si>
    <t xml:space="preserve">999227093482500	</t>
  </si>
  <si>
    <t>城景尊贵房&lt;2人入住&gt;&lt;早餐&gt;</t>
  </si>
  <si>
    <t>NAVEEN/PARAYIL PYLOTH</t>
  </si>
  <si>
    <t xml:space="preserve">3998167	</t>
  </si>
  <si>
    <t xml:space="preserve">999227099558034	</t>
  </si>
  <si>
    <t>[曼谷]福恩那空阳台酒店(Feung Nakorn Balcony Rooms and Cafe)(37223990)</t>
  </si>
  <si>
    <t>豪华房&lt;2人入住&gt;</t>
  </si>
  <si>
    <t>LEE/JUYOUN</t>
  </si>
  <si>
    <t xml:space="preserve">4001697	</t>
  </si>
  <si>
    <t xml:space="preserve">999227112568432	</t>
  </si>
  <si>
    <t>[马卡蒂]辛塔丁萨尔塞多马卡蒂酒店(Citadines Salcedo Makati)(37202442)</t>
  </si>
  <si>
    <t>一室房&lt;2人入住&gt;&lt;不退款&gt;</t>
  </si>
  <si>
    <t>LIN/CHUNYU</t>
  </si>
  <si>
    <t xml:space="preserve">4010087	</t>
  </si>
  <si>
    <t xml:space="preserve">60964SE006866	</t>
  </si>
  <si>
    <t xml:space="preserve">999227113471766	</t>
  </si>
  <si>
    <t>[探耶武里]PP酒店-兰实(PP@Hotel Rangsit)(44688091)</t>
  </si>
  <si>
    <t>高级双人床房&lt;2人入住&gt;&lt;不退款&gt;</t>
  </si>
  <si>
    <t>KLINSIRI/CHALISA</t>
  </si>
  <si>
    <t xml:space="preserve">4010714	</t>
  </si>
  <si>
    <t xml:space="preserve">999227113808038	</t>
  </si>
  <si>
    <t>[芭堤雅]芭堤雅独特丽景酒店(Unique Regency Pattaya)(39052420)</t>
  </si>
  <si>
    <t>城景豪华房&lt;2人入住&gt;&lt;不退款&gt;</t>
  </si>
  <si>
    <t>NOKHAM/SUTHINI</t>
  </si>
  <si>
    <t xml:space="preserve">4011095	</t>
  </si>
  <si>
    <t xml:space="preserve">999227185803954	</t>
  </si>
  <si>
    <t>TENGEN/XENRES</t>
  </si>
  <si>
    <t xml:space="preserve">4017693	</t>
  </si>
  <si>
    <t xml:space="preserve">999227188248048	</t>
  </si>
  <si>
    <t>[曼谷]水门中心点(Centre Point Pratunam)(37203545)</t>
  </si>
  <si>
    <t>Deluxe Suite Courtyard&lt;2人入住&gt;&lt;不退款&gt;&lt;早餐&gt;</t>
  </si>
  <si>
    <t>NG/LAI FUNG,TAN/JIA HUI</t>
  </si>
  <si>
    <t xml:space="preserve">4019986	</t>
  </si>
  <si>
    <t xml:space="preserve">999227192248687	</t>
  </si>
  <si>
    <t>[Klojen]玛琅纪念碑酒店(Hotel Tugu Malang)(37196784)</t>
  </si>
  <si>
    <t>高级豪华房&lt;2人入住&gt;&lt;不退款&gt;&lt;早餐&gt;</t>
  </si>
  <si>
    <t>SHIN/SERAN</t>
  </si>
  <si>
    <t xml:space="preserve">4023829	</t>
  </si>
  <si>
    <t xml:space="preserve">999227192763289	</t>
  </si>
  <si>
    <t>[乌隆他尼]文明酒店(Civilize Hotel)(39655803)</t>
  </si>
  <si>
    <t>高级特大床房&lt;2人入住&gt;&lt;不退款&gt;&lt;早餐&gt;</t>
  </si>
  <si>
    <t>MANEEPHAN/THANYAPORN,AJBAR/OUSSAMA</t>
  </si>
  <si>
    <t xml:space="preserve">4024429	</t>
  </si>
  <si>
    <t xml:space="preserve">999227194439836	</t>
  </si>
  <si>
    <t>豪华三人房&lt;2人入住&gt;&lt;不退款&gt;</t>
  </si>
  <si>
    <t>BUTWIANGPHAN/SUKANYA</t>
  </si>
  <si>
    <t xml:space="preserve">4026239	</t>
  </si>
  <si>
    <t xml:space="preserve">|99308068	</t>
  </si>
  <si>
    <t xml:space="preserve">999227253587687	</t>
  </si>
  <si>
    <t>[曼谷]暹罗传统酒店(The Siam Heritage Hotel)(37213252)</t>
  </si>
  <si>
    <t>高级房&lt;2人入住&gt;&lt;不退款&gt;</t>
  </si>
  <si>
    <t>KIM/BYOUNGYEOL</t>
  </si>
  <si>
    <t xml:space="preserve">4027826	</t>
  </si>
  <si>
    <t xml:space="preserve">999227256489446	</t>
  </si>
  <si>
    <t>[曼谷]亚玛兰塔酒店(Amaranta Hotel)(37197688)</t>
  </si>
  <si>
    <t>MEETA/WANTANA</t>
  </si>
  <si>
    <t xml:space="preserve">4028709	</t>
  </si>
  <si>
    <t xml:space="preserve">999227284235996	</t>
  </si>
  <si>
    <t>[邦美蜀]邦美蜀木荷泰奢华酒店(Muong Thanh Luxury Buon Ma Thuot Hotel)(37213628)</t>
  </si>
  <si>
    <t>豪华客房&lt;2人入住&gt;&lt;不退款&gt;</t>
  </si>
  <si>
    <t>CHEN/GUANGHUI</t>
  </si>
  <si>
    <t xml:space="preserve">4032780	</t>
  </si>
  <si>
    <t xml:space="preserve">999227287759354	</t>
  </si>
  <si>
    <t>[格兰岛]蜜蜂兰花泳池别墅(Bee Orchid Pool Villa)(46883058)</t>
  </si>
  <si>
    <t>高级双床房间&lt;2人入住&gt;&lt;不退款&gt;&lt;早餐&gt;</t>
  </si>
  <si>
    <t>NAKKRASON/WITTHAYA</t>
  </si>
  <si>
    <t xml:space="preserve">4034439	</t>
  </si>
  <si>
    <t xml:space="preserve">999227290318554	</t>
  </si>
  <si>
    <t>[曼谷]兰布特里酒店(Rambuttri House)(39667734)</t>
  </si>
  <si>
    <t>标准双人间&lt;2人入住&gt;&lt;不退款&gt;</t>
  </si>
  <si>
    <t>ZHOU/SIJIA</t>
  </si>
  <si>
    <t xml:space="preserve">4036045	</t>
  </si>
  <si>
    <t xml:space="preserve">RAMBUTTRIHOUSE 38528	</t>
  </si>
  <si>
    <t xml:space="preserve">999227290978105	</t>
  </si>
  <si>
    <t>[清迈]清迈苏米塔雅酒店(Sumittaya Chiangmai Hotel)(44688149)</t>
  </si>
  <si>
    <t>高级特大床房&lt;2人入住&gt;&lt;不退款&gt;</t>
  </si>
  <si>
    <t>Liu/Pan</t>
  </si>
  <si>
    <t xml:space="preserve">4037109	</t>
  </si>
  <si>
    <t xml:space="preserve">999227291048656	</t>
  </si>
  <si>
    <t>[曼谷]在曼谷酒店(At Bangkok Hotel)(48436459)</t>
  </si>
  <si>
    <t>豪华双人床房&lt;2人入住&gt;&lt;不退款&gt;</t>
  </si>
  <si>
    <t>tan/yuxin</t>
  </si>
  <si>
    <t xml:space="preserve">4037202	</t>
  </si>
  <si>
    <t xml:space="preserve">27291940628	</t>
  </si>
  <si>
    <t>[普吉岛]芭东海滩7Q酒店(7Q Patong Beach Hotel)(37054577)</t>
  </si>
  <si>
    <t>高级双床房&lt;2人入住&gt;&lt;不退款&gt;</t>
  </si>
  <si>
    <t>WEI/JIAQI</t>
  </si>
  <si>
    <t xml:space="preserve">4037727	</t>
  </si>
  <si>
    <t xml:space="preserve">999227294382531	</t>
  </si>
  <si>
    <t>[哥打京那巴鲁]哥打京那巴鲁皇宫酒店(The Palace Hotel Kota Kinabalu)(37196185)</t>
  </si>
  <si>
    <t>豪华房&lt;2人入住&gt;&lt;不退款&gt;</t>
  </si>
  <si>
    <t>WU/JUNHUA</t>
  </si>
  <si>
    <t xml:space="preserve">4038083	</t>
  </si>
  <si>
    <t xml:space="preserve">325215144	</t>
  </si>
  <si>
    <t xml:space="preserve">999227296063555	</t>
  </si>
  <si>
    <t>[帕赛市]马尼拉萨沃伊酒店(Savoy Hotel Manila)(44688156)</t>
  </si>
  <si>
    <t>客房, 1 张大床 (Essential 1)&lt;2人入住&gt;&lt;不退款&gt;</t>
  </si>
  <si>
    <t>KANEKO/SHINJI</t>
  </si>
  <si>
    <t xml:space="preserve">4038581	</t>
  </si>
  <si>
    <t xml:space="preserve">999227296579135	</t>
  </si>
  <si>
    <t>[曼谷]沙普拉贝得酒店(Bed by Tha-Pra)(39670822)</t>
  </si>
  <si>
    <t>CHU/HAORAN</t>
  </si>
  <si>
    <t xml:space="preserve">4038775	</t>
  </si>
  <si>
    <t xml:space="preserve">999227297566110	</t>
  </si>
  <si>
    <t>[普吉岛]生态阁楼酒店(EcoLoft Hotel)(39660860)</t>
  </si>
  <si>
    <t>豪华双人房&lt;2人入住&gt;&lt;不退款&gt;</t>
  </si>
  <si>
    <t>JEHLEH/NISULAIMAN</t>
  </si>
  <si>
    <t xml:space="preserve">4039051	</t>
  </si>
  <si>
    <t xml:space="preserve">999227297956113	</t>
  </si>
  <si>
    <t>[河内]河内萨默塞特西点服务公寓(Somerset West Point Hanoi)(37197275)</t>
  </si>
  <si>
    <t>行政开放式客房&lt;2人入住&gt;&lt;不退款&gt;&lt;早餐&gt;</t>
  </si>
  <si>
    <t>OKINO/SHUICHI</t>
  </si>
  <si>
    <t xml:space="preserve">4039249	</t>
  </si>
  <si>
    <t xml:space="preserve">77809SE005524	</t>
  </si>
  <si>
    <t xml:space="preserve">999227298699682	</t>
  </si>
  <si>
    <t>[达沃]达沃丽柏酒店(Park Inn by Radisson Davao)(37214767)</t>
  </si>
  <si>
    <t>标准房&lt;2人入住&gt;&lt;不退款&gt;</t>
  </si>
  <si>
    <t>Shi/Peihua</t>
  </si>
  <si>
    <t xml:space="preserve">4039367	</t>
  </si>
  <si>
    <t xml:space="preserve">0072390130	</t>
  </si>
  <si>
    <t xml:space="preserve">999227299526942	</t>
  </si>
  <si>
    <t>[胡志明市]阿拉贡精品Spa酒店(Alagon D'antique Hotel &amp; Spa)(44705265)</t>
  </si>
  <si>
    <t>豪华大床房(无窗)&lt;2人入住&gt;&lt;不退款&gt;&lt;早餐&gt;</t>
  </si>
  <si>
    <t>peng/GONGFA</t>
  </si>
  <si>
    <t xml:space="preserve">4039634	</t>
  </si>
  <si>
    <t xml:space="preserve">999227299722562	</t>
  </si>
  <si>
    <t>PADAYACHEE/YIKITA</t>
  </si>
  <si>
    <t xml:space="preserve">4039821	</t>
  </si>
  <si>
    <t xml:space="preserve">325299756	</t>
  </si>
  <si>
    <t xml:space="preserve">999227301303774	</t>
  </si>
  <si>
    <t>[廊开]玛米花园旅馆(Mut Mee Garden Guest House)(39589318)</t>
  </si>
  <si>
    <t>THANASOTHORN/TAWEE</t>
  </si>
  <si>
    <t xml:space="preserve">4040457	</t>
  </si>
  <si>
    <t xml:space="preserve">999227301327187	</t>
  </si>
  <si>
    <t>hu /jie,li /qi</t>
  </si>
  <si>
    <t xml:space="preserve">4040461	</t>
  </si>
  <si>
    <t xml:space="preserve">999227301750748	</t>
  </si>
  <si>
    <t>[拜县]拜县瓦安度假酒店(Pai Waan Resort)(48376658)</t>
  </si>
  <si>
    <t>RAI/GEORGES</t>
  </si>
  <si>
    <t xml:space="preserve">4040715	</t>
  </si>
  <si>
    <t xml:space="preserve">999227301772486	</t>
  </si>
  <si>
    <t>高级双人房&lt;2人入住&gt;&lt;不退款&gt;</t>
  </si>
  <si>
    <t>FROUMIN/TOMER</t>
  </si>
  <si>
    <t xml:space="preserve">4040719	</t>
  </si>
  <si>
    <t xml:space="preserve">999227304085665	</t>
  </si>
  <si>
    <t>[曼谷]绿宝石酒店(The Emerald Hotel)(37200512)</t>
  </si>
  <si>
    <t>双人或双床高级间&lt;2人入住&gt;&lt;不退款&gt;</t>
  </si>
  <si>
    <t>CAI/YUE,LIU/ZHENXING,WU/BIN,LIN/CHUANGHONG</t>
  </si>
  <si>
    <t xml:space="preserve">4041850	</t>
  </si>
  <si>
    <t xml:space="preserve">999227304481396	</t>
  </si>
  <si>
    <t>[芙蓉]芙蓉皇家朱兰酒店(Royale Chulan Seremban)(44692859)</t>
  </si>
  <si>
    <t>MS/NABILA</t>
  </si>
  <si>
    <t xml:space="preserve">4042039	</t>
  </si>
  <si>
    <t xml:space="preserve">1352211	</t>
  </si>
  <si>
    <t xml:space="preserve">999227304501013	</t>
  </si>
  <si>
    <t>[库克卡克]考拉卡塔坦尼金沙度假村(The Sands Khao Lak by Katathani)(37225365)</t>
  </si>
  <si>
    <t>金沙房&lt;1&gt;&lt;2人入住&gt;&lt;不退款&gt;&lt;早餐&gt;</t>
  </si>
  <si>
    <t>BLONSKI/JANUSZ</t>
  </si>
  <si>
    <t xml:space="preserve">4042050	</t>
  </si>
  <si>
    <t xml:space="preserve">999227304677671	</t>
  </si>
  <si>
    <t>SUPAJITSAWAT/META</t>
  </si>
  <si>
    <t xml:space="preserve">4042207	</t>
  </si>
  <si>
    <t xml:space="preserve">|101461295	</t>
  </si>
  <si>
    <t xml:space="preserve">999227304681759	</t>
  </si>
  <si>
    <t>[普吉岛]安查琳娜酒店(Anchanlina Hotel)(44707903)</t>
  </si>
  <si>
    <t>两卧室房&lt;2人入住&gt;&lt;不退款&gt;</t>
  </si>
  <si>
    <t>LIU/JIALING</t>
  </si>
  <si>
    <t xml:space="preserve">4042211	</t>
  </si>
  <si>
    <t xml:space="preserve">999227305286369	</t>
  </si>
  <si>
    <t>MALISORN/YONRUEDEE</t>
  </si>
  <si>
    <t xml:space="preserve">4042527	</t>
  </si>
  <si>
    <t xml:space="preserve">999227305453974	</t>
  </si>
  <si>
    <t>[西雅加达]普里维兰达服务式住宅酒店(Veranda Serviced Residence Puri)(39586498)</t>
  </si>
  <si>
    <t>豪华客房2张双床&lt;2人入住&gt;&lt;不退款&gt;</t>
  </si>
  <si>
    <t>XIAO/HUAN</t>
  </si>
  <si>
    <t xml:space="preserve">4042582	</t>
  </si>
  <si>
    <t xml:space="preserve">999227306329949	</t>
  </si>
  <si>
    <t>[巴厘岛]巴厘水明漾地平线酒店(Horison Ultima Seminyak Bali)(37206497)</t>
  </si>
  <si>
    <t>REN/SHANGYONG</t>
  </si>
  <si>
    <t xml:space="preserve">4043146	</t>
  </si>
  <si>
    <t xml:space="preserve">999227306653647	</t>
  </si>
  <si>
    <t>[清迈]Get Zleep高级平价酒店(Get Zleep Premium Budget Hotel)(39677679)</t>
  </si>
  <si>
    <t>豪华特大床房&lt;2人入住&gt;&lt;不退款&gt;</t>
  </si>
  <si>
    <t>MAHANTAKIAT/KAMOLWAN</t>
  </si>
  <si>
    <t xml:space="preserve">4043362	</t>
  </si>
  <si>
    <t xml:space="preserve">999227306739591	</t>
  </si>
  <si>
    <t>[曼谷]探戈活力生活酒店(Tango Vibrant Living Hotel)(37210694)</t>
  </si>
  <si>
    <t>高级大床房&lt;2人入住&gt;&lt;不退款&gt;</t>
  </si>
  <si>
    <t>DANG/KIM LONG</t>
  </si>
  <si>
    <t xml:space="preserve">4043474	</t>
  </si>
  <si>
    <t xml:space="preserve">999227307023524	</t>
  </si>
  <si>
    <t>[济州市]济州城市岛酒店(Urban Island Hotel Jeju)(37197425)</t>
  </si>
  <si>
    <t>标准双床房&lt;2人入住&gt;&lt;不退款&gt;</t>
  </si>
  <si>
    <t>TIAN/ZIXING</t>
  </si>
  <si>
    <t xml:space="preserve">4044639	</t>
  </si>
  <si>
    <t xml:space="preserve">999227307126948	</t>
  </si>
  <si>
    <t>[北干巴鲁]北干巴拿艾玛利斯酒店(Amaris Hotel Pekanbaru)(37240978)</t>
  </si>
  <si>
    <t>双床房&lt;2人入住&gt;&lt;不退款&gt;</t>
  </si>
  <si>
    <t>OKRIANDA/RENDIKA</t>
  </si>
  <si>
    <t xml:space="preserve">4044671	</t>
  </si>
  <si>
    <t xml:space="preserve">999227307413521	</t>
  </si>
  <si>
    <t>[安赫莱斯]依优特安吉利斯酒店(Eurotel Angeles)(48377307)</t>
  </si>
  <si>
    <t>开间&lt;2人入住&gt;&lt;不退款&gt;</t>
  </si>
  <si>
    <t>KHAN/WAHEED</t>
  </si>
  <si>
    <t xml:space="preserve">4044875	</t>
  </si>
  <si>
    <t xml:space="preserve">999227307439607	</t>
  </si>
  <si>
    <t>[七岩]华欣丽笙水疗度假村(Radisson Resort &amp; Spa HuaHin)(44686618)</t>
  </si>
  <si>
    <t>海景豪华双床房&lt;2人入住&gt;&lt;不退款&gt;</t>
  </si>
  <si>
    <t>MENTAGANUWONG/THASDAO</t>
  </si>
  <si>
    <t xml:space="preserve">4044888	</t>
  </si>
  <si>
    <t xml:space="preserve">999227308906200	</t>
  </si>
  <si>
    <t>[曼谷]考山皇宫酒店（原考山皇宫旅馆）(Khaosan Palace Hotel)(39042967)</t>
  </si>
  <si>
    <t>猩红双床房&lt;2人入住&gt;&lt;不退款&gt;</t>
  </si>
  <si>
    <t>ZENG/RONG</t>
  </si>
  <si>
    <t xml:space="preserve">4045665	</t>
  </si>
  <si>
    <t>，</t>
  </si>
  <si>
    <t>A231013093454481</t>
  </si>
  <si>
    <t>A231013093545481</t>
  </si>
  <si>
    <t>USD / HKD 当前参考汇率: 7.82304</t>
  </si>
  <si>
    <t>总计： 3941.08 USD/
30831.23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</si>
  <si>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</si>
  <si>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</si>
  <si>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</si>
  <si>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</si>
  <si>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</si>
  <si>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</si>
  <si>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</si>
  <si>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</si>
  <si>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</si>
  <si>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</si>
  <si>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</si>
  <si>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</si>
  <si>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</si>
  <si>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</si>
  <si>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</si>
  <si>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</si>
  <si>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</si>
  <si>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</si>
  <si>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</si>
  <si>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2023-10-10</t>
  </si>
  <si>
    <t>4051322</t>
  </si>
  <si>
    <t>天使城酒店</t>
  </si>
  <si>
    <t>KHAN WAHEED</t>
  </si>
  <si>
    <t>2023-10-09</t>
  </si>
  <si>
    <t>退房日周结</t>
  </si>
  <si>
    <t>0.00</t>
  </si>
  <si>
    <t>RMB</t>
  </si>
  <si>
    <t>0</t>
  </si>
  <si>
    <t>携程盛景国际直连</t>
  </si>
  <si>
    <t>01.010677</t>
  </si>
  <si>
    <t>2023-10-10 22:03:01</t>
  </si>
  <si>
    <t>否</t>
  </si>
  <si>
    <t>汇智国际旅游发展有限公司</t>
  </si>
  <si>
    <t>直连</t>
  </si>
  <si>
    <t>菲律宾</t>
  </si>
  <si>
    <t>4045665</t>
  </si>
  <si>
    <t>考山皇宫酒店（原考山皇宫旅馆）</t>
  </si>
  <si>
    <t>ZENG RONG</t>
  </si>
  <si>
    <t>154.25</t>
  </si>
  <si>
    <t>21.06</t>
  </si>
  <si>
    <t>2023-10-09 20:39:56</t>
  </si>
  <si>
    <t>泰国</t>
  </si>
  <si>
    <t>4044888</t>
  </si>
  <si>
    <t>华欣丽笙水疗度假村</t>
  </si>
  <si>
    <t>MENTAGANUWONG THASDAO</t>
  </si>
  <si>
    <t>319.05</t>
  </si>
  <si>
    <t>43.56</t>
  </si>
  <si>
    <t>2023-10-09 17:32:50</t>
  </si>
  <si>
    <t>4044875</t>
  </si>
  <si>
    <t>138.14</t>
  </si>
  <si>
    <t>18.86</t>
  </si>
  <si>
    <t>2023-10-09 17:29:52</t>
  </si>
  <si>
    <t>4044671</t>
  </si>
  <si>
    <t>爱玛利斯北干巴鲁酒店</t>
  </si>
  <si>
    <t>OKRIANDA RENDIKA</t>
  </si>
  <si>
    <t>245.80</t>
  </si>
  <si>
    <t>33.56</t>
  </si>
  <si>
    <t>2023-10-09 16:54:07</t>
  </si>
  <si>
    <t>印度尼西亚</t>
  </si>
  <si>
    <t>4044639</t>
  </si>
  <si>
    <t>济州城市岛酒店</t>
  </si>
  <si>
    <t>TIAN ZIXING</t>
  </si>
  <si>
    <t>236.65</t>
  </si>
  <si>
    <t>32.31</t>
  </si>
  <si>
    <t>2023-10-09 16:40:41</t>
  </si>
  <si>
    <t>韩国</t>
  </si>
  <si>
    <t>4043474</t>
  </si>
  <si>
    <t>曼谷活力探戈生活馆酒店</t>
  </si>
  <si>
    <t>DANG KIM LONG</t>
  </si>
  <si>
    <t>261.11</t>
  </si>
  <si>
    <t>35.65</t>
  </si>
  <si>
    <t>2023-10-09 16:02:18</t>
  </si>
  <si>
    <t>4043362</t>
  </si>
  <si>
    <t>好眠高级经济型酒店</t>
  </si>
  <si>
    <t>MAHANTAKIAT KAMOLWAN</t>
  </si>
  <si>
    <t>126.64</t>
  </si>
  <si>
    <t>17.29</t>
  </si>
  <si>
    <t>2023-10-09 15:50:12</t>
  </si>
  <si>
    <t>4043146</t>
  </si>
  <si>
    <t>巴厘岛水明漾地平线酒店</t>
  </si>
  <si>
    <t>REN SHANGYONG</t>
  </si>
  <si>
    <t>268.88</t>
  </si>
  <si>
    <t>36.71</t>
  </si>
  <si>
    <t>2023-10-09 15:02:01</t>
  </si>
  <si>
    <t>4042582</t>
  </si>
  <si>
    <t>普里维兰达服务式住宅酒店</t>
  </si>
  <si>
    <t>XIAO HUAN</t>
  </si>
  <si>
    <t>219.36</t>
  </si>
  <si>
    <t>29.95</t>
  </si>
  <si>
    <t>2023-10-09 12:54:08</t>
  </si>
  <si>
    <t>4042527</t>
  </si>
  <si>
    <t>曼谷皮皮@酒店</t>
  </si>
  <si>
    <t>MALISORN YONRUEDEE</t>
  </si>
  <si>
    <t>133.23</t>
  </si>
  <si>
    <t>18.19</t>
  </si>
  <si>
    <t>2023-10-09 12:31:00</t>
  </si>
  <si>
    <t>4042211</t>
  </si>
  <si>
    <t>安查琳娜酒店</t>
  </si>
  <si>
    <t>LIU JIALING</t>
  </si>
  <si>
    <t>417.34</t>
  </si>
  <si>
    <t>56.98</t>
  </si>
  <si>
    <t>2023-10-09 11:05:00</t>
  </si>
  <si>
    <t>4042207</t>
  </si>
  <si>
    <t>SUPAJITSAWAT META</t>
  </si>
  <si>
    <t>146.56</t>
  </si>
  <si>
    <t>20.01</t>
  </si>
  <si>
    <t>2023-10-09 11:14:40</t>
  </si>
  <si>
    <t>4042050</t>
  </si>
  <si>
    <t>卡塔坦尼金沙酒店(SHA Extra Plus)</t>
  </si>
  <si>
    <t>BLONSKI JANUSZ</t>
  </si>
  <si>
    <t>490.29</t>
  </si>
  <si>
    <t>66.94</t>
  </si>
  <si>
    <t>2023-10-09 10:35:27</t>
  </si>
  <si>
    <t>4042039</t>
  </si>
  <si>
    <t>芙蓉皇家朱兰酒店</t>
  </si>
  <si>
    <t>MS NABILA</t>
  </si>
  <si>
    <t>367.97</t>
  </si>
  <si>
    <t>50.24</t>
  </si>
  <si>
    <t>2023-10-09 11:31:09</t>
  </si>
  <si>
    <t>直采</t>
  </si>
  <si>
    <t>马来西亚</t>
  </si>
  <si>
    <t>4041850</t>
  </si>
  <si>
    <t>绿宝石酒店</t>
  </si>
  <si>
    <t>CAI YUE,LIU ZHENXING,WU BIN,LIN CHUANGHONG</t>
  </si>
  <si>
    <t>1190.93</t>
  </si>
  <si>
    <t>162.60</t>
  </si>
  <si>
    <t>2023-10-09 09:31:22</t>
  </si>
  <si>
    <t>2023-10-08</t>
  </si>
  <si>
    <t>4040719</t>
  </si>
  <si>
    <t>清迈红燕酒店</t>
  </si>
  <si>
    <t>FROUMIN TOMER</t>
  </si>
  <si>
    <t>117.85</t>
  </si>
  <si>
    <t>16.09</t>
  </si>
  <si>
    <t>2023-10-08 22:15:58</t>
  </si>
  <si>
    <t>4040715</t>
  </si>
  <si>
    <t>拜县瓦安度假酒店</t>
  </si>
  <si>
    <t>RAI GEORGES</t>
  </si>
  <si>
    <t>143.92</t>
  </si>
  <si>
    <t>19.65</t>
  </si>
  <si>
    <t>2023-10-08 22:13:51</t>
  </si>
  <si>
    <t>4040461</t>
  </si>
  <si>
    <t>沙普拉贝得公寓酒店</t>
  </si>
  <si>
    <t>hu jie,li qi</t>
  </si>
  <si>
    <t>119.90</t>
  </si>
  <si>
    <t>16.37</t>
  </si>
  <si>
    <t>2023-10-08 21:31:43</t>
  </si>
  <si>
    <t>4040457</t>
  </si>
  <si>
    <t>玛米花园旅馆</t>
  </si>
  <si>
    <t>THANASOTHORN TAWEE</t>
  </si>
  <si>
    <t>122.97</t>
  </si>
  <si>
    <t>16.79</t>
  </si>
  <si>
    <t>2023-10-08 21:29:31</t>
  </si>
  <si>
    <t>4039821</t>
  </si>
  <si>
    <t>哥打京那巴鲁皇宫酒店</t>
  </si>
  <si>
    <t>PADAYACHEE YIKITA</t>
  </si>
  <si>
    <t>264.99</t>
  </si>
  <si>
    <t>36.18</t>
  </si>
  <si>
    <t>2023-10-08 20:31:38</t>
  </si>
  <si>
    <t>4039634</t>
  </si>
  <si>
    <t>阿拉贡精品Spa酒店</t>
  </si>
  <si>
    <t>peng GONGFA</t>
  </si>
  <si>
    <t>380.86</t>
  </si>
  <si>
    <t>52.00</t>
  </si>
  <si>
    <t>2023-10-08 18:55:26</t>
  </si>
  <si>
    <t>越南</t>
  </si>
  <si>
    <t>4039367</t>
  </si>
  <si>
    <t>达沃丽柏酒店</t>
  </si>
  <si>
    <t>Shi Peihua</t>
  </si>
  <si>
    <t>1058.43</t>
  </si>
  <si>
    <t>144.51</t>
  </si>
  <si>
    <t>2023-10-08 17:59:25</t>
  </si>
  <si>
    <t>4039249</t>
  </si>
  <si>
    <t>河内盛捷西点服务公寓</t>
  </si>
  <si>
    <t>OKINO SHUICHI</t>
  </si>
  <si>
    <t>593.41</t>
  </si>
  <si>
    <t>81.02</t>
  </si>
  <si>
    <t>2023-10-08 17:09:23</t>
  </si>
  <si>
    <t>4039051</t>
  </si>
  <si>
    <t>生态阁楼酒店</t>
  </si>
  <si>
    <t>JEHLEH NISULAIMAN</t>
  </si>
  <si>
    <t>422.91</t>
  </si>
  <si>
    <t>57.74</t>
  </si>
  <si>
    <t>2023-10-08 16:41:46</t>
  </si>
  <si>
    <t>4038775</t>
  </si>
  <si>
    <t>CHU HAORAN</t>
  </si>
  <si>
    <t>2023-10-08 15:27:04</t>
  </si>
  <si>
    <t>4038581</t>
  </si>
  <si>
    <t>马尼拉萨沃伊酒店</t>
  </si>
  <si>
    <t>KANEKO SHINJI</t>
  </si>
  <si>
    <t>403.86</t>
  </si>
  <si>
    <t>55.14</t>
  </si>
  <si>
    <t>2023-10-08 14:45:45</t>
  </si>
  <si>
    <t>4038083</t>
  </si>
  <si>
    <t>WU JUNHUA</t>
  </si>
  <si>
    <t>2023-10-08 14:44:36</t>
  </si>
  <si>
    <t>4037727</t>
  </si>
  <si>
    <t>芭东 7 居海滩酒店</t>
  </si>
  <si>
    <t>WEI JIAQI</t>
  </si>
  <si>
    <t>237.60</t>
  </si>
  <si>
    <t>32.44</t>
  </si>
  <si>
    <t>2023-10-08 10:34:51</t>
  </si>
  <si>
    <t>4037202</t>
  </si>
  <si>
    <t>曼谷公寓酒店</t>
  </si>
  <si>
    <t>tan yuxin</t>
  </si>
  <si>
    <t>148.39</t>
  </si>
  <si>
    <t>20.26</t>
  </si>
  <si>
    <t>2023-10-08 02:59:35</t>
  </si>
  <si>
    <t>4037109</t>
  </si>
  <si>
    <t>清迈苏米塔雅酒店</t>
  </si>
  <si>
    <t>Liu Pan</t>
  </si>
  <si>
    <t>172.49</t>
  </si>
  <si>
    <t>23.55</t>
  </si>
  <si>
    <t>2023-10-08 01:23:14</t>
  </si>
  <si>
    <t>2023-10-07</t>
  </si>
  <si>
    <t>4036045</t>
  </si>
  <si>
    <t>兰布特里旅馆</t>
  </si>
  <si>
    <t>ZHOU SIJIA</t>
  </si>
  <si>
    <t>245.50</t>
  </si>
  <si>
    <t>33.50</t>
  </si>
  <si>
    <t>2023-10-07 20:56:26</t>
  </si>
  <si>
    <t>4034439</t>
  </si>
  <si>
    <t>蜜蜂兰花泳池别墅</t>
  </si>
  <si>
    <t>NAKKRASON WITTHAYA</t>
  </si>
  <si>
    <t>1117.73</t>
  </si>
  <si>
    <t>152.52</t>
  </si>
  <si>
    <t>2023-10-07 14:12:30</t>
  </si>
  <si>
    <t>4032780</t>
  </si>
  <si>
    <t>邦美蜀木荷泰奢华酒店</t>
  </si>
  <si>
    <t>CHEN GUANGHUI</t>
  </si>
  <si>
    <t>1041.44</t>
  </si>
  <si>
    <t>142.11</t>
  </si>
  <si>
    <t>2023-10-07 01:11:43</t>
  </si>
  <si>
    <t>2023-10-06</t>
  </si>
  <si>
    <t>4028709</t>
  </si>
  <si>
    <t>亚玛兰塔酒店</t>
  </si>
  <si>
    <t>MEETA WANTANA</t>
  </si>
  <si>
    <t>381.81</t>
  </si>
  <si>
    <t>52.10</t>
  </si>
  <si>
    <t>2023-10-06 01:59:25</t>
  </si>
  <si>
    <t>2023-10-05</t>
  </si>
  <si>
    <t>4027826</t>
  </si>
  <si>
    <t>暹罗传统酒店</t>
  </si>
  <si>
    <t>KIM BYOUNGYEOL</t>
  </si>
  <si>
    <t>1102.19</t>
  </si>
  <si>
    <t>150.40</t>
  </si>
  <si>
    <t>2023-10-05 21:44:14</t>
  </si>
  <si>
    <t>4026239</t>
  </si>
  <si>
    <t>BUTWIANGPHAN SUKANYA</t>
  </si>
  <si>
    <t>173.83</t>
  </si>
  <si>
    <t>23.72</t>
  </si>
  <si>
    <t>2023-10-05 15:33:54</t>
  </si>
  <si>
    <t>4024429</t>
  </si>
  <si>
    <t>文明酒店</t>
  </si>
  <si>
    <t>MANEEPHAN THANYAPORN,AJBAR OUSSAMA</t>
  </si>
  <si>
    <t>222.93</t>
  </si>
  <si>
    <t>30.42</t>
  </si>
  <si>
    <t>2023-10-05 01:23:04</t>
  </si>
  <si>
    <t>2023-10-04</t>
  </si>
  <si>
    <t>4023829</t>
  </si>
  <si>
    <t>图古玛琅酒店</t>
  </si>
  <si>
    <t>SHIN SERAN</t>
  </si>
  <si>
    <t>716.57</t>
  </si>
  <si>
    <t>97.78</t>
  </si>
  <si>
    <t>2023-10-04 22:31:29</t>
  </si>
  <si>
    <t>4019986</t>
  </si>
  <si>
    <t>水门中心点</t>
  </si>
  <si>
    <t>NG LAI FUNG,TAN JIA HUI</t>
  </si>
  <si>
    <t>3396.27</t>
  </si>
  <si>
    <t>463.44</t>
  </si>
  <si>
    <t>2023-10-04 03:42:18</t>
  </si>
  <si>
    <t>2023-10-03</t>
  </si>
  <si>
    <t>4017693</t>
  </si>
  <si>
    <t>TENGEN XENRES</t>
  </si>
  <si>
    <t>512.78</t>
  </si>
  <si>
    <t>70.00</t>
  </si>
  <si>
    <t>2023-10-03 17:42:19</t>
  </si>
  <si>
    <t>4016579</t>
  </si>
  <si>
    <t>独特芭堤雅酒店</t>
  </si>
  <si>
    <t>NOKHAM SUTHINI</t>
  </si>
  <si>
    <t>419.75</t>
  </si>
  <si>
    <t>57.30</t>
  </si>
  <si>
    <t>2023-10-03 13:00:47</t>
  </si>
  <si>
    <t>2023-10-02</t>
  </si>
  <si>
    <t>4011095</t>
  </si>
  <si>
    <t>350.10</t>
  </si>
  <si>
    <t>47.82</t>
  </si>
  <si>
    <t>-47</t>
  </si>
  <si>
    <t>-350</t>
  </si>
  <si>
    <t>2023-10-02 00:39:29</t>
  </si>
  <si>
    <t>2023-10-01</t>
  </si>
  <si>
    <t>4010714</t>
  </si>
  <si>
    <t>KLINSIRI CHALISA</t>
  </si>
  <si>
    <t>248.34</t>
  </si>
  <si>
    <t>33.92</t>
  </si>
  <si>
    <t>2023-10-01 23:20:55</t>
  </si>
  <si>
    <t>4010087</t>
  </si>
  <si>
    <t>马卡蒂萨尔塞多馨乐庭公寓式酒店</t>
  </si>
  <si>
    <t>LIN CHUNYU</t>
  </si>
  <si>
    <t>1951.42</t>
  </si>
  <si>
    <t>266.54</t>
  </si>
  <si>
    <t>2023-10-01 20:56:49</t>
  </si>
  <si>
    <t>2023-09-29</t>
  </si>
  <si>
    <t>4001697</t>
  </si>
  <si>
    <t>福恩那空阳台房与咖啡馆酒店</t>
  </si>
  <si>
    <t>LEE JUYOUN</t>
  </si>
  <si>
    <t>796.29</t>
  </si>
  <si>
    <t>108.80</t>
  </si>
  <si>
    <t>2023-09-29 17:13:41</t>
  </si>
  <si>
    <t>2023-09-27</t>
  </si>
  <si>
    <t>3992327</t>
  </si>
  <si>
    <t>ZHOU ZHIHAN,Zhou Zhuhai</t>
  </si>
  <si>
    <t>116.48</t>
  </si>
  <si>
    <t>15.89</t>
  </si>
  <si>
    <t>2023-09-27 14:48:53</t>
  </si>
  <si>
    <t>2023-09-26</t>
  </si>
  <si>
    <t>3988730</t>
  </si>
  <si>
    <t>巴东爱玛瑞斯酒店</t>
  </si>
  <si>
    <t>TARIGAN CHRISTY SANDY</t>
  </si>
  <si>
    <t>1000.09</t>
  </si>
  <si>
    <t>136.44</t>
  </si>
  <si>
    <t>2023-09-26 18:02:13</t>
  </si>
  <si>
    <t>3988230</t>
  </si>
  <si>
    <t>卡塔泻湖酒店</t>
  </si>
  <si>
    <t>WANG YI,Wang Haijiao</t>
  </si>
  <si>
    <t>2186.07</t>
  </si>
  <si>
    <t>298.24</t>
  </si>
  <si>
    <t>2023-09-26 16:18:37</t>
  </si>
  <si>
    <t>2023-09-22</t>
  </si>
  <si>
    <t>3972820</t>
  </si>
  <si>
    <t>清莱拉努纳度假酒店</t>
  </si>
  <si>
    <t>TAM CHIU HUNG</t>
  </si>
  <si>
    <t>1782.07</t>
  </si>
  <si>
    <t>243.24</t>
  </si>
  <si>
    <t>2023-09-22 23:13:56</t>
  </si>
  <si>
    <t>2023-09-19</t>
  </si>
  <si>
    <t>3954818</t>
  </si>
  <si>
    <t>孟买里拉酒店</t>
  </si>
  <si>
    <t>VR SUNILAL</t>
  </si>
  <si>
    <t>1312.64</t>
  </si>
  <si>
    <t>179.61</t>
  </si>
  <si>
    <t>2023-09-19 14:37:08</t>
  </si>
  <si>
    <t>印度</t>
  </si>
  <si>
    <t>2023-09-17</t>
  </si>
  <si>
    <t>3944642</t>
  </si>
  <si>
    <t>里拉果园酒店</t>
  </si>
  <si>
    <t>DARAVICHET KHUN</t>
  </si>
  <si>
    <t>923.27</t>
  </si>
  <si>
    <t>126.54</t>
  </si>
  <si>
    <t>2023-09-17 15:30:25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</si>
</sst>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14</xdr:col>
      <xdr:colOff>504825</xdr:colOff>
      <xdr:row>97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7061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45206</v>
      </c>
      <c r="G2" s="7">
        <v>45209</v>
      </c>
      <c r="H2" s="5">
        <v>1</v>
      </c>
      <c r="I2" s="5">
        <v>3</v>
      </c>
      <c r="J2" s="5">
        <v>3</v>
      </c>
      <c r="K2" s="5" t="s">
        <v>30</v>
      </c>
      <c r="L2" s="5">
        <v>126.54</v>
      </c>
      <c r="M2" s="5">
        <v>126.54</v>
      </c>
      <c r="N2" s="5" t="s">
        <v>31</v>
      </c>
      <c r="O2" s="5" t="s">
        <v>32</v>
      </c>
      <c r="P2" s="5" t="s">
        <v>33</v>
      </c>
      <c r="Q2" s="5">
        <v>0</v>
      </c>
      <c r="R2" s="8">
        <v>45186.0000115741</v>
      </c>
      <c r="S2" s="7">
        <v>45212</v>
      </c>
      <c r="T2" s="5" t="s">
        <v>34</v>
      </c>
      <c r="U2" s="5">
        <v>126.54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45208</v>
      </c>
      <c r="G3" s="7">
        <v>45209</v>
      </c>
      <c r="H3" s="5">
        <v>1</v>
      </c>
      <c r="I3" s="5">
        <v>1</v>
      </c>
      <c r="J3" s="5">
        <v>1</v>
      </c>
      <c r="K3" s="5" t="s">
        <v>30</v>
      </c>
      <c r="L3" s="5">
        <v>44.12</v>
      </c>
      <c r="M3" s="5">
        <v>44.12</v>
      </c>
      <c r="N3" s="5" t="s">
        <v>40</v>
      </c>
      <c r="O3" s="5" t="s">
        <v>32</v>
      </c>
      <c r="P3" s="5" t="s">
        <v>33</v>
      </c>
      <c r="Q3" s="5">
        <v>0</v>
      </c>
      <c r="R3" s="8">
        <v>45188</v>
      </c>
      <c r="S3" s="7">
        <v>45212</v>
      </c>
      <c r="T3" s="5" t="s">
        <v>34</v>
      </c>
      <c r="U3" s="5">
        <v>44.12</v>
      </c>
      <c r="V3" s="5">
        <v>0</v>
      </c>
      <c r="W3" s="5">
        <v>0</v>
      </c>
      <c r="X3" s="5" t="s">
        <v>41</v>
      </c>
      <c r="Y3" s="5" t="s">
        <v>36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45208</v>
      </c>
      <c r="G4" s="7">
        <v>45209</v>
      </c>
      <c r="H4" s="5">
        <v>1</v>
      </c>
      <c r="I4" s="5">
        <v>1</v>
      </c>
      <c r="J4" s="5">
        <v>1</v>
      </c>
      <c r="K4" s="5" t="s">
        <v>30</v>
      </c>
      <c r="L4" s="5">
        <v>179.61</v>
      </c>
      <c r="M4" s="5">
        <v>179.61</v>
      </c>
      <c r="N4" s="5" t="s">
        <v>45</v>
      </c>
      <c r="O4" s="5" t="s">
        <v>32</v>
      </c>
      <c r="P4" s="5" t="s">
        <v>33</v>
      </c>
      <c r="Q4" s="5">
        <v>0</v>
      </c>
      <c r="R4" s="8">
        <v>45188</v>
      </c>
      <c r="S4" s="7">
        <v>45212</v>
      </c>
      <c r="T4" s="5" t="s">
        <v>34</v>
      </c>
      <c r="U4" s="5">
        <v>179.61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37</v>
      </c>
      <c r="B5" s="5" t="s">
        <v>26</v>
      </c>
      <c r="C5" s="5" t="s">
        <v>48</v>
      </c>
      <c r="D5" s="5" t="s">
        <v>38</v>
      </c>
      <c r="E5" s="5" t="s">
        <v>39</v>
      </c>
      <c r="F5" s="7">
        <v>45208</v>
      </c>
      <c r="G5" s="7">
        <v>45209</v>
      </c>
      <c r="H5" s="5">
        <v>1</v>
      </c>
      <c r="I5" s="5">
        <v>1</v>
      </c>
      <c r="J5" s="5">
        <v>1</v>
      </c>
      <c r="K5" s="5" t="s">
        <v>30</v>
      </c>
      <c r="L5" s="5">
        <v>-44.12</v>
      </c>
      <c r="M5" s="5">
        <v>-44.12</v>
      </c>
      <c r="N5" s="5" t="s">
        <v>40</v>
      </c>
      <c r="O5" s="5" t="s">
        <v>32</v>
      </c>
      <c r="P5" s="5" t="s">
        <v>33</v>
      </c>
      <c r="Q5" s="5">
        <v>0</v>
      </c>
      <c r="R5" s="8">
        <v>45188</v>
      </c>
      <c r="S5" s="7">
        <v>45212</v>
      </c>
      <c r="T5" s="5" t="s">
        <v>34</v>
      </c>
      <c r="U5" s="5">
        <v>-44.12</v>
      </c>
      <c r="V5" s="5">
        <v>0</v>
      </c>
      <c r="W5" s="5">
        <v>0</v>
      </c>
      <c r="X5" s="5" t="s">
        <v>41</v>
      </c>
      <c r="Y5" s="5" t="s">
        <v>36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50</v>
      </c>
      <c r="E6" s="5" t="s">
        <v>51</v>
      </c>
      <c r="F6" s="7">
        <v>45206</v>
      </c>
      <c r="G6" s="7">
        <v>45209</v>
      </c>
      <c r="H6" s="5">
        <v>2</v>
      </c>
      <c r="I6" s="5">
        <v>3</v>
      </c>
      <c r="J6" s="5">
        <v>6</v>
      </c>
      <c r="K6" s="5" t="s">
        <v>30</v>
      </c>
      <c r="L6" s="5">
        <v>243.24</v>
      </c>
      <c r="M6" s="5">
        <v>243.24</v>
      </c>
      <c r="N6" s="5" t="s">
        <v>52</v>
      </c>
      <c r="O6" s="5" t="s">
        <v>32</v>
      </c>
      <c r="P6" s="5" t="s">
        <v>33</v>
      </c>
      <c r="Q6" s="5">
        <v>0</v>
      </c>
      <c r="R6" s="8">
        <v>45191</v>
      </c>
      <c r="S6" s="7">
        <v>45212</v>
      </c>
      <c r="T6" s="5" t="s">
        <v>34</v>
      </c>
      <c r="U6" s="5">
        <v>243.24</v>
      </c>
      <c r="V6" s="5">
        <v>0</v>
      </c>
      <c r="W6" s="5">
        <v>0</v>
      </c>
      <c r="X6" s="5" t="s">
        <v>53</v>
      </c>
      <c r="Y6" s="5" t="s">
        <v>36</v>
      </c>
    </row>
    <row r="7" s="5" customFormat="1" spans="1:25">
      <c r="A7" s="5" t="s">
        <v>54</v>
      </c>
      <c r="B7" s="5" t="s">
        <v>26</v>
      </c>
      <c r="C7" s="5" t="s">
        <v>27</v>
      </c>
      <c r="D7" s="5" t="s">
        <v>55</v>
      </c>
      <c r="E7" s="5" t="s">
        <v>56</v>
      </c>
      <c r="F7" s="7">
        <v>45205</v>
      </c>
      <c r="G7" s="7">
        <v>45209</v>
      </c>
      <c r="H7" s="5">
        <v>2</v>
      </c>
      <c r="I7" s="5">
        <v>4</v>
      </c>
      <c r="J7" s="5">
        <v>8</v>
      </c>
      <c r="K7" s="5" t="s">
        <v>30</v>
      </c>
      <c r="L7" s="5">
        <v>298.24</v>
      </c>
      <c r="M7" s="5">
        <v>298.24</v>
      </c>
      <c r="N7" s="5" t="s">
        <v>57</v>
      </c>
      <c r="O7" s="5" t="s">
        <v>32</v>
      </c>
      <c r="P7" s="5" t="s">
        <v>33</v>
      </c>
      <c r="Q7" s="5">
        <v>0</v>
      </c>
      <c r="R7" s="8">
        <v>45195.0000115741</v>
      </c>
      <c r="S7" s="7">
        <v>45212</v>
      </c>
      <c r="T7" s="5" t="s">
        <v>34</v>
      </c>
      <c r="U7" s="5">
        <v>298.24</v>
      </c>
      <c r="V7" s="5">
        <v>0</v>
      </c>
      <c r="W7" s="5">
        <v>0</v>
      </c>
      <c r="X7" s="5" t="s">
        <v>58</v>
      </c>
      <c r="Y7" s="5" t="s">
        <v>36</v>
      </c>
    </row>
    <row r="8" s="5" customFormat="1" spans="1:25">
      <c r="A8" s="5" t="s">
        <v>59</v>
      </c>
      <c r="B8" s="5" t="s">
        <v>26</v>
      </c>
      <c r="C8" s="5" t="s">
        <v>27</v>
      </c>
      <c r="D8" s="5" t="s">
        <v>60</v>
      </c>
      <c r="E8" s="5" t="s">
        <v>61</v>
      </c>
      <c r="F8" s="7">
        <v>45205</v>
      </c>
      <c r="G8" s="7">
        <v>45209</v>
      </c>
      <c r="H8" s="5">
        <v>1</v>
      </c>
      <c r="I8" s="5">
        <v>4</v>
      </c>
      <c r="J8" s="5">
        <v>4</v>
      </c>
      <c r="K8" s="5" t="s">
        <v>30</v>
      </c>
      <c r="L8" s="5">
        <v>136.44</v>
      </c>
      <c r="M8" s="5">
        <v>136.44</v>
      </c>
      <c r="N8" s="5" t="s">
        <v>62</v>
      </c>
      <c r="O8" s="5" t="s">
        <v>32</v>
      </c>
      <c r="P8" s="5" t="s">
        <v>33</v>
      </c>
      <c r="Q8" s="5">
        <v>0</v>
      </c>
      <c r="R8" s="8">
        <v>45195.0000115741</v>
      </c>
      <c r="S8" s="7">
        <v>45212</v>
      </c>
      <c r="T8" s="5" t="s">
        <v>34</v>
      </c>
      <c r="U8" s="5">
        <v>136.44</v>
      </c>
      <c r="V8" s="5">
        <v>0</v>
      </c>
      <c r="W8" s="5">
        <v>0</v>
      </c>
      <c r="X8" s="5" t="s">
        <v>63</v>
      </c>
      <c r="Y8" s="5" t="s">
        <v>36</v>
      </c>
    </row>
    <row r="9" s="5" customFormat="1" spans="1:25">
      <c r="A9" s="5" t="s">
        <v>64</v>
      </c>
      <c r="B9" s="5" t="s">
        <v>26</v>
      </c>
      <c r="C9" s="5" t="s">
        <v>27</v>
      </c>
      <c r="D9" s="5" t="s">
        <v>65</v>
      </c>
      <c r="E9" s="5" t="s">
        <v>66</v>
      </c>
      <c r="F9" s="7">
        <v>45208</v>
      </c>
      <c r="G9" s="7">
        <v>45209</v>
      </c>
      <c r="H9" s="5">
        <v>1</v>
      </c>
      <c r="I9" s="5">
        <v>1</v>
      </c>
      <c r="J9" s="5">
        <v>1</v>
      </c>
      <c r="K9" s="5" t="s">
        <v>30</v>
      </c>
      <c r="L9" s="5">
        <v>15.89</v>
      </c>
      <c r="M9" s="5">
        <v>15.89</v>
      </c>
      <c r="N9" s="5" t="s">
        <v>67</v>
      </c>
      <c r="O9" s="5" t="s">
        <v>32</v>
      </c>
      <c r="P9" s="5" t="s">
        <v>33</v>
      </c>
      <c r="Q9" s="5">
        <v>0</v>
      </c>
      <c r="R9" s="8">
        <v>45196.0000115741</v>
      </c>
      <c r="S9" s="7">
        <v>45212</v>
      </c>
      <c r="T9" s="5" t="s">
        <v>34</v>
      </c>
      <c r="U9" s="5">
        <v>15.89</v>
      </c>
      <c r="V9" s="5">
        <v>0</v>
      </c>
      <c r="W9" s="5">
        <v>0</v>
      </c>
      <c r="X9" s="5" t="s">
        <v>68</v>
      </c>
      <c r="Y9" s="5" t="s">
        <v>36</v>
      </c>
    </row>
    <row r="10" s="5" customFormat="1" spans="1:25">
      <c r="A10" s="5" t="s">
        <v>69</v>
      </c>
      <c r="B10" s="5" t="s">
        <v>26</v>
      </c>
      <c r="C10" s="5" t="s">
        <v>27</v>
      </c>
      <c r="D10" s="5" t="s">
        <v>43</v>
      </c>
      <c r="E10" s="5" t="s">
        <v>70</v>
      </c>
      <c r="F10" s="7">
        <v>45208</v>
      </c>
      <c r="G10" s="7">
        <v>45209</v>
      </c>
      <c r="H10" s="5">
        <v>1</v>
      </c>
      <c r="I10" s="5">
        <v>1</v>
      </c>
      <c r="J10" s="5">
        <v>1</v>
      </c>
      <c r="K10" s="5" t="s">
        <v>30</v>
      </c>
      <c r="L10" s="5">
        <v>169.14</v>
      </c>
      <c r="M10" s="5">
        <v>169.14</v>
      </c>
      <c r="N10" s="5" t="s">
        <v>71</v>
      </c>
      <c r="O10" s="5" t="s">
        <v>32</v>
      </c>
      <c r="P10" s="5" t="s">
        <v>33</v>
      </c>
      <c r="Q10" s="5">
        <v>0</v>
      </c>
      <c r="R10" s="8">
        <v>45197</v>
      </c>
      <c r="S10" s="7">
        <v>45212</v>
      </c>
      <c r="T10" s="5" t="s">
        <v>34</v>
      </c>
      <c r="U10" s="5">
        <v>169.14</v>
      </c>
      <c r="V10" s="5">
        <v>0</v>
      </c>
      <c r="W10" s="5">
        <v>0</v>
      </c>
      <c r="X10" s="5" t="s">
        <v>72</v>
      </c>
      <c r="Y10" s="5" t="s">
        <v>36</v>
      </c>
    </row>
    <row r="11" s="5" customFormat="1" spans="1:25">
      <c r="A11" s="5" t="s">
        <v>69</v>
      </c>
      <c r="B11" s="5" t="s">
        <v>26</v>
      </c>
      <c r="C11" s="5" t="s">
        <v>48</v>
      </c>
      <c r="D11" s="5" t="s">
        <v>43</v>
      </c>
      <c r="E11" s="5" t="s">
        <v>70</v>
      </c>
      <c r="F11" s="7">
        <v>45208</v>
      </c>
      <c r="G11" s="7">
        <v>45209</v>
      </c>
      <c r="H11" s="5">
        <v>1</v>
      </c>
      <c r="I11" s="5">
        <v>1</v>
      </c>
      <c r="J11" s="5">
        <v>1</v>
      </c>
      <c r="K11" s="5" t="s">
        <v>30</v>
      </c>
      <c r="L11" s="5">
        <v>-169.14</v>
      </c>
      <c r="M11" s="5">
        <v>-169.14</v>
      </c>
      <c r="N11" s="5" t="s">
        <v>71</v>
      </c>
      <c r="O11" s="5" t="s">
        <v>32</v>
      </c>
      <c r="P11" s="5" t="s">
        <v>33</v>
      </c>
      <c r="Q11" s="5">
        <v>0</v>
      </c>
      <c r="R11" s="8">
        <v>45197</v>
      </c>
      <c r="S11" s="7">
        <v>45212</v>
      </c>
      <c r="T11" s="5" t="s">
        <v>34</v>
      </c>
      <c r="U11" s="5">
        <v>-169.14</v>
      </c>
      <c r="V11" s="5">
        <v>0</v>
      </c>
      <c r="W11" s="5">
        <v>0</v>
      </c>
      <c r="X11" s="5" t="s">
        <v>72</v>
      </c>
      <c r="Y11" s="5" t="s">
        <v>36</v>
      </c>
    </row>
    <row r="12" s="5" customFormat="1" spans="1:25">
      <c r="A12" s="5" t="s">
        <v>73</v>
      </c>
      <c r="B12" s="5" t="s">
        <v>26</v>
      </c>
      <c r="C12" s="5" t="s">
        <v>27</v>
      </c>
      <c r="D12" s="5" t="s">
        <v>74</v>
      </c>
      <c r="E12" s="5" t="s">
        <v>75</v>
      </c>
      <c r="F12" s="7">
        <v>45206</v>
      </c>
      <c r="G12" s="7">
        <v>45209</v>
      </c>
      <c r="H12" s="5">
        <v>1</v>
      </c>
      <c r="I12" s="5">
        <v>3</v>
      </c>
      <c r="J12" s="5">
        <v>3</v>
      </c>
      <c r="K12" s="5" t="s">
        <v>30</v>
      </c>
      <c r="L12" s="5">
        <v>108.8</v>
      </c>
      <c r="M12" s="5">
        <v>108.8</v>
      </c>
      <c r="N12" s="5" t="s">
        <v>76</v>
      </c>
      <c r="O12" s="5" t="s">
        <v>32</v>
      </c>
      <c r="P12" s="5" t="s">
        <v>33</v>
      </c>
      <c r="Q12" s="5">
        <v>0</v>
      </c>
      <c r="R12" s="8">
        <v>45198.0000115741</v>
      </c>
      <c r="S12" s="7">
        <v>45212</v>
      </c>
      <c r="T12" s="5" t="s">
        <v>34</v>
      </c>
      <c r="U12" s="5">
        <v>108.8</v>
      </c>
      <c r="V12" s="5">
        <v>0</v>
      </c>
      <c r="W12" s="5">
        <v>0</v>
      </c>
      <c r="X12" s="5" t="s">
        <v>77</v>
      </c>
      <c r="Y12" s="5" t="s">
        <v>36</v>
      </c>
    </row>
    <row r="13" s="5" customFormat="1" spans="1:25">
      <c r="A13" s="5" t="s">
        <v>78</v>
      </c>
      <c r="B13" s="5" t="s">
        <v>26</v>
      </c>
      <c r="C13" s="5" t="s">
        <v>27</v>
      </c>
      <c r="D13" s="5" t="s">
        <v>79</v>
      </c>
      <c r="E13" s="5" t="s">
        <v>80</v>
      </c>
      <c r="F13" s="7">
        <v>45206</v>
      </c>
      <c r="G13" s="7">
        <v>45209</v>
      </c>
      <c r="H13" s="5">
        <v>1</v>
      </c>
      <c r="I13" s="5">
        <v>3</v>
      </c>
      <c r="J13" s="5">
        <v>3</v>
      </c>
      <c r="K13" s="5" t="s">
        <v>30</v>
      </c>
      <c r="L13" s="5">
        <v>266.54</v>
      </c>
      <c r="M13" s="5">
        <v>266.54</v>
      </c>
      <c r="N13" s="5" t="s">
        <v>81</v>
      </c>
      <c r="O13" s="5" t="s">
        <v>32</v>
      </c>
      <c r="P13" s="5" t="s">
        <v>33</v>
      </c>
      <c r="Q13" s="5">
        <v>0</v>
      </c>
      <c r="R13" s="8">
        <v>45200.0000115741</v>
      </c>
      <c r="S13" s="7">
        <v>45212</v>
      </c>
      <c r="T13" s="5" t="s">
        <v>34</v>
      </c>
      <c r="U13" s="5">
        <v>266.54</v>
      </c>
      <c r="V13" s="5">
        <v>0</v>
      </c>
      <c r="W13" s="5">
        <v>0</v>
      </c>
      <c r="X13" s="5" t="s">
        <v>82</v>
      </c>
      <c r="Y13" s="5" t="s">
        <v>83</v>
      </c>
    </row>
    <row r="14" s="5" customFormat="1" spans="1:25">
      <c r="A14" s="5" t="s">
        <v>84</v>
      </c>
      <c r="B14" s="5" t="s">
        <v>26</v>
      </c>
      <c r="C14" s="5" t="s">
        <v>27</v>
      </c>
      <c r="D14" s="5" t="s">
        <v>85</v>
      </c>
      <c r="E14" s="5" t="s">
        <v>86</v>
      </c>
      <c r="F14" s="7">
        <v>45207</v>
      </c>
      <c r="G14" s="7">
        <v>45209</v>
      </c>
      <c r="H14" s="5">
        <v>1</v>
      </c>
      <c r="I14" s="5">
        <v>2</v>
      </c>
      <c r="J14" s="5">
        <v>2</v>
      </c>
      <c r="K14" s="5" t="s">
        <v>30</v>
      </c>
      <c r="L14" s="5">
        <v>33.92</v>
      </c>
      <c r="M14" s="5">
        <v>33.92</v>
      </c>
      <c r="N14" s="5" t="s">
        <v>87</v>
      </c>
      <c r="O14" s="5" t="s">
        <v>32</v>
      </c>
      <c r="P14" s="5" t="s">
        <v>33</v>
      </c>
      <c r="Q14" s="5">
        <v>0</v>
      </c>
      <c r="R14" s="8">
        <v>45200.0000115741</v>
      </c>
      <c r="S14" s="7">
        <v>45212</v>
      </c>
      <c r="T14" s="5" t="s">
        <v>34</v>
      </c>
      <c r="U14" s="5">
        <v>33.92</v>
      </c>
      <c r="V14" s="5">
        <v>0</v>
      </c>
      <c r="W14" s="5">
        <v>0</v>
      </c>
      <c r="X14" s="5" t="s">
        <v>88</v>
      </c>
      <c r="Y14" s="5" t="s">
        <v>36</v>
      </c>
    </row>
    <row r="15" s="5" customFormat="1" spans="1:25">
      <c r="A15" s="5" t="s">
        <v>89</v>
      </c>
      <c r="B15" s="5" t="s">
        <v>26</v>
      </c>
      <c r="C15" s="5" t="s">
        <v>27</v>
      </c>
      <c r="D15" s="5" t="s">
        <v>90</v>
      </c>
      <c r="E15" s="5" t="s">
        <v>91</v>
      </c>
      <c r="F15" s="7">
        <v>45204</v>
      </c>
      <c r="G15" s="7">
        <v>45209</v>
      </c>
      <c r="H15" s="5">
        <v>1</v>
      </c>
      <c r="I15" s="5">
        <v>5</v>
      </c>
      <c r="J15" s="5">
        <v>5</v>
      </c>
      <c r="K15" s="5" t="s">
        <v>30</v>
      </c>
      <c r="L15" s="5">
        <v>47.82</v>
      </c>
      <c r="M15" s="5">
        <v>47.82</v>
      </c>
      <c r="N15" s="5" t="s">
        <v>92</v>
      </c>
      <c r="O15" s="5" t="s">
        <v>32</v>
      </c>
      <c r="P15" s="5" t="s">
        <v>33</v>
      </c>
      <c r="Q15" s="5">
        <v>0</v>
      </c>
      <c r="R15" s="8">
        <v>45201</v>
      </c>
      <c r="S15" s="7">
        <v>45212</v>
      </c>
      <c r="T15" s="5" t="s">
        <v>34</v>
      </c>
      <c r="U15" s="5">
        <v>47.82</v>
      </c>
      <c r="V15" s="5">
        <v>0</v>
      </c>
      <c r="W15" s="5">
        <v>0</v>
      </c>
      <c r="X15" s="5" t="s">
        <v>93</v>
      </c>
      <c r="Y15" s="5" t="s">
        <v>36</v>
      </c>
    </row>
    <row r="16" s="5" customFormat="1" spans="1:25">
      <c r="A16" s="5" t="s">
        <v>94</v>
      </c>
      <c r="B16" s="5" t="s">
        <v>26</v>
      </c>
      <c r="C16" s="5" t="s">
        <v>27</v>
      </c>
      <c r="D16" s="5" t="s">
        <v>85</v>
      </c>
      <c r="E16" s="5" t="s">
        <v>86</v>
      </c>
      <c r="F16" s="7">
        <v>45205</v>
      </c>
      <c r="G16" s="7">
        <v>45209</v>
      </c>
      <c r="H16" s="5">
        <v>1</v>
      </c>
      <c r="I16" s="5">
        <v>4</v>
      </c>
      <c r="J16" s="5">
        <v>4</v>
      </c>
      <c r="K16" s="5" t="s">
        <v>30</v>
      </c>
      <c r="L16" s="5">
        <v>70</v>
      </c>
      <c r="M16" s="5">
        <v>70</v>
      </c>
      <c r="N16" s="5" t="s">
        <v>95</v>
      </c>
      <c r="O16" s="5" t="s">
        <v>32</v>
      </c>
      <c r="P16" s="5" t="s">
        <v>33</v>
      </c>
      <c r="Q16" s="5">
        <v>0</v>
      </c>
      <c r="R16" s="8">
        <v>45202</v>
      </c>
      <c r="S16" s="7">
        <v>45212</v>
      </c>
      <c r="T16" s="5" t="s">
        <v>34</v>
      </c>
      <c r="U16" s="5">
        <v>70</v>
      </c>
      <c r="V16" s="5">
        <v>0</v>
      </c>
      <c r="W16" s="5">
        <v>0</v>
      </c>
      <c r="X16" s="5" t="s">
        <v>96</v>
      </c>
      <c r="Y16" s="5" t="s">
        <v>36</v>
      </c>
    </row>
    <row r="17" s="5" customFormat="1" spans="1:25">
      <c r="A17" s="5" t="s">
        <v>97</v>
      </c>
      <c r="B17" s="5" t="s">
        <v>26</v>
      </c>
      <c r="C17" s="5" t="s">
        <v>27</v>
      </c>
      <c r="D17" s="5" t="s">
        <v>98</v>
      </c>
      <c r="E17" s="5" t="s">
        <v>99</v>
      </c>
      <c r="F17" s="7">
        <v>45205</v>
      </c>
      <c r="G17" s="7">
        <v>45209</v>
      </c>
      <c r="H17" s="5">
        <v>1</v>
      </c>
      <c r="I17" s="5">
        <v>4</v>
      </c>
      <c r="J17" s="5">
        <v>4</v>
      </c>
      <c r="K17" s="5" t="s">
        <v>30</v>
      </c>
      <c r="L17" s="5">
        <v>463.44</v>
      </c>
      <c r="M17" s="5">
        <v>463.44</v>
      </c>
      <c r="N17" s="5" t="s">
        <v>100</v>
      </c>
      <c r="O17" s="5" t="s">
        <v>32</v>
      </c>
      <c r="P17" s="5" t="s">
        <v>33</v>
      </c>
      <c r="Q17" s="5">
        <v>0</v>
      </c>
      <c r="R17" s="8">
        <v>45203</v>
      </c>
      <c r="S17" s="7">
        <v>45212</v>
      </c>
      <c r="T17" s="5" t="s">
        <v>34</v>
      </c>
      <c r="U17" s="5">
        <v>463.44</v>
      </c>
      <c r="V17" s="5">
        <v>0</v>
      </c>
      <c r="W17" s="5">
        <v>0</v>
      </c>
      <c r="X17" s="5" t="s">
        <v>101</v>
      </c>
      <c r="Y17" s="5" t="s">
        <v>36</v>
      </c>
    </row>
    <row r="18" s="5" customFormat="1" spans="1:25">
      <c r="A18" s="5" t="s">
        <v>102</v>
      </c>
      <c r="B18" s="5" t="s">
        <v>26</v>
      </c>
      <c r="C18" s="5" t="s">
        <v>27</v>
      </c>
      <c r="D18" s="5" t="s">
        <v>103</v>
      </c>
      <c r="E18" s="5" t="s">
        <v>104</v>
      </c>
      <c r="F18" s="7">
        <v>45208</v>
      </c>
      <c r="G18" s="7">
        <v>45209</v>
      </c>
      <c r="H18" s="5">
        <v>1</v>
      </c>
      <c r="I18" s="5">
        <v>1</v>
      </c>
      <c r="J18" s="5">
        <v>1</v>
      </c>
      <c r="K18" s="5" t="s">
        <v>30</v>
      </c>
      <c r="L18" s="5">
        <v>97.78</v>
      </c>
      <c r="M18" s="5">
        <v>97.78</v>
      </c>
      <c r="N18" s="5" t="s">
        <v>105</v>
      </c>
      <c r="O18" s="5" t="s">
        <v>32</v>
      </c>
      <c r="P18" s="5" t="s">
        <v>33</v>
      </c>
      <c r="Q18" s="5">
        <v>0</v>
      </c>
      <c r="R18" s="8">
        <v>45203</v>
      </c>
      <c r="S18" s="7">
        <v>45212</v>
      </c>
      <c r="T18" s="5" t="s">
        <v>34</v>
      </c>
      <c r="U18" s="5">
        <v>97.78</v>
      </c>
      <c r="V18" s="5">
        <v>0</v>
      </c>
      <c r="W18" s="5">
        <v>0</v>
      </c>
      <c r="X18" s="5" t="s">
        <v>106</v>
      </c>
      <c r="Y18" s="5" t="s">
        <v>36</v>
      </c>
    </row>
    <row r="19" s="5" customFormat="1" spans="1:25">
      <c r="A19" s="5" t="s">
        <v>107</v>
      </c>
      <c r="B19" s="5" t="s">
        <v>26</v>
      </c>
      <c r="C19" s="5" t="s">
        <v>27</v>
      </c>
      <c r="D19" s="5" t="s">
        <v>108</v>
      </c>
      <c r="E19" s="5" t="s">
        <v>109</v>
      </c>
      <c r="F19" s="7">
        <v>45208</v>
      </c>
      <c r="G19" s="7">
        <v>45209</v>
      </c>
      <c r="H19" s="5">
        <v>1</v>
      </c>
      <c r="I19" s="5">
        <v>1</v>
      </c>
      <c r="J19" s="5">
        <v>1</v>
      </c>
      <c r="K19" s="5" t="s">
        <v>30</v>
      </c>
      <c r="L19" s="5">
        <v>30.42</v>
      </c>
      <c r="M19" s="5">
        <v>30.42</v>
      </c>
      <c r="N19" s="5" t="s">
        <v>110</v>
      </c>
      <c r="O19" s="5" t="s">
        <v>32</v>
      </c>
      <c r="P19" s="5" t="s">
        <v>33</v>
      </c>
      <c r="Q19" s="5">
        <v>0</v>
      </c>
      <c r="R19" s="8">
        <v>45204</v>
      </c>
      <c r="S19" s="7">
        <v>45212</v>
      </c>
      <c r="T19" s="5" t="s">
        <v>34</v>
      </c>
      <c r="U19" s="5">
        <v>30.42</v>
      </c>
      <c r="V19" s="5">
        <v>0</v>
      </c>
      <c r="W19" s="5">
        <v>0</v>
      </c>
      <c r="X19" s="5" t="s">
        <v>111</v>
      </c>
      <c r="Y19" s="5" t="s">
        <v>36</v>
      </c>
    </row>
    <row r="20" s="5" customFormat="1" spans="1:25">
      <c r="A20" s="5" t="s">
        <v>112</v>
      </c>
      <c r="B20" s="5" t="s">
        <v>26</v>
      </c>
      <c r="C20" s="5" t="s">
        <v>27</v>
      </c>
      <c r="D20" s="5" t="s">
        <v>85</v>
      </c>
      <c r="E20" s="5" t="s">
        <v>113</v>
      </c>
      <c r="F20" s="7">
        <v>45208</v>
      </c>
      <c r="G20" s="7">
        <v>45209</v>
      </c>
      <c r="H20" s="5">
        <v>1</v>
      </c>
      <c r="I20" s="5">
        <v>1</v>
      </c>
      <c r="J20" s="5">
        <v>1</v>
      </c>
      <c r="K20" s="5" t="s">
        <v>30</v>
      </c>
      <c r="L20" s="5">
        <v>23.72</v>
      </c>
      <c r="M20" s="5">
        <v>23.72</v>
      </c>
      <c r="N20" s="5" t="s">
        <v>114</v>
      </c>
      <c r="O20" s="5" t="s">
        <v>32</v>
      </c>
      <c r="P20" s="5" t="s">
        <v>33</v>
      </c>
      <c r="Q20" s="5">
        <v>0</v>
      </c>
      <c r="R20" s="8">
        <v>45204</v>
      </c>
      <c r="S20" s="7">
        <v>45212</v>
      </c>
      <c r="T20" s="5" t="s">
        <v>34</v>
      </c>
      <c r="U20" s="5">
        <v>23.72</v>
      </c>
      <c r="V20" s="5">
        <v>0</v>
      </c>
      <c r="W20" s="5">
        <v>0</v>
      </c>
      <c r="X20" s="5" t="s">
        <v>115</v>
      </c>
      <c r="Y20" s="5" t="s">
        <v>116</v>
      </c>
    </row>
    <row r="21" s="5" customFormat="1" spans="1:25">
      <c r="A21" s="5" t="s">
        <v>117</v>
      </c>
      <c r="B21" s="5" t="s">
        <v>26</v>
      </c>
      <c r="C21" s="5" t="s">
        <v>27</v>
      </c>
      <c r="D21" s="5" t="s">
        <v>118</v>
      </c>
      <c r="E21" s="5" t="s">
        <v>119</v>
      </c>
      <c r="F21" s="7">
        <v>45205</v>
      </c>
      <c r="G21" s="7">
        <v>45209</v>
      </c>
      <c r="H21" s="5">
        <v>1</v>
      </c>
      <c r="I21" s="5">
        <v>4</v>
      </c>
      <c r="J21" s="5">
        <v>4</v>
      </c>
      <c r="K21" s="5" t="s">
        <v>30</v>
      </c>
      <c r="L21" s="5">
        <v>150.4</v>
      </c>
      <c r="M21" s="5">
        <v>150.4</v>
      </c>
      <c r="N21" s="5" t="s">
        <v>120</v>
      </c>
      <c r="O21" s="5" t="s">
        <v>32</v>
      </c>
      <c r="P21" s="5" t="s">
        <v>33</v>
      </c>
      <c r="Q21" s="5">
        <v>0</v>
      </c>
      <c r="R21" s="8">
        <v>45204</v>
      </c>
      <c r="S21" s="7">
        <v>45212</v>
      </c>
      <c r="T21" s="5" t="s">
        <v>34</v>
      </c>
      <c r="U21" s="5">
        <v>150.4</v>
      </c>
      <c r="V21" s="5">
        <v>0</v>
      </c>
      <c r="W21" s="5">
        <v>0</v>
      </c>
      <c r="X21" s="5" t="s">
        <v>121</v>
      </c>
      <c r="Y21" s="5" t="s">
        <v>36</v>
      </c>
    </row>
    <row r="22" s="5" customFormat="1" spans="1:25">
      <c r="A22" s="5" t="s">
        <v>122</v>
      </c>
      <c r="B22" s="5" t="s">
        <v>26</v>
      </c>
      <c r="C22" s="5" t="s">
        <v>27</v>
      </c>
      <c r="D22" s="5" t="s">
        <v>123</v>
      </c>
      <c r="E22" s="5" t="s">
        <v>119</v>
      </c>
      <c r="F22" s="7">
        <v>45208</v>
      </c>
      <c r="G22" s="7">
        <v>45209</v>
      </c>
      <c r="H22" s="5">
        <v>1</v>
      </c>
      <c r="I22" s="5">
        <v>1</v>
      </c>
      <c r="J22" s="5">
        <v>1</v>
      </c>
      <c r="K22" s="5" t="s">
        <v>30</v>
      </c>
      <c r="L22" s="5">
        <v>52.1</v>
      </c>
      <c r="M22" s="5">
        <v>52.1</v>
      </c>
      <c r="N22" s="5" t="s">
        <v>124</v>
      </c>
      <c r="O22" s="5" t="s">
        <v>32</v>
      </c>
      <c r="P22" s="5" t="s">
        <v>33</v>
      </c>
      <c r="Q22" s="5">
        <v>0</v>
      </c>
      <c r="R22" s="8">
        <v>45205</v>
      </c>
      <c r="S22" s="7">
        <v>45212</v>
      </c>
      <c r="T22" s="5" t="s">
        <v>34</v>
      </c>
      <c r="U22" s="5">
        <v>52.1</v>
      </c>
      <c r="V22" s="5">
        <v>0</v>
      </c>
      <c r="W22" s="5">
        <v>0</v>
      </c>
      <c r="X22" s="5" t="s">
        <v>125</v>
      </c>
      <c r="Y22" s="5" t="s">
        <v>36</v>
      </c>
    </row>
    <row r="23" s="5" customFormat="1" spans="1:25">
      <c r="A23" s="5" t="s">
        <v>126</v>
      </c>
      <c r="B23" s="5" t="s">
        <v>26</v>
      </c>
      <c r="C23" s="5" t="s">
        <v>27</v>
      </c>
      <c r="D23" s="5" t="s">
        <v>127</v>
      </c>
      <c r="E23" s="5" t="s">
        <v>128</v>
      </c>
      <c r="F23" s="7">
        <v>45206</v>
      </c>
      <c r="G23" s="7">
        <v>45209</v>
      </c>
      <c r="H23" s="5">
        <v>1</v>
      </c>
      <c r="I23" s="5">
        <v>3</v>
      </c>
      <c r="J23" s="5">
        <v>3</v>
      </c>
      <c r="K23" s="5" t="s">
        <v>30</v>
      </c>
      <c r="L23" s="5">
        <v>141.96</v>
      </c>
      <c r="M23" s="5">
        <v>141.96</v>
      </c>
      <c r="N23" s="5" t="s">
        <v>129</v>
      </c>
      <c r="O23" s="5" t="s">
        <v>32</v>
      </c>
      <c r="P23" s="5" t="s">
        <v>33</v>
      </c>
      <c r="Q23" s="5">
        <v>0</v>
      </c>
      <c r="R23" s="8">
        <v>45206.0000115741</v>
      </c>
      <c r="S23" s="7">
        <v>45212</v>
      </c>
      <c r="T23" s="5" t="s">
        <v>34</v>
      </c>
      <c r="U23" s="5">
        <v>141.96</v>
      </c>
      <c r="V23" s="5">
        <v>0</v>
      </c>
      <c r="W23" s="5">
        <v>0</v>
      </c>
      <c r="X23" s="5" t="s">
        <v>130</v>
      </c>
      <c r="Y23" s="5" t="s">
        <v>36</v>
      </c>
    </row>
    <row r="24" s="5" customFormat="1" spans="1:25">
      <c r="A24" s="5" t="s">
        <v>131</v>
      </c>
      <c r="B24" s="5" t="s">
        <v>26</v>
      </c>
      <c r="C24" s="5" t="s">
        <v>27</v>
      </c>
      <c r="D24" s="5" t="s">
        <v>132</v>
      </c>
      <c r="E24" s="5" t="s">
        <v>133</v>
      </c>
      <c r="F24" s="7">
        <v>45207</v>
      </c>
      <c r="G24" s="7">
        <v>45209</v>
      </c>
      <c r="H24" s="5">
        <v>2</v>
      </c>
      <c r="I24" s="5">
        <v>2</v>
      </c>
      <c r="J24" s="5">
        <v>4</v>
      </c>
      <c r="K24" s="5" t="s">
        <v>30</v>
      </c>
      <c r="L24" s="5">
        <v>152.52</v>
      </c>
      <c r="M24" s="5">
        <v>152.52</v>
      </c>
      <c r="N24" s="5" t="s">
        <v>134</v>
      </c>
      <c r="O24" s="5" t="s">
        <v>32</v>
      </c>
      <c r="P24" s="5" t="s">
        <v>33</v>
      </c>
      <c r="Q24" s="5">
        <v>0</v>
      </c>
      <c r="R24" s="8">
        <v>45206</v>
      </c>
      <c r="S24" s="7">
        <v>45212</v>
      </c>
      <c r="T24" s="5" t="s">
        <v>34</v>
      </c>
      <c r="U24" s="5">
        <v>152.52</v>
      </c>
      <c r="V24" s="5">
        <v>0</v>
      </c>
      <c r="W24" s="5">
        <v>0</v>
      </c>
      <c r="X24" s="5" t="s">
        <v>135</v>
      </c>
      <c r="Y24" s="5" t="s">
        <v>36</v>
      </c>
    </row>
    <row r="25" s="5" customFormat="1" spans="1:25">
      <c r="A25" s="5" t="s">
        <v>136</v>
      </c>
      <c r="B25" s="5" t="s">
        <v>26</v>
      </c>
      <c r="C25" s="5" t="s">
        <v>27</v>
      </c>
      <c r="D25" s="5" t="s">
        <v>137</v>
      </c>
      <c r="E25" s="5" t="s">
        <v>138</v>
      </c>
      <c r="F25" s="7">
        <v>45207</v>
      </c>
      <c r="G25" s="7">
        <v>45209</v>
      </c>
      <c r="H25" s="5">
        <v>1</v>
      </c>
      <c r="I25" s="5">
        <v>2</v>
      </c>
      <c r="J25" s="5">
        <v>2</v>
      </c>
      <c r="K25" s="5" t="s">
        <v>30</v>
      </c>
      <c r="L25" s="5">
        <v>33.5</v>
      </c>
      <c r="M25" s="5">
        <v>33.5</v>
      </c>
      <c r="N25" s="5" t="s">
        <v>139</v>
      </c>
      <c r="O25" s="5" t="s">
        <v>32</v>
      </c>
      <c r="P25" s="5" t="s">
        <v>33</v>
      </c>
      <c r="Q25" s="5">
        <v>0</v>
      </c>
      <c r="R25" s="8">
        <v>45206.0000115741</v>
      </c>
      <c r="S25" s="7">
        <v>45212</v>
      </c>
      <c r="T25" s="5" t="s">
        <v>34</v>
      </c>
      <c r="U25" s="5">
        <v>33.5</v>
      </c>
      <c r="V25" s="5">
        <v>0</v>
      </c>
      <c r="W25" s="5">
        <v>0</v>
      </c>
      <c r="X25" s="5" t="s">
        <v>140</v>
      </c>
      <c r="Y25" s="5" t="s">
        <v>141</v>
      </c>
    </row>
    <row r="26" s="5" customFormat="1" spans="1:25">
      <c r="A26" s="5" t="s">
        <v>142</v>
      </c>
      <c r="B26" s="5" t="s">
        <v>26</v>
      </c>
      <c r="C26" s="5" t="s">
        <v>27</v>
      </c>
      <c r="D26" s="5" t="s">
        <v>143</v>
      </c>
      <c r="E26" s="5" t="s">
        <v>144</v>
      </c>
      <c r="F26" s="7">
        <v>45208</v>
      </c>
      <c r="G26" s="7">
        <v>45209</v>
      </c>
      <c r="H26" s="5">
        <v>1</v>
      </c>
      <c r="I26" s="5">
        <v>1</v>
      </c>
      <c r="J26" s="5">
        <v>1</v>
      </c>
      <c r="K26" s="5" t="s">
        <v>30</v>
      </c>
      <c r="L26" s="5">
        <v>23.55</v>
      </c>
      <c r="M26" s="5">
        <v>23.55</v>
      </c>
      <c r="N26" s="5" t="s">
        <v>145</v>
      </c>
      <c r="O26" s="5" t="s">
        <v>32</v>
      </c>
      <c r="P26" s="5" t="s">
        <v>33</v>
      </c>
      <c r="Q26" s="5">
        <v>0</v>
      </c>
      <c r="R26" s="8">
        <v>45207</v>
      </c>
      <c r="S26" s="7">
        <v>45212</v>
      </c>
      <c r="T26" s="5" t="s">
        <v>34</v>
      </c>
      <c r="U26" s="5">
        <v>23.55</v>
      </c>
      <c r="V26" s="5">
        <v>0</v>
      </c>
      <c r="W26" s="5">
        <v>0</v>
      </c>
      <c r="X26" s="5" t="s">
        <v>146</v>
      </c>
      <c r="Y26" s="5" t="s">
        <v>36</v>
      </c>
    </row>
    <row r="27" s="5" customFormat="1" spans="1:25">
      <c r="A27" s="5" t="s">
        <v>147</v>
      </c>
      <c r="B27" s="5" t="s">
        <v>26</v>
      </c>
      <c r="C27" s="5" t="s">
        <v>27</v>
      </c>
      <c r="D27" s="5" t="s">
        <v>148</v>
      </c>
      <c r="E27" s="5" t="s">
        <v>149</v>
      </c>
      <c r="F27" s="7">
        <v>45208</v>
      </c>
      <c r="G27" s="7">
        <v>45209</v>
      </c>
      <c r="H27" s="5">
        <v>1</v>
      </c>
      <c r="I27" s="5">
        <v>1</v>
      </c>
      <c r="J27" s="5">
        <v>1</v>
      </c>
      <c r="K27" s="5" t="s">
        <v>30</v>
      </c>
      <c r="L27" s="5">
        <v>20.26</v>
      </c>
      <c r="M27" s="5">
        <v>20.26</v>
      </c>
      <c r="N27" s="5" t="s">
        <v>150</v>
      </c>
      <c r="O27" s="5" t="s">
        <v>32</v>
      </c>
      <c r="P27" s="5" t="s">
        <v>33</v>
      </c>
      <c r="Q27" s="5">
        <v>0</v>
      </c>
      <c r="R27" s="8">
        <v>45207.0000115741</v>
      </c>
      <c r="S27" s="7">
        <v>45212</v>
      </c>
      <c r="T27" s="5" t="s">
        <v>34</v>
      </c>
      <c r="U27" s="5">
        <v>20.26</v>
      </c>
      <c r="V27" s="5">
        <v>0</v>
      </c>
      <c r="W27" s="5">
        <v>0</v>
      </c>
      <c r="X27" s="5" t="s">
        <v>151</v>
      </c>
      <c r="Y27" s="5" t="s">
        <v>36</v>
      </c>
    </row>
    <row r="28" s="5" customFormat="1" spans="1:25">
      <c r="A28" s="5" t="s">
        <v>152</v>
      </c>
      <c r="B28" s="5" t="s">
        <v>26</v>
      </c>
      <c r="C28" s="5" t="s">
        <v>27</v>
      </c>
      <c r="D28" s="5" t="s">
        <v>153</v>
      </c>
      <c r="E28" s="5" t="s">
        <v>154</v>
      </c>
      <c r="F28" s="7">
        <v>45207</v>
      </c>
      <c r="G28" s="7">
        <v>45209</v>
      </c>
      <c r="H28" s="5">
        <v>1</v>
      </c>
      <c r="I28" s="5">
        <v>2</v>
      </c>
      <c r="J28" s="5">
        <v>2</v>
      </c>
      <c r="K28" s="5" t="s">
        <v>30</v>
      </c>
      <c r="L28" s="5">
        <v>32.44</v>
      </c>
      <c r="M28" s="5">
        <v>32.44</v>
      </c>
      <c r="N28" s="5" t="s">
        <v>155</v>
      </c>
      <c r="O28" s="5" t="s">
        <v>32</v>
      </c>
      <c r="P28" s="5" t="s">
        <v>33</v>
      </c>
      <c r="Q28" s="5">
        <v>0</v>
      </c>
      <c r="R28" s="8">
        <v>45207.0000115741</v>
      </c>
      <c r="S28" s="7">
        <v>45212</v>
      </c>
      <c r="T28" s="5" t="s">
        <v>34</v>
      </c>
      <c r="U28" s="5">
        <v>32.44</v>
      </c>
      <c r="V28" s="5">
        <v>0</v>
      </c>
      <c r="W28" s="5">
        <v>0</v>
      </c>
      <c r="X28" s="5" t="s">
        <v>156</v>
      </c>
      <c r="Y28" s="5" t="s">
        <v>36</v>
      </c>
    </row>
    <row r="29" s="5" customFormat="1" spans="1:25">
      <c r="A29" s="5" t="s">
        <v>157</v>
      </c>
      <c r="B29" s="5" t="s">
        <v>26</v>
      </c>
      <c r="C29" s="5" t="s">
        <v>27</v>
      </c>
      <c r="D29" s="5" t="s">
        <v>158</v>
      </c>
      <c r="E29" s="5" t="s">
        <v>159</v>
      </c>
      <c r="F29" s="7">
        <v>45208</v>
      </c>
      <c r="G29" s="7">
        <v>45209</v>
      </c>
      <c r="H29" s="5">
        <v>1</v>
      </c>
      <c r="I29" s="5">
        <v>1</v>
      </c>
      <c r="J29" s="5">
        <v>1</v>
      </c>
      <c r="K29" s="5" t="s">
        <v>30</v>
      </c>
      <c r="L29" s="5">
        <v>36.18</v>
      </c>
      <c r="M29" s="5">
        <v>36.18</v>
      </c>
      <c r="N29" s="5" t="s">
        <v>160</v>
      </c>
      <c r="O29" s="5" t="s">
        <v>32</v>
      </c>
      <c r="P29" s="5" t="s">
        <v>33</v>
      </c>
      <c r="Q29" s="5">
        <v>0</v>
      </c>
      <c r="R29" s="8">
        <v>45207.0000115741</v>
      </c>
      <c r="S29" s="7">
        <v>45212</v>
      </c>
      <c r="T29" s="5" t="s">
        <v>34</v>
      </c>
      <c r="U29" s="5">
        <v>36.18</v>
      </c>
      <c r="V29" s="5">
        <v>0</v>
      </c>
      <c r="W29" s="5">
        <v>0</v>
      </c>
      <c r="X29" s="5" t="s">
        <v>161</v>
      </c>
      <c r="Y29" s="5" t="s">
        <v>162</v>
      </c>
    </row>
    <row r="30" s="5" customFormat="1" spans="1:25">
      <c r="A30" s="5" t="s">
        <v>163</v>
      </c>
      <c r="B30" s="5" t="s">
        <v>26</v>
      </c>
      <c r="C30" s="5" t="s">
        <v>27</v>
      </c>
      <c r="D30" s="5" t="s">
        <v>164</v>
      </c>
      <c r="E30" s="5" t="s">
        <v>165</v>
      </c>
      <c r="F30" s="7">
        <v>45208</v>
      </c>
      <c r="G30" s="7">
        <v>45209</v>
      </c>
      <c r="H30" s="5">
        <v>1</v>
      </c>
      <c r="I30" s="5">
        <v>1</v>
      </c>
      <c r="J30" s="5">
        <v>1</v>
      </c>
      <c r="K30" s="5" t="s">
        <v>30</v>
      </c>
      <c r="L30" s="5">
        <v>55.14</v>
      </c>
      <c r="M30" s="5">
        <v>55.14</v>
      </c>
      <c r="N30" s="5" t="s">
        <v>166</v>
      </c>
      <c r="O30" s="5" t="s">
        <v>32</v>
      </c>
      <c r="P30" s="5" t="s">
        <v>33</v>
      </c>
      <c r="Q30" s="5">
        <v>0</v>
      </c>
      <c r="R30" s="8">
        <v>45207</v>
      </c>
      <c r="S30" s="7">
        <v>45212</v>
      </c>
      <c r="T30" s="5" t="s">
        <v>34</v>
      </c>
      <c r="U30" s="5">
        <v>55.14</v>
      </c>
      <c r="V30" s="5">
        <v>0</v>
      </c>
      <c r="W30" s="5">
        <v>0</v>
      </c>
      <c r="X30" s="5" t="s">
        <v>167</v>
      </c>
      <c r="Y30" s="5" t="s">
        <v>36</v>
      </c>
    </row>
    <row r="31" s="5" customFormat="1" spans="1:25">
      <c r="A31" s="5" t="s">
        <v>168</v>
      </c>
      <c r="B31" s="5" t="s">
        <v>26</v>
      </c>
      <c r="C31" s="5" t="s">
        <v>27</v>
      </c>
      <c r="D31" s="5" t="s">
        <v>169</v>
      </c>
      <c r="E31" s="5" t="s">
        <v>86</v>
      </c>
      <c r="F31" s="7">
        <v>45208</v>
      </c>
      <c r="G31" s="7">
        <v>45209</v>
      </c>
      <c r="H31" s="5">
        <v>1</v>
      </c>
      <c r="I31" s="5">
        <v>1</v>
      </c>
      <c r="J31" s="5">
        <v>1</v>
      </c>
      <c r="K31" s="5" t="s">
        <v>30</v>
      </c>
      <c r="L31" s="5">
        <v>16.37</v>
      </c>
      <c r="M31" s="5">
        <v>16.37</v>
      </c>
      <c r="N31" s="5" t="s">
        <v>170</v>
      </c>
      <c r="O31" s="5" t="s">
        <v>32</v>
      </c>
      <c r="P31" s="5" t="s">
        <v>33</v>
      </c>
      <c r="Q31" s="5">
        <v>0</v>
      </c>
      <c r="R31" s="8">
        <v>45207</v>
      </c>
      <c r="S31" s="7">
        <v>45212</v>
      </c>
      <c r="T31" s="5" t="s">
        <v>34</v>
      </c>
      <c r="U31" s="5">
        <v>16.37</v>
      </c>
      <c r="V31" s="5">
        <v>0</v>
      </c>
      <c r="W31" s="5">
        <v>0</v>
      </c>
      <c r="X31" s="5" t="s">
        <v>171</v>
      </c>
      <c r="Y31" s="5" t="s">
        <v>36</v>
      </c>
    </row>
    <row r="32" s="5" customFormat="1" spans="1:25">
      <c r="A32" s="5" t="s">
        <v>172</v>
      </c>
      <c r="B32" s="5" t="s">
        <v>26</v>
      </c>
      <c r="C32" s="5" t="s">
        <v>27</v>
      </c>
      <c r="D32" s="5" t="s">
        <v>173</v>
      </c>
      <c r="E32" s="5" t="s">
        <v>174</v>
      </c>
      <c r="F32" s="7">
        <v>45207</v>
      </c>
      <c r="G32" s="7">
        <v>45209</v>
      </c>
      <c r="H32" s="5">
        <v>1</v>
      </c>
      <c r="I32" s="5">
        <v>2</v>
      </c>
      <c r="J32" s="5">
        <v>2</v>
      </c>
      <c r="K32" s="5" t="s">
        <v>30</v>
      </c>
      <c r="L32" s="5">
        <v>57.74</v>
      </c>
      <c r="M32" s="5">
        <v>57.74</v>
      </c>
      <c r="N32" s="5" t="s">
        <v>175</v>
      </c>
      <c r="O32" s="5" t="s">
        <v>32</v>
      </c>
      <c r="P32" s="5" t="s">
        <v>33</v>
      </c>
      <c r="Q32" s="5">
        <v>0</v>
      </c>
      <c r="R32" s="8">
        <v>45207</v>
      </c>
      <c r="S32" s="7">
        <v>45212</v>
      </c>
      <c r="T32" s="5" t="s">
        <v>34</v>
      </c>
      <c r="U32" s="5">
        <v>57.74</v>
      </c>
      <c r="V32" s="5">
        <v>0</v>
      </c>
      <c r="W32" s="5">
        <v>0</v>
      </c>
      <c r="X32" s="5" t="s">
        <v>176</v>
      </c>
      <c r="Y32" s="5" t="s">
        <v>36</v>
      </c>
    </row>
    <row r="33" s="5" customFormat="1" spans="1:25">
      <c r="A33" s="5" t="s">
        <v>177</v>
      </c>
      <c r="B33" s="5" t="s">
        <v>26</v>
      </c>
      <c r="C33" s="5" t="s">
        <v>27</v>
      </c>
      <c r="D33" s="5" t="s">
        <v>178</v>
      </c>
      <c r="E33" s="5" t="s">
        <v>179</v>
      </c>
      <c r="F33" s="7">
        <v>45208</v>
      </c>
      <c r="G33" s="7">
        <v>45209</v>
      </c>
      <c r="H33" s="5">
        <v>1</v>
      </c>
      <c r="I33" s="5">
        <v>1</v>
      </c>
      <c r="J33" s="5">
        <v>1</v>
      </c>
      <c r="K33" s="5" t="s">
        <v>30</v>
      </c>
      <c r="L33" s="5">
        <v>81.02</v>
      </c>
      <c r="M33" s="5">
        <v>81.02</v>
      </c>
      <c r="N33" s="5" t="s">
        <v>180</v>
      </c>
      <c r="O33" s="5" t="s">
        <v>32</v>
      </c>
      <c r="P33" s="5" t="s">
        <v>33</v>
      </c>
      <c r="Q33" s="5">
        <v>0</v>
      </c>
      <c r="R33" s="8">
        <v>45207</v>
      </c>
      <c r="S33" s="7">
        <v>45212</v>
      </c>
      <c r="T33" s="5" t="s">
        <v>34</v>
      </c>
      <c r="U33" s="5">
        <v>81.02</v>
      </c>
      <c r="V33" s="5">
        <v>0</v>
      </c>
      <c r="W33" s="5">
        <v>0</v>
      </c>
      <c r="X33" s="5" t="s">
        <v>181</v>
      </c>
      <c r="Y33" s="5" t="s">
        <v>182</v>
      </c>
    </row>
    <row r="34" s="5" customFormat="1" spans="1:25">
      <c r="A34" s="5" t="s">
        <v>183</v>
      </c>
      <c r="B34" s="5" t="s">
        <v>26</v>
      </c>
      <c r="C34" s="5" t="s">
        <v>27</v>
      </c>
      <c r="D34" s="5" t="s">
        <v>184</v>
      </c>
      <c r="E34" s="5" t="s">
        <v>185</v>
      </c>
      <c r="F34" s="7">
        <v>45207</v>
      </c>
      <c r="G34" s="7">
        <v>45209</v>
      </c>
      <c r="H34" s="5">
        <v>1</v>
      </c>
      <c r="I34" s="5">
        <v>2</v>
      </c>
      <c r="J34" s="5">
        <v>2</v>
      </c>
      <c r="K34" s="5" t="s">
        <v>30</v>
      </c>
      <c r="L34" s="5">
        <v>144.51</v>
      </c>
      <c r="M34" s="5">
        <v>144.51</v>
      </c>
      <c r="N34" s="5" t="s">
        <v>186</v>
      </c>
      <c r="O34" s="5" t="s">
        <v>32</v>
      </c>
      <c r="P34" s="5" t="s">
        <v>33</v>
      </c>
      <c r="Q34" s="5">
        <v>0</v>
      </c>
      <c r="R34" s="8">
        <v>45207.0000115741</v>
      </c>
      <c r="S34" s="7">
        <v>45212</v>
      </c>
      <c r="T34" s="5" t="s">
        <v>34</v>
      </c>
      <c r="U34" s="5">
        <v>144.51</v>
      </c>
      <c r="V34" s="5">
        <v>0</v>
      </c>
      <c r="W34" s="5">
        <v>0</v>
      </c>
      <c r="X34" s="5" t="s">
        <v>187</v>
      </c>
      <c r="Y34" s="5" t="s">
        <v>188</v>
      </c>
    </row>
    <row r="35" s="5" customFormat="1" spans="1:25">
      <c r="A35" s="5" t="s">
        <v>189</v>
      </c>
      <c r="B35" s="5" t="s">
        <v>26</v>
      </c>
      <c r="C35" s="5" t="s">
        <v>27</v>
      </c>
      <c r="D35" s="5" t="s">
        <v>190</v>
      </c>
      <c r="E35" s="5" t="s">
        <v>191</v>
      </c>
      <c r="F35" s="7">
        <v>45208</v>
      </c>
      <c r="G35" s="7">
        <v>45209</v>
      </c>
      <c r="H35" s="5">
        <v>1</v>
      </c>
      <c r="I35" s="5">
        <v>1</v>
      </c>
      <c r="J35" s="5">
        <v>1</v>
      </c>
      <c r="K35" s="5" t="s">
        <v>30</v>
      </c>
      <c r="L35" s="5">
        <v>52</v>
      </c>
      <c r="M35" s="5">
        <v>52</v>
      </c>
      <c r="N35" s="5" t="s">
        <v>192</v>
      </c>
      <c r="O35" s="5" t="s">
        <v>32</v>
      </c>
      <c r="P35" s="5" t="s">
        <v>33</v>
      </c>
      <c r="Q35" s="5">
        <v>0</v>
      </c>
      <c r="R35" s="8">
        <v>45207.0000115741</v>
      </c>
      <c r="S35" s="7">
        <v>45212</v>
      </c>
      <c r="T35" s="5" t="s">
        <v>34</v>
      </c>
      <c r="U35" s="5">
        <v>52</v>
      </c>
      <c r="V35" s="5">
        <v>0</v>
      </c>
      <c r="W35" s="5">
        <v>0</v>
      </c>
      <c r="X35" s="5" t="s">
        <v>193</v>
      </c>
      <c r="Y35" s="5" t="s">
        <v>36</v>
      </c>
    </row>
    <row r="36" s="5" customFormat="1" spans="1:25">
      <c r="A36" s="5" t="s">
        <v>194</v>
      </c>
      <c r="B36" s="5" t="s">
        <v>26</v>
      </c>
      <c r="C36" s="5" t="s">
        <v>27</v>
      </c>
      <c r="D36" s="5" t="s">
        <v>158</v>
      </c>
      <c r="E36" s="5" t="s">
        <v>159</v>
      </c>
      <c r="F36" s="7">
        <v>45208</v>
      </c>
      <c r="G36" s="7">
        <v>45209</v>
      </c>
      <c r="H36" s="5">
        <v>1</v>
      </c>
      <c r="I36" s="5">
        <v>1</v>
      </c>
      <c r="J36" s="5">
        <v>1</v>
      </c>
      <c r="K36" s="5" t="s">
        <v>30</v>
      </c>
      <c r="L36" s="5">
        <v>36.18</v>
      </c>
      <c r="M36" s="5">
        <v>36.18</v>
      </c>
      <c r="N36" s="5" t="s">
        <v>195</v>
      </c>
      <c r="O36" s="5" t="s">
        <v>32</v>
      </c>
      <c r="P36" s="5" t="s">
        <v>33</v>
      </c>
      <c r="Q36" s="5">
        <v>0</v>
      </c>
      <c r="R36" s="8">
        <v>45207.0000115741</v>
      </c>
      <c r="S36" s="7">
        <v>45212</v>
      </c>
      <c r="T36" s="5" t="s">
        <v>34</v>
      </c>
      <c r="U36" s="5">
        <v>36.18</v>
      </c>
      <c r="V36" s="5">
        <v>0</v>
      </c>
      <c r="W36" s="5">
        <v>0</v>
      </c>
      <c r="X36" s="5" t="s">
        <v>196</v>
      </c>
      <c r="Y36" s="5" t="s">
        <v>197</v>
      </c>
    </row>
    <row r="37" s="5" customFormat="1" spans="1:25">
      <c r="A37" s="5" t="s">
        <v>198</v>
      </c>
      <c r="B37" s="5" t="s">
        <v>26</v>
      </c>
      <c r="C37" s="5" t="s">
        <v>27</v>
      </c>
      <c r="D37" s="5" t="s">
        <v>199</v>
      </c>
      <c r="E37" s="5" t="s">
        <v>138</v>
      </c>
      <c r="F37" s="7">
        <v>45208</v>
      </c>
      <c r="G37" s="7">
        <v>45209</v>
      </c>
      <c r="H37" s="5">
        <v>1</v>
      </c>
      <c r="I37" s="5">
        <v>1</v>
      </c>
      <c r="J37" s="5">
        <v>1</v>
      </c>
      <c r="K37" s="5" t="s">
        <v>30</v>
      </c>
      <c r="L37" s="5">
        <v>16.79</v>
      </c>
      <c r="M37" s="5">
        <v>16.79</v>
      </c>
      <c r="N37" s="5" t="s">
        <v>200</v>
      </c>
      <c r="O37" s="5" t="s">
        <v>32</v>
      </c>
      <c r="P37" s="5" t="s">
        <v>33</v>
      </c>
      <c r="Q37" s="5">
        <v>0</v>
      </c>
      <c r="R37" s="8">
        <v>45207</v>
      </c>
      <c r="S37" s="7">
        <v>45212</v>
      </c>
      <c r="T37" s="5" t="s">
        <v>34</v>
      </c>
      <c r="U37" s="5">
        <v>16.79</v>
      </c>
      <c r="V37" s="5">
        <v>0</v>
      </c>
      <c r="W37" s="5">
        <v>0</v>
      </c>
      <c r="X37" s="5" t="s">
        <v>201</v>
      </c>
      <c r="Y37" s="5" t="s">
        <v>36</v>
      </c>
    </row>
    <row r="38" s="5" customFormat="1" spans="1:25">
      <c r="A38" s="5" t="s">
        <v>202</v>
      </c>
      <c r="B38" s="5" t="s">
        <v>26</v>
      </c>
      <c r="C38" s="5" t="s">
        <v>27</v>
      </c>
      <c r="D38" s="5" t="s">
        <v>169</v>
      </c>
      <c r="E38" s="5" t="s">
        <v>86</v>
      </c>
      <c r="F38" s="7">
        <v>45208</v>
      </c>
      <c r="G38" s="7">
        <v>45209</v>
      </c>
      <c r="H38" s="5">
        <v>1</v>
      </c>
      <c r="I38" s="5">
        <v>1</v>
      </c>
      <c r="J38" s="5">
        <v>1</v>
      </c>
      <c r="K38" s="5" t="s">
        <v>30</v>
      </c>
      <c r="L38" s="5">
        <v>16.37</v>
      </c>
      <c r="M38" s="5">
        <v>16.37</v>
      </c>
      <c r="N38" s="5" t="s">
        <v>203</v>
      </c>
      <c r="O38" s="5" t="s">
        <v>32</v>
      </c>
      <c r="P38" s="5" t="s">
        <v>33</v>
      </c>
      <c r="Q38" s="5">
        <v>0</v>
      </c>
      <c r="R38" s="8">
        <v>45207.0000115741</v>
      </c>
      <c r="S38" s="7">
        <v>45212</v>
      </c>
      <c r="T38" s="5" t="s">
        <v>34</v>
      </c>
      <c r="U38" s="5">
        <v>16.37</v>
      </c>
      <c r="V38" s="5">
        <v>0</v>
      </c>
      <c r="W38" s="5">
        <v>0</v>
      </c>
      <c r="X38" s="5" t="s">
        <v>204</v>
      </c>
      <c r="Y38" s="5" t="s">
        <v>36</v>
      </c>
    </row>
    <row r="39" s="5" customFormat="1" spans="1:25">
      <c r="A39" s="5" t="s">
        <v>205</v>
      </c>
      <c r="B39" s="5" t="s">
        <v>26</v>
      </c>
      <c r="C39" s="5" t="s">
        <v>27</v>
      </c>
      <c r="D39" s="5" t="s">
        <v>206</v>
      </c>
      <c r="E39" s="5" t="s">
        <v>86</v>
      </c>
      <c r="F39" s="7">
        <v>45208</v>
      </c>
      <c r="G39" s="7">
        <v>45209</v>
      </c>
      <c r="H39" s="5">
        <v>1</v>
      </c>
      <c r="I39" s="5">
        <v>1</v>
      </c>
      <c r="J39" s="5">
        <v>1</v>
      </c>
      <c r="K39" s="5" t="s">
        <v>30</v>
      </c>
      <c r="L39" s="5">
        <v>19.65</v>
      </c>
      <c r="M39" s="5">
        <v>19.65</v>
      </c>
      <c r="N39" s="5" t="s">
        <v>207</v>
      </c>
      <c r="O39" s="5" t="s">
        <v>32</v>
      </c>
      <c r="P39" s="5" t="s">
        <v>33</v>
      </c>
      <c r="Q39" s="5">
        <v>0</v>
      </c>
      <c r="R39" s="8">
        <v>45207</v>
      </c>
      <c r="S39" s="7">
        <v>45212</v>
      </c>
      <c r="T39" s="5" t="s">
        <v>34</v>
      </c>
      <c r="U39" s="5">
        <v>19.65</v>
      </c>
      <c r="V39" s="5">
        <v>0</v>
      </c>
      <c r="W39" s="5">
        <v>0</v>
      </c>
      <c r="X39" s="5" t="s">
        <v>208</v>
      </c>
      <c r="Y39" s="5" t="s">
        <v>36</v>
      </c>
    </row>
    <row r="40" s="5" customFormat="1" spans="1:25">
      <c r="A40" s="5" t="s">
        <v>209</v>
      </c>
      <c r="B40" s="5" t="s">
        <v>26</v>
      </c>
      <c r="C40" s="5" t="s">
        <v>27</v>
      </c>
      <c r="D40" s="5" t="s">
        <v>65</v>
      </c>
      <c r="E40" s="5" t="s">
        <v>210</v>
      </c>
      <c r="F40" s="7">
        <v>45208</v>
      </c>
      <c r="G40" s="7">
        <v>45209</v>
      </c>
      <c r="H40" s="5">
        <v>1</v>
      </c>
      <c r="I40" s="5">
        <v>1</v>
      </c>
      <c r="J40" s="5">
        <v>1</v>
      </c>
      <c r="K40" s="5" t="s">
        <v>30</v>
      </c>
      <c r="L40" s="5">
        <v>16.09</v>
      </c>
      <c r="M40" s="5">
        <v>16.09</v>
      </c>
      <c r="N40" s="5" t="s">
        <v>211</v>
      </c>
      <c r="O40" s="5" t="s">
        <v>32</v>
      </c>
      <c r="P40" s="5" t="s">
        <v>33</v>
      </c>
      <c r="Q40" s="5">
        <v>0</v>
      </c>
      <c r="R40" s="8">
        <v>45207</v>
      </c>
      <c r="S40" s="7">
        <v>45212</v>
      </c>
      <c r="T40" s="5" t="s">
        <v>34</v>
      </c>
      <c r="U40" s="5">
        <v>16.09</v>
      </c>
      <c r="V40" s="5">
        <v>0</v>
      </c>
      <c r="W40" s="5">
        <v>0</v>
      </c>
      <c r="X40" s="5" t="s">
        <v>212</v>
      </c>
      <c r="Y40" s="5" t="s">
        <v>36</v>
      </c>
    </row>
    <row r="41" s="5" customFormat="1" spans="1:25">
      <c r="A41" s="5" t="s">
        <v>213</v>
      </c>
      <c r="B41" s="5" t="s">
        <v>26</v>
      </c>
      <c r="C41" s="5" t="s">
        <v>27</v>
      </c>
      <c r="D41" s="5" t="s">
        <v>214</v>
      </c>
      <c r="E41" s="5" t="s">
        <v>215</v>
      </c>
      <c r="F41" s="7">
        <v>45208</v>
      </c>
      <c r="G41" s="7">
        <v>45209</v>
      </c>
      <c r="H41" s="5">
        <v>4</v>
      </c>
      <c r="I41" s="5">
        <v>1</v>
      </c>
      <c r="J41" s="5">
        <v>4</v>
      </c>
      <c r="K41" s="5" t="s">
        <v>30</v>
      </c>
      <c r="L41" s="5">
        <v>162.6</v>
      </c>
      <c r="M41" s="5">
        <v>162.6</v>
      </c>
      <c r="N41" s="5" t="s">
        <v>216</v>
      </c>
      <c r="O41" s="5" t="s">
        <v>32</v>
      </c>
      <c r="P41" s="5" t="s">
        <v>33</v>
      </c>
      <c r="Q41" s="5">
        <v>0</v>
      </c>
      <c r="R41" s="8">
        <v>45208</v>
      </c>
      <c r="S41" s="7">
        <v>45212</v>
      </c>
      <c r="T41" s="5" t="s">
        <v>34</v>
      </c>
      <c r="U41" s="5">
        <v>162.6</v>
      </c>
      <c r="V41" s="5">
        <v>0</v>
      </c>
      <c r="W41" s="5">
        <v>0</v>
      </c>
      <c r="X41" s="5" t="s">
        <v>217</v>
      </c>
      <c r="Y41" s="5" t="s">
        <v>36</v>
      </c>
    </row>
    <row r="42" s="5" customFormat="1" spans="1:25">
      <c r="A42" s="5" t="s">
        <v>218</v>
      </c>
      <c r="B42" s="5" t="s">
        <v>26</v>
      </c>
      <c r="C42" s="5" t="s">
        <v>27</v>
      </c>
      <c r="D42" s="5" t="s">
        <v>219</v>
      </c>
      <c r="E42" s="5" t="s">
        <v>159</v>
      </c>
      <c r="F42" s="7">
        <v>45208</v>
      </c>
      <c r="G42" s="7">
        <v>45209</v>
      </c>
      <c r="H42" s="5">
        <v>1</v>
      </c>
      <c r="I42" s="5">
        <v>1</v>
      </c>
      <c r="J42" s="5">
        <v>1</v>
      </c>
      <c r="K42" s="5" t="s">
        <v>30</v>
      </c>
      <c r="L42" s="5">
        <v>50.24</v>
      </c>
      <c r="M42" s="5">
        <v>50.24</v>
      </c>
      <c r="N42" s="5" t="s">
        <v>220</v>
      </c>
      <c r="O42" s="5" t="s">
        <v>32</v>
      </c>
      <c r="P42" s="5" t="s">
        <v>33</v>
      </c>
      <c r="Q42" s="5">
        <v>0</v>
      </c>
      <c r="R42" s="8">
        <v>45208.0000115741</v>
      </c>
      <c r="S42" s="7">
        <v>45212</v>
      </c>
      <c r="T42" s="5" t="s">
        <v>34</v>
      </c>
      <c r="U42" s="5">
        <v>50.24</v>
      </c>
      <c r="V42" s="5">
        <v>0</v>
      </c>
      <c r="W42" s="5">
        <v>0</v>
      </c>
      <c r="X42" s="5" t="s">
        <v>221</v>
      </c>
      <c r="Y42" s="5" t="s">
        <v>222</v>
      </c>
    </row>
    <row r="43" s="5" customFormat="1" spans="1:25">
      <c r="A43" s="5" t="s">
        <v>223</v>
      </c>
      <c r="B43" s="5" t="s">
        <v>26</v>
      </c>
      <c r="C43" s="5" t="s">
        <v>27</v>
      </c>
      <c r="D43" s="5" t="s">
        <v>224</v>
      </c>
      <c r="E43" s="5" t="s">
        <v>225</v>
      </c>
      <c r="F43" s="7">
        <v>45208</v>
      </c>
      <c r="G43" s="7">
        <v>45209</v>
      </c>
      <c r="H43" s="5">
        <v>1</v>
      </c>
      <c r="I43" s="5">
        <v>1</v>
      </c>
      <c r="J43" s="5">
        <v>1</v>
      </c>
      <c r="K43" s="5" t="s">
        <v>30</v>
      </c>
      <c r="L43" s="5">
        <v>66.94</v>
      </c>
      <c r="M43" s="5">
        <v>66.94</v>
      </c>
      <c r="N43" s="5" t="s">
        <v>226</v>
      </c>
      <c r="O43" s="5" t="s">
        <v>32</v>
      </c>
      <c r="P43" s="5" t="s">
        <v>33</v>
      </c>
      <c r="Q43" s="5">
        <v>0</v>
      </c>
      <c r="R43" s="8">
        <v>45208.0000115741</v>
      </c>
      <c r="S43" s="7">
        <v>45212</v>
      </c>
      <c r="T43" s="5" t="s">
        <v>34</v>
      </c>
      <c r="U43" s="5">
        <v>66.94</v>
      </c>
      <c r="V43" s="5">
        <v>0</v>
      </c>
      <c r="W43" s="5">
        <v>0</v>
      </c>
      <c r="X43" s="5" t="s">
        <v>227</v>
      </c>
      <c r="Y43" s="5" t="s">
        <v>36</v>
      </c>
    </row>
    <row r="44" s="5" customFormat="1" spans="1:25">
      <c r="A44" s="5" t="s">
        <v>228</v>
      </c>
      <c r="B44" s="5" t="s">
        <v>26</v>
      </c>
      <c r="C44" s="5" t="s">
        <v>27</v>
      </c>
      <c r="D44" s="5" t="s">
        <v>85</v>
      </c>
      <c r="E44" s="5" t="s">
        <v>149</v>
      </c>
      <c r="F44" s="7">
        <v>45208</v>
      </c>
      <c r="G44" s="7">
        <v>45209</v>
      </c>
      <c r="H44" s="5">
        <v>1</v>
      </c>
      <c r="I44" s="5">
        <v>1</v>
      </c>
      <c r="J44" s="5">
        <v>1</v>
      </c>
      <c r="K44" s="5" t="s">
        <v>30</v>
      </c>
      <c r="L44" s="5">
        <v>20.01</v>
      </c>
      <c r="M44" s="5">
        <v>20.01</v>
      </c>
      <c r="N44" s="5" t="s">
        <v>229</v>
      </c>
      <c r="O44" s="5" t="s">
        <v>32</v>
      </c>
      <c r="P44" s="5" t="s">
        <v>33</v>
      </c>
      <c r="Q44" s="5">
        <v>0</v>
      </c>
      <c r="R44" s="8">
        <v>45208.0000115741</v>
      </c>
      <c r="S44" s="7">
        <v>45212</v>
      </c>
      <c r="T44" s="5" t="s">
        <v>34</v>
      </c>
      <c r="U44" s="5">
        <v>20.01</v>
      </c>
      <c r="V44" s="5">
        <v>0</v>
      </c>
      <c r="W44" s="5">
        <v>0</v>
      </c>
      <c r="X44" s="5" t="s">
        <v>230</v>
      </c>
      <c r="Y44" s="5" t="s">
        <v>231</v>
      </c>
    </row>
    <row r="45" s="5" customFormat="1" spans="1:25">
      <c r="A45" s="5" t="s">
        <v>232</v>
      </c>
      <c r="B45" s="5" t="s">
        <v>26</v>
      </c>
      <c r="C45" s="5" t="s">
        <v>27</v>
      </c>
      <c r="D45" s="5" t="s">
        <v>233</v>
      </c>
      <c r="E45" s="5" t="s">
        <v>234</v>
      </c>
      <c r="F45" s="7">
        <v>45208</v>
      </c>
      <c r="G45" s="7">
        <v>45209</v>
      </c>
      <c r="H45" s="5">
        <v>1</v>
      </c>
      <c r="I45" s="5">
        <v>1</v>
      </c>
      <c r="J45" s="5">
        <v>1</v>
      </c>
      <c r="K45" s="5" t="s">
        <v>30</v>
      </c>
      <c r="L45" s="5">
        <v>56.98</v>
      </c>
      <c r="M45" s="5">
        <v>56.98</v>
      </c>
      <c r="N45" s="5" t="s">
        <v>235</v>
      </c>
      <c r="O45" s="5" t="s">
        <v>32</v>
      </c>
      <c r="P45" s="5" t="s">
        <v>33</v>
      </c>
      <c r="Q45" s="5">
        <v>0</v>
      </c>
      <c r="R45" s="8">
        <v>45208</v>
      </c>
      <c r="S45" s="7">
        <v>45212</v>
      </c>
      <c r="T45" s="5" t="s">
        <v>34</v>
      </c>
      <c r="U45" s="5">
        <v>56.98</v>
      </c>
      <c r="V45" s="5">
        <v>0</v>
      </c>
      <c r="W45" s="5">
        <v>0</v>
      </c>
      <c r="X45" s="5" t="s">
        <v>236</v>
      </c>
      <c r="Y45" s="5" t="s">
        <v>36</v>
      </c>
    </row>
    <row r="46" s="5" customFormat="1" spans="1:25">
      <c r="A46" s="5" t="s">
        <v>237</v>
      </c>
      <c r="B46" s="5" t="s">
        <v>26</v>
      </c>
      <c r="C46" s="5" t="s">
        <v>27</v>
      </c>
      <c r="D46" s="5" t="s">
        <v>85</v>
      </c>
      <c r="E46" s="5" t="s">
        <v>149</v>
      </c>
      <c r="F46" s="7">
        <v>45208</v>
      </c>
      <c r="G46" s="7">
        <v>45209</v>
      </c>
      <c r="H46" s="5">
        <v>1</v>
      </c>
      <c r="I46" s="5">
        <v>1</v>
      </c>
      <c r="J46" s="5">
        <v>1</v>
      </c>
      <c r="K46" s="5" t="s">
        <v>30</v>
      </c>
      <c r="L46" s="5">
        <v>18.19</v>
      </c>
      <c r="M46" s="5">
        <v>18.19</v>
      </c>
      <c r="N46" s="5" t="s">
        <v>238</v>
      </c>
      <c r="O46" s="5" t="s">
        <v>32</v>
      </c>
      <c r="P46" s="5" t="s">
        <v>33</v>
      </c>
      <c r="Q46" s="5">
        <v>0</v>
      </c>
      <c r="R46" s="8">
        <v>45208</v>
      </c>
      <c r="S46" s="7">
        <v>45212</v>
      </c>
      <c r="T46" s="5" t="s">
        <v>34</v>
      </c>
      <c r="U46" s="5">
        <v>18.19</v>
      </c>
      <c r="V46" s="5">
        <v>0</v>
      </c>
      <c r="W46" s="5">
        <v>0</v>
      </c>
      <c r="X46" s="5" t="s">
        <v>239</v>
      </c>
      <c r="Y46" s="5" t="s">
        <v>36</v>
      </c>
    </row>
    <row r="47" s="5" customFormat="1" spans="1:25">
      <c r="A47" s="5" t="s">
        <v>240</v>
      </c>
      <c r="B47" s="5" t="s">
        <v>26</v>
      </c>
      <c r="C47" s="5" t="s">
        <v>27</v>
      </c>
      <c r="D47" s="5" t="s">
        <v>241</v>
      </c>
      <c r="E47" s="5" t="s">
        <v>242</v>
      </c>
      <c r="F47" s="7">
        <v>45208</v>
      </c>
      <c r="G47" s="7">
        <v>45209</v>
      </c>
      <c r="H47" s="5">
        <v>1</v>
      </c>
      <c r="I47" s="5">
        <v>1</v>
      </c>
      <c r="J47" s="5">
        <v>1</v>
      </c>
      <c r="K47" s="5" t="s">
        <v>30</v>
      </c>
      <c r="L47" s="5">
        <v>29.95</v>
      </c>
      <c r="M47" s="5">
        <v>29.95</v>
      </c>
      <c r="N47" s="5" t="s">
        <v>243</v>
      </c>
      <c r="O47" s="5" t="s">
        <v>32</v>
      </c>
      <c r="P47" s="5" t="s">
        <v>33</v>
      </c>
      <c r="Q47" s="5">
        <v>0</v>
      </c>
      <c r="R47" s="8">
        <v>45208.0000115741</v>
      </c>
      <c r="S47" s="7">
        <v>45212</v>
      </c>
      <c r="T47" s="5" t="s">
        <v>34</v>
      </c>
      <c r="U47" s="5">
        <v>29.95</v>
      </c>
      <c r="V47" s="5">
        <v>0</v>
      </c>
      <c r="W47" s="5">
        <v>0</v>
      </c>
      <c r="X47" s="5" t="s">
        <v>244</v>
      </c>
      <c r="Y47" s="5" t="s">
        <v>36</v>
      </c>
    </row>
    <row r="48" s="5" customFormat="1" spans="1:25">
      <c r="A48" s="5" t="s">
        <v>245</v>
      </c>
      <c r="B48" s="5" t="s">
        <v>26</v>
      </c>
      <c r="C48" s="5" t="s">
        <v>27</v>
      </c>
      <c r="D48" s="5" t="s">
        <v>246</v>
      </c>
      <c r="E48" s="5" t="s">
        <v>159</v>
      </c>
      <c r="F48" s="7">
        <v>45208</v>
      </c>
      <c r="G48" s="7">
        <v>45209</v>
      </c>
      <c r="H48" s="5">
        <v>1</v>
      </c>
      <c r="I48" s="5">
        <v>1</v>
      </c>
      <c r="J48" s="5">
        <v>1</v>
      </c>
      <c r="K48" s="5" t="s">
        <v>30</v>
      </c>
      <c r="L48" s="5">
        <v>36.71</v>
      </c>
      <c r="M48" s="5">
        <v>36.71</v>
      </c>
      <c r="N48" s="5" t="s">
        <v>247</v>
      </c>
      <c r="O48" s="5" t="s">
        <v>32</v>
      </c>
      <c r="P48" s="5" t="s">
        <v>33</v>
      </c>
      <c r="Q48" s="5">
        <v>0</v>
      </c>
      <c r="R48" s="8">
        <v>45208.0000115741</v>
      </c>
      <c r="S48" s="7">
        <v>45212</v>
      </c>
      <c r="T48" s="5" t="s">
        <v>34</v>
      </c>
      <c r="U48" s="5">
        <v>36.71</v>
      </c>
      <c r="V48" s="5">
        <v>0</v>
      </c>
      <c r="W48" s="5">
        <v>0</v>
      </c>
      <c r="X48" s="5" t="s">
        <v>248</v>
      </c>
      <c r="Y48" s="5" t="s">
        <v>36</v>
      </c>
    </row>
    <row r="49" s="5" customFormat="1" spans="1:25">
      <c r="A49" s="5" t="s">
        <v>249</v>
      </c>
      <c r="B49" s="5" t="s">
        <v>26</v>
      </c>
      <c r="C49" s="5" t="s">
        <v>27</v>
      </c>
      <c r="D49" s="5" t="s">
        <v>250</v>
      </c>
      <c r="E49" s="5" t="s">
        <v>251</v>
      </c>
      <c r="F49" s="7">
        <v>45208</v>
      </c>
      <c r="G49" s="7">
        <v>45209</v>
      </c>
      <c r="H49" s="5">
        <v>1</v>
      </c>
      <c r="I49" s="5">
        <v>1</v>
      </c>
      <c r="J49" s="5">
        <v>1</v>
      </c>
      <c r="K49" s="5" t="s">
        <v>30</v>
      </c>
      <c r="L49" s="5">
        <v>17.29</v>
      </c>
      <c r="M49" s="5">
        <v>17.29</v>
      </c>
      <c r="N49" s="5" t="s">
        <v>252</v>
      </c>
      <c r="O49" s="5" t="s">
        <v>32</v>
      </c>
      <c r="P49" s="5" t="s">
        <v>33</v>
      </c>
      <c r="Q49" s="5">
        <v>0</v>
      </c>
      <c r="R49" s="8">
        <v>45208</v>
      </c>
      <c r="S49" s="7">
        <v>45212</v>
      </c>
      <c r="T49" s="5" t="s">
        <v>34</v>
      </c>
      <c r="U49" s="5">
        <v>17.29</v>
      </c>
      <c r="V49" s="5">
        <v>0</v>
      </c>
      <c r="W49" s="5">
        <v>0</v>
      </c>
      <c r="X49" s="5" t="s">
        <v>253</v>
      </c>
      <c r="Y49" s="5" t="s">
        <v>36</v>
      </c>
    </row>
    <row r="50" s="5" customFormat="1" spans="1:25">
      <c r="A50" s="5" t="s">
        <v>254</v>
      </c>
      <c r="B50" s="5" t="s">
        <v>26</v>
      </c>
      <c r="C50" s="5" t="s">
        <v>27</v>
      </c>
      <c r="D50" s="5" t="s">
        <v>255</v>
      </c>
      <c r="E50" s="5" t="s">
        <v>256</v>
      </c>
      <c r="F50" s="7">
        <v>45208</v>
      </c>
      <c r="G50" s="7">
        <v>45209</v>
      </c>
      <c r="H50" s="5">
        <v>1</v>
      </c>
      <c r="I50" s="5">
        <v>1</v>
      </c>
      <c r="J50" s="5">
        <v>1</v>
      </c>
      <c r="K50" s="5" t="s">
        <v>30</v>
      </c>
      <c r="L50" s="5">
        <v>35.65</v>
      </c>
      <c r="M50" s="5">
        <v>35.65</v>
      </c>
      <c r="N50" s="5" t="s">
        <v>257</v>
      </c>
      <c r="O50" s="5" t="s">
        <v>32</v>
      </c>
      <c r="P50" s="5" t="s">
        <v>33</v>
      </c>
      <c r="Q50" s="5">
        <v>0</v>
      </c>
      <c r="R50" s="8">
        <v>45208.0000115741</v>
      </c>
      <c r="S50" s="7">
        <v>45212</v>
      </c>
      <c r="T50" s="5" t="s">
        <v>34</v>
      </c>
      <c r="U50" s="5">
        <v>35.65</v>
      </c>
      <c r="V50" s="5">
        <v>0</v>
      </c>
      <c r="W50" s="5">
        <v>0</v>
      </c>
      <c r="X50" s="5" t="s">
        <v>258</v>
      </c>
      <c r="Y50" s="5" t="s">
        <v>36</v>
      </c>
    </row>
    <row r="51" s="5" customFormat="1" spans="1:25">
      <c r="A51" s="5" t="s">
        <v>259</v>
      </c>
      <c r="B51" s="5" t="s">
        <v>26</v>
      </c>
      <c r="C51" s="5" t="s">
        <v>27</v>
      </c>
      <c r="D51" s="5" t="s">
        <v>260</v>
      </c>
      <c r="E51" s="5" t="s">
        <v>261</v>
      </c>
      <c r="F51" s="7">
        <v>45208</v>
      </c>
      <c r="G51" s="7">
        <v>45209</v>
      </c>
      <c r="H51" s="5">
        <v>1</v>
      </c>
      <c r="I51" s="5">
        <v>1</v>
      </c>
      <c r="J51" s="5">
        <v>1</v>
      </c>
      <c r="K51" s="5" t="s">
        <v>30</v>
      </c>
      <c r="L51" s="5">
        <v>32.31</v>
      </c>
      <c r="M51" s="5">
        <v>32.31</v>
      </c>
      <c r="N51" s="5" t="s">
        <v>262</v>
      </c>
      <c r="O51" s="5" t="s">
        <v>32</v>
      </c>
      <c r="P51" s="5" t="s">
        <v>33</v>
      </c>
      <c r="Q51" s="5">
        <v>0</v>
      </c>
      <c r="R51" s="8">
        <v>45208</v>
      </c>
      <c r="S51" s="7">
        <v>45212</v>
      </c>
      <c r="T51" s="5" t="s">
        <v>34</v>
      </c>
      <c r="U51" s="5">
        <v>32.31</v>
      </c>
      <c r="V51" s="5">
        <v>0</v>
      </c>
      <c r="W51" s="5">
        <v>0</v>
      </c>
      <c r="X51" s="5" t="s">
        <v>263</v>
      </c>
      <c r="Y51" s="5" t="s">
        <v>36</v>
      </c>
    </row>
    <row r="52" s="5" customFormat="1" spans="1:25">
      <c r="A52" s="5" t="s">
        <v>264</v>
      </c>
      <c r="B52" s="5" t="s">
        <v>26</v>
      </c>
      <c r="C52" s="5" t="s">
        <v>27</v>
      </c>
      <c r="D52" s="5" t="s">
        <v>265</v>
      </c>
      <c r="E52" s="5" t="s">
        <v>266</v>
      </c>
      <c r="F52" s="7">
        <v>45208</v>
      </c>
      <c r="G52" s="7">
        <v>45209</v>
      </c>
      <c r="H52" s="5">
        <v>2</v>
      </c>
      <c r="I52" s="5">
        <v>1</v>
      </c>
      <c r="J52" s="5">
        <v>2</v>
      </c>
      <c r="K52" s="5" t="s">
        <v>30</v>
      </c>
      <c r="L52" s="5">
        <v>33.56</v>
      </c>
      <c r="M52" s="5">
        <v>33.56</v>
      </c>
      <c r="N52" s="5" t="s">
        <v>267</v>
      </c>
      <c r="O52" s="5" t="s">
        <v>32</v>
      </c>
      <c r="P52" s="5" t="s">
        <v>33</v>
      </c>
      <c r="Q52" s="5">
        <v>0</v>
      </c>
      <c r="R52" s="8">
        <v>45208.0000115741</v>
      </c>
      <c r="S52" s="7">
        <v>45212</v>
      </c>
      <c r="T52" s="5" t="s">
        <v>34</v>
      </c>
      <c r="U52" s="5">
        <v>33.56</v>
      </c>
      <c r="V52" s="5">
        <v>0</v>
      </c>
      <c r="W52" s="5">
        <v>0</v>
      </c>
      <c r="X52" s="5" t="s">
        <v>268</v>
      </c>
      <c r="Y52" s="5" t="s">
        <v>36</v>
      </c>
    </row>
    <row r="53" s="5" customFormat="1" spans="1:25">
      <c r="A53" s="5" t="s">
        <v>269</v>
      </c>
      <c r="B53" s="5" t="s">
        <v>26</v>
      </c>
      <c r="C53" s="5" t="s">
        <v>27</v>
      </c>
      <c r="D53" s="5" t="s">
        <v>270</v>
      </c>
      <c r="E53" s="5" t="s">
        <v>271</v>
      </c>
      <c r="F53" s="7">
        <v>45208</v>
      </c>
      <c r="G53" s="7">
        <v>45209</v>
      </c>
      <c r="H53" s="5">
        <v>1</v>
      </c>
      <c r="I53" s="5">
        <v>1</v>
      </c>
      <c r="J53" s="5">
        <v>1</v>
      </c>
      <c r="K53" s="5" t="s">
        <v>30</v>
      </c>
      <c r="L53" s="5">
        <v>18.86</v>
      </c>
      <c r="M53" s="5">
        <v>18.86</v>
      </c>
      <c r="N53" s="5" t="s">
        <v>272</v>
      </c>
      <c r="O53" s="5" t="s">
        <v>32</v>
      </c>
      <c r="P53" s="5" t="s">
        <v>33</v>
      </c>
      <c r="Q53" s="5">
        <v>0</v>
      </c>
      <c r="R53" s="8">
        <v>45208</v>
      </c>
      <c r="S53" s="7">
        <v>45212</v>
      </c>
      <c r="T53" s="5" t="s">
        <v>34</v>
      </c>
      <c r="U53" s="5">
        <v>18.86</v>
      </c>
      <c r="V53" s="5">
        <v>0</v>
      </c>
      <c r="W53" s="5">
        <v>0</v>
      </c>
      <c r="X53" s="5" t="s">
        <v>273</v>
      </c>
      <c r="Y53" s="5" t="s">
        <v>36</v>
      </c>
    </row>
    <row r="54" s="5" customFormat="1" spans="1:25">
      <c r="A54" s="5" t="s">
        <v>274</v>
      </c>
      <c r="B54" s="5" t="s">
        <v>26</v>
      </c>
      <c r="C54" s="5" t="s">
        <v>27</v>
      </c>
      <c r="D54" s="5" t="s">
        <v>275</v>
      </c>
      <c r="E54" s="5" t="s">
        <v>276</v>
      </c>
      <c r="F54" s="7">
        <v>45208</v>
      </c>
      <c r="G54" s="7">
        <v>45209</v>
      </c>
      <c r="H54" s="5">
        <v>1</v>
      </c>
      <c r="I54" s="5">
        <v>1</v>
      </c>
      <c r="J54" s="5">
        <v>1</v>
      </c>
      <c r="K54" s="5" t="s">
        <v>30</v>
      </c>
      <c r="L54" s="5">
        <v>43.56</v>
      </c>
      <c r="M54" s="5">
        <v>43.56</v>
      </c>
      <c r="N54" s="5" t="s">
        <v>277</v>
      </c>
      <c r="O54" s="5" t="s">
        <v>32</v>
      </c>
      <c r="P54" s="5" t="s">
        <v>33</v>
      </c>
      <c r="Q54" s="5">
        <v>0</v>
      </c>
      <c r="R54" s="8">
        <v>45208</v>
      </c>
      <c r="S54" s="7">
        <v>45212</v>
      </c>
      <c r="T54" s="5" t="s">
        <v>34</v>
      </c>
      <c r="U54" s="5">
        <v>43.56</v>
      </c>
      <c r="V54" s="5">
        <v>0</v>
      </c>
      <c r="W54" s="5">
        <v>0</v>
      </c>
      <c r="X54" s="5" t="s">
        <v>278</v>
      </c>
      <c r="Y54" s="5" t="s">
        <v>36</v>
      </c>
    </row>
    <row r="55" s="5" customFormat="1" spans="1:25">
      <c r="A55" s="5" t="s">
        <v>279</v>
      </c>
      <c r="B55" s="5" t="s">
        <v>26</v>
      </c>
      <c r="C55" s="5" t="s">
        <v>27</v>
      </c>
      <c r="D55" s="5" t="s">
        <v>280</v>
      </c>
      <c r="E55" s="5" t="s">
        <v>281</v>
      </c>
      <c r="F55" s="7">
        <v>45208</v>
      </c>
      <c r="G55" s="7">
        <v>45209</v>
      </c>
      <c r="H55" s="5">
        <v>1</v>
      </c>
      <c r="I55" s="5">
        <v>1</v>
      </c>
      <c r="J55" s="5">
        <v>1</v>
      </c>
      <c r="K55" s="5" t="s">
        <v>30</v>
      </c>
      <c r="L55" s="5">
        <v>21.06</v>
      </c>
      <c r="M55" s="5">
        <v>21.06</v>
      </c>
      <c r="N55" s="5" t="s">
        <v>282</v>
      </c>
      <c r="O55" s="5" t="s">
        <v>32</v>
      </c>
      <c r="P55" s="5" t="s">
        <v>33</v>
      </c>
      <c r="Q55" s="5">
        <v>0</v>
      </c>
      <c r="R55" s="8">
        <v>45208.0000115741</v>
      </c>
      <c r="S55" s="7">
        <v>45212</v>
      </c>
      <c r="T55" s="5" t="s">
        <v>34</v>
      </c>
      <c r="U55" s="5">
        <v>21.06</v>
      </c>
      <c r="V55" s="5">
        <v>0</v>
      </c>
      <c r="W55" s="5">
        <v>0</v>
      </c>
      <c r="X55" s="5" t="s">
        <v>283</v>
      </c>
      <c r="Y55" s="5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"/>
  <sheetViews>
    <sheetView tabSelected="1" workbookViewId="0">
      <selection activeCell="A59" sqref="A59:D62"/>
    </sheetView>
  </sheetViews>
  <sheetFormatPr defaultColWidth="9" defaultRowHeight="13.5"/>
  <cols>
    <col min="1" max="1" width="12.625" style="5"/>
    <col min="2" max="2" width="10.375" style="5"/>
    <col min="3" max="3" width="11.5" style="5"/>
    <col min="4" max="4" width="9.375" style="5"/>
    <col min="5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284</v>
      </c>
    </row>
    <row r="2" s="5" customFormat="1" hidden="1" spans="1:9">
      <c r="A2" s="6">
        <v>999226829533056</v>
      </c>
      <c r="B2" s="7">
        <v>45206</v>
      </c>
      <c r="C2" s="7">
        <v>45209</v>
      </c>
      <c r="D2" s="5">
        <v>126.54</v>
      </c>
      <c r="E2" s="5" t="str">
        <f>VLOOKUP(A2,HOP!A:L,12,0)</f>
        <v>126.54</v>
      </c>
      <c r="F2" s="5" t="str">
        <f>VLOOKUP(A2,HOP!A:C,3,0)</f>
        <v>3944642</v>
      </c>
      <c r="G2" s="5">
        <f>D2-E2</f>
        <v>0</v>
      </c>
      <c r="H2" s="5" t="str">
        <f>$H$1&amp;F2</f>
        <v>，3944642</v>
      </c>
      <c r="I2" s="5" t="str">
        <f>VLOOKUP(A2,HOP!A:U,21,0)</f>
        <v>直连</v>
      </c>
    </row>
    <row r="3" s="5" customFormat="1" hidden="1" spans="1:9">
      <c r="A3" s="6">
        <v>999226846203129</v>
      </c>
      <c r="B3" s="7">
        <v>45208</v>
      </c>
      <c r="C3" s="7">
        <v>45209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="5" customFormat="1" hidden="1" spans="1:9">
      <c r="A4" s="6">
        <v>999226847719838</v>
      </c>
      <c r="B4" s="7">
        <v>45208</v>
      </c>
      <c r="C4" s="7">
        <v>45209</v>
      </c>
      <c r="D4" s="5">
        <v>179.61</v>
      </c>
      <c r="E4" s="5" t="str">
        <f>VLOOKUP(A4,HOP!A:L,12,0)</f>
        <v>179.61</v>
      </c>
      <c r="F4" s="5" t="str">
        <f>VLOOKUP(A4,HOP!A:C,3,0)</f>
        <v>3954818</v>
      </c>
      <c r="G4" s="5">
        <f t="shared" si="0"/>
        <v>0</v>
      </c>
      <c r="H4" s="5" t="str">
        <f t="shared" si="1"/>
        <v>，3954818</v>
      </c>
      <c r="I4" s="5" t="str">
        <f>VLOOKUP(A4,HOP!A:U,21,0)</f>
        <v>直连</v>
      </c>
    </row>
    <row r="5" s="5" customFormat="1" hidden="1" spans="1:9">
      <c r="A5" s="6">
        <v>999226921024877</v>
      </c>
      <c r="B5" s="7">
        <v>45206</v>
      </c>
      <c r="C5" s="7">
        <v>45209</v>
      </c>
      <c r="D5" s="5">
        <v>243.24</v>
      </c>
      <c r="E5" s="5" t="str">
        <f>VLOOKUP(A5,HOP!A:L,12,0)</f>
        <v>243.24</v>
      </c>
      <c r="F5" s="5" t="str">
        <f>VLOOKUP(A5,HOP!A:C,3,0)</f>
        <v>3972820</v>
      </c>
      <c r="G5" s="5">
        <f t="shared" si="0"/>
        <v>0</v>
      </c>
      <c r="H5" s="5" t="str">
        <f t="shared" si="1"/>
        <v>，3972820</v>
      </c>
      <c r="I5" s="5" t="str">
        <f>VLOOKUP(A5,HOP!A:U,21,0)</f>
        <v>直连</v>
      </c>
    </row>
    <row r="6" s="5" customFormat="1" hidden="1" spans="1:9">
      <c r="A6" s="6">
        <v>999227045340948</v>
      </c>
      <c r="B6" s="7">
        <v>45205</v>
      </c>
      <c r="C6" s="7">
        <v>45209</v>
      </c>
      <c r="D6" s="5">
        <v>298.24</v>
      </c>
      <c r="E6" s="5" t="str">
        <f>VLOOKUP(A6,HOP!A:L,12,0)</f>
        <v>298.24</v>
      </c>
      <c r="F6" s="5" t="str">
        <f>VLOOKUP(A6,HOP!A:C,3,0)</f>
        <v>3988230</v>
      </c>
      <c r="G6" s="5">
        <f t="shared" si="0"/>
        <v>0</v>
      </c>
      <c r="H6" s="5" t="str">
        <f t="shared" si="1"/>
        <v>，3988230</v>
      </c>
      <c r="I6" s="5" t="str">
        <f>VLOOKUP(A6,HOP!A:U,21,0)</f>
        <v>直连</v>
      </c>
    </row>
    <row r="7" s="5" customFormat="1" hidden="1" spans="1:9">
      <c r="A7" s="6">
        <v>999227047128219</v>
      </c>
      <c r="B7" s="7">
        <v>45205</v>
      </c>
      <c r="C7" s="7">
        <v>45209</v>
      </c>
      <c r="D7" s="5">
        <v>136.44</v>
      </c>
      <c r="E7" s="5" t="str">
        <f>VLOOKUP(A7,HOP!A:L,12,0)</f>
        <v>136.44</v>
      </c>
      <c r="F7" s="5" t="str">
        <f>VLOOKUP(A7,HOP!A:C,3,0)</f>
        <v>3988730</v>
      </c>
      <c r="G7" s="5">
        <f t="shared" si="0"/>
        <v>0</v>
      </c>
      <c r="H7" s="5" t="str">
        <f t="shared" si="1"/>
        <v>，3988730</v>
      </c>
      <c r="I7" s="5" t="str">
        <f>VLOOKUP(A7,HOP!A:U,21,0)</f>
        <v>直连</v>
      </c>
    </row>
    <row r="8" s="5" customFormat="1" hidden="1" spans="1:9">
      <c r="A8" s="6">
        <v>999227056924328</v>
      </c>
      <c r="B8" s="7">
        <v>45208</v>
      </c>
      <c r="C8" s="7">
        <v>45209</v>
      </c>
      <c r="D8" s="5">
        <v>15.89</v>
      </c>
      <c r="E8" s="5" t="str">
        <f>VLOOKUP(A8,HOP!A:L,12,0)</f>
        <v>15.89</v>
      </c>
      <c r="F8" s="5" t="str">
        <f>VLOOKUP(A8,HOP!A:C,3,0)</f>
        <v>3992327</v>
      </c>
      <c r="G8" s="5">
        <f t="shared" si="0"/>
        <v>0</v>
      </c>
      <c r="H8" s="5" t="str">
        <f t="shared" si="1"/>
        <v>，3992327</v>
      </c>
      <c r="I8" s="5" t="str">
        <f>VLOOKUP(A8,HOP!A:U,21,0)</f>
        <v>直连</v>
      </c>
    </row>
    <row r="9" s="5" customFormat="1" hidden="1" spans="1:9">
      <c r="A9" s="6">
        <v>999227093482500</v>
      </c>
      <c r="B9" s="7">
        <v>45208</v>
      </c>
      <c r="C9" s="7">
        <v>45209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999227099558034</v>
      </c>
      <c r="B10" s="7">
        <v>45206</v>
      </c>
      <c r="C10" s="7">
        <v>45209</v>
      </c>
      <c r="D10" s="5">
        <v>108.8</v>
      </c>
      <c r="E10" s="5" t="str">
        <f>VLOOKUP(A10,HOP!A:L,12,0)</f>
        <v>108.80</v>
      </c>
      <c r="F10" s="5" t="str">
        <f>VLOOKUP(A10,HOP!A:C,3,0)</f>
        <v>4001697</v>
      </c>
      <c r="G10" s="5">
        <f t="shared" si="0"/>
        <v>0</v>
      </c>
      <c r="H10" s="5" t="str">
        <f t="shared" si="1"/>
        <v>，4001697</v>
      </c>
      <c r="I10" s="5" t="str">
        <f>VLOOKUP(A10,HOP!A:U,21,0)</f>
        <v>直连</v>
      </c>
    </row>
    <row r="11" s="5" customFormat="1" hidden="1" spans="1:9">
      <c r="A11" s="6">
        <v>999227112568432</v>
      </c>
      <c r="B11" s="7">
        <v>45206</v>
      </c>
      <c r="C11" s="7">
        <v>45209</v>
      </c>
      <c r="D11" s="5">
        <v>266.54</v>
      </c>
      <c r="E11" s="5" t="str">
        <f>VLOOKUP(A11,HOP!A:L,12,0)</f>
        <v>266.54</v>
      </c>
      <c r="F11" s="5" t="str">
        <f>VLOOKUP(A11,HOP!A:C,3,0)</f>
        <v>4010087</v>
      </c>
      <c r="G11" s="5">
        <f t="shared" si="0"/>
        <v>0</v>
      </c>
      <c r="H11" s="5" t="str">
        <f t="shared" si="1"/>
        <v>，4010087</v>
      </c>
      <c r="I11" s="5" t="str">
        <f>VLOOKUP(A11,HOP!A:U,21,0)</f>
        <v>直连</v>
      </c>
    </row>
    <row r="12" s="5" customFormat="1" hidden="1" spans="1:9">
      <c r="A12" s="6">
        <v>999227113471766</v>
      </c>
      <c r="B12" s="7">
        <v>45207</v>
      </c>
      <c r="C12" s="7">
        <v>45209</v>
      </c>
      <c r="D12" s="5">
        <v>33.92</v>
      </c>
      <c r="E12" s="5" t="str">
        <f>VLOOKUP(A12,HOP!A:L,12,0)</f>
        <v>33.92</v>
      </c>
      <c r="F12" s="5" t="str">
        <f>VLOOKUP(A12,HOP!A:C,3,0)</f>
        <v>4010714</v>
      </c>
      <c r="G12" s="5">
        <f t="shared" si="0"/>
        <v>0</v>
      </c>
      <c r="H12" s="5" t="str">
        <f t="shared" si="1"/>
        <v>，4010714</v>
      </c>
      <c r="I12" s="5" t="str">
        <f>VLOOKUP(A12,HOP!A:U,21,0)</f>
        <v>直连</v>
      </c>
    </row>
    <row r="13" s="5" customFormat="1" hidden="1" spans="1:9">
      <c r="A13" s="6">
        <v>999227113808038</v>
      </c>
      <c r="B13" s="7">
        <v>45204</v>
      </c>
      <c r="C13" s="7">
        <v>45209</v>
      </c>
      <c r="D13" s="5">
        <v>47.82</v>
      </c>
      <c r="E13" s="5">
        <v>47.82</v>
      </c>
      <c r="F13" s="5">
        <v>4016579</v>
      </c>
      <c r="G13" s="5">
        <f t="shared" si="0"/>
        <v>0</v>
      </c>
      <c r="H13" s="5" t="str">
        <f t="shared" si="1"/>
        <v>，4016579</v>
      </c>
      <c r="I13" s="5" t="str">
        <f>VLOOKUP(A13,HOP!A:U,21,0)</f>
        <v>直连</v>
      </c>
    </row>
    <row r="14" s="5" customFormat="1" hidden="1" spans="1:9">
      <c r="A14" s="6">
        <v>999227185803954</v>
      </c>
      <c r="B14" s="7">
        <v>45205</v>
      </c>
      <c r="C14" s="7">
        <v>45209</v>
      </c>
      <c r="D14" s="5">
        <v>70</v>
      </c>
      <c r="E14" s="5" t="str">
        <f>VLOOKUP(A14,HOP!A:L,12,0)</f>
        <v>70.00</v>
      </c>
      <c r="F14" s="5" t="str">
        <f>VLOOKUP(A14,HOP!A:C,3,0)</f>
        <v>4017693</v>
      </c>
      <c r="G14" s="5">
        <f t="shared" si="0"/>
        <v>0</v>
      </c>
      <c r="H14" s="5" t="str">
        <f t="shared" si="1"/>
        <v>，4017693</v>
      </c>
      <c r="I14" s="5" t="str">
        <f>VLOOKUP(A14,HOP!A:U,21,0)</f>
        <v>直连</v>
      </c>
    </row>
    <row r="15" s="5" customFormat="1" hidden="1" spans="1:9">
      <c r="A15" s="6">
        <v>999227188248048</v>
      </c>
      <c r="B15" s="7">
        <v>45205</v>
      </c>
      <c r="C15" s="7">
        <v>45209</v>
      </c>
      <c r="D15" s="5">
        <v>463.44</v>
      </c>
      <c r="E15" s="5" t="str">
        <f>VLOOKUP(A15,HOP!A:L,12,0)</f>
        <v>463.44</v>
      </c>
      <c r="F15" s="5" t="str">
        <f>VLOOKUP(A15,HOP!A:C,3,0)</f>
        <v>4019986</v>
      </c>
      <c r="G15" s="5">
        <f t="shared" si="0"/>
        <v>0</v>
      </c>
      <c r="H15" s="5" t="str">
        <f t="shared" si="1"/>
        <v>，4019986</v>
      </c>
      <c r="I15" s="5" t="str">
        <f>VLOOKUP(A15,HOP!A:U,21,0)</f>
        <v>直连</v>
      </c>
    </row>
    <row r="16" s="5" customFormat="1" hidden="1" spans="1:9">
      <c r="A16" s="6">
        <v>999227192248687</v>
      </c>
      <c r="B16" s="7">
        <v>45208</v>
      </c>
      <c r="C16" s="7">
        <v>45209</v>
      </c>
      <c r="D16" s="5">
        <v>97.78</v>
      </c>
      <c r="E16" s="5" t="str">
        <f>VLOOKUP(A16,HOP!A:L,12,0)</f>
        <v>97.78</v>
      </c>
      <c r="F16" s="5" t="str">
        <f>VLOOKUP(A16,HOP!A:C,3,0)</f>
        <v>4023829</v>
      </c>
      <c r="G16" s="5">
        <f t="shared" si="0"/>
        <v>0</v>
      </c>
      <c r="H16" s="5" t="str">
        <f t="shared" si="1"/>
        <v>，4023829</v>
      </c>
      <c r="I16" s="5" t="str">
        <f>VLOOKUP(A16,HOP!A:U,21,0)</f>
        <v>直连</v>
      </c>
    </row>
    <row r="17" s="5" customFormat="1" hidden="1" spans="1:9">
      <c r="A17" s="6">
        <v>999227192763289</v>
      </c>
      <c r="B17" s="7">
        <v>45208</v>
      </c>
      <c r="C17" s="7">
        <v>45209</v>
      </c>
      <c r="D17" s="5">
        <v>30.42</v>
      </c>
      <c r="E17" s="5" t="str">
        <f>VLOOKUP(A17,HOP!A:L,12,0)</f>
        <v>30.42</v>
      </c>
      <c r="F17" s="5" t="str">
        <f>VLOOKUP(A17,HOP!A:C,3,0)</f>
        <v>4024429</v>
      </c>
      <c r="G17" s="5">
        <f t="shared" si="0"/>
        <v>0</v>
      </c>
      <c r="H17" s="5" t="str">
        <f t="shared" si="1"/>
        <v>，4024429</v>
      </c>
      <c r="I17" s="5" t="str">
        <f>VLOOKUP(A17,HOP!A:U,21,0)</f>
        <v>直连</v>
      </c>
    </row>
    <row r="18" s="5" customFormat="1" hidden="1" spans="1:9">
      <c r="A18" s="6">
        <v>999227194439836</v>
      </c>
      <c r="B18" s="7">
        <v>45208</v>
      </c>
      <c r="C18" s="7">
        <v>45209</v>
      </c>
      <c r="D18" s="5">
        <v>23.72</v>
      </c>
      <c r="E18" s="5" t="str">
        <f>VLOOKUP(A18,HOP!A:L,12,0)</f>
        <v>23.72</v>
      </c>
      <c r="F18" s="5" t="str">
        <f>VLOOKUP(A18,HOP!A:C,3,0)</f>
        <v>4026239</v>
      </c>
      <c r="G18" s="5">
        <f t="shared" si="0"/>
        <v>0</v>
      </c>
      <c r="H18" s="5" t="str">
        <f t="shared" si="1"/>
        <v>，4026239</v>
      </c>
      <c r="I18" s="5" t="str">
        <f>VLOOKUP(A18,HOP!A:U,21,0)</f>
        <v>直连</v>
      </c>
    </row>
    <row r="19" s="5" customFormat="1" hidden="1" spans="1:9">
      <c r="A19" s="6">
        <v>999227253587687</v>
      </c>
      <c r="B19" s="7">
        <v>45205</v>
      </c>
      <c r="C19" s="7">
        <v>45209</v>
      </c>
      <c r="D19" s="5">
        <v>150.4</v>
      </c>
      <c r="E19" s="5" t="str">
        <f>VLOOKUP(A19,HOP!A:L,12,0)</f>
        <v>150.40</v>
      </c>
      <c r="F19" s="5" t="str">
        <f>VLOOKUP(A19,HOP!A:C,3,0)</f>
        <v>4027826</v>
      </c>
      <c r="G19" s="5">
        <f t="shared" si="0"/>
        <v>0</v>
      </c>
      <c r="H19" s="5" t="str">
        <f t="shared" si="1"/>
        <v>，4027826</v>
      </c>
      <c r="I19" s="5" t="str">
        <f>VLOOKUP(A19,HOP!A:U,21,0)</f>
        <v>直连</v>
      </c>
    </row>
    <row r="20" s="5" customFormat="1" hidden="1" spans="1:9">
      <c r="A20" s="6">
        <v>999227256489446</v>
      </c>
      <c r="B20" s="7">
        <v>45208</v>
      </c>
      <c r="C20" s="7">
        <v>45209</v>
      </c>
      <c r="D20" s="5">
        <v>52.1</v>
      </c>
      <c r="E20" s="5" t="str">
        <f>VLOOKUP(A20,HOP!A:L,12,0)</f>
        <v>52.10</v>
      </c>
      <c r="F20" s="5" t="str">
        <f>VLOOKUP(A20,HOP!A:C,3,0)</f>
        <v>4028709</v>
      </c>
      <c r="G20" s="5">
        <f t="shared" si="0"/>
        <v>0</v>
      </c>
      <c r="H20" s="5" t="str">
        <f t="shared" si="1"/>
        <v>，4028709</v>
      </c>
      <c r="I20" s="5" t="str">
        <f>VLOOKUP(A20,HOP!A:U,21,0)</f>
        <v>直连</v>
      </c>
    </row>
    <row r="21" s="5" customFormat="1" spans="1:9">
      <c r="A21" s="6">
        <v>999227284235996</v>
      </c>
      <c r="B21" s="7">
        <v>45206</v>
      </c>
      <c r="C21" s="7">
        <v>45209</v>
      </c>
      <c r="D21" s="5">
        <v>141.96</v>
      </c>
      <c r="E21" s="5" t="str">
        <f>VLOOKUP(A21,HOP!A:L,12,0)</f>
        <v>142.11</v>
      </c>
      <c r="F21" s="5" t="str">
        <f>VLOOKUP(A21,HOP!A:C,3,0)</f>
        <v>4032780</v>
      </c>
      <c r="G21" s="5">
        <f t="shared" si="0"/>
        <v>-0.150000000000006</v>
      </c>
      <c r="H21" s="5" t="str">
        <f t="shared" si="1"/>
        <v>，4032780</v>
      </c>
      <c r="I21" s="5" t="str">
        <f>VLOOKUP(A21,HOP!A:U,21,0)</f>
        <v>直连</v>
      </c>
    </row>
    <row r="22" s="5" customFormat="1" hidden="1" spans="1:9">
      <c r="A22" s="6">
        <v>999227287759354</v>
      </c>
      <c r="B22" s="7">
        <v>45207</v>
      </c>
      <c r="C22" s="7">
        <v>45209</v>
      </c>
      <c r="D22" s="5">
        <v>152.52</v>
      </c>
      <c r="E22" s="5" t="str">
        <f>VLOOKUP(A22,HOP!A:L,12,0)</f>
        <v>152.52</v>
      </c>
      <c r="F22" s="5" t="str">
        <f>VLOOKUP(A22,HOP!A:C,3,0)</f>
        <v>4034439</v>
      </c>
      <c r="G22" s="5">
        <f t="shared" si="0"/>
        <v>0</v>
      </c>
      <c r="H22" s="5" t="str">
        <f t="shared" si="1"/>
        <v>，4034439</v>
      </c>
      <c r="I22" s="5" t="str">
        <f>VLOOKUP(A22,HOP!A:U,21,0)</f>
        <v>直连</v>
      </c>
    </row>
    <row r="23" s="5" customFormat="1" hidden="1" spans="1:9">
      <c r="A23" s="6">
        <v>999227290318554</v>
      </c>
      <c r="B23" s="7">
        <v>45207</v>
      </c>
      <c r="C23" s="7">
        <v>45209</v>
      </c>
      <c r="D23" s="5">
        <v>33.5</v>
      </c>
      <c r="E23" s="5" t="str">
        <f>VLOOKUP(A23,HOP!A:L,12,0)</f>
        <v>33.50</v>
      </c>
      <c r="F23" s="5" t="str">
        <f>VLOOKUP(A23,HOP!A:C,3,0)</f>
        <v>4036045</v>
      </c>
      <c r="G23" s="5">
        <f t="shared" si="0"/>
        <v>0</v>
      </c>
      <c r="H23" s="5" t="str">
        <f t="shared" si="1"/>
        <v>，4036045</v>
      </c>
      <c r="I23" s="5" t="str">
        <f>VLOOKUP(A23,HOP!A:U,21,0)</f>
        <v>直连</v>
      </c>
    </row>
    <row r="24" s="5" customFormat="1" hidden="1" spans="1:9">
      <c r="A24" s="6">
        <v>999227290978105</v>
      </c>
      <c r="B24" s="7">
        <v>45208</v>
      </c>
      <c r="C24" s="7">
        <v>45209</v>
      </c>
      <c r="D24" s="5">
        <v>23.55</v>
      </c>
      <c r="E24" s="5" t="str">
        <f>VLOOKUP(A24,HOP!A:L,12,0)</f>
        <v>23.55</v>
      </c>
      <c r="F24" s="5" t="str">
        <f>VLOOKUP(A24,HOP!A:C,3,0)</f>
        <v>4037109</v>
      </c>
      <c r="G24" s="5">
        <f t="shared" si="0"/>
        <v>0</v>
      </c>
      <c r="H24" s="5" t="str">
        <f t="shared" si="1"/>
        <v>，4037109</v>
      </c>
      <c r="I24" s="5" t="str">
        <f>VLOOKUP(A24,HOP!A:U,21,0)</f>
        <v>直连</v>
      </c>
    </row>
    <row r="25" s="5" customFormat="1" hidden="1" spans="1:9">
      <c r="A25" s="6">
        <v>999227291048656</v>
      </c>
      <c r="B25" s="7">
        <v>45208</v>
      </c>
      <c r="C25" s="7">
        <v>45209</v>
      </c>
      <c r="D25" s="5">
        <v>20.26</v>
      </c>
      <c r="E25" s="5" t="str">
        <f>VLOOKUP(A25,HOP!A:L,12,0)</f>
        <v>20.26</v>
      </c>
      <c r="F25" s="5" t="str">
        <f>VLOOKUP(A25,HOP!A:C,3,0)</f>
        <v>4037202</v>
      </c>
      <c r="G25" s="5">
        <f t="shared" si="0"/>
        <v>0</v>
      </c>
      <c r="H25" s="5" t="str">
        <f t="shared" si="1"/>
        <v>，4037202</v>
      </c>
      <c r="I25" s="5" t="str">
        <f>VLOOKUP(A25,HOP!A:U,21,0)</f>
        <v>直连</v>
      </c>
    </row>
    <row r="26" s="5" customFormat="1" hidden="1" spans="1:9">
      <c r="A26" s="6">
        <v>27291940628</v>
      </c>
      <c r="B26" s="7">
        <v>45207</v>
      </c>
      <c r="C26" s="7">
        <v>45209</v>
      </c>
      <c r="D26" s="5">
        <v>32.44</v>
      </c>
      <c r="E26" s="5" t="str">
        <f>VLOOKUP(A26,HOP!A:L,12,0)</f>
        <v>32.44</v>
      </c>
      <c r="F26" s="5" t="str">
        <f>VLOOKUP(A26,HOP!A:C,3,0)</f>
        <v>4037727</v>
      </c>
      <c r="G26" s="5">
        <f t="shared" si="0"/>
        <v>0</v>
      </c>
      <c r="H26" s="5" t="str">
        <f t="shared" si="1"/>
        <v>，4037727</v>
      </c>
      <c r="I26" s="5" t="str">
        <f>VLOOKUP(A26,HOP!A:U,21,0)</f>
        <v>直连</v>
      </c>
    </row>
    <row r="27" s="5" customFormat="1" hidden="1" spans="1:9">
      <c r="A27" s="6">
        <v>999227294382531</v>
      </c>
      <c r="B27" s="7">
        <v>45208</v>
      </c>
      <c r="C27" s="7">
        <v>45209</v>
      </c>
      <c r="D27" s="5">
        <v>36.18</v>
      </c>
      <c r="E27" s="5" t="str">
        <f>VLOOKUP(A27,HOP!A:L,12,0)</f>
        <v>36.18</v>
      </c>
      <c r="F27" s="5" t="str">
        <f>VLOOKUP(A27,HOP!A:C,3,0)</f>
        <v>4038083</v>
      </c>
      <c r="G27" s="5">
        <f t="shared" si="0"/>
        <v>0</v>
      </c>
      <c r="H27" s="5" t="str">
        <f t="shared" si="1"/>
        <v>，4038083</v>
      </c>
      <c r="I27" s="5" t="str">
        <f>VLOOKUP(A27,HOP!A:U,21,0)</f>
        <v>直采</v>
      </c>
    </row>
    <row r="28" s="5" customFormat="1" hidden="1" spans="1:9">
      <c r="A28" s="6">
        <v>999227296063555</v>
      </c>
      <c r="B28" s="7">
        <v>45208</v>
      </c>
      <c r="C28" s="7">
        <v>45209</v>
      </c>
      <c r="D28" s="5">
        <v>55.14</v>
      </c>
      <c r="E28" s="5" t="str">
        <f>VLOOKUP(A28,HOP!A:L,12,0)</f>
        <v>55.14</v>
      </c>
      <c r="F28" s="5" t="str">
        <f>VLOOKUP(A28,HOP!A:C,3,0)</f>
        <v>4038581</v>
      </c>
      <c r="G28" s="5">
        <f t="shared" si="0"/>
        <v>0</v>
      </c>
      <c r="H28" s="5" t="str">
        <f t="shared" si="1"/>
        <v>，4038581</v>
      </c>
      <c r="I28" s="5" t="str">
        <f>VLOOKUP(A28,HOP!A:U,21,0)</f>
        <v>直连</v>
      </c>
    </row>
    <row r="29" s="5" customFormat="1" hidden="1" spans="1:9">
      <c r="A29" s="6">
        <v>999227296579135</v>
      </c>
      <c r="B29" s="7">
        <v>45208</v>
      </c>
      <c r="C29" s="7">
        <v>45209</v>
      </c>
      <c r="D29" s="5">
        <v>16.37</v>
      </c>
      <c r="E29" s="5" t="str">
        <f>VLOOKUP(A29,HOP!A:L,12,0)</f>
        <v>16.37</v>
      </c>
      <c r="F29" s="5" t="str">
        <f>VLOOKUP(A29,HOP!A:C,3,0)</f>
        <v>4038775</v>
      </c>
      <c r="G29" s="5">
        <f t="shared" si="0"/>
        <v>0</v>
      </c>
      <c r="H29" s="5" t="str">
        <f t="shared" si="1"/>
        <v>，4038775</v>
      </c>
      <c r="I29" s="5" t="str">
        <f>VLOOKUP(A29,HOP!A:U,21,0)</f>
        <v>直连</v>
      </c>
    </row>
    <row r="30" s="5" customFormat="1" hidden="1" spans="1:9">
      <c r="A30" s="6">
        <v>999227297566110</v>
      </c>
      <c r="B30" s="7">
        <v>45207</v>
      </c>
      <c r="C30" s="7">
        <v>45209</v>
      </c>
      <c r="D30" s="5">
        <v>57.74</v>
      </c>
      <c r="E30" s="5" t="str">
        <f>VLOOKUP(A30,HOP!A:L,12,0)</f>
        <v>57.74</v>
      </c>
      <c r="F30" s="5" t="str">
        <f>VLOOKUP(A30,HOP!A:C,3,0)</f>
        <v>4039051</v>
      </c>
      <c r="G30" s="5">
        <f t="shared" si="0"/>
        <v>0</v>
      </c>
      <c r="H30" s="5" t="str">
        <f t="shared" si="1"/>
        <v>，4039051</v>
      </c>
      <c r="I30" s="5" t="str">
        <f>VLOOKUP(A30,HOP!A:U,21,0)</f>
        <v>直连</v>
      </c>
    </row>
    <row r="31" s="5" customFormat="1" hidden="1" spans="1:9">
      <c r="A31" s="6">
        <v>999227297956113</v>
      </c>
      <c r="B31" s="7">
        <v>45208</v>
      </c>
      <c r="C31" s="7">
        <v>45209</v>
      </c>
      <c r="D31" s="5">
        <v>81.02</v>
      </c>
      <c r="E31" s="5" t="str">
        <f>VLOOKUP(A31,HOP!A:L,12,0)</f>
        <v>81.02</v>
      </c>
      <c r="F31" s="5" t="str">
        <f>VLOOKUP(A31,HOP!A:C,3,0)</f>
        <v>4039249</v>
      </c>
      <c r="G31" s="5">
        <f t="shared" si="0"/>
        <v>0</v>
      </c>
      <c r="H31" s="5" t="str">
        <f t="shared" si="1"/>
        <v>，4039249</v>
      </c>
      <c r="I31" s="5" t="str">
        <f>VLOOKUP(A31,HOP!A:U,21,0)</f>
        <v>直连</v>
      </c>
    </row>
    <row r="32" s="5" customFormat="1" hidden="1" spans="1:9">
      <c r="A32" s="6">
        <v>999227298699682</v>
      </c>
      <c r="B32" s="7">
        <v>45207</v>
      </c>
      <c r="C32" s="7">
        <v>45209</v>
      </c>
      <c r="D32" s="5">
        <v>144.51</v>
      </c>
      <c r="E32" s="5" t="str">
        <f>VLOOKUP(A32,HOP!A:L,12,0)</f>
        <v>144.51</v>
      </c>
      <c r="F32" s="5" t="str">
        <f>VLOOKUP(A32,HOP!A:C,3,0)</f>
        <v>4039367</v>
      </c>
      <c r="G32" s="5">
        <f t="shared" si="0"/>
        <v>0</v>
      </c>
      <c r="H32" s="5" t="str">
        <f t="shared" si="1"/>
        <v>，4039367</v>
      </c>
      <c r="I32" s="5" t="str">
        <f>VLOOKUP(A32,HOP!A:U,21,0)</f>
        <v>直连</v>
      </c>
    </row>
    <row r="33" s="5" customFormat="1" hidden="1" spans="1:9">
      <c r="A33" s="6">
        <v>999227299526942</v>
      </c>
      <c r="B33" s="7">
        <v>45208</v>
      </c>
      <c r="C33" s="7">
        <v>45209</v>
      </c>
      <c r="D33" s="5">
        <v>52</v>
      </c>
      <c r="E33" s="5" t="str">
        <f>VLOOKUP(A33,HOP!A:L,12,0)</f>
        <v>52.00</v>
      </c>
      <c r="F33" s="5" t="str">
        <f>VLOOKUP(A33,HOP!A:C,3,0)</f>
        <v>4039634</v>
      </c>
      <c r="G33" s="5">
        <f t="shared" si="0"/>
        <v>0</v>
      </c>
      <c r="H33" s="5" t="str">
        <f t="shared" si="1"/>
        <v>，4039634</v>
      </c>
      <c r="I33" s="5" t="str">
        <f>VLOOKUP(A33,HOP!A:U,21,0)</f>
        <v>直连</v>
      </c>
    </row>
    <row r="34" s="5" customFormat="1" hidden="1" spans="1:9">
      <c r="A34" s="6">
        <v>999227299722562</v>
      </c>
      <c r="B34" s="7">
        <v>45208</v>
      </c>
      <c r="C34" s="7">
        <v>45209</v>
      </c>
      <c r="D34" s="5">
        <v>36.18</v>
      </c>
      <c r="E34" s="5" t="str">
        <f>VLOOKUP(A34,HOP!A:L,12,0)</f>
        <v>36.18</v>
      </c>
      <c r="F34" s="5" t="str">
        <f>VLOOKUP(A34,HOP!A:C,3,0)</f>
        <v>4039821</v>
      </c>
      <c r="G34" s="5">
        <f t="shared" si="0"/>
        <v>0</v>
      </c>
      <c r="H34" s="5" t="str">
        <f t="shared" si="1"/>
        <v>，4039821</v>
      </c>
      <c r="I34" s="5" t="str">
        <f>VLOOKUP(A34,HOP!A:U,21,0)</f>
        <v>直采</v>
      </c>
    </row>
    <row r="35" s="5" customFormat="1" hidden="1" spans="1:9">
      <c r="A35" s="6">
        <v>999227301303774</v>
      </c>
      <c r="B35" s="7">
        <v>45208</v>
      </c>
      <c r="C35" s="7">
        <v>45209</v>
      </c>
      <c r="D35" s="5">
        <v>16.79</v>
      </c>
      <c r="E35" s="5" t="str">
        <f>VLOOKUP(A35,HOP!A:L,12,0)</f>
        <v>16.79</v>
      </c>
      <c r="F35" s="5" t="str">
        <f>VLOOKUP(A35,HOP!A:C,3,0)</f>
        <v>4040457</v>
      </c>
      <c r="G35" s="5">
        <f t="shared" ref="G35:G53" si="2">D35-E35</f>
        <v>0</v>
      </c>
      <c r="H35" s="5" t="str">
        <f t="shared" ref="H35:H53" si="3">$H$1&amp;F35</f>
        <v>，4040457</v>
      </c>
      <c r="I35" s="5" t="str">
        <f>VLOOKUP(A35,HOP!A:U,21,0)</f>
        <v>直连</v>
      </c>
    </row>
    <row r="36" s="5" customFormat="1" hidden="1" spans="1:9">
      <c r="A36" s="6">
        <v>999227301327187</v>
      </c>
      <c r="B36" s="7">
        <v>45208</v>
      </c>
      <c r="C36" s="7">
        <v>45209</v>
      </c>
      <c r="D36" s="5">
        <v>16.37</v>
      </c>
      <c r="E36" s="5" t="str">
        <f>VLOOKUP(A36,HOP!A:L,12,0)</f>
        <v>16.37</v>
      </c>
      <c r="F36" s="5" t="str">
        <f>VLOOKUP(A36,HOP!A:C,3,0)</f>
        <v>4040461</v>
      </c>
      <c r="G36" s="5">
        <f t="shared" si="2"/>
        <v>0</v>
      </c>
      <c r="H36" s="5" t="str">
        <f t="shared" si="3"/>
        <v>，4040461</v>
      </c>
      <c r="I36" s="5" t="str">
        <f>VLOOKUP(A36,HOP!A:U,21,0)</f>
        <v>直连</v>
      </c>
    </row>
    <row r="37" s="5" customFormat="1" hidden="1" spans="1:9">
      <c r="A37" s="6">
        <v>999227301750748</v>
      </c>
      <c r="B37" s="7">
        <v>45208</v>
      </c>
      <c r="C37" s="7">
        <v>45209</v>
      </c>
      <c r="D37" s="5">
        <v>19.65</v>
      </c>
      <c r="E37" s="5" t="str">
        <f>VLOOKUP(A37,HOP!A:L,12,0)</f>
        <v>19.65</v>
      </c>
      <c r="F37" s="5" t="str">
        <f>VLOOKUP(A37,HOP!A:C,3,0)</f>
        <v>4040715</v>
      </c>
      <c r="G37" s="5">
        <f t="shared" si="2"/>
        <v>0</v>
      </c>
      <c r="H37" s="5" t="str">
        <f t="shared" si="3"/>
        <v>，4040715</v>
      </c>
      <c r="I37" s="5" t="str">
        <f>VLOOKUP(A37,HOP!A:U,21,0)</f>
        <v>直连</v>
      </c>
    </row>
    <row r="38" s="5" customFormat="1" hidden="1" spans="1:9">
      <c r="A38" s="6">
        <v>999227301772486</v>
      </c>
      <c r="B38" s="7">
        <v>45208</v>
      </c>
      <c r="C38" s="7">
        <v>45209</v>
      </c>
      <c r="D38" s="5">
        <v>16.09</v>
      </c>
      <c r="E38" s="5" t="str">
        <f>VLOOKUP(A38,HOP!A:L,12,0)</f>
        <v>16.09</v>
      </c>
      <c r="F38" s="5" t="str">
        <f>VLOOKUP(A38,HOP!A:C,3,0)</f>
        <v>4040719</v>
      </c>
      <c r="G38" s="5">
        <f t="shared" si="2"/>
        <v>0</v>
      </c>
      <c r="H38" s="5" t="str">
        <f t="shared" si="3"/>
        <v>，4040719</v>
      </c>
      <c r="I38" s="5" t="str">
        <f>VLOOKUP(A38,HOP!A:U,21,0)</f>
        <v>直连</v>
      </c>
    </row>
    <row r="39" s="5" customFormat="1" hidden="1" spans="1:9">
      <c r="A39" s="6">
        <v>999227304085665</v>
      </c>
      <c r="B39" s="7">
        <v>45208</v>
      </c>
      <c r="C39" s="7">
        <v>45209</v>
      </c>
      <c r="D39" s="5">
        <v>162.6</v>
      </c>
      <c r="E39" s="5" t="str">
        <f>VLOOKUP(A39,HOP!A:L,12,0)</f>
        <v>162.60</v>
      </c>
      <c r="F39" s="5" t="str">
        <f>VLOOKUP(A39,HOP!A:C,3,0)</f>
        <v>4041850</v>
      </c>
      <c r="G39" s="5">
        <f t="shared" si="2"/>
        <v>0</v>
      </c>
      <c r="H39" s="5" t="str">
        <f t="shared" si="3"/>
        <v>，4041850</v>
      </c>
      <c r="I39" s="5" t="str">
        <f>VLOOKUP(A39,HOP!A:U,21,0)</f>
        <v>直连</v>
      </c>
    </row>
    <row r="40" s="5" customFormat="1" hidden="1" spans="1:9">
      <c r="A40" s="6">
        <v>999227304481396</v>
      </c>
      <c r="B40" s="7">
        <v>45208</v>
      </c>
      <c r="C40" s="7">
        <v>45209</v>
      </c>
      <c r="D40" s="5">
        <v>50.24</v>
      </c>
      <c r="E40" s="5" t="str">
        <f>VLOOKUP(A40,HOP!A:L,12,0)</f>
        <v>50.24</v>
      </c>
      <c r="F40" s="5" t="str">
        <f>VLOOKUP(A40,HOP!A:C,3,0)</f>
        <v>4042039</v>
      </c>
      <c r="G40" s="5">
        <f t="shared" si="2"/>
        <v>0</v>
      </c>
      <c r="H40" s="5" t="str">
        <f t="shared" si="3"/>
        <v>，4042039</v>
      </c>
      <c r="I40" s="5" t="str">
        <f>VLOOKUP(A40,HOP!A:U,21,0)</f>
        <v>直采</v>
      </c>
    </row>
    <row r="41" s="5" customFormat="1" hidden="1" spans="1:9">
      <c r="A41" s="6">
        <v>999227304501013</v>
      </c>
      <c r="B41" s="7">
        <v>45208</v>
      </c>
      <c r="C41" s="7">
        <v>45209</v>
      </c>
      <c r="D41" s="5">
        <v>66.94</v>
      </c>
      <c r="E41" s="5" t="str">
        <f>VLOOKUP(A41,HOP!A:L,12,0)</f>
        <v>66.94</v>
      </c>
      <c r="F41" s="5" t="str">
        <f>VLOOKUP(A41,HOP!A:C,3,0)</f>
        <v>4042050</v>
      </c>
      <c r="G41" s="5">
        <f t="shared" si="2"/>
        <v>0</v>
      </c>
      <c r="H41" s="5" t="str">
        <f t="shared" si="3"/>
        <v>，4042050</v>
      </c>
      <c r="I41" s="5" t="str">
        <f>VLOOKUP(A41,HOP!A:U,21,0)</f>
        <v>直连</v>
      </c>
    </row>
    <row r="42" s="5" customFormat="1" hidden="1" spans="1:9">
      <c r="A42" s="6">
        <v>999227304677671</v>
      </c>
      <c r="B42" s="7">
        <v>45208</v>
      </c>
      <c r="C42" s="7">
        <v>45209</v>
      </c>
      <c r="D42" s="5">
        <v>20.01</v>
      </c>
      <c r="E42" s="5" t="str">
        <f>VLOOKUP(A42,HOP!A:L,12,0)</f>
        <v>20.01</v>
      </c>
      <c r="F42" s="5" t="str">
        <f>VLOOKUP(A42,HOP!A:C,3,0)</f>
        <v>4042207</v>
      </c>
      <c r="G42" s="5">
        <f t="shared" si="2"/>
        <v>0</v>
      </c>
      <c r="H42" s="5" t="str">
        <f t="shared" si="3"/>
        <v>，4042207</v>
      </c>
      <c r="I42" s="5" t="str">
        <f>VLOOKUP(A42,HOP!A:U,21,0)</f>
        <v>直连</v>
      </c>
    </row>
    <row r="43" s="5" customFormat="1" hidden="1" spans="1:9">
      <c r="A43" s="6">
        <v>999227304681759</v>
      </c>
      <c r="B43" s="7">
        <v>45208</v>
      </c>
      <c r="C43" s="7">
        <v>45209</v>
      </c>
      <c r="D43" s="5">
        <v>56.98</v>
      </c>
      <c r="E43" s="5" t="str">
        <f>VLOOKUP(A43,HOP!A:L,12,0)</f>
        <v>56.98</v>
      </c>
      <c r="F43" s="5" t="str">
        <f>VLOOKUP(A43,HOP!A:C,3,0)</f>
        <v>4042211</v>
      </c>
      <c r="G43" s="5">
        <f t="shared" si="2"/>
        <v>0</v>
      </c>
      <c r="H43" s="5" t="str">
        <f t="shared" si="3"/>
        <v>，4042211</v>
      </c>
      <c r="I43" s="5" t="str">
        <f>VLOOKUP(A43,HOP!A:U,21,0)</f>
        <v>直连</v>
      </c>
    </row>
    <row r="44" s="5" customFormat="1" hidden="1" spans="1:9">
      <c r="A44" s="6">
        <v>999227305286369</v>
      </c>
      <c r="B44" s="7">
        <v>45208</v>
      </c>
      <c r="C44" s="7">
        <v>45209</v>
      </c>
      <c r="D44" s="5">
        <v>18.19</v>
      </c>
      <c r="E44" s="5" t="str">
        <f>VLOOKUP(A44,HOP!A:L,12,0)</f>
        <v>18.19</v>
      </c>
      <c r="F44" s="5" t="str">
        <f>VLOOKUP(A44,HOP!A:C,3,0)</f>
        <v>4042527</v>
      </c>
      <c r="G44" s="5">
        <f t="shared" si="2"/>
        <v>0</v>
      </c>
      <c r="H44" s="5" t="str">
        <f t="shared" si="3"/>
        <v>，4042527</v>
      </c>
      <c r="I44" s="5" t="str">
        <f>VLOOKUP(A44,HOP!A:U,21,0)</f>
        <v>直连</v>
      </c>
    </row>
    <row r="45" s="5" customFormat="1" hidden="1" spans="1:9">
      <c r="A45" s="6">
        <v>999227305453974</v>
      </c>
      <c r="B45" s="7">
        <v>45208</v>
      </c>
      <c r="C45" s="7">
        <v>45209</v>
      </c>
      <c r="D45" s="5">
        <v>29.95</v>
      </c>
      <c r="E45" s="5" t="str">
        <f>VLOOKUP(A45,HOP!A:L,12,0)</f>
        <v>29.95</v>
      </c>
      <c r="F45" s="5" t="str">
        <f>VLOOKUP(A45,HOP!A:C,3,0)</f>
        <v>4042582</v>
      </c>
      <c r="G45" s="5">
        <f t="shared" si="2"/>
        <v>0</v>
      </c>
      <c r="H45" s="5" t="str">
        <f t="shared" si="3"/>
        <v>，4042582</v>
      </c>
      <c r="I45" s="5" t="str">
        <f>VLOOKUP(A45,HOP!A:U,21,0)</f>
        <v>直连</v>
      </c>
    </row>
    <row r="46" s="5" customFormat="1" hidden="1" spans="1:9">
      <c r="A46" s="6">
        <v>999227306329949</v>
      </c>
      <c r="B46" s="7">
        <v>45208</v>
      </c>
      <c r="C46" s="7">
        <v>45209</v>
      </c>
      <c r="D46" s="5">
        <v>36.71</v>
      </c>
      <c r="E46" s="5" t="str">
        <f>VLOOKUP(A46,HOP!A:L,12,0)</f>
        <v>36.71</v>
      </c>
      <c r="F46" s="5" t="str">
        <f>VLOOKUP(A46,HOP!A:C,3,0)</f>
        <v>4043146</v>
      </c>
      <c r="G46" s="5">
        <f t="shared" si="2"/>
        <v>0</v>
      </c>
      <c r="H46" s="5" t="str">
        <f t="shared" si="3"/>
        <v>，4043146</v>
      </c>
      <c r="I46" s="5" t="str">
        <f>VLOOKUP(A46,HOP!A:U,21,0)</f>
        <v>直连</v>
      </c>
    </row>
    <row r="47" s="5" customFormat="1" hidden="1" spans="1:9">
      <c r="A47" s="6">
        <v>999227306653647</v>
      </c>
      <c r="B47" s="7">
        <v>45208</v>
      </c>
      <c r="C47" s="7">
        <v>45209</v>
      </c>
      <c r="D47" s="5">
        <v>17.29</v>
      </c>
      <c r="E47" s="5" t="str">
        <f>VLOOKUP(A47,HOP!A:L,12,0)</f>
        <v>17.29</v>
      </c>
      <c r="F47" s="5" t="str">
        <f>VLOOKUP(A47,HOP!A:C,3,0)</f>
        <v>4043362</v>
      </c>
      <c r="G47" s="5">
        <f t="shared" si="2"/>
        <v>0</v>
      </c>
      <c r="H47" s="5" t="str">
        <f t="shared" si="3"/>
        <v>，4043362</v>
      </c>
      <c r="I47" s="5" t="str">
        <f>VLOOKUP(A47,HOP!A:U,21,0)</f>
        <v>直连</v>
      </c>
    </row>
    <row r="48" s="5" customFormat="1" hidden="1" spans="1:9">
      <c r="A48" s="6">
        <v>999227306739591</v>
      </c>
      <c r="B48" s="7">
        <v>45208</v>
      </c>
      <c r="C48" s="7">
        <v>45209</v>
      </c>
      <c r="D48" s="5">
        <v>35.65</v>
      </c>
      <c r="E48" s="5" t="str">
        <f>VLOOKUP(A48,HOP!A:L,12,0)</f>
        <v>35.65</v>
      </c>
      <c r="F48" s="5" t="str">
        <f>VLOOKUP(A48,HOP!A:C,3,0)</f>
        <v>4043474</v>
      </c>
      <c r="G48" s="5">
        <f t="shared" si="2"/>
        <v>0</v>
      </c>
      <c r="H48" s="5" t="str">
        <f t="shared" si="3"/>
        <v>，4043474</v>
      </c>
      <c r="I48" s="5" t="str">
        <f>VLOOKUP(A48,HOP!A:U,21,0)</f>
        <v>直连</v>
      </c>
    </row>
    <row r="49" s="5" customFormat="1" hidden="1" spans="1:9">
      <c r="A49" s="6">
        <v>999227307023524</v>
      </c>
      <c r="B49" s="7">
        <v>45208</v>
      </c>
      <c r="C49" s="7">
        <v>45209</v>
      </c>
      <c r="D49" s="5">
        <v>32.31</v>
      </c>
      <c r="E49" s="5" t="str">
        <f>VLOOKUP(A49,HOP!A:L,12,0)</f>
        <v>32.31</v>
      </c>
      <c r="F49" s="5" t="str">
        <f>VLOOKUP(A49,HOP!A:C,3,0)</f>
        <v>4044639</v>
      </c>
      <c r="G49" s="5">
        <f t="shared" si="2"/>
        <v>0</v>
      </c>
      <c r="H49" s="5" t="str">
        <f t="shared" si="3"/>
        <v>，4044639</v>
      </c>
      <c r="I49" s="5" t="str">
        <f>VLOOKUP(A49,HOP!A:U,21,0)</f>
        <v>直连</v>
      </c>
    </row>
    <row r="50" s="5" customFormat="1" hidden="1" spans="1:9">
      <c r="A50" s="6">
        <v>999227307126948</v>
      </c>
      <c r="B50" s="7">
        <v>45208</v>
      </c>
      <c r="C50" s="7">
        <v>45209</v>
      </c>
      <c r="D50" s="5">
        <v>33.56</v>
      </c>
      <c r="E50" s="5" t="str">
        <f>VLOOKUP(A50,HOP!A:L,12,0)</f>
        <v>33.56</v>
      </c>
      <c r="F50" s="5" t="str">
        <f>VLOOKUP(A50,HOP!A:C,3,0)</f>
        <v>4044671</v>
      </c>
      <c r="G50" s="5">
        <f t="shared" si="2"/>
        <v>0</v>
      </c>
      <c r="H50" s="5" t="str">
        <f t="shared" si="3"/>
        <v>，4044671</v>
      </c>
      <c r="I50" s="5" t="str">
        <f>VLOOKUP(A50,HOP!A:U,21,0)</f>
        <v>直连</v>
      </c>
    </row>
    <row r="51" s="5" customFormat="1" hidden="1" spans="1:9">
      <c r="A51" s="6">
        <v>999227307413521</v>
      </c>
      <c r="B51" s="7">
        <v>45208</v>
      </c>
      <c r="C51" s="7">
        <v>45209</v>
      </c>
      <c r="D51" s="5">
        <v>18.86</v>
      </c>
      <c r="E51" s="5">
        <v>18.86</v>
      </c>
      <c r="F51" s="5">
        <v>4044875</v>
      </c>
      <c r="G51" s="5">
        <f t="shared" si="2"/>
        <v>0</v>
      </c>
      <c r="H51" s="5" t="str">
        <f t="shared" si="3"/>
        <v>，4044875</v>
      </c>
      <c r="I51" s="5" t="str">
        <f>VLOOKUP(A51,HOP!A:U,21,0)</f>
        <v>直连</v>
      </c>
    </row>
    <row r="52" s="5" customFormat="1" hidden="1" spans="1:9">
      <c r="A52" s="6">
        <v>999227307439607</v>
      </c>
      <c r="B52" s="7">
        <v>45208</v>
      </c>
      <c r="C52" s="7">
        <v>45209</v>
      </c>
      <c r="D52" s="5">
        <v>43.56</v>
      </c>
      <c r="E52" s="5" t="str">
        <f>VLOOKUP(A52,HOP!A:L,12,0)</f>
        <v>43.56</v>
      </c>
      <c r="F52" s="5" t="str">
        <f>VLOOKUP(A52,HOP!A:C,3,0)</f>
        <v>4044888</v>
      </c>
      <c r="G52" s="5">
        <f t="shared" si="2"/>
        <v>0</v>
      </c>
      <c r="H52" s="5" t="str">
        <f t="shared" si="3"/>
        <v>，4044888</v>
      </c>
      <c r="I52" s="5" t="str">
        <f>VLOOKUP(A52,HOP!A:U,21,0)</f>
        <v>直连</v>
      </c>
    </row>
    <row r="53" s="5" customFormat="1" hidden="1" spans="1:9">
      <c r="A53" s="6">
        <v>999227308906200</v>
      </c>
      <c r="B53" s="7">
        <v>45208</v>
      </c>
      <c r="C53" s="7">
        <v>45209</v>
      </c>
      <c r="D53" s="5">
        <v>21.06</v>
      </c>
      <c r="E53" s="5" t="str">
        <f>VLOOKUP(A53,HOP!A:L,12,0)</f>
        <v>21.06</v>
      </c>
      <c r="F53" s="5" t="str">
        <f>VLOOKUP(A53,HOP!A:C,3,0)</f>
        <v>4045665</v>
      </c>
      <c r="G53" s="5">
        <f t="shared" si="2"/>
        <v>0</v>
      </c>
      <c r="H53" s="5" t="str">
        <f t="shared" si="3"/>
        <v>，4045665</v>
      </c>
      <c r="I53" s="5" t="str">
        <f>VLOOKUP(A53,HOP!A:U,21,0)</f>
        <v>直连</v>
      </c>
    </row>
    <row r="55" spans="4:4">
      <c r="D55" s="5">
        <f>SUM(D2:D54)</f>
        <v>3941.08</v>
      </c>
    </row>
    <row r="59" spans="1:4">
      <c r="A59" s="5" t="s">
        <v>285</v>
      </c>
      <c r="C59" s="5">
        <v>122.6</v>
      </c>
      <c r="D59" s="5">
        <v>959.1</v>
      </c>
    </row>
    <row r="60" spans="1:4">
      <c r="A60" s="5" t="s">
        <v>286</v>
      </c>
      <c r="C60" s="5">
        <v>3818.48</v>
      </c>
      <c r="D60" s="5">
        <v>29872.13</v>
      </c>
    </row>
    <row r="61" spans="1:4">
      <c r="A61" s="5" t="s">
        <v>287</v>
      </c>
      <c r="C61" s="5">
        <f>SUBTOTAL(9,C59:C60)</f>
        <v>3941.08</v>
      </c>
      <c r="D61" s="5">
        <f>SUBTOTAL(9,D59:D60)</f>
        <v>30831.23</v>
      </c>
    </row>
    <row r="62" spans="1:1">
      <c r="A62" s="5" t="s">
        <v>288</v>
      </c>
    </row>
  </sheetData>
  <autoFilter ref="A1:XFD55">
    <filterColumn colId="3">
      <filters blank="1">
        <filter val="144.51"/>
        <filter val="52"/>
        <filter val="33.92"/>
        <filter val="152.52"/>
        <filter val="55.14"/>
        <filter val="66.94"/>
        <filter val="126.54"/>
        <filter val="266.54"/>
        <filter val="23.55"/>
        <filter val="29.95"/>
        <filter val="33.56"/>
        <filter val="43.56"/>
        <filter val="141.96"/>
        <filter val="36.18"/>
        <filter val="56.98"/>
        <filter val="3941.08"/>
        <filter val="18.19"/>
        <filter val="52.1"/>
        <filter val="179.61"/>
        <filter val="150.4"/>
        <filter val="50.24"/>
        <filter val="243.24"/>
        <filter val="298.24"/>
        <filter val="33.5"/>
        <filter val="19.65"/>
        <filter val="35.65"/>
        <filter val="162.6"/>
        <filter val="20.26"/>
        <filter val="108.8"/>
        <filter val="17.29"/>
        <filter val="70"/>
        <filter val="32.31"/>
        <filter val="36.71"/>
        <filter val="23.72"/>
        <filter val="57.74"/>
        <filter val="16.37"/>
        <filter val="97.78"/>
        <filter val="16.79"/>
        <filter val="20.01"/>
        <filter val="30.42"/>
        <filter val="47.82"/>
        <filter val="81.02"/>
        <filter val="32.44"/>
        <filter val="136.44"/>
        <filter val="463.44"/>
        <filter val="18.86"/>
        <filter val="21.06"/>
        <filter val="15.89"/>
        <filter val="16.09"/>
      </filters>
    </filterColumn>
    <filterColumn colId="6">
      <filters blank="1">
        <filter val="-0.1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2" sqref="A2:A1048576"/>
    </sheetView>
  </sheetViews>
  <sheetFormatPr defaultColWidth="8" defaultRowHeight="12.75"/>
  <cols>
    <col min="1" max="1" width="13" style="1" customWidth="1"/>
    <col min="2" max="16383" width="8" style="1"/>
  </cols>
  <sheetData>
    <row r="1" s="1" customFormat="1" spans="1:22">
      <c r="A1" s="2" t="s">
        <v>289</v>
      </c>
      <c r="B1" s="2" t="s">
        <v>290</v>
      </c>
      <c r="C1" s="2" t="s">
        <v>291</v>
      </c>
      <c r="D1" s="2" t="s">
        <v>292</v>
      </c>
      <c r="E1" s="2" t="s">
        <v>13</v>
      </c>
      <c r="F1" s="2" t="s">
        <v>5</v>
      </c>
      <c r="G1" s="2" t="s">
        <v>6</v>
      </c>
      <c r="H1" s="2" t="s">
        <v>293</v>
      </c>
      <c r="I1" s="2" t="s">
        <v>294</v>
      </c>
      <c r="J1" s="2" t="s">
        <v>295</v>
      </c>
      <c r="K1" s="2" t="s">
        <v>296</v>
      </c>
      <c r="L1" s="2" t="s">
        <v>297</v>
      </c>
      <c r="M1" s="2" t="s">
        <v>298</v>
      </c>
      <c r="N1" s="2" t="s">
        <v>299</v>
      </c>
      <c r="O1" s="2" t="s">
        <v>300</v>
      </c>
      <c r="P1" s="2" t="s">
        <v>301</v>
      </c>
      <c r="Q1" s="2" t="s">
        <v>302</v>
      </c>
      <c r="R1" s="2" t="s">
        <v>303</v>
      </c>
      <c r="S1" s="2" t="s">
        <v>304</v>
      </c>
      <c r="T1" s="2" t="s">
        <v>305</v>
      </c>
      <c r="U1" s="2" t="s">
        <v>306</v>
      </c>
      <c r="V1" s="2" t="s">
        <v>307</v>
      </c>
    </row>
    <row r="2" s="1" customFormat="1" spans="1:22">
      <c r="A2" s="3">
        <v>999227307413521</v>
      </c>
      <c r="B2" s="1" t="s">
        <v>308</v>
      </c>
      <c r="C2" s="1" t="s">
        <v>309</v>
      </c>
      <c r="D2" s="1" t="s">
        <v>310</v>
      </c>
      <c r="E2" s="1" t="s">
        <v>311</v>
      </c>
      <c r="F2" s="1" t="s">
        <v>312</v>
      </c>
      <c r="G2" s="1" t="s">
        <v>308</v>
      </c>
      <c r="H2" s="1" t="s">
        <v>313</v>
      </c>
      <c r="I2" s="1" t="s">
        <v>314</v>
      </c>
      <c r="J2" s="1" t="s">
        <v>315</v>
      </c>
      <c r="K2" s="1" t="s">
        <v>314</v>
      </c>
      <c r="L2" s="1" t="s">
        <v>314</v>
      </c>
      <c r="M2" s="1" t="s">
        <v>316</v>
      </c>
      <c r="N2" s="1" t="s">
        <v>316</v>
      </c>
      <c r="O2" s="1" t="s">
        <v>314</v>
      </c>
      <c r="P2" s="1" t="s">
        <v>317</v>
      </c>
      <c r="Q2" s="1" t="s">
        <v>318</v>
      </c>
      <c r="R2" s="1" t="s">
        <v>319</v>
      </c>
      <c r="S2" s="1" t="s">
        <v>320</v>
      </c>
      <c r="T2" s="1" t="s">
        <v>321</v>
      </c>
      <c r="U2" s="1" t="s">
        <v>322</v>
      </c>
      <c r="V2" s="1" t="s">
        <v>323</v>
      </c>
    </row>
    <row r="3" s="1" customFormat="1" spans="1:22">
      <c r="A3" s="3">
        <v>999227308906200</v>
      </c>
      <c r="B3" s="1" t="s">
        <v>312</v>
      </c>
      <c r="C3" s="1" t="s">
        <v>324</v>
      </c>
      <c r="D3" s="1" t="s">
        <v>325</v>
      </c>
      <c r="E3" s="1" t="s">
        <v>326</v>
      </c>
      <c r="F3" s="1" t="s">
        <v>312</v>
      </c>
      <c r="G3" s="1" t="s">
        <v>308</v>
      </c>
      <c r="H3" s="1" t="s">
        <v>313</v>
      </c>
      <c r="I3" s="1" t="s">
        <v>327</v>
      </c>
      <c r="J3" s="1" t="s">
        <v>30</v>
      </c>
      <c r="K3" s="1" t="s">
        <v>328</v>
      </c>
      <c r="L3" s="1" t="s">
        <v>328</v>
      </c>
      <c r="M3" s="1" t="s">
        <v>316</v>
      </c>
      <c r="N3" s="1" t="s">
        <v>316</v>
      </c>
      <c r="O3" s="1" t="s">
        <v>314</v>
      </c>
      <c r="P3" s="1" t="s">
        <v>317</v>
      </c>
      <c r="Q3" s="1" t="s">
        <v>318</v>
      </c>
      <c r="R3" s="1" t="s">
        <v>329</v>
      </c>
      <c r="S3" s="1" t="s">
        <v>320</v>
      </c>
      <c r="T3" s="1" t="s">
        <v>321</v>
      </c>
      <c r="U3" s="1" t="s">
        <v>322</v>
      </c>
      <c r="V3" s="1" t="s">
        <v>330</v>
      </c>
    </row>
    <row r="4" s="1" customFormat="1" spans="1:22">
      <c r="A4" s="3">
        <v>999227307439607</v>
      </c>
      <c r="B4" s="1" t="s">
        <v>312</v>
      </c>
      <c r="C4" s="1" t="s">
        <v>331</v>
      </c>
      <c r="D4" s="1" t="s">
        <v>332</v>
      </c>
      <c r="E4" s="1" t="s">
        <v>333</v>
      </c>
      <c r="F4" s="1" t="s">
        <v>312</v>
      </c>
      <c r="G4" s="1" t="s">
        <v>308</v>
      </c>
      <c r="H4" s="1" t="s">
        <v>313</v>
      </c>
      <c r="I4" s="1" t="s">
        <v>334</v>
      </c>
      <c r="J4" s="1" t="s">
        <v>30</v>
      </c>
      <c r="K4" s="1" t="s">
        <v>335</v>
      </c>
      <c r="L4" s="1" t="s">
        <v>335</v>
      </c>
      <c r="M4" s="1" t="s">
        <v>316</v>
      </c>
      <c r="N4" s="1" t="s">
        <v>316</v>
      </c>
      <c r="O4" s="1" t="s">
        <v>314</v>
      </c>
      <c r="P4" s="1" t="s">
        <v>317</v>
      </c>
      <c r="Q4" s="1" t="s">
        <v>318</v>
      </c>
      <c r="R4" s="1" t="s">
        <v>336</v>
      </c>
      <c r="S4" s="1" t="s">
        <v>320</v>
      </c>
      <c r="T4" s="1" t="s">
        <v>321</v>
      </c>
      <c r="U4" s="1" t="s">
        <v>322</v>
      </c>
      <c r="V4" s="1" t="s">
        <v>330</v>
      </c>
    </row>
    <row r="5" s="1" customFormat="1" spans="1:22">
      <c r="A5" s="3">
        <v>999227307413521</v>
      </c>
      <c r="B5" s="1" t="s">
        <v>312</v>
      </c>
      <c r="C5" s="1" t="s">
        <v>337</v>
      </c>
      <c r="D5" s="1" t="s">
        <v>310</v>
      </c>
      <c r="E5" s="1" t="s">
        <v>311</v>
      </c>
      <c r="F5" s="1" t="s">
        <v>312</v>
      </c>
      <c r="G5" s="1" t="s">
        <v>308</v>
      </c>
      <c r="H5" s="1" t="s">
        <v>313</v>
      </c>
      <c r="I5" s="1" t="s">
        <v>338</v>
      </c>
      <c r="J5" s="1" t="s">
        <v>30</v>
      </c>
      <c r="K5" s="1" t="s">
        <v>339</v>
      </c>
      <c r="L5" s="1" t="s">
        <v>339</v>
      </c>
      <c r="M5" s="1" t="s">
        <v>316</v>
      </c>
      <c r="N5" s="1" t="s">
        <v>316</v>
      </c>
      <c r="O5" s="1" t="s">
        <v>314</v>
      </c>
      <c r="P5" s="1" t="s">
        <v>317</v>
      </c>
      <c r="Q5" s="1" t="s">
        <v>318</v>
      </c>
      <c r="R5" s="1" t="s">
        <v>340</v>
      </c>
      <c r="S5" s="1" t="s">
        <v>320</v>
      </c>
      <c r="T5" s="1" t="s">
        <v>321</v>
      </c>
      <c r="U5" s="1" t="s">
        <v>322</v>
      </c>
      <c r="V5" s="1" t="s">
        <v>323</v>
      </c>
    </row>
    <row r="6" s="1" customFormat="1" spans="1:22">
      <c r="A6" s="3">
        <v>999227307126948</v>
      </c>
      <c r="B6" s="1" t="s">
        <v>312</v>
      </c>
      <c r="C6" s="1" t="s">
        <v>341</v>
      </c>
      <c r="D6" s="1" t="s">
        <v>342</v>
      </c>
      <c r="E6" s="1" t="s">
        <v>343</v>
      </c>
      <c r="F6" s="1" t="s">
        <v>312</v>
      </c>
      <c r="G6" s="1" t="s">
        <v>308</v>
      </c>
      <c r="H6" s="1" t="s">
        <v>313</v>
      </c>
      <c r="I6" s="1" t="s">
        <v>344</v>
      </c>
      <c r="J6" s="1" t="s">
        <v>30</v>
      </c>
      <c r="K6" s="1" t="s">
        <v>345</v>
      </c>
      <c r="L6" s="1" t="s">
        <v>345</v>
      </c>
      <c r="M6" s="1" t="s">
        <v>316</v>
      </c>
      <c r="N6" s="1" t="s">
        <v>316</v>
      </c>
      <c r="O6" s="1" t="s">
        <v>314</v>
      </c>
      <c r="P6" s="1" t="s">
        <v>317</v>
      </c>
      <c r="Q6" s="1" t="s">
        <v>318</v>
      </c>
      <c r="R6" s="1" t="s">
        <v>346</v>
      </c>
      <c r="S6" s="1" t="s">
        <v>320</v>
      </c>
      <c r="T6" s="1" t="s">
        <v>321</v>
      </c>
      <c r="U6" s="1" t="s">
        <v>322</v>
      </c>
      <c r="V6" s="1" t="s">
        <v>347</v>
      </c>
    </row>
    <row r="7" s="1" customFormat="1" spans="1:22">
      <c r="A7" s="3">
        <v>999227307023524</v>
      </c>
      <c r="B7" s="1" t="s">
        <v>312</v>
      </c>
      <c r="C7" s="1" t="s">
        <v>348</v>
      </c>
      <c r="D7" s="1" t="s">
        <v>349</v>
      </c>
      <c r="E7" s="1" t="s">
        <v>350</v>
      </c>
      <c r="F7" s="1" t="s">
        <v>312</v>
      </c>
      <c r="G7" s="1" t="s">
        <v>308</v>
      </c>
      <c r="H7" s="1" t="s">
        <v>313</v>
      </c>
      <c r="I7" s="1" t="s">
        <v>351</v>
      </c>
      <c r="J7" s="1" t="s">
        <v>30</v>
      </c>
      <c r="K7" s="1" t="s">
        <v>352</v>
      </c>
      <c r="L7" s="1" t="s">
        <v>352</v>
      </c>
      <c r="M7" s="1" t="s">
        <v>316</v>
      </c>
      <c r="N7" s="1" t="s">
        <v>316</v>
      </c>
      <c r="O7" s="1" t="s">
        <v>314</v>
      </c>
      <c r="P7" s="1" t="s">
        <v>317</v>
      </c>
      <c r="Q7" s="1" t="s">
        <v>318</v>
      </c>
      <c r="R7" s="1" t="s">
        <v>353</v>
      </c>
      <c r="S7" s="1" t="s">
        <v>320</v>
      </c>
      <c r="T7" s="1" t="s">
        <v>321</v>
      </c>
      <c r="U7" s="1" t="s">
        <v>322</v>
      </c>
      <c r="V7" s="1" t="s">
        <v>354</v>
      </c>
    </row>
    <row r="8" s="1" customFormat="1" spans="1:22">
      <c r="A8" s="3">
        <v>999227306739591</v>
      </c>
      <c r="B8" s="1" t="s">
        <v>312</v>
      </c>
      <c r="C8" s="1" t="s">
        <v>355</v>
      </c>
      <c r="D8" s="1" t="s">
        <v>356</v>
      </c>
      <c r="E8" s="1" t="s">
        <v>357</v>
      </c>
      <c r="F8" s="1" t="s">
        <v>312</v>
      </c>
      <c r="G8" s="1" t="s">
        <v>308</v>
      </c>
      <c r="H8" s="1" t="s">
        <v>313</v>
      </c>
      <c r="I8" s="1" t="s">
        <v>358</v>
      </c>
      <c r="J8" s="1" t="s">
        <v>30</v>
      </c>
      <c r="K8" s="1" t="s">
        <v>359</v>
      </c>
      <c r="L8" s="1" t="s">
        <v>359</v>
      </c>
      <c r="M8" s="1" t="s">
        <v>316</v>
      </c>
      <c r="N8" s="1" t="s">
        <v>316</v>
      </c>
      <c r="O8" s="1" t="s">
        <v>314</v>
      </c>
      <c r="P8" s="1" t="s">
        <v>317</v>
      </c>
      <c r="Q8" s="1" t="s">
        <v>318</v>
      </c>
      <c r="R8" s="1" t="s">
        <v>360</v>
      </c>
      <c r="S8" s="1" t="s">
        <v>320</v>
      </c>
      <c r="T8" s="1" t="s">
        <v>321</v>
      </c>
      <c r="U8" s="1" t="s">
        <v>322</v>
      </c>
      <c r="V8" s="1" t="s">
        <v>330</v>
      </c>
    </row>
    <row r="9" s="1" customFormat="1" spans="1:22">
      <c r="A9" s="3">
        <v>999227306653647</v>
      </c>
      <c r="B9" s="1" t="s">
        <v>312</v>
      </c>
      <c r="C9" s="1" t="s">
        <v>361</v>
      </c>
      <c r="D9" s="1" t="s">
        <v>362</v>
      </c>
      <c r="E9" s="1" t="s">
        <v>363</v>
      </c>
      <c r="F9" s="1" t="s">
        <v>312</v>
      </c>
      <c r="G9" s="1" t="s">
        <v>308</v>
      </c>
      <c r="H9" s="1" t="s">
        <v>313</v>
      </c>
      <c r="I9" s="1" t="s">
        <v>364</v>
      </c>
      <c r="J9" s="1" t="s">
        <v>30</v>
      </c>
      <c r="K9" s="1" t="s">
        <v>365</v>
      </c>
      <c r="L9" s="1" t="s">
        <v>365</v>
      </c>
      <c r="M9" s="1" t="s">
        <v>316</v>
      </c>
      <c r="N9" s="1" t="s">
        <v>316</v>
      </c>
      <c r="O9" s="1" t="s">
        <v>314</v>
      </c>
      <c r="P9" s="1" t="s">
        <v>317</v>
      </c>
      <c r="Q9" s="1" t="s">
        <v>318</v>
      </c>
      <c r="R9" s="1" t="s">
        <v>366</v>
      </c>
      <c r="S9" s="1" t="s">
        <v>320</v>
      </c>
      <c r="T9" s="1" t="s">
        <v>321</v>
      </c>
      <c r="U9" s="1" t="s">
        <v>322</v>
      </c>
      <c r="V9" s="1" t="s">
        <v>330</v>
      </c>
    </row>
    <row r="10" s="1" customFormat="1" spans="1:22">
      <c r="A10" s="3">
        <v>999227306329949</v>
      </c>
      <c r="B10" s="1" t="s">
        <v>312</v>
      </c>
      <c r="C10" s="1" t="s">
        <v>367</v>
      </c>
      <c r="D10" s="1" t="s">
        <v>368</v>
      </c>
      <c r="E10" s="1" t="s">
        <v>369</v>
      </c>
      <c r="F10" s="1" t="s">
        <v>312</v>
      </c>
      <c r="G10" s="1" t="s">
        <v>308</v>
      </c>
      <c r="H10" s="1" t="s">
        <v>313</v>
      </c>
      <c r="I10" s="1" t="s">
        <v>370</v>
      </c>
      <c r="J10" s="1" t="s">
        <v>30</v>
      </c>
      <c r="K10" s="1" t="s">
        <v>371</v>
      </c>
      <c r="L10" s="1" t="s">
        <v>371</v>
      </c>
      <c r="M10" s="1" t="s">
        <v>316</v>
      </c>
      <c r="N10" s="1" t="s">
        <v>316</v>
      </c>
      <c r="O10" s="1" t="s">
        <v>314</v>
      </c>
      <c r="P10" s="1" t="s">
        <v>317</v>
      </c>
      <c r="Q10" s="1" t="s">
        <v>318</v>
      </c>
      <c r="R10" s="1" t="s">
        <v>372</v>
      </c>
      <c r="S10" s="1" t="s">
        <v>320</v>
      </c>
      <c r="T10" s="1" t="s">
        <v>321</v>
      </c>
      <c r="U10" s="1" t="s">
        <v>322</v>
      </c>
      <c r="V10" s="1" t="s">
        <v>347</v>
      </c>
    </row>
    <row r="11" s="1" customFormat="1" spans="1:22">
      <c r="A11" s="3">
        <v>999227305453974</v>
      </c>
      <c r="B11" s="1" t="s">
        <v>312</v>
      </c>
      <c r="C11" s="1" t="s">
        <v>373</v>
      </c>
      <c r="D11" s="1" t="s">
        <v>374</v>
      </c>
      <c r="E11" s="1" t="s">
        <v>375</v>
      </c>
      <c r="F11" s="1" t="s">
        <v>312</v>
      </c>
      <c r="G11" s="1" t="s">
        <v>308</v>
      </c>
      <c r="H11" s="1" t="s">
        <v>313</v>
      </c>
      <c r="I11" s="1" t="s">
        <v>376</v>
      </c>
      <c r="J11" s="1" t="s">
        <v>30</v>
      </c>
      <c r="K11" s="1" t="s">
        <v>377</v>
      </c>
      <c r="L11" s="1" t="s">
        <v>377</v>
      </c>
      <c r="M11" s="1" t="s">
        <v>316</v>
      </c>
      <c r="N11" s="1" t="s">
        <v>316</v>
      </c>
      <c r="O11" s="1" t="s">
        <v>314</v>
      </c>
      <c r="P11" s="1" t="s">
        <v>317</v>
      </c>
      <c r="Q11" s="1" t="s">
        <v>318</v>
      </c>
      <c r="R11" s="1" t="s">
        <v>378</v>
      </c>
      <c r="S11" s="1" t="s">
        <v>320</v>
      </c>
      <c r="T11" s="1" t="s">
        <v>321</v>
      </c>
      <c r="U11" s="1" t="s">
        <v>322</v>
      </c>
      <c r="V11" s="1" t="s">
        <v>347</v>
      </c>
    </row>
    <row r="12" s="1" customFormat="1" spans="1:22">
      <c r="A12" s="3">
        <v>999227305286369</v>
      </c>
      <c r="B12" s="1" t="s">
        <v>312</v>
      </c>
      <c r="C12" s="1" t="s">
        <v>379</v>
      </c>
      <c r="D12" s="1" t="s">
        <v>380</v>
      </c>
      <c r="E12" s="1" t="s">
        <v>381</v>
      </c>
      <c r="F12" s="1" t="s">
        <v>312</v>
      </c>
      <c r="G12" s="1" t="s">
        <v>308</v>
      </c>
      <c r="H12" s="1" t="s">
        <v>313</v>
      </c>
      <c r="I12" s="1" t="s">
        <v>382</v>
      </c>
      <c r="J12" s="1" t="s">
        <v>30</v>
      </c>
      <c r="K12" s="1" t="s">
        <v>383</v>
      </c>
      <c r="L12" s="1" t="s">
        <v>383</v>
      </c>
      <c r="M12" s="1" t="s">
        <v>316</v>
      </c>
      <c r="N12" s="1" t="s">
        <v>316</v>
      </c>
      <c r="O12" s="1" t="s">
        <v>314</v>
      </c>
      <c r="P12" s="1" t="s">
        <v>317</v>
      </c>
      <c r="Q12" s="1" t="s">
        <v>318</v>
      </c>
      <c r="R12" s="1" t="s">
        <v>384</v>
      </c>
      <c r="S12" s="1" t="s">
        <v>320</v>
      </c>
      <c r="T12" s="1" t="s">
        <v>321</v>
      </c>
      <c r="U12" s="1" t="s">
        <v>322</v>
      </c>
      <c r="V12" s="1" t="s">
        <v>330</v>
      </c>
    </row>
    <row r="13" s="1" customFormat="1" spans="1:22">
      <c r="A13" s="3">
        <v>999227304681759</v>
      </c>
      <c r="B13" s="1" t="s">
        <v>312</v>
      </c>
      <c r="C13" s="1" t="s">
        <v>385</v>
      </c>
      <c r="D13" s="1" t="s">
        <v>386</v>
      </c>
      <c r="E13" s="1" t="s">
        <v>387</v>
      </c>
      <c r="F13" s="1" t="s">
        <v>312</v>
      </c>
      <c r="G13" s="1" t="s">
        <v>308</v>
      </c>
      <c r="H13" s="1" t="s">
        <v>313</v>
      </c>
      <c r="I13" s="1" t="s">
        <v>388</v>
      </c>
      <c r="J13" s="1" t="s">
        <v>30</v>
      </c>
      <c r="K13" s="1" t="s">
        <v>389</v>
      </c>
      <c r="L13" s="1" t="s">
        <v>389</v>
      </c>
      <c r="M13" s="1" t="s">
        <v>316</v>
      </c>
      <c r="N13" s="1" t="s">
        <v>316</v>
      </c>
      <c r="O13" s="1" t="s">
        <v>314</v>
      </c>
      <c r="P13" s="1" t="s">
        <v>317</v>
      </c>
      <c r="Q13" s="1" t="s">
        <v>318</v>
      </c>
      <c r="R13" s="1" t="s">
        <v>390</v>
      </c>
      <c r="S13" s="1" t="s">
        <v>320</v>
      </c>
      <c r="T13" s="1" t="s">
        <v>321</v>
      </c>
      <c r="U13" s="1" t="s">
        <v>322</v>
      </c>
      <c r="V13" s="1" t="s">
        <v>330</v>
      </c>
    </row>
    <row r="14" s="1" customFormat="1" spans="1:22">
      <c r="A14" s="3">
        <v>999227304677671</v>
      </c>
      <c r="B14" s="1" t="s">
        <v>312</v>
      </c>
      <c r="C14" s="1" t="s">
        <v>391</v>
      </c>
      <c r="D14" s="1" t="s">
        <v>380</v>
      </c>
      <c r="E14" s="1" t="s">
        <v>392</v>
      </c>
      <c r="F14" s="1" t="s">
        <v>312</v>
      </c>
      <c r="G14" s="1" t="s">
        <v>308</v>
      </c>
      <c r="H14" s="1" t="s">
        <v>313</v>
      </c>
      <c r="I14" s="1" t="s">
        <v>393</v>
      </c>
      <c r="J14" s="1" t="s">
        <v>30</v>
      </c>
      <c r="K14" s="1" t="s">
        <v>394</v>
      </c>
      <c r="L14" s="1" t="s">
        <v>394</v>
      </c>
      <c r="M14" s="1" t="s">
        <v>316</v>
      </c>
      <c r="N14" s="1" t="s">
        <v>316</v>
      </c>
      <c r="O14" s="1" t="s">
        <v>314</v>
      </c>
      <c r="P14" s="1" t="s">
        <v>317</v>
      </c>
      <c r="Q14" s="1" t="s">
        <v>318</v>
      </c>
      <c r="R14" s="1" t="s">
        <v>395</v>
      </c>
      <c r="S14" s="1" t="s">
        <v>320</v>
      </c>
      <c r="T14" s="1" t="s">
        <v>321</v>
      </c>
      <c r="U14" s="1" t="s">
        <v>322</v>
      </c>
      <c r="V14" s="1" t="s">
        <v>330</v>
      </c>
    </row>
    <row r="15" s="1" customFormat="1" spans="1:22">
      <c r="A15" s="3">
        <v>999227304501013</v>
      </c>
      <c r="B15" s="1" t="s">
        <v>312</v>
      </c>
      <c r="C15" s="1" t="s">
        <v>396</v>
      </c>
      <c r="D15" s="1" t="s">
        <v>397</v>
      </c>
      <c r="E15" s="1" t="s">
        <v>398</v>
      </c>
      <c r="F15" s="1" t="s">
        <v>312</v>
      </c>
      <c r="G15" s="1" t="s">
        <v>308</v>
      </c>
      <c r="H15" s="1" t="s">
        <v>313</v>
      </c>
      <c r="I15" s="1" t="s">
        <v>399</v>
      </c>
      <c r="J15" s="1" t="s">
        <v>30</v>
      </c>
      <c r="K15" s="1" t="s">
        <v>400</v>
      </c>
      <c r="L15" s="1" t="s">
        <v>400</v>
      </c>
      <c r="M15" s="1" t="s">
        <v>316</v>
      </c>
      <c r="N15" s="1" t="s">
        <v>316</v>
      </c>
      <c r="O15" s="1" t="s">
        <v>314</v>
      </c>
      <c r="P15" s="1" t="s">
        <v>317</v>
      </c>
      <c r="Q15" s="1" t="s">
        <v>318</v>
      </c>
      <c r="R15" s="1" t="s">
        <v>401</v>
      </c>
      <c r="S15" s="1" t="s">
        <v>320</v>
      </c>
      <c r="T15" s="1" t="s">
        <v>321</v>
      </c>
      <c r="U15" s="1" t="s">
        <v>322</v>
      </c>
      <c r="V15" s="1" t="s">
        <v>330</v>
      </c>
    </row>
    <row r="16" s="1" customFormat="1" spans="1:22">
      <c r="A16" s="3">
        <v>999227304481396</v>
      </c>
      <c r="B16" s="1" t="s">
        <v>312</v>
      </c>
      <c r="C16" s="1" t="s">
        <v>402</v>
      </c>
      <c r="D16" s="1" t="s">
        <v>403</v>
      </c>
      <c r="E16" s="1" t="s">
        <v>404</v>
      </c>
      <c r="F16" s="1" t="s">
        <v>312</v>
      </c>
      <c r="G16" s="1" t="s">
        <v>308</v>
      </c>
      <c r="H16" s="1" t="s">
        <v>313</v>
      </c>
      <c r="I16" s="1" t="s">
        <v>405</v>
      </c>
      <c r="J16" s="1" t="s">
        <v>30</v>
      </c>
      <c r="K16" s="1" t="s">
        <v>406</v>
      </c>
      <c r="L16" s="1" t="s">
        <v>406</v>
      </c>
      <c r="M16" s="1" t="s">
        <v>316</v>
      </c>
      <c r="N16" s="1" t="s">
        <v>316</v>
      </c>
      <c r="O16" s="1" t="s">
        <v>314</v>
      </c>
      <c r="P16" s="1" t="s">
        <v>317</v>
      </c>
      <c r="Q16" s="1" t="s">
        <v>318</v>
      </c>
      <c r="R16" s="1" t="s">
        <v>407</v>
      </c>
      <c r="S16" s="1" t="s">
        <v>320</v>
      </c>
      <c r="T16" s="1" t="s">
        <v>321</v>
      </c>
      <c r="U16" s="1" t="s">
        <v>408</v>
      </c>
      <c r="V16" s="1" t="s">
        <v>409</v>
      </c>
    </row>
    <row r="17" s="1" customFormat="1" spans="1:22">
      <c r="A17" s="3">
        <v>999227304085665</v>
      </c>
      <c r="B17" s="1" t="s">
        <v>312</v>
      </c>
      <c r="C17" s="1" t="s">
        <v>410</v>
      </c>
      <c r="D17" s="1" t="s">
        <v>411</v>
      </c>
      <c r="E17" s="1" t="s">
        <v>412</v>
      </c>
      <c r="F17" s="1" t="s">
        <v>312</v>
      </c>
      <c r="G17" s="1" t="s">
        <v>308</v>
      </c>
      <c r="H17" s="1" t="s">
        <v>313</v>
      </c>
      <c r="I17" s="1" t="s">
        <v>413</v>
      </c>
      <c r="J17" s="1" t="s">
        <v>30</v>
      </c>
      <c r="K17" s="1" t="s">
        <v>414</v>
      </c>
      <c r="L17" s="1" t="s">
        <v>414</v>
      </c>
      <c r="M17" s="1" t="s">
        <v>316</v>
      </c>
      <c r="N17" s="1" t="s">
        <v>316</v>
      </c>
      <c r="O17" s="1" t="s">
        <v>314</v>
      </c>
      <c r="P17" s="1" t="s">
        <v>317</v>
      </c>
      <c r="Q17" s="1" t="s">
        <v>318</v>
      </c>
      <c r="R17" s="1" t="s">
        <v>415</v>
      </c>
      <c r="S17" s="1" t="s">
        <v>320</v>
      </c>
      <c r="T17" s="1" t="s">
        <v>321</v>
      </c>
      <c r="U17" s="1" t="s">
        <v>322</v>
      </c>
      <c r="V17" s="1" t="s">
        <v>330</v>
      </c>
    </row>
    <row r="18" s="1" customFormat="1" spans="1:22">
      <c r="A18" s="3">
        <v>999227301772486</v>
      </c>
      <c r="B18" s="1" t="s">
        <v>416</v>
      </c>
      <c r="C18" s="1" t="s">
        <v>417</v>
      </c>
      <c r="D18" s="1" t="s">
        <v>418</v>
      </c>
      <c r="E18" s="1" t="s">
        <v>419</v>
      </c>
      <c r="F18" s="1" t="s">
        <v>312</v>
      </c>
      <c r="G18" s="1" t="s">
        <v>308</v>
      </c>
      <c r="H18" s="1" t="s">
        <v>313</v>
      </c>
      <c r="I18" s="1" t="s">
        <v>420</v>
      </c>
      <c r="J18" s="1" t="s">
        <v>30</v>
      </c>
      <c r="K18" s="1" t="s">
        <v>421</v>
      </c>
      <c r="L18" s="1" t="s">
        <v>421</v>
      </c>
      <c r="M18" s="1" t="s">
        <v>316</v>
      </c>
      <c r="N18" s="1" t="s">
        <v>316</v>
      </c>
      <c r="O18" s="1" t="s">
        <v>314</v>
      </c>
      <c r="P18" s="1" t="s">
        <v>317</v>
      </c>
      <c r="Q18" s="1" t="s">
        <v>318</v>
      </c>
      <c r="R18" s="1" t="s">
        <v>422</v>
      </c>
      <c r="S18" s="1" t="s">
        <v>320</v>
      </c>
      <c r="T18" s="1" t="s">
        <v>321</v>
      </c>
      <c r="U18" s="1" t="s">
        <v>322</v>
      </c>
      <c r="V18" s="1" t="s">
        <v>330</v>
      </c>
    </row>
    <row r="19" s="1" customFormat="1" spans="1:22">
      <c r="A19" s="3">
        <v>999227301750748</v>
      </c>
      <c r="B19" s="1" t="s">
        <v>416</v>
      </c>
      <c r="C19" s="1" t="s">
        <v>423</v>
      </c>
      <c r="D19" s="1" t="s">
        <v>424</v>
      </c>
      <c r="E19" s="1" t="s">
        <v>425</v>
      </c>
      <c r="F19" s="1" t="s">
        <v>312</v>
      </c>
      <c r="G19" s="1" t="s">
        <v>308</v>
      </c>
      <c r="H19" s="1" t="s">
        <v>313</v>
      </c>
      <c r="I19" s="1" t="s">
        <v>426</v>
      </c>
      <c r="J19" s="1" t="s">
        <v>30</v>
      </c>
      <c r="K19" s="1" t="s">
        <v>427</v>
      </c>
      <c r="L19" s="1" t="s">
        <v>427</v>
      </c>
      <c r="M19" s="1" t="s">
        <v>316</v>
      </c>
      <c r="N19" s="1" t="s">
        <v>316</v>
      </c>
      <c r="O19" s="1" t="s">
        <v>314</v>
      </c>
      <c r="P19" s="1" t="s">
        <v>317</v>
      </c>
      <c r="Q19" s="1" t="s">
        <v>318</v>
      </c>
      <c r="R19" s="1" t="s">
        <v>428</v>
      </c>
      <c r="S19" s="1" t="s">
        <v>320</v>
      </c>
      <c r="T19" s="1" t="s">
        <v>321</v>
      </c>
      <c r="U19" s="1" t="s">
        <v>322</v>
      </c>
      <c r="V19" s="1" t="s">
        <v>330</v>
      </c>
    </row>
    <row r="20" s="1" customFormat="1" spans="1:22">
      <c r="A20" s="3">
        <v>999227301327187</v>
      </c>
      <c r="B20" s="1" t="s">
        <v>416</v>
      </c>
      <c r="C20" s="1" t="s">
        <v>429</v>
      </c>
      <c r="D20" s="1" t="s">
        <v>430</v>
      </c>
      <c r="E20" s="1" t="s">
        <v>431</v>
      </c>
      <c r="F20" s="1" t="s">
        <v>312</v>
      </c>
      <c r="G20" s="1" t="s">
        <v>308</v>
      </c>
      <c r="H20" s="1" t="s">
        <v>313</v>
      </c>
      <c r="I20" s="1" t="s">
        <v>432</v>
      </c>
      <c r="J20" s="1" t="s">
        <v>30</v>
      </c>
      <c r="K20" s="1" t="s">
        <v>433</v>
      </c>
      <c r="L20" s="1" t="s">
        <v>433</v>
      </c>
      <c r="M20" s="1" t="s">
        <v>316</v>
      </c>
      <c r="N20" s="1" t="s">
        <v>316</v>
      </c>
      <c r="O20" s="1" t="s">
        <v>314</v>
      </c>
      <c r="P20" s="1" t="s">
        <v>317</v>
      </c>
      <c r="Q20" s="1" t="s">
        <v>318</v>
      </c>
      <c r="R20" s="1" t="s">
        <v>434</v>
      </c>
      <c r="S20" s="1" t="s">
        <v>320</v>
      </c>
      <c r="T20" s="1" t="s">
        <v>321</v>
      </c>
      <c r="U20" s="1" t="s">
        <v>322</v>
      </c>
      <c r="V20" s="1" t="s">
        <v>330</v>
      </c>
    </row>
    <row r="21" s="1" customFormat="1" spans="1:22">
      <c r="A21" s="3">
        <v>999227301303774</v>
      </c>
      <c r="B21" s="1" t="s">
        <v>416</v>
      </c>
      <c r="C21" s="1" t="s">
        <v>435</v>
      </c>
      <c r="D21" s="1" t="s">
        <v>436</v>
      </c>
      <c r="E21" s="1" t="s">
        <v>437</v>
      </c>
      <c r="F21" s="1" t="s">
        <v>312</v>
      </c>
      <c r="G21" s="1" t="s">
        <v>308</v>
      </c>
      <c r="H21" s="1" t="s">
        <v>313</v>
      </c>
      <c r="I21" s="1" t="s">
        <v>438</v>
      </c>
      <c r="J21" s="1" t="s">
        <v>30</v>
      </c>
      <c r="K21" s="1" t="s">
        <v>439</v>
      </c>
      <c r="L21" s="1" t="s">
        <v>439</v>
      </c>
      <c r="M21" s="1" t="s">
        <v>316</v>
      </c>
      <c r="N21" s="1" t="s">
        <v>316</v>
      </c>
      <c r="O21" s="1" t="s">
        <v>314</v>
      </c>
      <c r="P21" s="1" t="s">
        <v>317</v>
      </c>
      <c r="Q21" s="1" t="s">
        <v>318</v>
      </c>
      <c r="R21" s="1" t="s">
        <v>440</v>
      </c>
      <c r="S21" s="1" t="s">
        <v>320</v>
      </c>
      <c r="T21" s="1" t="s">
        <v>321</v>
      </c>
      <c r="U21" s="1" t="s">
        <v>322</v>
      </c>
      <c r="V21" s="1" t="s">
        <v>330</v>
      </c>
    </row>
    <row r="22" s="1" customFormat="1" spans="1:22">
      <c r="A22" s="3">
        <v>999227299722562</v>
      </c>
      <c r="B22" s="1" t="s">
        <v>416</v>
      </c>
      <c r="C22" s="1" t="s">
        <v>441</v>
      </c>
      <c r="D22" s="1" t="s">
        <v>442</v>
      </c>
      <c r="E22" s="1" t="s">
        <v>443</v>
      </c>
      <c r="F22" s="1" t="s">
        <v>312</v>
      </c>
      <c r="G22" s="1" t="s">
        <v>308</v>
      </c>
      <c r="H22" s="1" t="s">
        <v>313</v>
      </c>
      <c r="I22" s="1" t="s">
        <v>444</v>
      </c>
      <c r="J22" s="1" t="s">
        <v>30</v>
      </c>
      <c r="K22" s="1" t="s">
        <v>445</v>
      </c>
      <c r="L22" s="1" t="s">
        <v>445</v>
      </c>
      <c r="M22" s="1" t="s">
        <v>316</v>
      </c>
      <c r="N22" s="1" t="s">
        <v>316</v>
      </c>
      <c r="O22" s="1" t="s">
        <v>314</v>
      </c>
      <c r="P22" s="1" t="s">
        <v>317</v>
      </c>
      <c r="Q22" s="1" t="s">
        <v>318</v>
      </c>
      <c r="R22" s="1" t="s">
        <v>446</v>
      </c>
      <c r="S22" s="1" t="s">
        <v>320</v>
      </c>
      <c r="T22" s="1" t="s">
        <v>321</v>
      </c>
      <c r="U22" s="1" t="s">
        <v>408</v>
      </c>
      <c r="V22" s="1" t="s">
        <v>409</v>
      </c>
    </row>
    <row r="23" s="1" customFormat="1" spans="1:22">
      <c r="A23" s="3">
        <v>999227299526942</v>
      </c>
      <c r="B23" s="1" t="s">
        <v>416</v>
      </c>
      <c r="C23" s="1" t="s">
        <v>447</v>
      </c>
      <c r="D23" s="1" t="s">
        <v>448</v>
      </c>
      <c r="E23" s="1" t="s">
        <v>449</v>
      </c>
      <c r="F23" s="1" t="s">
        <v>312</v>
      </c>
      <c r="G23" s="1" t="s">
        <v>308</v>
      </c>
      <c r="H23" s="1" t="s">
        <v>313</v>
      </c>
      <c r="I23" s="1" t="s">
        <v>450</v>
      </c>
      <c r="J23" s="1" t="s">
        <v>30</v>
      </c>
      <c r="K23" s="1" t="s">
        <v>451</v>
      </c>
      <c r="L23" s="1" t="s">
        <v>451</v>
      </c>
      <c r="M23" s="1" t="s">
        <v>316</v>
      </c>
      <c r="N23" s="1" t="s">
        <v>316</v>
      </c>
      <c r="O23" s="1" t="s">
        <v>314</v>
      </c>
      <c r="P23" s="1" t="s">
        <v>317</v>
      </c>
      <c r="Q23" s="1" t="s">
        <v>318</v>
      </c>
      <c r="R23" s="1" t="s">
        <v>452</v>
      </c>
      <c r="S23" s="1" t="s">
        <v>320</v>
      </c>
      <c r="T23" s="1" t="s">
        <v>321</v>
      </c>
      <c r="U23" s="1" t="s">
        <v>322</v>
      </c>
      <c r="V23" s="1" t="s">
        <v>453</v>
      </c>
    </row>
    <row r="24" s="1" customFormat="1" spans="1:22">
      <c r="A24" s="3">
        <v>999227298699682</v>
      </c>
      <c r="B24" s="1" t="s">
        <v>416</v>
      </c>
      <c r="C24" s="1" t="s">
        <v>454</v>
      </c>
      <c r="D24" s="1" t="s">
        <v>455</v>
      </c>
      <c r="E24" s="1" t="s">
        <v>456</v>
      </c>
      <c r="F24" s="1" t="s">
        <v>416</v>
      </c>
      <c r="G24" s="1" t="s">
        <v>308</v>
      </c>
      <c r="H24" s="1" t="s">
        <v>313</v>
      </c>
      <c r="I24" s="1" t="s">
        <v>457</v>
      </c>
      <c r="J24" s="1" t="s">
        <v>30</v>
      </c>
      <c r="K24" s="1" t="s">
        <v>458</v>
      </c>
      <c r="L24" s="1" t="s">
        <v>458</v>
      </c>
      <c r="M24" s="1" t="s">
        <v>316</v>
      </c>
      <c r="N24" s="1" t="s">
        <v>316</v>
      </c>
      <c r="O24" s="1" t="s">
        <v>314</v>
      </c>
      <c r="P24" s="1" t="s">
        <v>317</v>
      </c>
      <c r="Q24" s="1" t="s">
        <v>318</v>
      </c>
      <c r="R24" s="1" t="s">
        <v>459</v>
      </c>
      <c r="S24" s="1" t="s">
        <v>320</v>
      </c>
      <c r="T24" s="1" t="s">
        <v>321</v>
      </c>
      <c r="U24" s="1" t="s">
        <v>322</v>
      </c>
      <c r="V24" s="1" t="s">
        <v>323</v>
      </c>
    </row>
    <row r="25" s="1" customFormat="1" spans="1:22">
      <c r="A25" s="3">
        <v>999227297956113</v>
      </c>
      <c r="B25" s="1" t="s">
        <v>416</v>
      </c>
      <c r="C25" s="1" t="s">
        <v>460</v>
      </c>
      <c r="D25" s="1" t="s">
        <v>461</v>
      </c>
      <c r="E25" s="1" t="s">
        <v>462</v>
      </c>
      <c r="F25" s="1" t="s">
        <v>312</v>
      </c>
      <c r="G25" s="1" t="s">
        <v>308</v>
      </c>
      <c r="H25" s="1" t="s">
        <v>313</v>
      </c>
      <c r="I25" s="1" t="s">
        <v>463</v>
      </c>
      <c r="J25" s="1" t="s">
        <v>30</v>
      </c>
      <c r="K25" s="1" t="s">
        <v>464</v>
      </c>
      <c r="L25" s="1" t="s">
        <v>464</v>
      </c>
      <c r="M25" s="1" t="s">
        <v>316</v>
      </c>
      <c r="N25" s="1" t="s">
        <v>316</v>
      </c>
      <c r="O25" s="1" t="s">
        <v>314</v>
      </c>
      <c r="P25" s="1" t="s">
        <v>317</v>
      </c>
      <c r="Q25" s="1" t="s">
        <v>318</v>
      </c>
      <c r="R25" s="1" t="s">
        <v>465</v>
      </c>
      <c r="S25" s="1" t="s">
        <v>320</v>
      </c>
      <c r="T25" s="1" t="s">
        <v>321</v>
      </c>
      <c r="U25" s="1" t="s">
        <v>322</v>
      </c>
      <c r="V25" s="1" t="s">
        <v>453</v>
      </c>
    </row>
    <row r="26" s="1" customFormat="1" spans="1:22">
      <c r="A26" s="3">
        <v>999227297566110</v>
      </c>
      <c r="B26" s="1" t="s">
        <v>416</v>
      </c>
      <c r="C26" s="1" t="s">
        <v>466</v>
      </c>
      <c r="D26" s="1" t="s">
        <v>467</v>
      </c>
      <c r="E26" s="1" t="s">
        <v>468</v>
      </c>
      <c r="F26" s="1" t="s">
        <v>416</v>
      </c>
      <c r="G26" s="1" t="s">
        <v>308</v>
      </c>
      <c r="H26" s="1" t="s">
        <v>313</v>
      </c>
      <c r="I26" s="1" t="s">
        <v>469</v>
      </c>
      <c r="J26" s="1" t="s">
        <v>30</v>
      </c>
      <c r="K26" s="1" t="s">
        <v>470</v>
      </c>
      <c r="L26" s="1" t="s">
        <v>470</v>
      </c>
      <c r="M26" s="1" t="s">
        <v>316</v>
      </c>
      <c r="N26" s="1" t="s">
        <v>316</v>
      </c>
      <c r="O26" s="1" t="s">
        <v>314</v>
      </c>
      <c r="P26" s="1" t="s">
        <v>317</v>
      </c>
      <c r="Q26" s="1" t="s">
        <v>318</v>
      </c>
      <c r="R26" s="1" t="s">
        <v>471</v>
      </c>
      <c r="S26" s="1" t="s">
        <v>320</v>
      </c>
      <c r="T26" s="1" t="s">
        <v>321</v>
      </c>
      <c r="U26" s="1" t="s">
        <v>322</v>
      </c>
      <c r="V26" s="1" t="s">
        <v>330</v>
      </c>
    </row>
    <row r="27" s="1" customFormat="1" spans="1:22">
      <c r="A27" s="3">
        <v>999227296579135</v>
      </c>
      <c r="B27" s="1" t="s">
        <v>416</v>
      </c>
      <c r="C27" s="1" t="s">
        <v>472</v>
      </c>
      <c r="D27" s="1" t="s">
        <v>430</v>
      </c>
      <c r="E27" s="1" t="s">
        <v>473</v>
      </c>
      <c r="F27" s="1" t="s">
        <v>312</v>
      </c>
      <c r="G27" s="1" t="s">
        <v>308</v>
      </c>
      <c r="H27" s="1" t="s">
        <v>313</v>
      </c>
      <c r="I27" s="1" t="s">
        <v>432</v>
      </c>
      <c r="J27" s="1" t="s">
        <v>30</v>
      </c>
      <c r="K27" s="1" t="s">
        <v>433</v>
      </c>
      <c r="L27" s="1" t="s">
        <v>433</v>
      </c>
      <c r="M27" s="1" t="s">
        <v>316</v>
      </c>
      <c r="N27" s="1" t="s">
        <v>316</v>
      </c>
      <c r="O27" s="1" t="s">
        <v>314</v>
      </c>
      <c r="P27" s="1" t="s">
        <v>317</v>
      </c>
      <c r="Q27" s="1" t="s">
        <v>318</v>
      </c>
      <c r="R27" s="1" t="s">
        <v>474</v>
      </c>
      <c r="S27" s="1" t="s">
        <v>320</v>
      </c>
      <c r="T27" s="1" t="s">
        <v>321</v>
      </c>
      <c r="U27" s="1" t="s">
        <v>322</v>
      </c>
      <c r="V27" s="1" t="s">
        <v>330</v>
      </c>
    </row>
    <row r="28" s="1" customFormat="1" spans="1:22">
      <c r="A28" s="3">
        <v>999227296063555</v>
      </c>
      <c r="B28" s="1" t="s">
        <v>416</v>
      </c>
      <c r="C28" s="1" t="s">
        <v>475</v>
      </c>
      <c r="D28" s="1" t="s">
        <v>476</v>
      </c>
      <c r="E28" s="1" t="s">
        <v>477</v>
      </c>
      <c r="F28" s="1" t="s">
        <v>312</v>
      </c>
      <c r="G28" s="1" t="s">
        <v>308</v>
      </c>
      <c r="H28" s="1" t="s">
        <v>313</v>
      </c>
      <c r="I28" s="1" t="s">
        <v>478</v>
      </c>
      <c r="J28" s="1" t="s">
        <v>30</v>
      </c>
      <c r="K28" s="1" t="s">
        <v>479</v>
      </c>
      <c r="L28" s="1" t="s">
        <v>479</v>
      </c>
      <c r="M28" s="1" t="s">
        <v>316</v>
      </c>
      <c r="N28" s="1" t="s">
        <v>316</v>
      </c>
      <c r="O28" s="1" t="s">
        <v>314</v>
      </c>
      <c r="P28" s="1" t="s">
        <v>317</v>
      </c>
      <c r="Q28" s="1" t="s">
        <v>318</v>
      </c>
      <c r="R28" s="1" t="s">
        <v>480</v>
      </c>
      <c r="S28" s="1" t="s">
        <v>320</v>
      </c>
      <c r="T28" s="1" t="s">
        <v>321</v>
      </c>
      <c r="U28" s="1" t="s">
        <v>322</v>
      </c>
      <c r="V28" s="1" t="s">
        <v>323</v>
      </c>
    </row>
    <row r="29" s="1" customFormat="1" spans="1:22">
      <c r="A29" s="3">
        <v>999227294382531</v>
      </c>
      <c r="B29" s="1" t="s">
        <v>416</v>
      </c>
      <c r="C29" s="1" t="s">
        <v>481</v>
      </c>
      <c r="D29" s="1" t="s">
        <v>442</v>
      </c>
      <c r="E29" s="1" t="s">
        <v>482</v>
      </c>
      <c r="F29" s="1" t="s">
        <v>312</v>
      </c>
      <c r="G29" s="1" t="s">
        <v>308</v>
      </c>
      <c r="H29" s="1" t="s">
        <v>313</v>
      </c>
      <c r="I29" s="1" t="s">
        <v>444</v>
      </c>
      <c r="J29" s="1" t="s">
        <v>30</v>
      </c>
      <c r="K29" s="1" t="s">
        <v>445</v>
      </c>
      <c r="L29" s="1" t="s">
        <v>445</v>
      </c>
      <c r="M29" s="1" t="s">
        <v>316</v>
      </c>
      <c r="N29" s="1" t="s">
        <v>316</v>
      </c>
      <c r="O29" s="1" t="s">
        <v>314</v>
      </c>
      <c r="P29" s="1" t="s">
        <v>317</v>
      </c>
      <c r="Q29" s="1" t="s">
        <v>318</v>
      </c>
      <c r="R29" s="1" t="s">
        <v>483</v>
      </c>
      <c r="S29" s="1" t="s">
        <v>320</v>
      </c>
      <c r="T29" s="1" t="s">
        <v>321</v>
      </c>
      <c r="U29" s="1" t="s">
        <v>408</v>
      </c>
      <c r="V29" s="1" t="s">
        <v>409</v>
      </c>
    </row>
    <row r="30" s="1" customFormat="1" spans="1:22">
      <c r="A30" s="3">
        <v>27291940628</v>
      </c>
      <c r="B30" s="1" t="s">
        <v>416</v>
      </c>
      <c r="C30" s="1" t="s">
        <v>484</v>
      </c>
      <c r="D30" s="1" t="s">
        <v>485</v>
      </c>
      <c r="E30" s="1" t="s">
        <v>486</v>
      </c>
      <c r="F30" s="1" t="s">
        <v>416</v>
      </c>
      <c r="G30" s="1" t="s">
        <v>308</v>
      </c>
      <c r="H30" s="1" t="s">
        <v>313</v>
      </c>
      <c r="I30" s="1" t="s">
        <v>487</v>
      </c>
      <c r="J30" s="1" t="s">
        <v>30</v>
      </c>
      <c r="K30" s="1" t="s">
        <v>488</v>
      </c>
      <c r="L30" s="1" t="s">
        <v>488</v>
      </c>
      <c r="M30" s="1" t="s">
        <v>316</v>
      </c>
      <c r="N30" s="1" t="s">
        <v>316</v>
      </c>
      <c r="O30" s="1" t="s">
        <v>314</v>
      </c>
      <c r="P30" s="1" t="s">
        <v>317</v>
      </c>
      <c r="Q30" s="1" t="s">
        <v>318</v>
      </c>
      <c r="R30" s="1" t="s">
        <v>489</v>
      </c>
      <c r="S30" s="1" t="s">
        <v>320</v>
      </c>
      <c r="T30" s="1" t="s">
        <v>321</v>
      </c>
      <c r="U30" s="1" t="s">
        <v>322</v>
      </c>
      <c r="V30" s="1" t="s">
        <v>330</v>
      </c>
    </row>
    <row r="31" s="1" customFormat="1" spans="1:22">
      <c r="A31" s="3">
        <v>999227291048656</v>
      </c>
      <c r="B31" s="1" t="s">
        <v>416</v>
      </c>
      <c r="C31" s="1" t="s">
        <v>490</v>
      </c>
      <c r="D31" s="1" t="s">
        <v>491</v>
      </c>
      <c r="E31" s="1" t="s">
        <v>492</v>
      </c>
      <c r="F31" s="1" t="s">
        <v>312</v>
      </c>
      <c r="G31" s="1" t="s">
        <v>308</v>
      </c>
      <c r="H31" s="1" t="s">
        <v>313</v>
      </c>
      <c r="I31" s="1" t="s">
        <v>493</v>
      </c>
      <c r="J31" s="1" t="s">
        <v>30</v>
      </c>
      <c r="K31" s="1" t="s">
        <v>494</v>
      </c>
      <c r="L31" s="1" t="s">
        <v>494</v>
      </c>
      <c r="M31" s="1" t="s">
        <v>316</v>
      </c>
      <c r="N31" s="1" t="s">
        <v>316</v>
      </c>
      <c r="O31" s="1" t="s">
        <v>314</v>
      </c>
      <c r="P31" s="1" t="s">
        <v>317</v>
      </c>
      <c r="Q31" s="1" t="s">
        <v>318</v>
      </c>
      <c r="R31" s="1" t="s">
        <v>495</v>
      </c>
      <c r="S31" s="1" t="s">
        <v>320</v>
      </c>
      <c r="T31" s="1" t="s">
        <v>321</v>
      </c>
      <c r="U31" s="1" t="s">
        <v>322</v>
      </c>
      <c r="V31" s="1" t="s">
        <v>330</v>
      </c>
    </row>
    <row r="32" s="1" customFormat="1" spans="1:22">
      <c r="A32" s="3">
        <v>999227290978105</v>
      </c>
      <c r="B32" s="1" t="s">
        <v>416</v>
      </c>
      <c r="C32" s="1" t="s">
        <v>496</v>
      </c>
      <c r="D32" s="1" t="s">
        <v>497</v>
      </c>
      <c r="E32" s="1" t="s">
        <v>498</v>
      </c>
      <c r="F32" s="1" t="s">
        <v>312</v>
      </c>
      <c r="G32" s="1" t="s">
        <v>308</v>
      </c>
      <c r="H32" s="1" t="s">
        <v>313</v>
      </c>
      <c r="I32" s="1" t="s">
        <v>499</v>
      </c>
      <c r="J32" s="1" t="s">
        <v>30</v>
      </c>
      <c r="K32" s="1" t="s">
        <v>500</v>
      </c>
      <c r="L32" s="1" t="s">
        <v>500</v>
      </c>
      <c r="M32" s="1" t="s">
        <v>316</v>
      </c>
      <c r="N32" s="1" t="s">
        <v>316</v>
      </c>
      <c r="O32" s="1" t="s">
        <v>314</v>
      </c>
      <c r="P32" s="1" t="s">
        <v>317</v>
      </c>
      <c r="Q32" s="1" t="s">
        <v>318</v>
      </c>
      <c r="R32" s="1" t="s">
        <v>501</v>
      </c>
      <c r="S32" s="1" t="s">
        <v>320</v>
      </c>
      <c r="T32" s="1" t="s">
        <v>321</v>
      </c>
      <c r="U32" s="1" t="s">
        <v>322</v>
      </c>
      <c r="V32" s="1" t="s">
        <v>330</v>
      </c>
    </row>
    <row r="33" s="1" customFormat="1" spans="1:22">
      <c r="A33" s="3">
        <v>999227290318554</v>
      </c>
      <c r="B33" s="1" t="s">
        <v>502</v>
      </c>
      <c r="C33" s="1" t="s">
        <v>503</v>
      </c>
      <c r="D33" s="1" t="s">
        <v>504</v>
      </c>
      <c r="E33" s="1" t="s">
        <v>505</v>
      </c>
      <c r="F33" s="1" t="s">
        <v>416</v>
      </c>
      <c r="G33" s="1" t="s">
        <v>308</v>
      </c>
      <c r="H33" s="1" t="s">
        <v>313</v>
      </c>
      <c r="I33" s="1" t="s">
        <v>506</v>
      </c>
      <c r="J33" s="1" t="s">
        <v>30</v>
      </c>
      <c r="K33" s="1" t="s">
        <v>507</v>
      </c>
      <c r="L33" s="1" t="s">
        <v>507</v>
      </c>
      <c r="M33" s="1" t="s">
        <v>316</v>
      </c>
      <c r="N33" s="1" t="s">
        <v>316</v>
      </c>
      <c r="O33" s="1" t="s">
        <v>314</v>
      </c>
      <c r="P33" s="1" t="s">
        <v>317</v>
      </c>
      <c r="Q33" s="1" t="s">
        <v>318</v>
      </c>
      <c r="R33" s="1" t="s">
        <v>508</v>
      </c>
      <c r="S33" s="1" t="s">
        <v>320</v>
      </c>
      <c r="T33" s="1" t="s">
        <v>321</v>
      </c>
      <c r="U33" s="1" t="s">
        <v>322</v>
      </c>
      <c r="V33" s="1" t="s">
        <v>330</v>
      </c>
    </row>
    <row r="34" s="1" customFormat="1" spans="1:22">
      <c r="A34" s="3">
        <v>999227287759354</v>
      </c>
      <c r="B34" s="1" t="s">
        <v>502</v>
      </c>
      <c r="C34" s="1" t="s">
        <v>509</v>
      </c>
      <c r="D34" s="1" t="s">
        <v>510</v>
      </c>
      <c r="E34" s="1" t="s">
        <v>511</v>
      </c>
      <c r="F34" s="1" t="s">
        <v>416</v>
      </c>
      <c r="G34" s="1" t="s">
        <v>308</v>
      </c>
      <c r="H34" s="1" t="s">
        <v>313</v>
      </c>
      <c r="I34" s="1" t="s">
        <v>512</v>
      </c>
      <c r="J34" s="1" t="s">
        <v>30</v>
      </c>
      <c r="K34" s="1" t="s">
        <v>513</v>
      </c>
      <c r="L34" s="1" t="s">
        <v>513</v>
      </c>
      <c r="M34" s="1" t="s">
        <v>316</v>
      </c>
      <c r="N34" s="1" t="s">
        <v>316</v>
      </c>
      <c r="O34" s="1" t="s">
        <v>314</v>
      </c>
      <c r="P34" s="1" t="s">
        <v>317</v>
      </c>
      <c r="Q34" s="1" t="s">
        <v>318</v>
      </c>
      <c r="R34" s="1" t="s">
        <v>514</v>
      </c>
      <c r="S34" s="1" t="s">
        <v>320</v>
      </c>
      <c r="T34" s="1" t="s">
        <v>321</v>
      </c>
      <c r="U34" s="1" t="s">
        <v>322</v>
      </c>
      <c r="V34" s="1" t="s">
        <v>330</v>
      </c>
    </row>
    <row r="35" s="1" customFormat="1" spans="1:22">
      <c r="A35" s="3">
        <v>999227284235996</v>
      </c>
      <c r="B35" s="1" t="s">
        <v>502</v>
      </c>
      <c r="C35" s="1" t="s">
        <v>515</v>
      </c>
      <c r="D35" s="1" t="s">
        <v>516</v>
      </c>
      <c r="E35" s="1" t="s">
        <v>517</v>
      </c>
      <c r="F35" s="1" t="s">
        <v>502</v>
      </c>
      <c r="G35" s="1" t="s">
        <v>308</v>
      </c>
      <c r="H35" s="1" t="s">
        <v>313</v>
      </c>
      <c r="I35" s="1" t="s">
        <v>518</v>
      </c>
      <c r="J35" s="1" t="s">
        <v>30</v>
      </c>
      <c r="K35" s="1" t="s">
        <v>519</v>
      </c>
      <c r="L35" s="1" t="s">
        <v>519</v>
      </c>
      <c r="M35" s="1" t="s">
        <v>316</v>
      </c>
      <c r="N35" s="1" t="s">
        <v>316</v>
      </c>
      <c r="O35" s="1" t="s">
        <v>314</v>
      </c>
      <c r="P35" s="1" t="s">
        <v>317</v>
      </c>
      <c r="Q35" s="1" t="s">
        <v>318</v>
      </c>
      <c r="R35" s="1" t="s">
        <v>520</v>
      </c>
      <c r="S35" s="1" t="s">
        <v>320</v>
      </c>
      <c r="T35" s="1" t="s">
        <v>321</v>
      </c>
      <c r="U35" s="1" t="s">
        <v>322</v>
      </c>
      <c r="V35" s="1" t="s">
        <v>453</v>
      </c>
    </row>
    <row r="36" s="1" customFormat="1" spans="1:22">
      <c r="A36" s="3">
        <v>999227256489446</v>
      </c>
      <c r="B36" s="1" t="s">
        <v>521</v>
      </c>
      <c r="C36" s="1" t="s">
        <v>522</v>
      </c>
      <c r="D36" s="1" t="s">
        <v>523</v>
      </c>
      <c r="E36" s="1" t="s">
        <v>524</v>
      </c>
      <c r="F36" s="1" t="s">
        <v>312</v>
      </c>
      <c r="G36" s="1" t="s">
        <v>308</v>
      </c>
      <c r="H36" s="1" t="s">
        <v>313</v>
      </c>
      <c r="I36" s="1" t="s">
        <v>525</v>
      </c>
      <c r="J36" s="1" t="s">
        <v>30</v>
      </c>
      <c r="K36" s="1" t="s">
        <v>526</v>
      </c>
      <c r="L36" s="1" t="s">
        <v>526</v>
      </c>
      <c r="M36" s="1" t="s">
        <v>316</v>
      </c>
      <c r="N36" s="1" t="s">
        <v>316</v>
      </c>
      <c r="O36" s="1" t="s">
        <v>314</v>
      </c>
      <c r="P36" s="1" t="s">
        <v>317</v>
      </c>
      <c r="Q36" s="1" t="s">
        <v>318</v>
      </c>
      <c r="R36" s="1" t="s">
        <v>527</v>
      </c>
      <c r="S36" s="1" t="s">
        <v>320</v>
      </c>
      <c r="T36" s="1" t="s">
        <v>321</v>
      </c>
      <c r="U36" s="1" t="s">
        <v>322</v>
      </c>
      <c r="V36" s="1" t="s">
        <v>330</v>
      </c>
    </row>
    <row r="37" s="1" customFormat="1" spans="1:22">
      <c r="A37" s="3">
        <v>999227253587687</v>
      </c>
      <c r="B37" s="1" t="s">
        <v>528</v>
      </c>
      <c r="C37" s="1" t="s">
        <v>529</v>
      </c>
      <c r="D37" s="1" t="s">
        <v>530</v>
      </c>
      <c r="E37" s="1" t="s">
        <v>531</v>
      </c>
      <c r="F37" s="1" t="s">
        <v>521</v>
      </c>
      <c r="G37" s="1" t="s">
        <v>308</v>
      </c>
      <c r="H37" s="1" t="s">
        <v>313</v>
      </c>
      <c r="I37" s="1" t="s">
        <v>532</v>
      </c>
      <c r="J37" s="1" t="s">
        <v>30</v>
      </c>
      <c r="K37" s="1" t="s">
        <v>533</v>
      </c>
      <c r="L37" s="1" t="s">
        <v>533</v>
      </c>
      <c r="M37" s="1" t="s">
        <v>316</v>
      </c>
      <c r="N37" s="1" t="s">
        <v>316</v>
      </c>
      <c r="O37" s="1" t="s">
        <v>314</v>
      </c>
      <c r="P37" s="1" t="s">
        <v>317</v>
      </c>
      <c r="Q37" s="1" t="s">
        <v>318</v>
      </c>
      <c r="R37" s="1" t="s">
        <v>534</v>
      </c>
      <c r="S37" s="1" t="s">
        <v>320</v>
      </c>
      <c r="T37" s="1" t="s">
        <v>321</v>
      </c>
      <c r="U37" s="1" t="s">
        <v>322</v>
      </c>
      <c r="V37" s="1" t="s">
        <v>330</v>
      </c>
    </row>
    <row r="38" s="1" customFormat="1" spans="1:22">
      <c r="A38" s="3">
        <v>999227194439836</v>
      </c>
      <c r="B38" s="1" t="s">
        <v>528</v>
      </c>
      <c r="C38" s="1" t="s">
        <v>535</v>
      </c>
      <c r="D38" s="1" t="s">
        <v>380</v>
      </c>
      <c r="E38" s="1" t="s">
        <v>536</v>
      </c>
      <c r="F38" s="1" t="s">
        <v>312</v>
      </c>
      <c r="G38" s="1" t="s">
        <v>308</v>
      </c>
      <c r="H38" s="1" t="s">
        <v>313</v>
      </c>
      <c r="I38" s="1" t="s">
        <v>537</v>
      </c>
      <c r="J38" s="1" t="s">
        <v>30</v>
      </c>
      <c r="K38" s="1" t="s">
        <v>538</v>
      </c>
      <c r="L38" s="1" t="s">
        <v>538</v>
      </c>
      <c r="M38" s="1" t="s">
        <v>316</v>
      </c>
      <c r="N38" s="1" t="s">
        <v>316</v>
      </c>
      <c r="O38" s="1" t="s">
        <v>314</v>
      </c>
      <c r="P38" s="1" t="s">
        <v>317</v>
      </c>
      <c r="Q38" s="1" t="s">
        <v>318</v>
      </c>
      <c r="R38" s="1" t="s">
        <v>539</v>
      </c>
      <c r="S38" s="1" t="s">
        <v>320</v>
      </c>
      <c r="T38" s="1" t="s">
        <v>321</v>
      </c>
      <c r="U38" s="1" t="s">
        <v>322</v>
      </c>
      <c r="V38" s="1" t="s">
        <v>330</v>
      </c>
    </row>
    <row r="39" s="1" customFormat="1" spans="1:22">
      <c r="A39" s="3">
        <v>999227192763289</v>
      </c>
      <c r="B39" s="1" t="s">
        <v>528</v>
      </c>
      <c r="C39" s="1" t="s">
        <v>540</v>
      </c>
      <c r="D39" s="1" t="s">
        <v>541</v>
      </c>
      <c r="E39" s="1" t="s">
        <v>542</v>
      </c>
      <c r="F39" s="1" t="s">
        <v>312</v>
      </c>
      <c r="G39" s="1" t="s">
        <v>308</v>
      </c>
      <c r="H39" s="1" t="s">
        <v>313</v>
      </c>
      <c r="I39" s="1" t="s">
        <v>543</v>
      </c>
      <c r="J39" s="1" t="s">
        <v>30</v>
      </c>
      <c r="K39" s="1" t="s">
        <v>544</v>
      </c>
      <c r="L39" s="1" t="s">
        <v>544</v>
      </c>
      <c r="M39" s="1" t="s">
        <v>316</v>
      </c>
      <c r="N39" s="1" t="s">
        <v>316</v>
      </c>
      <c r="O39" s="1" t="s">
        <v>314</v>
      </c>
      <c r="P39" s="1" t="s">
        <v>317</v>
      </c>
      <c r="Q39" s="1" t="s">
        <v>318</v>
      </c>
      <c r="R39" s="1" t="s">
        <v>545</v>
      </c>
      <c r="S39" s="1" t="s">
        <v>320</v>
      </c>
      <c r="T39" s="1" t="s">
        <v>321</v>
      </c>
      <c r="U39" s="1" t="s">
        <v>322</v>
      </c>
      <c r="V39" s="1" t="s">
        <v>330</v>
      </c>
    </row>
    <row r="40" s="1" customFormat="1" spans="1:22">
      <c r="A40" s="3">
        <v>999227192248687</v>
      </c>
      <c r="B40" s="1" t="s">
        <v>546</v>
      </c>
      <c r="C40" s="1" t="s">
        <v>547</v>
      </c>
      <c r="D40" s="1" t="s">
        <v>548</v>
      </c>
      <c r="E40" s="1" t="s">
        <v>549</v>
      </c>
      <c r="F40" s="1" t="s">
        <v>312</v>
      </c>
      <c r="G40" s="1" t="s">
        <v>308</v>
      </c>
      <c r="H40" s="1" t="s">
        <v>313</v>
      </c>
      <c r="I40" s="1" t="s">
        <v>550</v>
      </c>
      <c r="J40" s="1" t="s">
        <v>30</v>
      </c>
      <c r="K40" s="1" t="s">
        <v>551</v>
      </c>
      <c r="L40" s="1" t="s">
        <v>551</v>
      </c>
      <c r="M40" s="1" t="s">
        <v>316</v>
      </c>
      <c r="N40" s="1" t="s">
        <v>316</v>
      </c>
      <c r="O40" s="1" t="s">
        <v>314</v>
      </c>
      <c r="P40" s="1" t="s">
        <v>317</v>
      </c>
      <c r="Q40" s="1" t="s">
        <v>318</v>
      </c>
      <c r="R40" s="1" t="s">
        <v>552</v>
      </c>
      <c r="S40" s="1" t="s">
        <v>320</v>
      </c>
      <c r="T40" s="1" t="s">
        <v>321</v>
      </c>
      <c r="U40" s="1" t="s">
        <v>322</v>
      </c>
      <c r="V40" s="1" t="s">
        <v>347</v>
      </c>
    </row>
    <row r="41" s="1" customFormat="1" spans="1:22">
      <c r="A41" s="3">
        <v>999227188248048</v>
      </c>
      <c r="B41" s="1" t="s">
        <v>546</v>
      </c>
      <c r="C41" s="1" t="s">
        <v>553</v>
      </c>
      <c r="D41" s="1" t="s">
        <v>554</v>
      </c>
      <c r="E41" s="1" t="s">
        <v>555</v>
      </c>
      <c r="F41" s="1" t="s">
        <v>521</v>
      </c>
      <c r="G41" s="1" t="s">
        <v>308</v>
      </c>
      <c r="H41" s="1" t="s">
        <v>313</v>
      </c>
      <c r="I41" s="1" t="s">
        <v>556</v>
      </c>
      <c r="J41" s="1" t="s">
        <v>30</v>
      </c>
      <c r="K41" s="1" t="s">
        <v>557</v>
      </c>
      <c r="L41" s="1" t="s">
        <v>557</v>
      </c>
      <c r="M41" s="1" t="s">
        <v>316</v>
      </c>
      <c r="N41" s="1" t="s">
        <v>316</v>
      </c>
      <c r="O41" s="1" t="s">
        <v>314</v>
      </c>
      <c r="P41" s="1" t="s">
        <v>317</v>
      </c>
      <c r="Q41" s="1" t="s">
        <v>318</v>
      </c>
      <c r="R41" s="1" t="s">
        <v>558</v>
      </c>
      <c r="S41" s="1" t="s">
        <v>320</v>
      </c>
      <c r="T41" s="1" t="s">
        <v>321</v>
      </c>
      <c r="U41" s="1" t="s">
        <v>322</v>
      </c>
      <c r="V41" s="1" t="s">
        <v>330</v>
      </c>
    </row>
    <row r="42" s="1" customFormat="1" spans="1:22">
      <c r="A42" s="3">
        <v>999227185803954</v>
      </c>
      <c r="B42" s="1" t="s">
        <v>559</v>
      </c>
      <c r="C42" s="1" t="s">
        <v>560</v>
      </c>
      <c r="D42" s="1" t="s">
        <v>380</v>
      </c>
      <c r="E42" s="1" t="s">
        <v>561</v>
      </c>
      <c r="F42" s="1" t="s">
        <v>521</v>
      </c>
      <c r="G42" s="1" t="s">
        <v>308</v>
      </c>
      <c r="H42" s="1" t="s">
        <v>313</v>
      </c>
      <c r="I42" s="1" t="s">
        <v>562</v>
      </c>
      <c r="J42" s="1" t="s">
        <v>30</v>
      </c>
      <c r="K42" s="1" t="s">
        <v>563</v>
      </c>
      <c r="L42" s="1" t="s">
        <v>563</v>
      </c>
      <c r="M42" s="1" t="s">
        <v>316</v>
      </c>
      <c r="N42" s="1" t="s">
        <v>316</v>
      </c>
      <c r="O42" s="1" t="s">
        <v>314</v>
      </c>
      <c r="P42" s="1" t="s">
        <v>317</v>
      </c>
      <c r="Q42" s="1" t="s">
        <v>318</v>
      </c>
      <c r="R42" s="1" t="s">
        <v>564</v>
      </c>
      <c r="S42" s="1" t="s">
        <v>320</v>
      </c>
      <c r="T42" s="1" t="s">
        <v>321</v>
      </c>
      <c r="U42" s="1" t="s">
        <v>322</v>
      </c>
      <c r="V42" s="1" t="s">
        <v>330</v>
      </c>
    </row>
    <row r="43" s="1" customFormat="1" spans="1:22">
      <c r="A43" s="4">
        <v>9.99227113808038e+21</v>
      </c>
      <c r="B43" s="1" t="s">
        <v>559</v>
      </c>
      <c r="C43" s="1" t="s">
        <v>565</v>
      </c>
      <c r="D43" s="1" t="s">
        <v>566</v>
      </c>
      <c r="E43" s="1" t="s">
        <v>567</v>
      </c>
      <c r="F43" s="1" t="s">
        <v>528</v>
      </c>
      <c r="G43" s="1" t="s">
        <v>308</v>
      </c>
      <c r="H43" s="1" t="s">
        <v>313</v>
      </c>
      <c r="I43" s="1" t="s">
        <v>568</v>
      </c>
      <c r="J43" s="1" t="s">
        <v>30</v>
      </c>
      <c r="K43" s="1" t="s">
        <v>569</v>
      </c>
      <c r="L43" s="1" t="s">
        <v>569</v>
      </c>
      <c r="M43" s="1" t="s">
        <v>316</v>
      </c>
      <c r="N43" s="1" t="s">
        <v>316</v>
      </c>
      <c r="O43" s="1" t="s">
        <v>314</v>
      </c>
      <c r="P43" s="1" t="s">
        <v>317</v>
      </c>
      <c r="Q43" s="1" t="s">
        <v>318</v>
      </c>
      <c r="R43" s="1" t="s">
        <v>570</v>
      </c>
      <c r="S43" s="1" t="s">
        <v>320</v>
      </c>
      <c r="T43" s="1" t="s">
        <v>321</v>
      </c>
      <c r="U43" s="1" t="s">
        <v>322</v>
      </c>
      <c r="V43" s="1" t="s">
        <v>330</v>
      </c>
    </row>
    <row r="44" s="1" customFormat="1" spans="1:22">
      <c r="A44" s="3">
        <v>999227113808038</v>
      </c>
      <c r="B44" s="1" t="s">
        <v>571</v>
      </c>
      <c r="C44" s="1" t="s">
        <v>572</v>
      </c>
      <c r="D44" s="1" t="s">
        <v>566</v>
      </c>
      <c r="E44" s="1" t="s">
        <v>567</v>
      </c>
      <c r="F44" s="1" t="s">
        <v>528</v>
      </c>
      <c r="G44" s="1" t="s">
        <v>308</v>
      </c>
      <c r="H44" s="1" t="s">
        <v>313</v>
      </c>
      <c r="I44" s="1" t="s">
        <v>573</v>
      </c>
      <c r="J44" s="1" t="s">
        <v>30</v>
      </c>
      <c r="K44" s="1" t="s">
        <v>574</v>
      </c>
      <c r="L44" s="1" t="s">
        <v>314</v>
      </c>
      <c r="M44" s="1" t="s">
        <v>575</v>
      </c>
      <c r="N44" s="1" t="s">
        <v>576</v>
      </c>
      <c r="O44" s="1" t="s">
        <v>314</v>
      </c>
      <c r="P44" s="1" t="s">
        <v>317</v>
      </c>
      <c r="Q44" s="1" t="s">
        <v>318</v>
      </c>
      <c r="R44" s="1" t="s">
        <v>577</v>
      </c>
      <c r="S44" s="1" t="s">
        <v>320</v>
      </c>
      <c r="T44" s="1" t="s">
        <v>321</v>
      </c>
      <c r="U44" s="1" t="s">
        <v>322</v>
      </c>
      <c r="V44" s="1" t="s">
        <v>330</v>
      </c>
    </row>
    <row r="45" s="1" customFormat="1" spans="1:22">
      <c r="A45" s="3">
        <v>999227113471766</v>
      </c>
      <c r="B45" s="1" t="s">
        <v>578</v>
      </c>
      <c r="C45" s="1" t="s">
        <v>579</v>
      </c>
      <c r="D45" s="1" t="s">
        <v>380</v>
      </c>
      <c r="E45" s="1" t="s">
        <v>580</v>
      </c>
      <c r="F45" s="1" t="s">
        <v>416</v>
      </c>
      <c r="G45" s="1" t="s">
        <v>308</v>
      </c>
      <c r="H45" s="1" t="s">
        <v>313</v>
      </c>
      <c r="I45" s="1" t="s">
        <v>581</v>
      </c>
      <c r="J45" s="1" t="s">
        <v>30</v>
      </c>
      <c r="K45" s="1" t="s">
        <v>582</v>
      </c>
      <c r="L45" s="1" t="s">
        <v>582</v>
      </c>
      <c r="M45" s="1" t="s">
        <v>316</v>
      </c>
      <c r="N45" s="1" t="s">
        <v>316</v>
      </c>
      <c r="O45" s="1" t="s">
        <v>314</v>
      </c>
      <c r="P45" s="1" t="s">
        <v>317</v>
      </c>
      <c r="Q45" s="1" t="s">
        <v>318</v>
      </c>
      <c r="R45" s="1" t="s">
        <v>583</v>
      </c>
      <c r="S45" s="1" t="s">
        <v>320</v>
      </c>
      <c r="T45" s="1" t="s">
        <v>321</v>
      </c>
      <c r="U45" s="1" t="s">
        <v>322</v>
      </c>
      <c r="V45" s="1" t="s">
        <v>330</v>
      </c>
    </row>
    <row r="46" s="1" customFormat="1" spans="1:22">
      <c r="A46" s="3">
        <v>999227112568432</v>
      </c>
      <c r="B46" s="1" t="s">
        <v>578</v>
      </c>
      <c r="C46" s="1" t="s">
        <v>584</v>
      </c>
      <c r="D46" s="1" t="s">
        <v>585</v>
      </c>
      <c r="E46" s="1" t="s">
        <v>586</v>
      </c>
      <c r="F46" s="1" t="s">
        <v>502</v>
      </c>
      <c r="G46" s="1" t="s">
        <v>308</v>
      </c>
      <c r="H46" s="1" t="s">
        <v>313</v>
      </c>
      <c r="I46" s="1" t="s">
        <v>587</v>
      </c>
      <c r="J46" s="1" t="s">
        <v>30</v>
      </c>
      <c r="K46" s="1" t="s">
        <v>588</v>
      </c>
      <c r="L46" s="1" t="s">
        <v>588</v>
      </c>
      <c r="M46" s="1" t="s">
        <v>316</v>
      </c>
      <c r="N46" s="1" t="s">
        <v>316</v>
      </c>
      <c r="O46" s="1" t="s">
        <v>314</v>
      </c>
      <c r="P46" s="1" t="s">
        <v>317</v>
      </c>
      <c r="Q46" s="1" t="s">
        <v>318</v>
      </c>
      <c r="R46" s="1" t="s">
        <v>589</v>
      </c>
      <c r="S46" s="1" t="s">
        <v>320</v>
      </c>
      <c r="T46" s="1" t="s">
        <v>321</v>
      </c>
      <c r="U46" s="1" t="s">
        <v>322</v>
      </c>
      <c r="V46" s="1" t="s">
        <v>323</v>
      </c>
    </row>
    <row r="47" s="1" customFormat="1" spans="1:22">
      <c r="A47" s="3">
        <v>999227099558034</v>
      </c>
      <c r="B47" s="1" t="s">
        <v>590</v>
      </c>
      <c r="C47" s="1" t="s">
        <v>591</v>
      </c>
      <c r="D47" s="1" t="s">
        <v>592</v>
      </c>
      <c r="E47" s="1" t="s">
        <v>593</v>
      </c>
      <c r="F47" s="1" t="s">
        <v>502</v>
      </c>
      <c r="G47" s="1" t="s">
        <v>308</v>
      </c>
      <c r="H47" s="1" t="s">
        <v>313</v>
      </c>
      <c r="I47" s="1" t="s">
        <v>594</v>
      </c>
      <c r="J47" s="1" t="s">
        <v>30</v>
      </c>
      <c r="K47" s="1" t="s">
        <v>595</v>
      </c>
      <c r="L47" s="1" t="s">
        <v>595</v>
      </c>
      <c r="M47" s="1" t="s">
        <v>316</v>
      </c>
      <c r="N47" s="1" t="s">
        <v>316</v>
      </c>
      <c r="O47" s="1" t="s">
        <v>314</v>
      </c>
      <c r="P47" s="1" t="s">
        <v>317</v>
      </c>
      <c r="Q47" s="1" t="s">
        <v>318</v>
      </c>
      <c r="R47" s="1" t="s">
        <v>596</v>
      </c>
      <c r="S47" s="1" t="s">
        <v>320</v>
      </c>
      <c r="T47" s="1" t="s">
        <v>321</v>
      </c>
      <c r="U47" s="1" t="s">
        <v>322</v>
      </c>
      <c r="V47" s="1" t="s">
        <v>330</v>
      </c>
    </row>
    <row r="48" s="1" customFormat="1" spans="1:22">
      <c r="A48" s="3">
        <v>999227056924328</v>
      </c>
      <c r="B48" s="1" t="s">
        <v>597</v>
      </c>
      <c r="C48" s="1" t="s">
        <v>598</v>
      </c>
      <c r="D48" s="1" t="s">
        <v>418</v>
      </c>
      <c r="E48" s="1" t="s">
        <v>599</v>
      </c>
      <c r="F48" s="1" t="s">
        <v>312</v>
      </c>
      <c r="G48" s="1" t="s">
        <v>308</v>
      </c>
      <c r="H48" s="1" t="s">
        <v>313</v>
      </c>
      <c r="I48" s="1" t="s">
        <v>600</v>
      </c>
      <c r="J48" s="1" t="s">
        <v>30</v>
      </c>
      <c r="K48" s="1" t="s">
        <v>601</v>
      </c>
      <c r="L48" s="1" t="s">
        <v>601</v>
      </c>
      <c r="M48" s="1" t="s">
        <v>316</v>
      </c>
      <c r="N48" s="1" t="s">
        <v>316</v>
      </c>
      <c r="O48" s="1" t="s">
        <v>314</v>
      </c>
      <c r="P48" s="1" t="s">
        <v>317</v>
      </c>
      <c r="Q48" s="1" t="s">
        <v>318</v>
      </c>
      <c r="R48" s="1" t="s">
        <v>602</v>
      </c>
      <c r="S48" s="1" t="s">
        <v>320</v>
      </c>
      <c r="T48" s="1" t="s">
        <v>321</v>
      </c>
      <c r="U48" s="1" t="s">
        <v>322</v>
      </c>
      <c r="V48" s="1" t="s">
        <v>330</v>
      </c>
    </row>
    <row r="49" s="1" customFormat="1" spans="1:22">
      <c r="A49" s="3">
        <v>999227047128219</v>
      </c>
      <c r="B49" s="1" t="s">
        <v>603</v>
      </c>
      <c r="C49" s="1" t="s">
        <v>604</v>
      </c>
      <c r="D49" s="1" t="s">
        <v>605</v>
      </c>
      <c r="E49" s="1" t="s">
        <v>606</v>
      </c>
      <c r="F49" s="1" t="s">
        <v>521</v>
      </c>
      <c r="G49" s="1" t="s">
        <v>308</v>
      </c>
      <c r="H49" s="1" t="s">
        <v>313</v>
      </c>
      <c r="I49" s="1" t="s">
        <v>607</v>
      </c>
      <c r="J49" s="1" t="s">
        <v>30</v>
      </c>
      <c r="K49" s="1" t="s">
        <v>608</v>
      </c>
      <c r="L49" s="1" t="s">
        <v>608</v>
      </c>
      <c r="M49" s="1" t="s">
        <v>316</v>
      </c>
      <c r="N49" s="1" t="s">
        <v>316</v>
      </c>
      <c r="O49" s="1" t="s">
        <v>314</v>
      </c>
      <c r="P49" s="1" t="s">
        <v>317</v>
      </c>
      <c r="Q49" s="1" t="s">
        <v>318</v>
      </c>
      <c r="R49" s="1" t="s">
        <v>609</v>
      </c>
      <c r="S49" s="1" t="s">
        <v>320</v>
      </c>
      <c r="T49" s="1" t="s">
        <v>321</v>
      </c>
      <c r="U49" s="1" t="s">
        <v>322</v>
      </c>
      <c r="V49" s="1" t="s">
        <v>347</v>
      </c>
    </row>
    <row r="50" s="1" customFormat="1" spans="1:22">
      <c r="A50" s="3">
        <v>999227045340948</v>
      </c>
      <c r="B50" s="1" t="s">
        <v>603</v>
      </c>
      <c r="C50" s="1" t="s">
        <v>610</v>
      </c>
      <c r="D50" s="1" t="s">
        <v>611</v>
      </c>
      <c r="E50" s="1" t="s">
        <v>612</v>
      </c>
      <c r="F50" s="1" t="s">
        <v>521</v>
      </c>
      <c r="G50" s="1" t="s">
        <v>308</v>
      </c>
      <c r="H50" s="1" t="s">
        <v>313</v>
      </c>
      <c r="I50" s="1" t="s">
        <v>613</v>
      </c>
      <c r="J50" s="1" t="s">
        <v>30</v>
      </c>
      <c r="K50" s="1" t="s">
        <v>614</v>
      </c>
      <c r="L50" s="1" t="s">
        <v>614</v>
      </c>
      <c r="M50" s="1" t="s">
        <v>316</v>
      </c>
      <c r="N50" s="1" t="s">
        <v>316</v>
      </c>
      <c r="O50" s="1" t="s">
        <v>314</v>
      </c>
      <c r="P50" s="1" t="s">
        <v>317</v>
      </c>
      <c r="Q50" s="1" t="s">
        <v>318</v>
      </c>
      <c r="R50" s="1" t="s">
        <v>615</v>
      </c>
      <c r="S50" s="1" t="s">
        <v>320</v>
      </c>
      <c r="T50" s="1" t="s">
        <v>321</v>
      </c>
      <c r="U50" s="1" t="s">
        <v>322</v>
      </c>
      <c r="V50" s="1" t="s">
        <v>330</v>
      </c>
    </row>
    <row r="51" s="1" customFormat="1" spans="1:22">
      <c r="A51" s="3">
        <v>999226921024877</v>
      </c>
      <c r="B51" s="1" t="s">
        <v>616</v>
      </c>
      <c r="C51" s="1" t="s">
        <v>617</v>
      </c>
      <c r="D51" s="1" t="s">
        <v>618</v>
      </c>
      <c r="E51" s="1" t="s">
        <v>619</v>
      </c>
      <c r="F51" s="1" t="s">
        <v>502</v>
      </c>
      <c r="G51" s="1" t="s">
        <v>308</v>
      </c>
      <c r="H51" s="1" t="s">
        <v>313</v>
      </c>
      <c r="I51" s="1" t="s">
        <v>620</v>
      </c>
      <c r="J51" s="1" t="s">
        <v>30</v>
      </c>
      <c r="K51" s="1" t="s">
        <v>621</v>
      </c>
      <c r="L51" s="1" t="s">
        <v>621</v>
      </c>
      <c r="M51" s="1" t="s">
        <v>316</v>
      </c>
      <c r="N51" s="1" t="s">
        <v>316</v>
      </c>
      <c r="O51" s="1" t="s">
        <v>314</v>
      </c>
      <c r="P51" s="1" t="s">
        <v>317</v>
      </c>
      <c r="Q51" s="1" t="s">
        <v>318</v>
      </c>
      <c r="R51" s="1" t="s">
        <v>622</v>
      </c>
      <c r="S51" s="1" t="s">
        <v>320</v>
      </c>
      <c r="T51" s="1" t="s">
        <v>321</v>
      </c>
      <c r="U51" s="1" t="s">
        <v>322</v>
      </c>
      <c r="V51" s="1" t="s">
        <v>330</v>
      </c>
    </row>
    <row r="52" s="1" customFormat="1" spans="1:22">
      <c r="A52" s="3">
        <v>999226847719838</v>
      </c>
      <c r="B52" s="1" t="s">
        <v>623</v>
      </c>
      <c r="C52" s="1" t="s">
        <v>624</v>
      </c>
      <c r="D52" s="1" t="s">
        <v>625</v>
      </c>
      <c r="E52" s="1" t="s">
        <v>626</v>
      </c>
      <c r="F52" s="1" t="s">
        <v>312</v>
      </c>
      <c r="G52" s="1" t="s">
        <v>308</v>
      </c>
      <c r="H52" s="1" t="s">
        <v>313</v>
      </c>
      <c r="I52" s="1" t="s">
        <v>627</v>
      </c>
      <c r="J52" s="1" t="s">
        <v>30</v>
      </c>
      <c r="K52" s="1" t="s">
        <v>628</v>
      </c>
      <c r="L52" s="1" t="s">
        <v>628</v>
      </c>
      <c r="M52" s="1" t="s">
        <v>316</v>
      </c>
      <c r="N52" s="1" t="s">
        <v>316</v>
      </c>
      <c r="O52" s="1" t="s">
        <v>314</v>
      </c>
      <c r="P52" s="1" t="s">
        <v>317</v>
      </c>
      <c r="Q52" s="1" t="s">
        <v>318</v>
      </c>
      <c r="R52" s="1" t="s">
        <v>629</v>
      </c>
      <c r="S52" s="1" t="s">
        <v>320</v>
      </c>
      <c r="T52" s="1" t="s">
        <v>321</v>
      </c>
      <c r="U52" s="1" t="s">
        <v>322</v>
      </c>
      <c r="V52" s="1" t="s">
        <v>630</v>
      </c>
    </row>
    <row r="53" s="1" customFormat="1" spans="1:22">
      <c r="A53" s="3">
        <v>999226829533056</v>
      </c>
      <c r="B53" s="1" t="s">
        <v>631</v>
      </c>
      <c r="C53" s="1" t="s">
        <v>632</v>
      </c>
      <c r="D53" s="1" t="s">
        <v>633</v>
      </c>
      <c r="E53" s="1" t="s">
        <v>634</v>
      </c>
      <c r="F53" s="1" t="s">
        <v>502</v>
      </c>
      <c r="G53" s="1" t="s">
        <v>308</v>
      </c>
      <c r="H53" s="1" t="s">
        <v>313</v>
      </c>
      <c r="I53" s="1" t="s">
        <v>635</v>
      </c>
      <c r="J53" s="1" t="s">
        <v>30</v>
      </c>
      <c r="K53" s="1" t="s">
        <v>636</v>
      </c>
      <c r="L53" s="1" t="s">
        <v>636</v>
      </c>
      <c r="M53" s="1" t="s">
        <v>316</v>
      </c>
      <c r="N53" s="1" t="s">
        <v>316</v>
      </c>
      <c r="O53" s="1" t="s">
        <v>314</v>
      </c>
      <c r="P53" s="1" t="s">
        <v>317</v>
      </c>
      <c r="Q53" s="1" t="s">
        <v>318</v>
      </c>
      <c r="R53" s="1" t="s">
        <v>637</v>
      </c>
      <c r="S53" s="1" t="s">
        <v>320</v>
      </c>
      <c r="T53" s="1" t="s">
        <v>321</v>
      </c>
      <c r="U53" s="1" t="s">
        <v>322</v>
      </c>
      <c r="V53" s="1" t="s">
        <v>330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2023-10-13T01:38:53Z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