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<sst xmlns="http://schemas.openxmlformats.org/spreadsheetml/2006/main" count="1778" uniqueCount="647">
  <si>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</si>
  <si>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</si>
  <si>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</si>
  <si>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</si>
  <si>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</si>
  <si>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</si>
  <si>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</si>
  <si>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</si>
  <si>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</si>
  <si>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</si>
  <si>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</si>
  <si>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</si>
  <si>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</si>
  <si>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</si>
  <si>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</si>
  <si>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</si>
  <si>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</si>
  <si>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</si>
  <si>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</si>
  <si>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</si>
  <si>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</si>
  <si>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</si>
  <si>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</si>
  <si>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</si>
  <si>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</si>
  <si>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999223471684552	</t>
  </si>
  <si>
    <t>Ctrip</t>
  </si>
  <si>
    <t>正常</t>
  </si>
  <si>
    <t>[芭堤雅]密特酒店 (政府卫生认证)(Mytt Hotel Pattaya (SHA Extra Plus))(44800791)</t>
  </si>
  <si>
    <t>豪华城市特大床房&lt;2人入住&gt;&lt;不退款&gt;&lt;早餐&gt;</t>
  </si>
  <si>
    <t>USD</t>
  </si>
  <si>
    <t>chulhyun/hwang,chulhyun/hwang,chulhyun/hwang,chulhyun/hwang,chulhyun/hwang,chulhyun/hwang</t>
  </si>
  <si>
    <t>CA5326231012USD</t>
  </si>
  <si>
    <t>未提现</t>
  </si>
  <si>
    <t>携程开票</t>
  </si>
  <si>
    <t xml:space="preserve">3194998	</t>
  </si>
  <si>
    <t xml:space="preserve">	</t>
  </si>
  <si>
    <t xml:space="preserve">999223758905357	</t>
  </si>
  <si>
    <t>[曼谷]阿德菲大素坤逸酒店(Adelphi Grande Sukhumvit)(39051654)</t>
  </si>
  <si>
    <t>豪华套房&lt;2人入住&gt;&lt;不退款&gt;</t>
  </si>
  <si>
    <t>CHEE JAN/LIM</t>
  </si>
  <si>
    <t xml:space="preserve">3262705	</t>
  </si>
  <si>
    <t xml:space="preserve">999226482146694	</t>
  </si>
  <si>
    <t>[巴厘岛]巴厘岛大使酒店(Aryaduta Bali)(37252355)</t>
  </si>
  <si>
    <t>豪华尊贵房&lt;2人入住&gt;&lt;不退款&gt;&lt;早餐&gt;</t>
  </si>
  <si>
    <t>LIU/KAI,LI/WENFANG,LIU/DANJU</t>
  </si>
  <si>
    <t xml:space="preserve">3848600	</t>
  </si>
  <si>
    <t xml:space="preserve">999226493808428	</t>
  </si>
  <si>
    <t>[清迈]清迈 M 酒店(Hotel M Chiang Mai)(40742389)</t>
  </si>
  <si>
    <t>高级房&lt;2人入住&gt;&lt;不退款&gt;</t>
  </si>
  <si>
    <t>KHRUEAKAEW/NATTAPONG</t>
  </si>
  <si>
    <t xml:space="preserve">3855878	</t>
  </si>
  <si>
    <t xml:space="preserve">RR23081322	</t>
  </si>
  <si>
    <t xml:space="preserve">999226735424412	</t>
  </si>
  <si>
    <t>[普吉岛]安达曼卡纳西尔度假村及水疗中心-SHA高级认证(Andaman Cannacia Resort &amp; Spa Phuket)(37203908)</t>
  </si>
  <si>
    <t>美人蕉豪华海景间&lt;2人入住&gt;&lt;不退款&gt;&lt;早餐&gt;</t>
  </si>
  <si>
    <t>JUNG/SEO HYUN</t>
  </si>
  <si>
    <t xml:space="preserve">3911578	</t>
  </si>
  <si>
    <t xml:space="preserve">315948	</t>
  </si>
  <si>
    <t xml:space="preserve">999226750465619	</t>
  </si>
  <si>
    <t>[奎松市]马尼拉阿拉内塔城市诺富特酒店(Novotel Manila Araneta City Hotel)(37211888)</t>
  </si>
  <si>
    <t>高级双床房&lt;2人入住&gt;&lt;不退款&gt;</t>
  </si>
  <si>
    <t>KANG/YE-IN,KIM/NA AE</t>
  </si>
  <si>
    <t xml:space="preserve">3915918	</t>
  </si>
  <si>
    <t xml:space="preserve">2310070634	</t>
  </si>
  <si>
    <t xml:space="preserve">999226761607589	</t>
  </si>
  <si>
    <t>[普吉岛]普吉岛卡塔度假酒店(Phuket Kata Resotel)(39042889)</t>
  </si>
  <si>
    <t>直通泳池客房&lt;2人入住&gt;&lt;早餐&gt;</t>
  </si>
  <si>
    <t>WU/QIONG,WU/QIONG</t>
  </si>
  <si>
    <t xml:space="preserve">3920729	</t>
  </si>
  <si>
    <t xml:space="preserve">999226763631370	</t>
  </si>
  <si>
    <t xml:space="preserve">3922032	</t>
  </si>
  <si>
    <t>取消</t>
  </si>
  <si>
    <t xml:space="preserve">999226763860286	</t>
  </si>
  <si>
    <t>[云顶高原]阿瓦讷世界度假村(Resorts World Awana)(37225447)</t>
  </si>
  <si>
    <t>Superior Deluxe&lt;2人入住&gt;&lt;不退款&gt;</t>
  </si>
  <si>
    <t>Ishak /Safazalina Anida</t>
  </si>
  <si>
    <t xml:space="preserve">3922114	</t>
  </si>
  <si>
    <t xml:space="preserve">999226906081192	</t>
  </si>
  <si>
    <t>[甲米]寻海者甲米度假村(Sea Seeker Krabi Resort)(39586796)</t>
  </si>
  <si>
    <t>豪华池景房&lt;2人入住&gt;&lt;不退款&gt;</t>
  </si>
  <si>
    <t>WANG/YANG,YANG/MINGKAI,QI/JIE,SUN/MENGXI</t>
  </si>
  <si>
    <t xml:space="preserve">3967134	</t>
  </si>
  <si>
    <t xml:space="preserve">999226917853950	</t>
  </si>
  <si>
    <t>[巴厘岛]乌布撒波迪拉酒店(Sapodilla Ubud)(46901891)</t>
  </si>
  <si>
    <t>萨博迪拉套房&lt;2人入住&gt;&lt;不退款&gt;&lt;早餐&gt;</t>
  </si>
  <si>
    <t>CHEFAUZI/MUHAMMAD FAIZAL BIN</t>
  </si>
  <si>
    <t xml:space="preserve">3971833	</t>
  </si>
  <si>
    <t xml:space="preserve">999227057588570	</t>
  </si>
  <si>
    <t>[首尔]江南新艺术城公寓(Gangnam Artnouveau City)(37226826)</t>
  </si>
  <si>
    <t>水晶双床房&lt;2人入住&gt;&lt;不退款&gt;&lt;早餐&gt;</t>
  </si>
  <si>
    <t>PARK/SEHEUM</t>
  </si>
  <si>
    <t xml:space="preserve">3992692	</t>
  </si>
  <si>
    <t xml:space="preserve">999227112024252	</t>
  </si>
  <si>
    <t>[士姑来]和乐酒店(Here Hotel)(48387084)</t>
  </si>
  <si>
    <t>标准双人床房-带窗&lt;2人入住&gt;&lt;不退款&gt;</t>
  </si>
  <si>
    <t>LAU/KYLE</t>
  </si>
  <si>
    <t xml:space="preserve">4009722	</t>
  </si>
  <si>
    <t xml:space="preserve">999227182992885	</t>
  </si>
  <si>
    <t>[吉隆坡]吉隆坡全西特酒店(Hotel Transit Kuala Lumpur)(37214885)</t>
  </si>
  <si>
    <t>标准双床房&lt;2人入住&gt;&lt;不退款&gt;</t>
  </si>
  <si>
    <t>GONZALEZ NAVARRO/HECTOR</t>
  </si>
  <si>
    <t xml:space="preserve">4015751	</t>
  </si>
  <si>
    <t xml:space="preserve">999227183529961	</t>
  </si>
  <si>
    <t>[米里]ANO酒店(Ano Hotel)(44684973)</t>
  </si>
  <si>
    <t>豪华房 2张单人床&lt;2人入住&gt;&lt;不退款&gt;</t>
  </si>
  <si>
    <t>WAN SAUFI/SHARIFAH NURUL FARAH</t>
  </si>
  <si>
    <t xml:space="preserve">4016108	</t>
  </si>
  <si>
    <t xml:space="preserve">999227187804923	</t>
  </si>
  <si>
    <t>[曼谷]水门亭酒店(Gusto Pratunam Hotel)(39044282)</t>
  </si>
  <si>
    <t>高级房&lt;2人入住&gt;</t>
  </si>
  <si>
    <t>HEAP/VANDA,CHON/CHANMARYNETH,YANG/PHALLIN,CHAN/SOPHAL</t>
  </si>
  <si>
    <t xml:space="preserve">4019532	</t>
  </si>
  <si>
    <t xml:space="preserve">CONFIRM	</t>
  </si>
  <si>
    <t xml:space="preserve">999227190201996	</t>
  </si>
  <si>
    <t>[黑风洞]富裕巴厘岛酒店(Hotel Richbaliz Kuala Lumpur)(48367139)</t>
  </si>
  <si>
    <t>豪华特大床房&lt;2人入住&gt;&lt;不退款&gt;</t>
  </si>
  <si>
    <t>LEBAIMAN/SITI KHALIJAH</t>
  </si>
  <si>
    <t xml:space="preserve">4021754	</t>
  </si>
  <si>
    <t xml:space="preserve">999227192805130	</t>
  </si>
  <si>
    <t>[胡志明市]ÊMM西贡酒店(ÊMM Hotel Saigon)(37225524)</t>
  </si>
  <si>
    <t>单卧室公寓&lt;2人入住&gt;&lt;不退款&gt;</t>
  </si>
  <si>
    <t>LEI/ZHIBIN</t>
  </si>
  <si>
    <t xml:space="preserve">4024458	</t>
  </si>
  <si>
    <t xml:space="preserve">999227193465262	</t>
  </si>
  <si>
    <t>[曼谷]帕纳帕特普莱斯酒店(Pannapat Place)(48433130)</t>
  </si>
  <si>
    <t>豪华房&lt;2人入住&gt;&lt;不退款&gt;</t>
  </si>
  <si>
    <t>SADSAENGSRI/THANCHANOK</t>
  </si>
  <si>
    <t xml:space="preserve">4025190	</t>
  </si>
  <si>
    <t xml:space="preserve">999227255795542	</t>
  </si>
  <si>
    <t>[普吉岛]海滨快捷 - 飞行员 - 普吉岛机场(Sugar Marina Hotel -Aviator- Phuket Airport)(39036858)</t>
  </si>
  <si>
    <t>池景豪华房&lt;2人入住&gt;&lt;不退款&gt;</t>
  </si>
  <si>
    <t>HUANG/YU</t>
  </si>
  <si>
    <t xml:space="preserve">4028584	</t>
  </si>
  <si>
    <t xml:space="preserve">999227259191933	</t>
  </si>
  <si>
    <t>[Pagedangan]BSD城ICE珊迪卡酒店(Hotel Santika Premiere Ice - BSD City)(48386859)</t>
  </si>
  <si>
    <t>GAO/QINGGANG</t>
  </si>
  <si>
    <t xml:space="preserve">4029508	</t>
  </si>
  <si>
    <t xml:space="preserve">999227259920473	</t>
  </si>
  <si>
    <t>[西归浦市]CO-OP城市海港景观酒店(Co-op City Hotel Harborview)(70662137)</t>
  </si>
  <si>
    <t>海景家庭房&lt;2人入住&gt;&lt;不退款&gt;</t>
  </si>
  <si>
    <t>LEE/MU YOUN</t>
  </si>
  <si>
    <t xml:space="preserve">4029738	</t>
  </si>
  <si>
    <t xml:space="preserve">999227261235550	</t>
  </si>
  <si>
    <t>[哥打京那巴鲁]哥打京那巴鲁阁蓝帝酒店(Grandis Hotel Kota Kinabalu)(40721678)</t>
  </si>
  <si>
    <t>高级房&lt;2人入住&gt;&lt;不退款&gt;&lt;早餐&gt;</t>
  </si>
  <si>
    <t>Shing/Tiong Ying</t>
  </si>
  <si>
    <t xml:space="preserve">4030153	</t>
  </si>
  <si>
    <t xml:space="preserve">321297272	</t>
  </si>
  <si>
    <t xml:space="preserve">999227262890494	</t>
  </si>
  <si>
    <t>[泗水]泗水套房酒店群岛酒店集团(Surabaya Suites Hotel Powered by Archipelago)(44793372)</t>
  </si>
  <si>
    <t>商务双床套房&lt;2人入住&gt;&lt;不退款&gt;</t>
  </si>
  <si>
    <t>FATIN AMIR/ADILAH</t>
  </si>
  <si>
    <t xml:space="preserve">4030852	</t>
  </si>
  <si>
    <t xml:space="preserve">999227264393120	</t>
  </si>
  <si>
    <t>[探耶武里]PP酒店-兰实(PP@Hotel Rangsit)(44688091)</t>
  </si>
  <si>
    <t>高级双人床房&lt;2人入住&gt;&lt;不退款&gt;</t>
  </si>
  <si>
    <t>ONSAI/CHAMONRAWAN</t>
  </si>
  <si>
    <t xml:space="preserve">4031668	</t>
  </si>
  <si>
    <t xml:space="preserve">999227284265922	</t>
  </si>
  <si>
    <t>[中雅加达]雷德托普酒店(Redtop Hotel &amp; Convention Center)(37202440)</t>
  </si>
  <si>
    <t>CUI/XUEMIN,WEI/HANQIANG</t>
  </si>
  <si>
    <t xml:space="preserve">4032786	</t>
  </si>
  <si>
    <t xml:space="preserve">999227289585332	</t>
  </si>
  <si>
    <t>[下龙市]FLC 下龙湾高尔夫俱乐部与华丽度假村(FLC Halong Bay Golf Club &amp; Luxury Resort)(39604340)</t>
  </si>
  <si>
    <t>高尔夫景豪华双人房&lt;2人入住&gt;&lt;不退款&gt;&lt;早餐&gt;</t>
  </si>
  <si>
    <t>GALLARDO/FERNANDO ARIEL</t>
  </si>
  <si>
    <t xml:space="preserve">4035465	</t>
  </si>
  <si>
    <t xml:space="preserve">204004	</t>
  </si>
  <si>
    <t xml:space="preserve">999227289667288	</t>
  </si>
  <si>
    <t>[苏梅岛]度假海滩度假村(Escape Beach Resort)(37223410)</t>
  </si>
  <si>
    <t>标准房&lt;2人入住&gt;&lt;不退款&gt;</t>
  </si>
  <si>
    <t>PHOWIJIT/SUPITCHA</t>
  </si>
  <si>
    <t xml:space="preserve">4035489	</t>
  </si>
  <si>
    <t xml:space="preserve">999227290060168	</t>
  </si>
  <si>
    <t>[哥打京那巴鲁]哥打京那巴鲁皇宫酒店(The Palace Hotel Kota Kinabalu)(37196185)</t>
  </si>
  <si>
    <t>HUANG/HAOYANG,XU/BEN</t>
  </si>
  <si>
    <t xml:space="preserve">4035755	</t>
  </si>
  <si>
    <t xml:space="preserve">325039160	</t>
  </si>
  <si>
    <t xml:space="preserve">999227290072668	</t>
  </si>
  <si>
    <t>[达沃]达沃丽柏酒店(Park Inn by Radisson Davao)(37214767)</t>
  </si>
  <si>
    <t>TAPIA/SHEILA MAR</t>
  </si>
  <si>
    <t xml:space="preserve">4035760	</t>
  </si>
  <si>
    <t xml:space="preserve">0072327233	</t>
  </si>
  <si>
    <t xml:space="preserve">999227290177794	</t>
  </si>
  <si>
    <t>[芙蓉]芙蓉皇家朱兰酒店(Royale Chulan Seremban)(44692859)</t>
  </si>
  <si>
    <t>MOHD SAIDI/SAMANUDDIN</t>
  </si>
  <si>
    <t xml:space="preserve">4035934	</t>
  </si>
  <si>
    <t xml:space="preserve">1351952	</t>
  </si>
  <si>
    <t xml:space="preserve">999227290545924	</t>
  </si>
  <si>
    <t>[孟买]孟买里拉酒店(The Leela Mumbai)(37212166)</t>
  </si>
  <si>
    <t>池景尊贵房&lt;2人入住&gt;&lt;不退款&gt;</t>
  </si>
  <si>
    <t>Srichandan/Sudipta</t>
  </si>
  <si>
    <t xml:space="preserve">4036399	</t>
  </si>
  <si>
    <t xml:space="preserve">3158SE270803	</t>
  </si>
  <si>
    <t xml:space="preserve">999227290799722	</t>
  </si>
  <si>
    <t>[蒲种]班达尔布蒂普崇99号酒店(Hotel 99 Bandar Puteri Puchong)(44690182)</t>
  </si>
  <si>
    <t>高级大号床房带窗&lt;2人入住&gt;&lt;不退款&gt;</t>
  </si>
  <si>
    <t>CHONG/WEE NYAP</t>
  </si>
  <si>
    <t xml:space="preserve">4036754	</t>
  </si>
  <si>
    <t xml:space="preserve">9325	</t>
  </si>
  <si>
    <t xml:space="preserve">999227290906134	</t>
  </si>
  <si>
    <t>[芙蓉]芙蓉查亚酒店(Hotel Seremban Jaya)(48367570)</t>
  </si>
  <si>
    <t>SAIFUL/SAIFUL AMIN</t>
  </si>
  <si>
    <t xml:space="preserve">4037014	</t>
  </si>
  <si>
    <t xml:space="preserve">999227291644031	</t>
  </si>
  <si>
    <t>高级房 (Room Only)&lt;2人入住&gt;&lt;不退款&gt;</t>
  </si>
  <si>
    <t>CHENG/XIANG</t>
  </si>
  <si>
    <t xml:space="preserve">4037708	</t>
  </si>
  <si>
    <t xml:space="preserve">27292101234	</t>
  </si>
  <si>
    <t>[Cakranegara]龙目岛金宫酒店(Golden Palace Hotel Lombok)(39043871)</t>
  </si>
  <si>
    <t>豪华特大床房&lt;2人入住&gt;&lt;不退款&gt;&lt;早餐&gt;</t>
  </si>
  <si>
    <t>GAO/WUMING</t>
  </si>
  <si>
    <t xml:space="preserve">4037736	</t>
  </si>
  <si>
    <t xml:space="preserve">999227292233480	</t>
  </si>
  <si>
    <t>[芭堤雅]芭堤雅花园度假村(Pattaya Garden Resort)(39039152)</t>
  </si>
  <si>
    <t>双床房&lt;2人入住&gt;&lt;不退款&gt;</t>
  </si>
  <si>
    <t>KHAN MD ROBEL/KHAN MD ROBEL</t>
  </si>
  <si>
    <t xml:space="preserve">4037743	</t>
  </si>
  <si>
    <t xml:space="preserve">999227293108087	</t>
  </si>
  <si>
    <t>[普吉岛]安查琳娜酒店(Anchanlina Hotel)(44707903)</t>
  </si>
  <si>
    <t>两卧室房&lt;2人入住&gt;&lt;不退款&gt;</t>
  </si>
  <si>
    <t>LIU/JIALING</t>
  </si>
  <si>
    <t xml:space="preserve">4037862	</t>
  </si>
  <si>
    <t xml:space="preserve">999227294100669	</t>
  </si>
  <si>
    <t>[曼谷]克兹酒店(Cozi Inn Hotel, Bangkok)(39610272)</t>
  </si>
  <si>
    <t>豪华客房1张双人床&lt;2人入住&gt;&lt;不退款&gt;</t>
  </si>
  <si>
    <t>SINGH/PRABHJOT</t>
  </si>
  <si>
    <t xml:space="preserve">4038033	</t>
  </si>
  <si>
    <t xml:space="preserve">;;;LKK	</t>
  </si>
  <si>
    <t xml:space="preserve">999227294193752	</t>
  </si>
  <si>
    <t>MALISORN/YONRUEDEE</t>
  </si>
  <si>
    <t xml:space="preserve">4038048	</t>
  </si>
  <si>
    <t xml:space="preserve">999227294507345	</t>
  </si>
  <si>
    <t>[合艾]合艾哈比塔酒店(The Habita Hatyai)(39681876)</t>
  </si>
  <si>
    <t>经典豪华房&lt;2人入住&gt;&lt;不退款&gt;</t>
  </si>
  <si>
    <t>SRICHUAY/UKRIT</t>
  </si>
  <si>
    <t xml:space="preserve">4038106	</t>
  </si>
  <si>
    <t xml:space="preserve">999227295530153	</t>
  </si>
  <si>
    <t>WONGSUWAN/THANUTCHA</t>
  </si>
  <si>
    <t xml:space="preserve">4038476	</t>
  </si>
  <si>
    <t xml:space="preserve">999227296142806	</t>
  </si>
  <si>
    <t>[曼谷]穰南帝景酒店(Royal View Resort - Rang Nam)(37197437)</t>
  </si>
  <si>
    <t>Koonphol /Patipan</t>
  </si>
  <si>
    <t xml:space="preserve">4038600	</t>
  </si>
  <si>
    <t xml:space="preserve">999227296596922	</t>
  </si>
  <si>
    <t>[清莱]林拉达之家酒店(Rinlada House)(39679507)</t>
  </si>
  <si>
    <t>标准双人间&lt;2人入住&gt;&lt;不退款&gt;</t>
  </si>
  <si>
    <t>LIU/JIAHUI</t>
  </si>
  <si>
    <t xml:space="preserve">4038778	</t>
  </si>
  <si>
    <t xml:space="preserve">999227296940171	</t>
  </si>
  <si>
    <t>[东雅加达]雅加达朱诺贾廷加拉酒店(Juno Jatinegara Jakarta)(40617380)</t>
  </si>
  <si>
    <t>Superior Queen Room&lt;2人入住&gt;&lt;不退款&gt;</t>
  </si>
  <si>
    <t>LESTARI/PUJI INDAH</t>
  </si>
  <si>
    <t xml:space="preserve">4038838	</t>
  </si>
  <si>
    <t xml:space="preserve">999227298189244	</t>
  </si>
  <si>
    <t>[美寿]美萩梅空酒店(Mekong My Tho Hotel)(44808957)</t>
  </si>
  <si>
    <t>豪华双床房&lt;2人入住&gt;&lt;不退款&gt;&lt;早餐&gt;</t>
  </si>
  <si>
    <t>Lin/Daqiang</t>
  </si>
  <si>
    <t xml:space="preserve">4039281	</t>
  </si>
  <si>
    <t xml:space="preserve">999227298946329	</t>
  </si>
  <si>
    <t>[泗水]昂泵马朗泗水阿利斯酒店(Amaris Hotel Embong Malang - Surabaya)(48040997)</t>
  </si>
  <si>
    <t>智能双床房&lt;2人入住&gt;&lt;不退款&gt;&lt;早餐&gt;</t>
  </si>
  <si>
    <t>YANTO/NUR</t>
  </si>
  <si>
    <t xml:space="preserve">4039547	</t>
  </si>
  <si>
    <t xml:space="preserve">999227298958849	</t>
  </si>
  <si>
    <t>[七岩]华欣丽笙水疗度假村(Radisson Resort &amp; Spa HuaHin)(44686618)</t>
  </si>
  <si>
    <t>豪华海景特大床房&lt;2人入住&gt;&lt;不退款&gt;</t>
  </si>
  <si>
    <t>PINITKUL/MARDCHAI</t>
  </si>
  <si>
    <t xml:space="preserve">4039549	</t>
  </si>
  <si>
    <t xml:space="preserve">999227299645836	</t>
  </si>
  <si>
    <t>[Pasirsari]锡卡龙高级商务酒店(PrimeBiz Cikarang)(39672549)</t>
  </si>
  <si>
    <t>高级房间&lt;2人入住&gt;&lt;不退款&gt;</t>
  </si>
  <si>
    <t>OUYANG/HUAQIANG</t>
  </si>
  <si>
    <t xml:space="preserve">4039811	</t>
  </si>
  <si>
    <t xml:space="preserve">999227299951676	</t>
  </si>
  <si>
    <t>[新山]赞堡薰衣草酒店(Lavender Inn Nusa Bestari)(44705362)</t>
  </si>
  <si>
    <t>高级双人房&lt;2人入住&gt;&lt;不退款&gt;</t>
  </si>
  <si>
    <t>YEK/AMBER</t>
  </si>
  <si>
    <t xml:space="preserve">4039859	</t>
  </si>
  <si>
    <t xml:space="preserve">999227300739611	</t>
  </si>
  <si>
    <t>[万宜新镇]班吉101号酒店(101 Hotel Bangi)(48376845)</t>
  </si>
  <si>
    <t>豪华大床房&lt;2人入住&gt;&lt;不退款&gt;</t>
  </si>
  <si>
    <t>MOHD DAUD/MOHAMAD NORAZIZI</t>
  </si>
  <si>
    <t xml:space="preserve">4040169	</t>
  </si>
  <si>
    <t xml:space="preserve">H5500	</t>
  </si>
  <si>
    <t xml:space="preserve">27301036716	</t>
  </si>
  <si>
    <t>[士姑来]士古来比兹酒店(Bzz Hotel Skudai)(39693204)</t>
  </si>
  <si>
    <t>尊贵房&lt;2人入住&gt;&lt;不退款&gt;</t>
  </si>
  <si>
    <t>Han/Xiao</t>
  </si>
  <si>
    <t xml:space="preserve">4040385	</t>
  </si>
  <si>
    <t xml:space="preserve">999227301574471	</t>
  </si>
  <si>
    <t>KIM/WEON SEOG</t>
  </si>
  <si>
    <t xml:space="preserve">4040544	</t>
  </si>
  <si>
    <t>退单</t>
  </si>
  <si>
    <t>，</t>
  </si>
  <si>
    <t>A231012095013481</t>
  </si>
  <si>
    <t>A231012095105481</t>
  </si>
  <si>
    <t>USD / HKD 当前参考汇率: 7.82189</t>
  </si>
  <si>
    <t>总计： 5785.11 USD/
45250.49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</si>
  <si>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</si>
  <si>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</si>
  <si>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</si>
  <si>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</si>
  <si>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</si>
  <si>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</si>
  <si>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</si>
  <si>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</si>
  <si>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</si>
  <si>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</si>
  <si>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</si>
  <si>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</si>
  <si>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</si>
  <si>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</si>
  <si>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</si>
  <si>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</si>
  <si>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</si>
  <si>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</si>
  <si>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</si>
  <si>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2023-10-08</t>
  </si>
  <si>
    <t>4040544</t>
  </si>
  <si>
    <t>西卡朗高级商务酒店</t>
  </si>
  <si>
    <t>KIM WEON SEOG</t>
  </si>
  <si>
    <t>2023-10-09</t>
  </si>
  <si>
    <t>退房日周结</t>
  </si>
  <si>
    <t>122.97</t>
  </si>
  <si>
    <t>16.79</t>
  </si>
  <si>
    <t>0</t>
  </si>
  <si>
    <t>0.00</t>
  </si>
  <si>
    <t>携程盛景国际直连</t>
  </si>
  <si>
    <t>01.010677</t>
  </si>
  <si>
    <t>2023-10-08 21:55:56</t>
  </si>
  <si>
    <t>否</t>
  </si>
  <si>
    <t>汇智国际旅游发展有限公司</t>
  </si>
  <si>
    <t>直连</t>
  </si>
  <si>
    <t>印度尼西亚</t>
  </si>
  <si>
    <t>4040169</t>
  </si>
  <si>
    <t>班吉101酒店</t>
  </si>
  <si>
    <t>MOHD DAUD MOHAMAD NORAZIZI</t>
  </si>
  <si>
    <t>111.33</t>
  </si>
  <si>
    <t>15.20</t>
  </si>
  <si>
    <t>2023-10-08 20:36:36</t>
  </si>
  <si>
    <t>马来西亚</t>
  </si>
  <si>
    <t>4039859</t>
  </si>
  <si>
    <t>赞堡薰衣草酒店</t>
  </si>
  <si>
    <t>YEK AMBER</t>
  </si>
  <si>
    <t>113.67</t>
  </si>
  <si>
    <t>15.52</t>
  </si>
  <si>
    <t>2023-10-08 19:25:15</t>
  </si>
  <si>
    <t>4039811</t>
  </si>
  <si>
    <t>OUYANG HUAQIANG</t>
  </si>
  <si>
    <t>130.67</t>
  </si>
  <si>
    <t>17.84</t>
  </si>
  <si>
    <t>2023-10-08 19:07:34</t>
  </si>
  <si>
    <t>4039549</t>
  </si>
  <si>
    <t>华欣丽笙水疗度假村</t>
  </si>
  <si>
    <t>PINITKUL MARDCHAI</t>
  </si>
  <si>
    <t>319.05</t>
  </si>
  <si>
    <t>43.56</t>
  </si>
  <si>
    <t>2023-10-08 18:16:49</t>
  </si>
  <si>
    <t>泰国</t>
  </si>
  <si>
    <t>4039547</t>
  </si>
  <si>
    <t>昂泵马朗泗水阿利斯酒店</t>
  </si>
  <si>
    <t>YANTO NUR</t>
  </si>
  <si>
    <t>149.64</t>
  </si>
  <si>
    <t>20.43</t>
  </si>
  <si>
    <t>2023-10-08 18:15:59</t>
  </si>
  <si>
    <t>4039281</t>
  </si>
  <si>
    <t>湄公河美朵酒店</t>
  </si>
  <si>
    <t>Lin Daqiang</t>
  </si>
  <si>
    <t>256.28</t>
  </si>
  <si>
    <t>34.99</t>
  </si>
  <si>
    <t>2023-10-08 17:24:57</t>
  </si>
  <si>
    <t>越南</t>
  </si>
  <si>
    <t>4038838</t>
  </si>
  <si>
    <t>雅加达朱诺·贾廷加拉酒店</t>
  </si>
  <si>
    <t>LESTARI PUJI INDAH</t>
  </si>
  <si>
    <t>148.76</t>
  </si>
  <si>
    <t>20.31</t>
  </si>
  <si>
    <t>2023-10-08 15:55:26</t>
  </si>
  <si>
    <t>4038778</t>
  </si>
  <si>
    <t>林拉达房屋酒店</t>
  </si>
  <si>
    <t>LIU JIAHUI</t>
  </si>
  <si>
    <t>72.73</t>
  </si>
  <si>
    <t>9.93</t>
  </si>
  <si>
    <t>2023-10-08 15:28:35</t>
  </si>
  <si>
    <t>4038600</t>
  </si>
  <si>
    <t>穰南帝景酒店</t>
  </si>
  <si>
    <t>Koonphol Patipan</t>
  </si>
  <si>
    <t>250.93</t>
  </si>
  <si>
    <t>34.26</t>
  </si>
  <si>
    <t>2023-10-08 14:52:11</t>
  </si>
  <si>
    <t>4038476</t>
  </si>
  <si>
    <t>帕纳帕特普莱斯酒店</t>
  </si>
  <si>
    <t>WONGSUWAN THANUTCHA</t>
  </si>
  <si>
    <t>186.48</t>
  </si>
  <si>
    <t>25.46</t>
  </si>
  <si>
    <t>2023-10-08 14:03:13</t>
  </si>
  <si>
    <t>4038106</t>
  </si>
  <si>
    <t>哈比塔合艾酒店</t>
  </si>
  <si>
    <t>SRICHUAY UKRIT</t>
  </si>
  <si>
    <t>258.40</t>
  </si>
  <si>
    <t>35.28</t>
  </si>
  <si>
    <t>2023-10-08 12:46:04</t>
  </si>
  <si>
    <t>4038048</t>
  </si>
  <si>
    <t>曼谷皮皮@酒店</t>
  </si>
  <si>
    <t>MALISORN YONRUEDEE</t>
  </si>
  <si>
    <t>125.76</t>
  </si>
  <si>
    <t>17.17</t>
  </si>
  <si>
    <t>2023-10-08 12:22:36</t>
  </si>
  <si>
    <t>4038033</t>
  </si>
  <si>
    <t>科济酒店</t>
  </si>
  <si>
    <t>SINGH PRABHJOT</t>
  </si>
  <si>
    <t>161.28</t>
  </si>
  <si>
    <t>22.02</t>
  </si>
  <si>
    <t>2023-10-08 12:15:32</t>
  </si>
  <si>
    <t>4037862</t>
  </si>
  <si>
    <t>安查琳娜酒店</t>
  </si>
  <si>
    <t>LIU JIALING</t>
  </si>
  <si>
    <t>427.30</t>
  </si>
  <si>
    <t>58.34</t>
  </si>
  <si>
    <t>2023-10-08 11:25:09</t>
  </si>
  <si>
    <t>4037743</t>
  </si>
  <si>
    <t>芭堤雅花园度假村</t>
  </si>
  <si>
    <t>KHAN MD ROBEL KHAN MD ROBEL</t>
  </si>
  <si>
    <t>141.21</t>
  </si>
  <si>
    <t>19.28</t>
  </si>
  <si>
    <t>2023-10-08 10:45:28</t>
  </si>
  <si>
    <t>4037736</t>
  </si>
  <si>
    <t>龙目岛阿萨尼亚金宫酒店</t>
  </si>
  <si>
    <t>GAO WUMING</t>
  </si>
  <si>
    <t>235.92</t>
  </si>
  <si>
    <t>32.21</t>
  </si>
  <si>
    <t>2023-10-08 10:40:32</t>
  </si>
  <si>
    <t>4037708</t>
  </si>
  <si>
    <t>ÊMM西贡酒店</t>
  </si>
  <si>
    <t>CHENG XIANG</t>
  </si>
  <si>
    <t>224.78</t>
  </si>
  <si>
    <t>30.69</t>
  </si>
  <si>
    <t>2023-10-08 10:25:45</t>
  </si>
  <si>
    <t>4037014</t>
  </si>
  <si>
    <t>芙蓉龙城酒店</t>
  </si>
  <si>
    <t>SAIFUL SAIFUL AMIN</t>
  </si>
  <si>
    <t>128.47</t>
  </si>
  <si>
    <t>17.53</t>
  </si>
  <si>
    <t>2023-10-08 00:28:31</t>
  </si>
  <si>
    <t>2023-10-07</t>
  </si>
  <si>
    <t>4036754</t>
  </si>
  <si>
    <t>蒲种公主城99酒店</t>
  </si>
  <si>
    <t>CHONG WEE NYAP</t>
  </si>
  <si>
    <t>153.02</t>
  </si>
  <si>
    <t>20.88</t>
  </si>
  <si>
    <t>2023-10-07 23:34:43</t>
  </si>
  <si>
    <t>4036399</t>
  </si>
  <si>
    <t>孟买里拉酒店</t>
  </si>
  <si>
    <t>Srichandan Sudipta</t>
  </si>
  <si>
    <t>1130.48</t>
  </si>
  <si>
    <t>154.26</t>
  </si>
  <si>
    <t>2023-10-07 22:05:02</t>
  </si>
  <si>
    <t>印度</t>
  </si>
  <si>
    <t>4035934</t>
  </si>
  <si>
    <t>芙蓉皇家朱兰酒店</t>
  </si>
  <si>
    <t>MOHD SAIDI SAMANUDDIN</t>
  </si>
  <si>
    <t>334.03</t>
  </si>
  <si>
    <t>45.58</t>
  </si>
  <si>
    <t>2023-10-08 12:51:39</t>
  </si>
  <si>
    <t>直采</t>
  </si>
  <si>
    <t>4035760</t>
  </si>
  <si>
    <t>达沃丽柏酒店</t>
  </si>
  <si>
    <t>TAPIA SHEILA MAR</t>
  </si>
  <si>
    <t>486.53</t>
  </si>
  <si>
    <t>66.39</t>
  </si>
  <si>
    <t>2023-10-07 19:58:54</t>
  </si>
  <si>
    <t>菲律宾</t>
  </si>
  <si>
    <t>4035755</t>
  </si>
  <si>
    <t>哥打京那巴鲁皇宫酒店</t>
  </si>
  <si>
    <t>HUANG HAOYANG,XU BEN</t>
  </si>
  <si>
    <t>266.02</t>
  </si>
  <si>
    <t>36.30</t>
  </si>
  <si>
    <t>2023-10-07 20:01:50</t>
  </si>
  <si>
    <t>4035489</t>
  </si>
  <si>
    <t>苏梅岛逃亡沙滩度假村</t>
  </si>
  <si>
    <t>PHOWIJIT SUPITCHA</t>
  </si>
  <si>
    <t>264.34</t>
  </si>
  <si>
    <t>36.07</t>
  </si>
  <si>
    <t>2023-10-07 18:58:47</t>
  </si>
  <si>
    <t>4035465</t>
  </si>
  <si>
    <t>FLC 下龙湾高尔夫俱乐部与豪华度假村</t>
  </si>
  <si>
    <t>GALLARDO FERNANDO ARIEL</t>
  </si>
  <si>
    <t>638.74</t>
  </si>
  <si>
    <t>87.16</t>
  </si>
  <si>
    <t>2023-10-07 18:46:54</t>
  </si>
  <si>
    <t>4032786</t>
  </si>
  <si>
    <t>红顶会议中心酒店</t>
  </si>
  <si>
    <t>CUI XUEMIN,WEI HANQIANG</t>
  </si>
  <si>
    <t>782.67</t>
  </si>
  <si>
    <t>106.80</t>
  </si>
  <si>
    <t>2023-10-07 01:20:24</t>
  </si>
  <si>
    <t>2023-10-06</t>
  </si>
  <si>
    <t>4031668</t>
  </si>
  <si>
    <t>ONSAI CHAMONRAWAN</t>
  </si>
  <si>
    <t>125.83</t>
  </si>
  <si>
    <t>2023-10-06 20:24:15</t>
  </si>
  <si>
    <t>4030852</t>
  </si>
  <si>
    <t>泗水套房酒店群岛酒店集团</t>
  </si>
  <si>
    <t>FATIN AMIR ADILAH</t>
  </si>
  <si>
    <t>199.19</t>
  </si>
  <si>
    <t>27.18</t>
  </si>
  <si>
    <t>2023-10-06 17:46:27</t>
  </si>
  <si>
    <t>4030153</t>
  </si>
  <si>
    <t>格兰迪酒店&amp;度假村</t>
  </si>
  <si>
    <t>Shing Tiong Ying</t>
  </si>
  <si>
    <t>512.99</t>
  </si>
  <si>
    <t>70.00</t>
  </si>
  <si>
    <t>2023-10-06 14:43:56</t>
  </si>
  <si>
    <t>4029738</t>
  </si>
  <si>
    <t>港景合作城市酒店</t>
  </si>
  <si>
    <t>LEE MU YOUN</t>
  </si>
  <si>
    <t>337.33</t>
  </si>
  <si>
    <t>46.03</t>
  </si>
  <si>
    <t>2023-10-06 12:48:00</t>
  </si>
  <si>
    <t>韩国</t>
  </si>
  <si>
    <t>4029508</t>
  </si>
  <si>
    <t>BSD城ICE珊迪卡酒店</t>
  </si>
  <si>
    <t>GAO QINGGANG</t>
  </si>
  <si>
    <t>449.30</t>
  </si>
  <si>
    <t>61.31</t>
  </si>
  <si>
    <t>2023-10-06 11:47:05</t>
  </si>
  <si>
    <t>4028584</t>
  </si>
  <si>
    <t>普吉岛机场飞行员滨海快捷酒店</t>
  </si>
  <si>
    <t>HUANG YU</t>
  </si>
  <si>
    <t>217.36</t>
  </si>
  <si>
    <t>29.66</t>
  </si>
  <si>
    <t>2023-10-06 00:12:36</t>
  </si>
  <si>
    <t>2023-10-05</t>
  </si>
  <si>
    <t>4025190</t>
  </si>
  <si>
    <t>SADSAENGSRI THANCHANOK</t>
  </si>
  <si>
    <t>545.67</t>
  </si>
  <si>
    <t>74.46</t>
  </si>
  <si>
    <t>2023-10-05 10:58:54</t>
  </si>
  <si>
    <t>4024458</t>
  </si>
  <si>
    <t>LEI ZHIBIN</t>
  </si>
  <si>
    <t>320.91</t>
  </si>
  <si>
    <t>43.79</t>
  </si>
  <si>
    <t>2023-10-05 01:54:04</t>
  </si>
  <si>
    <t>2023-10-03</t>
  </si>
  <si>
    <t>4019532</t>
  </si>
  <si>
    <t>曼谷水门亭酒店</t>
  </si>
  <si>
    <t>HEAP VANDA,CHON CHANMARYNETH,YANG PHALLIN,CHAN SOPHAL</t>
  </si>
  <si>
    <t>1298.35</t>
  </si>
  <si>
    <t>177.24</t>
  </si>
  <si>
    <t>2023-10-03 23:37:04</t>
  </si>
  <si>
    <t>4016108</t>
  </si>
  <si>
    <t>阿诺酒店</t>
  </si>
  <si>
    <t>WAN SAUFI SHARIFAH NURUL FARAH</t>
  </si>
  <si>
    <t>816.78</t>
  </si>
  <si>
    <t>111.50</t>
  </si>
  <si>
    <t>2023-10-03 10:25:21</t>
  </si>
  <si>
    <t>4015751</t>
  </si>
  <si>
    <t>吉隆坡中转酒店</t>
  </si>
  <si>
    <t>GONZALEZ NAVARRO HECTOR</t>
  </si>
  <si>
    <t>460.91</t>
  </si>
  <si>
    <t>62.92</t>
  </si>
  <si>
    <t>2023-10-03 07:29:06</t>
  </si>
  <si>
    <t>2023-10-01</t>
  </si>
  <si>
    <t>4009722</t>
  </si>
  <si>
    <t>和乐酒店</t>
  </si>
  <si>
    <t>LAU KYLE</t>
  </si>
  <si>
    <t>533.65</t>
  </si>
  <si>
    <t>72.89</t>
  </si>
  <si>
    <t>2023-10-01 19:32:26</t>
  </si>
  <si>
    <t>2023-09-27</t>
  </si>
  <si>
    <t>3992692</t>
  </si>
  <si>
    <t>江南新艺术城公寓</t>
  </si>
  <si>
    <t>PARK SEHEUM</t>
  </si>
  <si>
    <t>2200.07</t>
  </si>
  <si>
    <t>300.13</t>
  </si>
  <si>
    <t>2023-09-27 16:12:57</t>
  </si>
  <si>
    <t>2023-09-22</t>
  </si>
  <si>
    <t>3971833</t>
  </si>
  <si>
    <t>萨博迪拉乌布酒店</t>
  </si>
  <si>
    <t>CHEFAUZI MUHAMMAD FAIZAL BIN</t>
  </si>
  <si>
    <t>2061.87</t>
  </si>
  <si>
    <t>281.43</t>
  </si>
  <si>
    <t>2023-09-22 20:29:06</t>
  </si>
  <si>
    <t>2023-09-21</t>
  </si>
  <si>
    <t>3967134</t>
  </si>
  <si>
    <t>寻海者甲米度假村</t>
  </si>
  <si>
    <t>WANG YANG,YANG MINGKAI,QI JIE,SUN MENGXI</t>
  </si>
  <si>
    <t>2262.58</t>
  </si>
  <si>
    <t>309.76</t>
  </si>
  <si>
    <t>2023-09-21 20:28:26</t>
  </si>
  <si>
    <t>2023-09-12</t>
  </si>
  <si>
    <t>3922114</t>
  </si>
  <si>
    <t>云顶世界阿娃娜</t>
  </si>
  <si>
    <t>Ishak Safazalina Anida</t>
  </si>
  <si>
    <t>352.28</t>
  </si>
  <si>
    <t>48.20</t>
  </si>
  <si>
    <t>2023-09-12 21:50:02</t>
  </si>
  <si>
    <t>3922032</t>
  </si>
  <si>
    <t>卡塔泻湖酒店</t>
  </si>
  <si>
    <t>WU QIONG,WU QIONG</t>
  </si>
  <si>
    <t>2156.97</t>
  </si>
  <si>
    <t>295.12</t>
  </si>
  <si>
    <t>2023-09-12 21:53:23</t>
  </si>
  <si>
    <t>2023-09-11</t>
  </si>
  <si>
    <t>3915918</t>
  </si>
  <si>
    <t>马尼拉阿拉内塔城市诺富特酒店</t>
  </si>
  <si>
    <t>KANG YE-IN,KIM NA AE</t>
  </si>
  <si>
    <t>1658.27</t>
  </si>
  <si>
    <t>225.22</t>
  </si>
  <si>
    <t>2023-09-11 18:58:35</t>
  </si>
  <si>
    <t>2023-09-10</t>
  </si>
  <si>
    <t>3911578</t>
  </si>
  <si>
    <t>普吉岛安达曼卡纳西尔度假村</t>
  </si>
  <si>
    <t>JUNG SEO HYUN</t>
  </si>
  <si>
    <t>859.99</t>
  </si>
  <si>
    <t>116.80</t>
  </si>
  <si>
    <t>2023-09-12 12:29:30</t>
  </si>
  <si>
    <t>2023-08-29</t>
  </si>
  <si>
    <t>3855878</t>
  </si>
  <si>
    <t>清迈M酒店</t>
  </si>
  <si>
    <t>KHRUEAKAEW NATTAPONG</t>
  </si>
  <si>
    <t>199.97</t>
  </si>
  <si>
    <t>27.37</t>
  </si>
  <si>
    <t>2023-08-30 12:38:34</t>
  </si>
  <si>
    <t>2023-08-28</t>
  </si>
  <si>
    <t>3848600</t>
  </si>
  <si>
    <t>巴厘岛库塔阿雅杜塔酒店</t>
  </si>
  <si>
    <t>LIU KAI,LI WENFANG,LIU DANJU</t>
  </si>
  <si>
    <t>4468.51</t>
  </si>
  <si>
    <t>611.68</t>
  </si>
  <si>
    <t>2023-08-28 15:34:47</t>
  </si>
  <si>
    <t>2023-04-20</t>
  </si>
  <si>
    <t>3262705</t>
  </si>
  <si>
    <t>曼谷阿德菲大酒店</t>
  </si>
  <si>
    <t>CHEE JAN LIM</t>
  </si>
  <si>
    <t>1601.77</t>
  </si>
  <si>
    <t>232.00</t>
  </si>
  <si>
    <t>2023-04-20 20:54:27</t>
  </si>
  <si>
    <t>2023-04-03</t>
  </si>
  <si>
    <t>3194998</t>
  </si>
  <si>
    <t>芭提雅Mytt海滩酒店</t>
  </si>
  <si>
    <t>chulhyun hwang,chulhyun hwang,chulhyun hwang,chulhyun hwang,chulhyun hwang,chulhyun hwang</t>
  </si>
  <si>
    <t>10361.23</t>
  </si>
  <si>
    <t>1503.00</t>
  </si>
  <si>
    <t>2023-04-04 12:54:44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</si>
</sst>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65</xdr:row>
      <xdr:rowOff>0</xdr:rowOff>
    </xdr:from>
    <xdr:to>
      <xdr:col>14</xdr:col>
      <xdr:colOff>228600</xdr:colOff>
      <xdr:row>95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629900"/>
          <a:ext cx="10344150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45202</v>
      </c>
      <c r="G2" s="6">
        <v>45208</v>
      </c>
      <c r="H2" s="4">
        <v>3</v>
      </c>
      <c r="I2" s="4">
        <v>6</v>
      </c>
      <c r="J2" s="4">
        <v>18</v>
      </c>
      <c r="K2" s="4" t="s">
        <v>30</v>
      </c>
      <c r="L2" s="4">
        <v>1503</v>
      </c>
      <c r="M2" s="4">
        <v>1503</v>
      </c>
      <c r="N2" s="4" t="s">
        <v>31</v>
      </c>
      <c r="O2" s="4" t="s">
        <v>32</v>
      </c>
      <c r="P2" s="4" t="s">
        <v>33</v>
      </c>
      <c r="Q2" s="4">
        <v>0</v>
      </c>
      <c r="R2" s="7">
        <v>45019</v>
      </c>
      <c r="S2" s="6">
        <v>45211</v>
      </c>
      <c r="T2" s="4" t="s">
        <v>34</v>
      </c>
      <c r="U2" s="4">
        <v>1503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45204</v>
      </c>
      <c r="G3" s="6">
        <v>45208</v>
      </c>
      <c r="H3" s="4">
        <v>1</v>
      </c>
      <c r="I3" s="4">
        <v>4</v>
      </c>
      <c r="J3" s="4">
        <v>4</v>
      </c>
      <c r="K3" s="4" t="s">
        <v>30</v>
      </c>
      <c r="L3" s="4">
        <v>232</v>
      </c>
      <c r="M3" s="4">
        <v>232</v>
      </c>
      <c r="N3" s="4" t="s">
        <v>40</v>
      </c>
      <c r="O3" s="4" t="s">
        <v>32</v>
      </c>
      <c r="P3" s="4" t="s">
        <v>33</v>
      </c>
      <c r="Q3" s="4">
        <v>0</v>
      </c>
      <c r="R3" s="7">
        <v>45036</v>
      </c>
      <c r="S3" s="6">
        <v>45211</v>
      </c>
      <c r="T3" s="4" t="s">
        <v>34</v>
      </c>
      <c r="U3" s="4">
        <v>232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45204</v>
      </c>
      <c r="G4" s="6">
        <v>45208</v>
      </c>
      <c r="H4" s="4">
        <v>2</v>
      </c>
      <c r="I4" s="4">
        <v>4</v>
      </c>
      <c r="J4" s="4">
        <v>8</v>
      </c>
      <c r="K4" s="4" t="s">
        <v>30</v>
      </c>
      <c r="L4" s="4">
        <v>611.68</v>
      </c>
      <c r="M4" s="4">
        <v>611.68</v>
      </c>
      <c r="N4" s="4" t="s">
        <v>45</v>
      </c>
      <c r="O4" s="4" t="s">
        <v>32</v>
      </c>
      <c r="P4" s="4" t="s">
        <v>33</v>
      </c>
      <c r="Q4" s="4">
        <v>0</v>
      </c>
      <c r="R4" s="7">
        <v>45166.0000115741</v>
      </c>
      <c r="S4" s="6">
        <v>45211</v>
      </c>
      <c r="T4" s="4" t="s">
        <v>34</v>
      </c>
      <c r="U4" s="4">
        <v>611.68</v>
      </c>
      <c r="V4" s="4">
        <v>0</v>
      </c>
      <c r="W4" s="4">
        <v>0</v>
      </c>
      <c r="X4" s="4" t="s">
        <v>46</v>
      </c>
      <c r="Y4" s="4" t="s">
        <v>36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45207</v>
      </c>
      <c r="G5" s="6">
        <v>45208</v>
      </c>
      <c r="H5" s="4">
        <v>1</v>
      </c>
      <c r="I5" s="4">
        <v>1</v>
      </c>
      <c r="J5" s="4">
        <v>1</v>
      </c>
      <c r="K5" s="4" t="s">
        <v>30</v>
      </c>
      <c r="L5" s="4">
        <v>27.37</v>
      </c>
      <c r="M5" s="4">
        <v>27.37</v>
      </c>
      <c r="N5" s="4" t="s">
        <v>50</v>
      </c>
      <c r="O5" s="4" t="s">
        <v>32</v>
      </c>
      <c r="P5" s="4" t="s">
        <v>33</v>
      </c>
      <c r="Q5" s="4">
        <v>0</v>
      </c>
      <c r="R5" s="7">
        <v>45167</v>
      </c>
      <c r="S5" s="6">
        <v>45211</v>
      </c>
      <c r="T5" s="4" t="s">
        <v>34</v>
      </c>
      <c r="U5" s="4">
        <v>27.37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45206</v>
      </c>
      <c r="G6" s="6">
        <v>45208</v>
      </c>
      <c r="H6" s="4">
        <v>1</v>
      </c>
      <c r="I6" s="4">
        <v>2</v>
      </c>
      <c r="J6" s="4">
        <v>2</v>
      </c>
      <c r="K6" s="4" t="s">
        <v>30</v>
      </c>
      <c r="L6" s="4">
        <v>116.8</v>
      </c>
      <c r="M6" s="4">
        <v>116.8</v>
      </c>
      <c r="N6" s="4" t="s">
        <v>56</v>
      </c>
      <c r="O6" s="4" t="s">
        <v>32</v>
      </c>
      <c r="P6" s="4" t="s">
        <v>33</v>
      </c>
      <c r="Q6" s="4">
        <v>0</v>
      </c>
      <c r="R6" s="7">
        <v>45179.0000115741</v>
      </c>
      <c r="S6" s="6">
        <v>45211</v>
      </c>
      <c r="T6" s="4" t="s">
        <v>34</v>
      </c>
      <c r="U6" s="4">
        <v>116.8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45206</v>
      </c>
      <c r="G7" s="6">
        <v>45208</v>
      </c>
      <c r="H7" s="4">
        <v>1</v>
      </c>
      <c r="I7" s="4">
        <v>2</v>
      </c>
      <c r="J7" s="4">
        <v>2</v>
      </c>
      <c r="K7" s="4" t="s">
        <v>30</v>
      </c>
      <c r="L7" s="4">
        <v>225.22</v>
      </c>
      <c r="M7" s="4">
        <v>225.22</v>
      </c>
      <c r="N7" s="4" t="s">
        <v>62</v>
      </c>
      <c r="O7" s="4" t="s">
        <v>32</v>
      </c>
      <c r="P7" s="4" t="s">
        <v>33</v>
      </c>
      <c r="Q7" s="4">
        <v>0</v>
      </c>
      <c r="R7" s="7">
        <v>45180</v>
      </c>
      <c r="S7" s="6">
        <v>45211</v>
      </c>
      <c r="T7" s="4" t="s">
        <v>34</v>
      </c>
      <c r="U7" s="4">
        <v>225.22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45204</v>
      </c>
      <c r="G8" s="6">
        <v>45208</v>
      </c>
      <c r="H8" s="4">
        <v>2</v>
      </c>
      <c r="I8" s="4">
        <v>4</v>
      </c>
      <c r="J8" s="4">
        <v>8</v>
      </c>
      <c r="K8" s="4" t="s">
        <v>30</v>
      </c>
      <c r="L8" s="4">
        <v>344.32</v>
      </c>
      <c r="M8" s="4">
        <v>344.32</v>
      </c>
      <c r="N8" s="4" t="s">
        <v>68</v>
      </c>
      <c r="O8" s="4" t="s">
        <v>32</v>
      </c>
      <c r="P8" s="4" t="s">
        <v>33</v>
      </c>
      <c r="Q8" s="4">
        <v>0</v>
      </c>
      <c r="R8" s="7">
        <v>45181</v>
      </c>
      <c r="S8" s="6">
        <v>45211</v>
      </c>
      <c r="T8" s="4" t="s">
        <v>34</v>
      </c>
      <c r="U8" s="4">
        <v>344.32</v>
      </c>
      <c r="V8" s="4">
        <v>0</v>
      </c>
      <c r="W8" s="4">
        <v>0</v>
      </c>
      <c r="X8" s="4" t="s">
        <v>69</v>
      </c>
      <c r="Y8" s="4" t="s">
        <v>36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45204</v>
      </c>
      <c r="G9" s="6">
        <v>45208</v>
      </c>
      <c r="H9" s="4">
        <v>2</v>
      </c>
      <c r="I9" s="4">
        <v>4</v>
      </c>
      <c r="J9" s="4">
        <v>8</v>
      </c>
      <c r="K9" s="4" t="s">
        <v>30</v>
      </c>
      <c r="L9" s="4">
        <v>295.12</v>
      </c>
      <c r="M9" s="4">
        <v>295.12</v>
      </c>
      <c r="N9" s="4" t="s">
        <v>68</v>
      </c>
      <c r="O9" s="4" t="s">
        <v>32</v>
      </c>
      <c r="P9" s="4" t="s">
        <v>33</v>
      </c>
      <c r="Q9" s="4">
        <v>0</v>
      </c>
      <c r="R9" s="7">
        <v>45181.0000115741</v>
      </c>
      <c r="S9" s="6">
        <v>45211</v>
      </c>
      <c r="T9" s="4" t="s">
        <v>34</v>
      </c>
      <c r="U9" s="4">
        <v>295.12</v>
      </c>
      <c r="V9" s="4">
        <v>0</v>
      </c>
      <c r="W9" s="4">
        <v>0</v>
      </c>
      <c r="X9" s="4" t="s">
        <v>71</v>
      </c>
      <c r="Y9" s="4" t="s">
        <v>36</v>
      </c>
    </row>
    <row r="10" s="4" customFormat="1" spans="1:25">
      <c r="A10" s="4" t="s">
        <v>65</v>
      </c>
      <c r="B10" s="4" t="s">
        <v>26</v>
      </c>
      <c r="C10" s="4" t="s">
        <v>72</v>
      </c>
      <c r="D10" s="4" t="s">
        <v>66</v>
      </c>
      <c r="E10" s="4" t="s">
        <v>67</v>
      </c>
      <c r="F10" s="6">
        <v>45204</v>
      </c>
      <c r="G10" s="6">
        <v>45208</v>
      </c>
      <c r="H10" s="4">
        <v>2</v>
      </c>
      <c r="I10" s="4">
        <v>4</v>
      </c>
      <c r="J10" s="4">
        <v>8</v>
      </c>
      <c r="K10" s="4" t="s">
        <v>30</v>
      </c>
      <c r="L10" s="4">
        <v>-344.32</v>
      </c>
      <c r="M10" s="4">
        <v>-344.32</v>
      </c>
      <c r="N10" s="4" t="s">
        <v>68</v>
      </c>
      <c r="O10" s="4" t="s">
        <v>32</v>
      </c>
      <c r="P10" s="4" t="s">
        <v>33</v>
      </c>
      <c r="Q10" s="4">
        <v>0</v>
      </c>
      <c r="R10" s="7">
        <v>45181</v>
      </c>
      <c r="S10" s="6">
        <v>45211</v>
      </c>
      <c r="T10" s="4" t="s">
        <v>34</v>
      </c>
      <c r="U10" s="4">
        <v>-344.32</v>
      </c>
      <c r="V10" s="4">
        <v>0</v>
      </c>
      <c r="W10" s="4">
        <v>0</v>
      </c>
      <c r="X10" s="4" t="s">
        <v>69</v>
      </c>
      <c r="Y10" s="4" t="s">
        <v>36</v>
      </c>
    </row>
    <row r="11" s="4" customFormat="1" spans="1:25">
      <c r="A11" s="4" t="s">
        <v>73</v>
      </c>
      <c r="B11" s="4" t="s">
        <v>26</v>
      </c>
      <c r="C11" s="4" t="s">
        <v>27</v>
      </c>
      <c r="D11" s="4" t="s">
        <v>74</v>
      </c>
      <c r="E11" s="4" t="s">
        <v>75</v>
      </c>
      <c r="F11" s="6">
        <v>45207</v>
      </c>
      <c r="G11" s="6">
        <v>45208</v>
      </c>
      <c r="H11" s="4">
        <v>1</v>
      </c>
      <c r="I11" s="4">
        <v>1</v>
      </c>
      <c r="J11" s="4">
        <v>1</v>
      </c>
      <c r="K11" s="4" t="s">
        <v>30</v>
      </c>
      <c r="L11" s="4">
        <v>48.2</v>
      </c>
      <c r="M11" s="4">
        <v>48.2</v>
      </c>
      <c r="N11" s="4" t="s">
        <v>76</v>
      </c>
      <c r="O11" s="4" t="s">
        <v>32</v>
      </c>
      <c r="P11" s="4" t="s">
        <v>33</v>
      </c>
      <c r="Q11" s="4">
        <v>0</v>
      </c>
      <c r="R11" s="7">
        <v>45181</v>
      </c>
      <c r="S11" s="6">
        <v>45211</v>
      </c>
      <c r="T11" s="4" t="s">
        <v>34</v>
      </c>
      <c r="U11" s="4">
        <v>48.2</v>
      </c>
      <c r="V11" s="4">
        <v>0</v>
      </c>
      <c r="W11" s="4">
        <v>0</v>
      </c>
      <c r="X11" s="4" t="s">
        <v>77</v>
      </c>
      <c r="Y11" s="4" t="s">
        <v>36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79</v>
      </c>
      <c r="E12" s="4" t="s">
        <v>80</v>
      </c>
      <c r="F12" s="6">
        <v>45204</v>
      </c>
      <c r="G12" s="6">
        <v>45208</v>
      </c>
      <c r="H12" s="4">
        <v>2</v>
      </c>
      <c r="I12" s="4">
        <v>4</v>
      </c>
      <c r="J12" s="4">
        <v>8</v>
      </c>
      <c r="K12" s="4" t="s">
        <v>30</v>
      </c>
      <c r="L12" s="4">
        <v>309.76</v>
      </c>
      <c r="M12" s="4">
        <v>309.76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45190.0000115741</v>
      </c>
      <c r="S12" s="6">
        <v>45211</v>
      </c>
      <c r="T12" s="4" t="s">
        <v>34</v>
      </c>
      <c r="U12" s="4">
        <v>309.76</v>
      </c>
      <c r="V12" s="4">
        <v>0</v>
      </c>
      <c r="W12" s="4">
        <v>0</v>
      </c>
      <c r="X12" s="4" t="s">
        <v>82</v>
      </c>
      <c r="Y12" s="4" t="s">
        <v>36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45205</v>
      </c>
      <c r="G13" s="6">
        <v>45208</v>
      </c>
      <c r="H13" s="4">
        <v>1</v>
      </c>
      <c r="I13" s="4">
        <v>3</v>
      </c>
      <c r="J13" s="4">
        <v>3</v>
      </c>
      <c r="K13" s="4" t="s">
        <v>30</v>
      </c>
      <c r="L13" s="4">
        <v>281.43</v>
      </c>
      <c r="M13" s="4">
        <v>281.43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45191</v>
      </c>
      <c r="S13" s="6">
        <v>45211</v>
      </c>
      <c r="T13" s="4" t="s">
        <v>34</v>
      </c>
      <c r="U13" s="4">
        <v>281.43</v>
      </c>
      <c r="V13" s="4">
        <v>0</v>
      </c>
      <c r="W13" s="4">
        <v>0</v>
      </c>
      <c r="X13" s="4" t="s">
        <v>87</v>
      </c>
      <c r="Y13" s="4" t="s">
        <v>36</v>
      </c>
    </row>
    <row r="14" s="4" customFormat="1" spans="1:25">
      <c r="A14" s="4" t="s">
        <v>88</v>
      </c>
      <c r="B14" s="4" t="s">
        <v>26</v>
      </c>
      <c r="C14" s="4" t="s">
        <v>27</v>
      </c>
      <c r="D14" s="4" t="s">
        <v>89</v>
      </c>
      <c r="E14" s="4" t="s">
        <v>90</v>
      </c>
      <c r="F14" s="6">
        <v>45206</v>
      </c>
      <c r="G14" s="6">
        <v>45208</v>
      </c>
      <c r="H14" s="4">
        <v>1</v>
      </c>
      <c r="I14" s="4">
        <v>2</v>
      </c>
      <c r="J14" s="4">
        <v>2</v>
      </c>
      <c r="K14" s="4" t="s">
        <v>30</v>
      </c>
      <c r="L14" s="4">
        <v>300.13</v>
      </c>
      <c r="M14" s="4">
        <v>300.13</v>
      </c>
      <c r="N14" s="4" t="s">
        <v>91</v>
      </c>
      <c r="O14" s="4" t="s">
        <v>32</v>
      </c>
      <c r="P14" s="4" t="s">
        <v>33</v>
      </c>
      <c r="Q14" s="4">
        <v>0</v>
      </c>
      <c r="R14" s="7">
        <v>45196.0000115741</v>
      </c>
      <c r="S14" s="6">
        <v>45211</v>
      </c>
      <c r="T14" s="4" t="s">
        <v>34</v>
      </c>
      <c r="U14" s="4">
        <v>300.13</v>
      </c>
      <c r="V14" s="4">
        <v>0</v>
      </c>
      <c r="W14" s="4">
        <v>0</v>
      </c>
      <c r="X14" s="4" t="s">
        <v>92</v>
      </c>
      <c r="Y14" s="4" t="s">
        <v>36</v>
      </c>
    </row>
    <row r="15" s="4" customFormat="1" spans="1:25">
      <c r="A15" s="4" t="s">
        <v>93</v>
      </c>
      <c r="B15" s="4" t="s">
        <v>26</v>
      </c>
      <c r="C15" s="4" t="s">
        <v>27</v>
      </c>
      <c r="D15" s="4" t="s">
        <v>94</v>
      </c>
      <c r="E15" s="4" t="s">
        <v>95</v>
      </c>
      <c r="F15" s="6">
        <v>45204</v>
      </c>
      <c r="G15" s="6">
        <v>45208</v>
      </c>
      <c r="H15" s="4">
        <v>1</v>
      </c>
      <c r="I15" s="4">
        <v>4</v>
      </c>
      <c r="J15" s="4">
        <v>4</v>
      </c>
      <c r="K15" s="4" t="s">
        <v>30</v>
      </c>
      <c r="L15" s="4">
        <v>72.89</v>
      </c>
      <c r="M15" s="4">
        <v>72.89</v>
      </c>
      <c r="N15" s="4" t="s">
        <v>96</v>
      </c>
      <c r="O15" s="4" t="s">
        <v>32</v>
      </c>
      <c r="P15" s="4" t="s">
        <v>33</v>
      </c>
      <c r="Q15" s="4">
        <v>0</v>
      </c>
      <c r="R15" s="7">
        <v>45200.0000115741</v>
      </c>
      <c r="S15" s="6">
        <v>45211</v>
      </c>
      <c r="T15" s="4" t="s">
        <v>34</v>
      </c>
      <c r="U15" s="4">
        <v>72.89</v>
      </c>
      <c r="V15" s="4">
        <v>0</v>
      </c>
      <c r="W15" s="4">
        <v>0</v>
      </c>
      <c r="X15" s="4" t="s">
        <v>97</v>
      </c>
      <c r="Y15" s="4" t="s">
        <v>36</v>
      </c>
    </row>
    <row r="16" s="4" customFormat="1" spans="1:25">
      <c r="A16" s="4" t="s">
        <v>98</v>
      </c>
      <c r="B16" s="4" t="s">
        <v>26</v>
      </c>
      <c r="C16" s="4" t="s">
        <v>27</v>
      </c>
      <c r="D16" s="4" t="s">
        <v>99</v>
      </c>
      <c r="E16" s="4" t="s">
        <v>100</v>
      </c>
      <c r="F16" s="6">
        <v>45204</v>
      </c>
      <c r="G16" s="6">
        <v>45208</v>
      </c>
      <c r="H16" s="4">
        <v>1</v>
      </c>
      <c r="I16" s="4">
        <v>4</v>
      </c>
      <c r="J16" s="4">
        <v>4</v>
      </c>
      <c r="K16" s="4" t="s">
        <v>30</v>
      </c>
      <c r="L16" s="4">
        <v>62.92</v>
      </c>
      <c r="M16" s="4">
        <v>62.92</v>
      </c>
      <c r="N16" s="4" t="s">
        <v>101</v>
      </c>
      <c r="O16" s="4" t="s">
        <v>32</v>
      </c>
      <c r="P16" s="4" t="s">
        <v>33</v>
      </c>
      <c r="Q16" s="4">
        <v>0</v>
      </c>
      <c r="R16" s="7">
        <v>45202</v>
      </c>
      <c r="S16" s="6">
        <v>45211</v>
      </c>
      <c r="T16" s="4" t="s">
        <v>34</v>
      </c>
      <c r="U16" s="4">
        <v>62.92</v>
      </c>
      <c r="V16" s="4">
        <v>0</v>
      </c>
      <c r="W16" s="4">
        <v>0</v>
      </c>
      <c r="X16" s="4" t="s">
        <v>102</v>
      </c>
      <c r="Y16" s="4" t="s">
        <v>36</v>
      </c>
    </row>
    <row r="17" s="4" customFormat="1" spans="1:25">
      <c r="A17" s="4" t="s">
        <v>103</v>
      </c>
      <c r="B17" s="4" t="s">
        <v>26</v>
      </c>
      <c r="C17" s="4" t="s">
        <v>27</v>
      </c>
      <c r="D17" s="4" t="s">
        <v>104</v>
      </c>
      <c r="E17" s="4" t="s">
        <v>105</v>
      </c>
      <c r="F17" s="6">
        <v>45205</v>
      </c>
      <c r="G17" s="6">
        <v>45208</v>
      </c>
      <c r="H17" s="4">
        <v>1</v>
      </c>
      <c r="I17" s="4">
        <v>3</v>
      </c>
      <c r="J17" s="4">
        <v>3</v>
      </c>
      <c r="K17" s="4" t="s">
        <v>30</v>
      </c>
      <c r="L17" s="4">
        <v>111.5</v>
      </c>
      <c r="M17" s="4">
        <v>111.5</v>
      </c>
      <c r="N17" s="4" t="s">
        <v>106</v>
      </c>
      <c r="O17" s="4" t="s">
        <v>32</v>
      </c>
      <c r="P17" s="4" t="s">
        <v>33</v>
      </c>
      <c r="Q17" s="4">
        <v>0</v>
      </c>
      <c r="R17" s="7">
        <v>45202</v>
      </c>
      <c r="S17" s="6">
        <v>45211</v>
      </c>
      <c r="T17" s="4" t="s">
        <v>34</v>
      </c>
      <c r="U17" s="4">
        <v>111.5</v>
      </c>
      <c r="V17" s="4">
        <v>0</v>
      </c>
      <c r="W17" s="4">
        <v>0</v>
      </c>
      <c r="X17" s="4" t="s">
        <v>107</v>
      </c>
      <c r="Y17" s="4" t="s">
        <v>36</v>
      </c>
    </row>
    <row r="18" s="4" customFormat="1" spans="1:25">
      <c r="A18" s="4" t="s">
        <v>108</v>
      </c>
      <c r="B18" s="4" t="s">
        <v>26</v>
      </c>
      <c r="C18" s="4" t="s">
        <v>27</v>
      </c>
      <c r="D18" s="4" t="s">
        <v>109</v>
      </c>
      <c r="E18" s="4" t="s">
        <v>110</v>
      </c>
      <c r="F18" s="6">
        <v>45205</v>
      </c>
      <c r="G18" s="6">
        <v>45208</v>
      </c>
      <c r="H18" s="4">
        <v>2</v>
      </c>
      <c r="I18" s="4">
        <v>3</v>
      </c>
      <c r="J18" s="4">
        <v>6</v>
      </c>
      <c r="K18" s="4" t="s">
        <v>30</v>
      </c>
      <c r="L18" s="4">
        <v>177.24</v>
      </c>
      <c r="M18" s="4">
        <v>177.24</v>
      </c>
      <c r="N18" s="4" t="s">
        <v>111</v>
      </c>
      <c r="O18" s="4" t="s">
        <v>32</v>
      </c>
      <c r="P18" s="4" t="s">
        <v>33</v>
      </c>
      <c r="Q18" s="4">
        <v>0</v>
      </c>
      <c r="R18" s="7">
        <v>45202</v>
      </c>
      <c r="S18" s="6">
        <v>45211</v>
      </c>
      <c r="T18" s="4" t="s">
        <v>34</v>
      </c>
      <c r="U18" s="4">
        <v>177.24</v>
      </c>
      <c r="V18" s="4">
        <v>0</v>
      </c>
      <c r="W18" s="4">
        <v>0</v>
      </c>
      <c r="X18" s="4" t="s">
        <v>112</v>
      </c>
      <c r="Y18" s="4" t="s">
        <v>113</v>
      </c>
    </row>
    <row r="19" s="4" customFormat="1" spans="1:25">
      <c r="A19" s="4" t="s">
        <v>114</v>
      </c>
      <c r="B19" s="4" t="s">
        <v>26</v>
      </c>
      <c r="C19" s="4" t="s">
        <v>27</v>
      </c>
      <c r="D19" s="4" t="s">
        <v>115</v>
      </c>
      <c r="E19" s="4" t="s">
        <v>116</v>
      </c>
      <c r="F19" s="6">
        <v>45207</v>
      </c>
      <c r="G19" s="6">
        <v>45208</v>
      </c>
      <c r="H19" s="4">
        <v>1</v>
      </c>
      <c r="I19" s="4">
        <v>1</v>
      </c>
      <c r="J19" s="4">
        <v>1</v>
      </c>
      <c r="K19" s="4" t="s">
        <v>30</v>
      </c>
      <c r="L19" s="4">
        <v>28.15</v>
      </c>
      <c r="M19" s="4">
        <v>28.15</v>
      </c>
      <c r="N19" s="4" t="s">
        <v>117</v>
      </c>
      <c r="O19" s="4" t="s">
        <v>32</v>
      </c>
      <c r="P19" s="4" t="s">
        <v>33</v>
      </c>
      <c r="Q19" s="4">
        <v>0</v>
      </c>
      <c r="R19" s="7">
        <v>45203.0000115741</v>
      </c>
      <c r="S19" s="6">
        <v>45211</v>
      </c>
      <c r="T19" s="4" t="s">
        <v>34</v>
      </c>
      <c r="U19" s="4">
        <v>28.15</v>
      </c>
      <c r="V19" s="4">
        <v>0</v>
      </c>
      <c r="W19" s="4">
        <v>0</v>
      </c>
      <c r="X19" s="4" t="s">
        <v>118</v>
      </c>
      <c r="Y19" s="4" t="s">
        <v>36</v>
      </c>
    </row>
    <row r="20" s="4" customFormat="1" spans="1:25">
      <c r="A20" s="4" t="s">
        <v>119</v>
      </c>
      <c r="B20" s="4" t="s">
        <v>26</v>
      </c>
      <c r="C20" s="4" t="s">
        <v>27</v>
      </c>
      <c r="D20" s="4" t="s">
        <v>120</v>
      </c>
      <c r="E20" s="4" t="s">
        <v>121</v>
      </c>
      <c r="F20" s="6">
        <v>45207</v>
      </c>
      <c r="G20" s="6">
        <v>45208</v>
      </c>
      <c r="H20" s="4">
        <v>1</v>
      </c>
      <c r="I20" s="4">
        <v>1</v>
      </c>
      <c r="J20" s="4">
        <v>1</v>
      </c>
      <c r="K20" s="4" t="s">
        <v>30</v>
      </c>
      <c r="L20" s="4">
        <v>43.79</v>
      </c>
      <c r="M20" s="4">
        <v>43.79</v>
      </c>
      <c r="N20" s="4" t="s">
        <v>122</v>
      </c>
      <c r="O20" s="4" t="s">
        <v>32</v>
      </c>
      <c r="P20" s="4" t="s">
        <v>33</v>
      </c>
      <c r="Q20" s="4">
        <v>0</v>
      </c>
      <c r="R20" s="7">
        <v>45204.0000115741</v>
      </c>
      <c r="S20" s="6">
        <v>45211</v>
      </c>
      <c r="T20" s="4" t="s">
        <v>34</v>
      </c>
      <c r="U20" s="4">
        <v>43.79</v>
      </c>
      <c r="V20" s="4">
        <v>0</v>
      </c>
      <c r="W20" s="4">
        <v>0</v>
      </c>
      <c r="X20" s="4" t="s">
        <v>123</v>
      </c>
      <c r="Y20" s="4" t="s">
        <v>36</v>
      </c>
    </row>
    <row r="21" s="4" customFormat="1" spans="1:25">
      <c r="A21" s="4" t="s">
        <v>124</v>
      </c>
      <c r="B21" s="4" t="s">
        <v>26</v>
      </c>
      <c r="C21" s="4" t="s">
        <v>27</v>
      </c>
      <c r="D21" s="4" t="s">
        <v>125</v>
      </c>
      <c r="E21" s="4" t="s">
        <v>126</v>
      </c>
      <c r="F21" s="6">
        <v>45205</v>
      </c>
      <c r="G21" s="6">
        <v>45208</v>
      </c>
      <c r="H21" s="4">
        <v>1</v>
      </c>
      <c r="I21" s="4">
        <v>3</v>
      </c>
      <c r="J21" s="4">
        <v>3</v>
      </c>
      <c r="K21" s="4" t="s">
        <v>30</v>
      </c>
      <c r="L21" s="4">
        <v>74.46</v>
      </c>
      <c r="M21" s="4">
        <v>74.46</v>
      </c>
      <c r="N21" s="4" t="s">
        <v>127</v>
      </c>
      <c r="O21" s="4" t="s">
        <v>32</v>
      </c>
      <c r="P21" s="4" t="s">
        <v>33</v>
      </c>
      <c r="Q21" s="4">
        <v>0</v>
      </c>
      <c r="R21" s="7">
        <v>45204</v>
      </c>
      <c r="S21" s="6">
        <v>45211</v>
      </c>
      <c r="T21" s="4" t="s">
        <v>34</v>
      </c>
      <c r="U21" s="4">
        <v>74.46</v>
      </c>
      <c r="V21" s="4">
        <v>0</v>
      </c>
      <c r="W21" s="4">
        <v>0</v>
      </c>
      <c r="X21" s="4" t="s">
        <v>128</v>
      </c>
      <c r="Y21" s="4" t="s">
        <v>36</v>
      </c>
    </row>
    <row r="22" s="4" customFormat="1" spans="1:25">
      <c r="A22" s="4" t="s">
        <v>129</v>
      </c>
      <c r="B22" s="4" t="s">
        <v>26</v>
      </c>
      <c r="C22" s="4" t="s">
        <v>27</v>
      </c>
      <c r="D22" s="4" t="s">
        <v>130</v>
      </c>
      <c r="E22" s="4" t="s">
        <v>131</v>
      </c>
      <c r="F22" s="6">
        <v>45207</v>
      </c>
      <c r="G22" s="6">
        <v>45208</v>
      </c>
      <c r="H22" s="4">
        <v>1</v>
      </c>
      <c r="I22" s="4">
        <v>1</v>
      </c>
      <c r="J22" s="4">
        <v>1</v>
      </c>
      <c r="K22" s="4" t="s">
        <v>30</v>
      </c>
      <c r="L22" s="4">
        <v>29.66</v>
      </c>
      <c r="M22" s="4">
        <v>29.66</v>
      </c>
      <c r="N22" s="4" t="s">
        <v>132</v>
      </c>
      <c r="O22" s="4" t="s">
        <v>32</v>
      </c>
      <c r="P22" s="4" t="s">
        <v>33</v>
      </c>
      <c r="Q22" s="4">
        <v>0</v>
      </c>
      <c r="R22" s="7">
        <v>45205.0000115741</v>
      </c>
      <c r="S22" s="6">
        <v>45211</v>
      </c>
      <c r="T22" s="4" t="s">
        <v>34</v>
      </c>
      <c r="U22" s="4">
        <v>29.66</v>
      </c>
      <c r="V22" s="4">
        <v>0</v>
      </c>
      <c r="W22" s="4">
        <v>0</v>
      </c>
      <c r="X22" s="4" t="s">
        <v>133</v>
      </c>
      <c r="Y22" s="4" t="s">
        <v>36</v>
      </c>
    </row>
    <row r="23" s="4" customFormat="1" spans="1:25">
      <c r="A23" s="4" t="s">
        <v>134</v>
      </c>
      <c r="B23" s="4" t="s">
        <v>26</v>
      </c>
      <c r="C23" s="4" t="s">
        <v>27</v>
      </c>
      <c r="D23" s="4" t="s">
        <v>135</v>
      </c>
      <c r="E23" s="4" t="s">
        <v>116</v>
      </c>
      <c r="F23" s="6">
        <v>45207</v>
      </c>
      <c r="G23" s="6">
        <v>45208</v>
      </c>
      <c r="H23" s="4">
        <v>1</v>
      </c>
      <c r="I23" s="4">
        <v>1</v>
      </c>
      <c r="J23" s="4">
        <v>1</v>
      </c>
      <c r="K23" s="4" t="s">
        <v>30</v>
      </c>
      <c r="L23" s="4">
        <v>61.31</v>
      </c>
      <c r="M23" s="4">
        <v>61.31</v>
      </c>
      <c r="N23" s="4" t="s">
        <v>136</v>
      </c>
      <c r="O23" s="4" t="s">
        <v>32</v>
      </c>
      <c r="P23" s="4" t="s">
        <v>33</v>
      </c>
      <c r="Q23" s="4">
        <v>0</v>
      </c>
      <c r="R23" s="7">
        <v>45205.0000115741</v>
      </c>
      <c r="S23" s="6">
        <v>45211</v>
      </c>
      <c r="T23" s="4" t="s">
        <v>34</v>
      </c>
      <c r="U23" s="4">
        <v>61.31</v>
      </c>
      <c r="V23" s="4">
        <v>0</v>
      </c>
      <c r="W23" s="4">
        <v>0</v>
      </c>
      <c r="X23" s="4" t="s">
        <v>137</v>
      </c>
      <c r="Y23" s="4" t="s">
        <v>36</v>
      </c>
    </row>
    <row r="24" s="4" customFormat="1" spans="1:25">
      <c r="A24" s="4" t="s">
        <v>138</v>
      </c>
      <c r="B24" s="4" t="s">
        <v>26</v>
      </c>
      <c r="C24" s="4" t="s">
        <v>27</v>
      </c>
      <c r="D24" s="4" t="s">
        <v>139</v>
      </c>
      <c r="E24" s="4" t="s">
        <v>140</v>
      </c>
      <c r="F24" s="6">
        <v>45207</v>
      </c>
      <c r="G24" s="6">
        <v>45208</v>
      </c>
      <c r="H24" s="4">
        <v>1</v>
      </c>
      <c r="I24" s="4">
        <v>1</v>
      </c>
      <c r="J24" s="4">
        <v>1</v>
      </c>
      <c r="K24" s="4" t="s">
        <v>30</v>
      </c>
      <c r="L24" s="4">
        <v>46.03</v>
      </c>
      <c r="M24" s="4">
        <v>46.03</v>
      </c>
      <c r="N24" s="4" t="s">
        <v>141</v>
      </c>
      <c r="O24" s="4" t="s">
        <v>32</v>
      </c>
      <c r="P24" s="4" t="s">
        <v>33</v>
      </c>
      <c r="Q24" s="4">
        <v>0</v>
      </c>
      <c r="R24" s="7">
        <v>45205</v>
      </c>
      <c r="S24" s="6">
        <v>45211</v>
      </c>
      <c r="T24" s="4" t="s">
        <v>34</v>
      </c>
      <c r="U24" s="4">
        <v>46.03</v>
      </c>
      <c r="V24" s="4">
        <v>0</v>
      </c>
      <c r="W24" s="4">
        <v>0</v>
      </c>
      <c r="X24" s="4" t="s">
        <v>142</v>
      </c>
      <c r="Y24" s="4" t="s">
        <v>36</v>
      </c>
    </row>
    <row r="25" s="4" customFormat="1" spans="1:25">
      <c r="A25" s="4" t="s">
        <v>143</v>
      </c>
      <c r="B25" s="4" t="s">
        <v>26</v>
      </c>
      <c r="C25" s="4" t="s">
        <v>27</v>
      </c>
      <c r="D25" s="4" t="s">
        <v>144</v>
      </c>
      <c r="E25" s="4" t="s">
        <v>145</v>
      </c>
      <c r="F25" s="6">
        <v>45207</v>
      </c>
      <c r="G25" s="6">
        <v>45208</v>
      </c>
      <c r="H25" s="4">
        <v>1</v>
      </c>
      <c r="I25" s="4">
        <v>1</v>
      </c>
      <c r="J25" s="4">
        <v>1</v>
      </c>
      <c r="K25" s="4" t="s">
        <v>30</v>
      </c>
      <c r="L25" s="4">
        <v>70</v>
      </c>
      <c r="M25" s="4">
        <v>70</v>
      </c>
      <c r="N25" s="4" t="s">
        <v>146</v>
      </c>
      <c r="O25" s="4" t="s">
        <v>32</v>
      </c>
      <c r="P25" s="4" t="s">
        <v>33</v>
      </c>
      <c r="Q25" s="4">
        <v>0</v>
      </c>
      <c r="R25" s="7">
        <v>45205</v>
      </c>
      <c r="S25" s="6">
        <v>45211</v>
      </c>
      <c r="T25" s="4" t="s">
        <v>34</v>
      </c>
      <c r="U25" s="4">
        <v>70</v>
      </c>
      <c r="V25" s="4">
        <v>0</v>
      </c>
      <c r="W25" s="4">
        <v>0</v>
      </c>
      <c r="X25" s="4" t="s">
        <v>147</v>
      </c>
      <c r="Y25" s="4" t="s">
        <v>148</v>
      </c>
    </row>
    <row r="26" s="4" customFormat="1" spans="1:25">
      <c r="A26" s="4" t="s">
        <v>149</v>
      </c>
      <c r="B26" s="4" t="s">
        <v>26</v>
      </c>
      <c r="C26" s="4" t="s">
        <v>27</v>
      </c>
      <c r="D26" s="4" t="s">
        <v>150</v>
      </c>
      <c r="E26" s="4" t="s">
        <v>151</v>
      </c>
      <c r="F26" s="6">
        <v>45207</v>
      </c>
      <c r="G26" s="6">
        <v>45208</v>
      </c>
      <c r="H26" s="4">
        <v>1</v>
      </c>
      <c r="I26" s="4">
        <v>1</v>
      </c>
      <c r="J26" s="4">
        <v>1</v>
      </c>
      <c r="K26" s="4" t="s">
        <v>30</v>
      </c>
      <c r="L26" s="4">
        <v>27.18</v>
      </c>
      <c r="M26" s="4">
        <v>27.18</v>
      </c>
      <c r="N26" s="4" t="s">
        <v>152</v>
      </c>
      <c r="O26" s="4" t="s">
        <v>32</v>
      </c>
      <c r="P26" s="4" t="s">
        <v>33</v>
      </c>
      <c r="Q26" s="4">
        <v>0</v>
      </c>
      <c r="R26" s="7">
        <v>45205</v>
      </c>
      <c r="S26" s="6">
        <v>45211</v>
      </c>
      <c r="T26" s="4" t="s">
        <v>34</v>
      </c>
      <c r="U26" s="4">
        <v>27.18</v>
      </c>
      <c r="V26" s="4">
        <v>0</v>
      </c>
      <c r="W26" s="4">
        <v>0</v>
      </c>
      <c r="X26" s="4" t="s">
        <v>153</v>
      </c>
      <c r="Y26" s="4" t="s">
        <v>36</v>
      </c>
    </row>
    <row r="27" s="4" customFormat="1" spans="1:25">
      <c r="A27" s="4" t="s">
        <v>154</v>
      </c>
      <c r="B27" s="4" t="s">
        <v>26</v>
      </c>
      <c r="C27" s="4" t="s">
        <v>27</v>
      </c>
      <c r="D27" s="4" t="s">
        <v>155</v>
      </c>
      <c r="E27" s="4" t="s">
        <v>156</v>
      </c>
      <c r="F27" s="6">
        <v>45207</v>
      </c>
      <c r="G27" s="6">
        <v>45208</v>
      </c>
      <c r="H27" s="4">
        <v>1</v>
      </c>
      <c r="I27" s="4">
        <v>1</v>
      </c>
      <c r="J27" s="4">
        <v>1</v>
      </c>
      <c r="K27" s="4" t="s">
        <v>30</v>
      </c>
      <c r="L27" s="4">
        <v>17.17</v>
      </c>
      <c r="M27" s="4">
        <v>17.17</v>
      </c>
      <c r="N27" s="4" t="s">
        <v>157</v>
      </c>
      <c r="O27" s="4" t="s">
        <v>32</v>
      </c>
      <c r="P27" s="4" t="s">
        <v>33</v>
      </c>
      <c r="Q27" s="4">
        <v>0</v>
      </c>
      <c r="R27" s="7">
        <v>45205.0000115741</v>
      </c>
      <c r="S27" s="6">
        <v>45211</v>
      </c>
      <c r="T27" s="4" t="s">
        <v>34</v>
      </c>
      <c r="U27" s="4">
        <v>17.17</v>
      </c>
      <c r="V27" s="4">
        <v>0</v>
      </c>
      <c r="W27" s="4">
        <v>0</v>
      </c>
      <c r="X27" s="4" t="s">
        <v>158</v>
      </c>
      <c r="Y27" s="4" t="s">
        <v>36</v>
      </c>
    </row>
    <row r="28" s="4" customFormat="1" spans="1:25">
      <c r="A28" s="4" t="s">
        <v>159</v>
      </c>
      <c r="B28" s="4" t="s">
        <v>26</v>
      </c>
      <c r="C28" s="4" t="s">
        <v>27</v>
      </c>
      <c r="D28" s="4" t="s">
        <v>160</v>
      </c>
      <c r="E28" s="4" t="s">
        <v>145</v>
      </c>
      <c r="F28" s="6">
        <v>45206</v>
      </c>
      <c r="G28" s="6">
        <v>45208</v>
      </c>
      <c r="H28" s="4">
        <v>1</v>
      </c>
      <c r="I28" s="4">
        <v>2</v>
      </c>
      <c r="J28" s="4">
        <v>2</v>
      </c>
      <c r="K28" s="4" t="s">
        <v>30</v>
      </c>
      <c r="L28" s="4">
        <v>106.8</v>
      </c>
      <c r="M28" s="4">
        <v>106.8</v>
      </c>
      <c r="N28" s="4" t="s">
        <v>161</v>
      </c>
      <c r="O28" s="4" t="s">
        <v>32</v>
      </c>
      <c r="P28" s="4" t="s">
        <v>33</v>
      </c>
      <c r="Q28" s="4">
        <v>0</v>
      </c>
      <c r="R28" s="7">
        <v>45206.0000115741</v>
      </c>
      <c r="S28" s="6">
        <v>45211</v>
      </c>
      <c r="T28" s="4" t="s">
        <v>34</v>
      </c>
      <c r="U28" s="4">
        <v>106.8</v>
      </c>
      <c r="V28" s="4">
        <v>0</v>
      </c>
      <c r="W28" s="4">
        <v>0</v>
      </c>
      <c r="X28" s="4" t="s">
        <v>162</v>
      </c>
      <c r="Y28" s="4" t="s">
        <v>36</v>
      </c>
    </row>
    <row r="29" s="4" customFormat="1" spans="1:25">
      <c r="A29" s="4" t="s">
        <v>163</v>
      </c>
      <c r="B29" s="4" t="s">
        <v>26</v>
      </c>
      <c r="C29" s="4" t="s">
        <v>27</v>
      </c>
      <c r="D29" s="4" t="s">
        <v>164</v>
      </c>
      <c r="E29" s="4" t="s">
        <v>165</v>
      </c>
      <c r="F29" s="6">
        <v>45207</v>
      </c>
      <c r="G29" s="6">
        <v>45208</v>
      </c>
      <c r="H29" s="4">
        <v>2</v>
      </c>
      <c r="I29" s="4">
        <v>1</v>
      </c>
      <c r="J29" s="4">
        <v>2</v>
      </c>
      <c r="K29" s="4" t="s">
        <v>30</v>
      </c>
      <c r="L29" s="4">
        <v>87.16</v>
      </c>
      <c r="M29" s="4">
        <v>87.16</v>
      </c>
      <c r="N29" s="4" t="s">
        <v>166</v>
      </c>
      <c r="O29" s="4" t="s">
        <v>32</v>
      </c>
      <c r="P29" s="4" t="s">
        <v>33</v>
      </c>
      <c r="Q29" s="4">
        <v>0</v>
      </c>
      <c r="R29" s="7">
        <v>45206</v>
      </c>
      <c r="S29" s="6">
        <v>45211</v>
      </c>
      <c r="T29" s="4" t="s">
        <v>34</v>
      </c>
      <c r="U29" s="4">
        <v>87.16</v>
      </c>
      <c r="V29" s="4">
        <v>0</v>
      </c>
      <c r="W29" s="4">
        <v>0</v>
      </c>
      <c r="X29" s="4" t="s">
        <v>167</v>
      </c>
      <c r="Y29" s="4" t="s">
        <v>168</v>
      </c>
    </row>
    <row r="30" s="4" customFormat="1" spans="1:25">
      <c r="A30" s="4" t="s">
        <v>169</v>
      </c>
      <c r="B30" s="4" t="s">
        <v>26</v>
      </c>
      <c r="C30" s="4" t="s">
        <v>27</v>
      </c>
      <c r="D30" s="4" t="s">
        <v>170</v>
      </c>
      <c r="E30" s="4" t="s">
        <v>171</v>
      </c>
      <c r="F30" s="6">
        <v>45207</v>
      </c>
      <c r="G30" s="6">
        <v>45208</v>
      </c>
      <c r="H30" s="4">
        <v>1</v>
      </c>
      <c r="I30" s="4">
        <v>1</v>
      </c>
      <c r="J30" s="4">
        <v>1</v>
      </c>
      <c r="K30" s="4" t="s">
        <v>30</v>
      </c>
      <c r="L30" s="4">
        <v>36.07</v>
      </c>
      <c r="M30" s="4">
        <v>36.07</v>
      </c>
      <c r="N30" s="4" t="s">
        <v>172</v>
      </c>
      <c r="O30" s="4" t="s">
        <v>32</v>
      </c>
      <c r="P30" s="4" t="s">
        <v>33</v>
      </c>
      <c r="Q30" s="4">
        <v>0</v>
      </c>
      <c r="R30" s="7">
        <v>45206.0000115741</v>
      </c>
      <c r="S30" s="6">
        <v>45211</v>
      </c>
      <c r="T30" s="4" t="s">
        <v>34</v>
      </c>
      <c r="U30" s="4">
        <v>36.07</v>
      </c>
      <c r="V30" s="4">
        <v>0</v>
      </c>
      <c r="W30" s="4">
        <v>0</v>
      </c>
      <c r="X30" s="4" t="s">
        <v>173</v>
      </c>
      <c r="Y30" s="4" t="s">
        <v>36</v>
      </c>
    </row>
    <row r="31" s="4" customFormat="1" spans="1:25">
      <c r="A31" s="4" t="s">
        <v>174</v>
      </c>
      <c r="B31" s="4" t="s">
        <v>26</v>
      </c>
      <c r="C31" s="4" t="s">
        <v>27</v>
      </c>
      <c r="D31" s="4" t="s">
        <v>175</v>
      </c>
      <c r="E31" s="4" t="s">
        <v>126</v>
      </c>
      <c r="F31" s="6">
        <v>45207</v>
      </c>
      <c r="G31" s="6">
        <v>45208</v>
      </c>
      <c r="H31" s="4">
        <v>1</v>
      </c>
      <c r="I31" s="4">
        <v>1</v>
      </c>
      <c r="J31" s="4">
        <v>1</v>
      </c>
      <c r="K31" s="4" t="s">
        <v>30</v>
      </c>
      <c r="L31" s="4">
        <v>36.3</v>
      </c>
      <c r="M31" s="4">
        <v>36.3</v>
      </c>
      <c r="N31" s="4" t="s">
        <v>176</v>
      </c>
      <c r="O31" s="4" t="s">
        <v>32</v>
      </c>
      <c r="P31" s="4" t="s">
        <v>33</v>
      </c>
      <c r="Q31" s="4">
        <v>0</v>
      </c>
      <c r="R31" s="7">
        <v>45206</v>
      </c>
      <c r="S31" s="6">
        <v>45211</v>
      </c>
      <c r="T31" s="4" t="s">
        <v>34</v>
      </c>
      <c r="U31" s="4">
        <v>36.3</v>
      </c>
      <c r="V31" s="4">
        <v>0</v>
      </c>
      <c r="W31" s="4">
        <v>0</v>
      </c>
      <c r="X31" s="4" t="s">
        <v>177</v>
      </c>
      <c r="Y31" s="4" t="s">
        <v>178</v>
      </c>
    </row>
    <row r="32" s="4" customFormat="1" spans="1:25">
      <c r="A32" s="4" t="s">
        <v>179</v>
      </c>
      <c r="B32" s="4" t="s">
        <v>26</v>
      </c>
      <c r="C32" s="4" t="s">
        <v>27</v>
      </c>
      <c r="D32" s="4" t="s">
        <v>180</v>
      </c>
      <c r="E32" s="4" t="s">
        <v>171</v>
      </c>
      <c r="F32" s="6">
        <v>45207</v>
      </c>
      <c r="G32" s="6">
        <v>45208</v>
      </c>
      <c r="H32" s="4">
        <v>1</v>
      </c>
      <c r="I32" s="4">
        <v>1</v>
      </c>
      <c r="J32" s="4">
        <v>1</v>
      </c>
      <c r="K32" s="4" t="s">
        <v>30</v>
      </c>
      <c r="L32" s="4">
        <v>66.39</v>
      </c>
      <c r="M32" s="4">
        <v>66.39</v>
      </c>
      <c r="N32" s="4" t="s">
        <v>181</v>
      </c>
      <c r="O32" s="4" t="s">
        <v>32</v>
      </c>
      <c r="P32" s="4" t="s">
        <v>33</v>
      </c>
      <c r="Q32" s="4">
        <v>0</v>
      </c>
      <c r="R32" s="7">
        <v>45206.0000115741</v>
      </c>
      <c r="S32" s="6">
        <v>45211</v>
      </c>
      <c r="T32" s="4" t="s">
        <v>34</v>
      </c>
      <c r="U32" s="4">
        <v>66.39</v>
      </c>
      <c r="V32" s="4">
        <v>0</v>
      </c>
      <c r="W32" s="4">
        <v>0</v>
      </c>
      <c r="X32" s="4" t="s">
        <v>182</v>
      </c>
      <c r="Y32" s="4" t="s">
        <v>183</v>
      </c>
    </row>
    <row r="33" s="4" customFormat="1" spans="1:25">
      <c r="A33" s="4" t="s">
        <v>184</v>
      </c>
      <c r="B33" s="4" t="s">
        <v>26</v>
      </c>
      <c r="C33" s="4" t="s">
        <v>27</v>
      </c>
      <c r="D33" s="4" t="s">
        <v>185</v>
      </c>
      <c r="E33" s="4" t="s">
        <v>49</v>
      </c>
      <c r="F33" s="6">
        <v>45207</v>
      </c>
      <c r="G33" s="6">
        <v>45208</v>
      </c>
      <c r="H33" s="4">
        <v>1</v>
      </c>
      <c r="I33" s="4">
        <v>1</v>
      </c>
      <c r="J33" s="4">
        <v>1</v>
      </c>
      <c r="K33" s="4" t="s">
        <v>30</v>
      </c>
      <c r="L33" s="4">
        <v>45.58</v>
      </c>
      <c r="M33" s="4">
        <v>45.58</v>
      </c>
      <c r="N33" s="4" t="s">
        <v>186</v>
      </c>
      <c r="O33" s="4" t="s">
        <v>32</v>
      </c>
      <c r="P33" s="4" t="s">
        <v>33</v>
      </c>
      <c r="Q33" s="4">
        <v>0</v>
      </c>
      <c r="R33" s="7">
        <v>45206.0000115741</v>
      </c>
      <c r="S33" s="6">
        <v>45211</v>
      </c>
      <c r="T33" s="4" t="s">
        <v>34</v>
      </c>
      <c r="U33" s="4">
        <v>45.58</v>
      </c>
      <c r="V33" s="4">
        <v>0</v>
      </c>
      <c r="W33" s="4">
        <v>0</v>
      </c>
      <c r="X33" s="4" t="s">
        <v>187</v>
      </c>
      <c r="Y33" s="4" t="s">
        <v>188</v>
      </c>
    </row>
    <row r="34" s="4" customFormat="1" spans="1:25">
      <c r="A34" s="4" t="s">
        <v>189</v>
      </c>
      <c r="B34" s="4" t="s">
        <v>26</v>
      </c>
      <c r="C34" s="4" t="s">
        <v>27</v>
      </c>
      <c r="D34" s="4" t="s">
        <v>190</v>
      </c>
      <c r="E34" s="4" t="s">
        <v>191</v>
      </c>
      <c r="F34" s="6">
        <v>45207</v>
      </c>
      <c r="G34" s="6">
        <v>45208</v>
      </c>
      <c r="H34" s="4">
        <v>1</v>
      </c>
      <c r="I34" s="4">
        <v>1</v>
      </c>
      <c r="J34" s="4">
        <v>1</v>
      </c>
      <c r="K34" s="4" t="s">
        <v>30</v>
      </c>
      <c r="L34" s="4">
        <v>154.26</v>
      </c>
      <c r="M34" s="4">
        <v>154.26</v>
      </c>
      <c r="N34" s="4" t="s">
        <v>192</v>
      </c>
      <c r="O34" s="4" t="s">
        <v>32</v>
      </c>
      <c r="P34" s="4" t="s">
        <v>33</v>
      </c>
      <c r="Q34" s="4">
        <v>0</v>
      </c>
      <c r="R34" s="7">
        <v>45206</v>
      </c>
      <c r="S34" s="6">
        <v>45211</v>
      </c>
      <c r="T34" s="4" t="s">
        <v>34</v>
      </c>
      <c r="U34" s="4">
        <v>154.26</v>
      </c>
      <c r="V34" s="4">
        <v>0</v>
      </c>
      <c r="W34" s="4">
        <v>0</v>
      </c>
      <c r="X34" s="4" t="s">
        <v>193</v>
      </c>
      <c r="Y34" s="4" t="s">
        <v>194</v>
      </c>
    </row>
    <row r="35" s="4" customFormat="1" spans="1:25">
      <c r="A35" s="4" t="s">
        <v>195</v>
      </c>
      <c r="B35" s="4" t="s">
        <v>26</v>
      </c>
      <c r="C35" s="4" t="s">
        <v>27</v>
      </c>
      <c r="D35" s="4" t="s">
        <v>196</v>
      </c>
      <c r="E35" s="4" t="s">
        <v>197</v>
      </c>
      <c r="F35" s="6">
        <v>45207</v>
      </c>
      <c r="G35" s="6">
        <v>45208</v>
      </c>
      <c r="H35" s="4">
        <v>1</v>
      </c>
      <c r="I35" s="4">
        <v>1</v>
      </c>
      <c r="J35" s="4">
        <v>1</v>
      </c>
      <c r="K35" s="4" t="s">
        <v>30</v>
      </c>
      <c r="L35" s="4">
        <v>20.88</v>
      </c>
      <c r="M35" s="4">
        <v>20.88</v>
      </c>
      <c r="N35" s="4" t="s">
        <v>198</v>
      </c>
      <c r="O35" s="4" t="s">
        <v>32</v>
      </c>
      <c r="P35" s="4" t="s">
        <v>33</v>
      </c>
      <c r="Q35" s="4">
        <v>0</v>
      </c>
      <c r="R35" s="7">
        <v>45206</v>
      </c>
      <c r="S35" s="6">
        <v>45211</v>
      </c>
      <c r="T35" s="4" t="s">
        <v>34</v>
      </c>
      <c r="U35" s="4">
        <v>20.88</v>
      </c>
      <c r="V35" s="4">
        <v>0</v>
      </c>
      <c r="W35" s="4">
        <v>0</v>
      </c>
      <c r="X35" s="4" t="s">
        <v>199</v>
      </c>
      <c r="Y35" s="4" t="s">
        <v>200</v>
      </c>
    </row>
    <row r="36" s="4" customFormat="1" spans="1:25">
      <c r="A36" s="4" t="s">
        <v>201</v>
      </c>
      <c r="B36" s="4" t="s">
        <v>26</v>
      </c>
      <c r="C36" s="4" t="s">
        <v>27</v>
      </c>
      <c r="D36" s="4" t="s">
        <v>202</v>
      </c>
      <c r="E36" s="4" t="s">
        <v>116</v>
      </c>
      <c r="F36" s="6">
        <v>45207</v>
      </c>
      <c r="G36" s="6">
        <v>45208</v>
      </c>
      <c r="H36" s="4">
        <v>1</v>
      </c>
      <c r="I36" s="4">
        <v>1</v>
      </c>
      <c r="J36" s="4">
        <v>1</v>
      </c>
      <c r="K36" s="4" t="s">
        <v>30</v>
      </c>
      <c r="L36" s="4">
        <v>17.53</v>
      </c>
      <c r="M36" s="4">
        <v>17.53</v>
      </c>
      <c r="N36" s="4" t="s">
        <v>203</v>
      </c>
      <c r="O36" s="4" t="s">
        <v>32</v>
      </c>
      <c r="P36" s="4" t="s">
        <v>33</v>
      </c>
      <c r="Q36" s="4">
        <v>0</v>
      </c>
      <c r="R36" s="7">
        <v>45207</v>
      </c>
      <c r="S36" s="6">
        <v>45211</v>
      </c>
      <c r="T36" s="4" t="s">
        <v>34</v>
      </c>
      <c r="U36" s="4">
        <v>17.53</v>
      </c>
      <c r="V36" s="4">
        <v>0</v>
      </c>
      <c r="W36" s="4">
        <v>0</v>
      </c>
      <c r="X36" s="4" t="s">
        <v>204</v>
      </c>
      <c r="Y36" s="4" t="s">
        <v>36</v>
      </c>
    </row>
    <row r="37" s="4" customFormat="1" spans="1:25">
      <c r="A37" s="4" t="s">
        <v>205</v>
      </c>
      <c r="B37" s="4" t="s">
        <v>26</v>
      </c>
      <c r="C37" s="4" t="s">
        <v>27</v>
      </c>
      <c r="D37" s="4" t="s">
        <v>120</v>
      </c>
      <c r="E37" s="4" t="s">
        <v>206</v>
      </c>
      <c r="F37" s="6">
        <v>45207</v>
      </c>
      <c r="G37" s="6">
        <v>45208</v>
      </c>
      <c r="H37" s="4">
        <v>1</v>
      </c>
      <c r="I37" s="4">
        <v>1</v>
      </c>
      <c r="J37" s="4">
        <v>1</v>
      </c>
      <c r="K37" s="4" t="s">
        <v>30</v>
      </c>
      <c r="L37" s="4">
        <v>30.69</v>
      </c>
      <c r="M37" s="4">
        <v>30.69</v>
      </c>
      <c r="N37" s="4" t="s">
        <v>207</v>
      </c>
      <c r="O37" s="4" t="s">
        <v>32</v>
      </c>
      <c r="P37" s="4" t="s">
        <v>33</v>
      </c>
      <c r="Q37" s="4">
        <v>0</v>
      </c>
      <c r="R37" s="7">
        <v>45207.0000115741</v>
      </c>
      <c r="S37" s="6">
        <v>45211</v>
      </c>
      <c r="T37" s="4" t="s">
        <v>34</v>
      </c>
      <c r="U37" s="4">
        <v>30.69</v>
      </c>
      <c r="V37" s="4">
        <v>0</v>
      </c>
      <c r="W37" s="4">
        <v>0</v>
      </c>
      <c r="X37" s="4" t="s">
        <v>208</v>
      </c>
      <c r="Y37" s="4" t="s">
        <v>36</v>
      </c>
    </row>
    <row r="38" s="4" customFormat="1" spans="1:25">
      <c r="A38" s="4" t="s">
        <v>209</v>
      </c>
      <c r="B38" s="4" t="s">
        <v>26</v>
      </c>
      <c r="C38" s="4" t="s">
        <v>27</v>
      </c>
      <c r="D38" s="4" t="s">
        <v>210</v>
      </c>
      <c r="E38" s="4" t="s">
        <v>211</v>
      </c>
      <c r="F38" s="6">
        <v>45207</v>
      </c>
      <c r="G38" s="6">
        <v>45208</v>
      </c>
      <c r="H38" s="4">
        <v>1</v>
      </c>
      <c r="I38" s="4">
        <v>1</v>
      </c>
      <c r="J38" s="4">
        <v>1</v>
      </c>
      <c r="K38" s="4" t="s">
        <v>30</v>
      </c>
      <c r="L38" s="4">
        <v>32.21</v>
      </c>
      <c r="M38" s="4">
        <v>32.21</v>
      </c>
      <c r="N38" s="4" t="s">
        <v>212</v>
      </c>
      <c r="O38" s="4" t="s">
        <v>32</v>
      </c>
      <c r="P38" s="4" t="s">
        <v>33</v>
      </c>
      <c r="Q38" s="4">
        <v>0</v>
      </c>
      <c r="R38" s="7">
        <v>45207</v>
      </c>
      <c r="S38" s="6">
        <v>45211</v>
      </c>
      <c r="T38" s="4" t="s">
        <v>34</v>
      </c>
      <c r="U38" s="4">
        <v>32.21</v>
      </c>
      <c r="V38" s="4">
        <v>0</v>
      </c>
      <c r="W38" s="4">
        <v>0</v>
      </c>
      <c r="X38" s="4" t="s">
        <v>213</v>
      </c>
      <c r="Y38" s="4" t="s">
        <v>36</v>
      </c>
    </row>
    <row r="39" s="4" customFormat="1" spans="1:25">
      <c r="A39" s="4" t="s">
        <v>214</v>
      </c>
      <c r="B39" s="4" t="s">
        <v>26</v>
      </c>
      <c r="C39" s="4" t="s">
        <v>27</v>
      </c>
      <c r="D39" s="4" t="s">
        <v>215</v>
      </c>
      <c r="E39" s="4" t="s">
        <v>216</v>
      </c>
      <c r="F39" s="6">
        <v>45207</v>
      </c>
      <c r="G39" s="6">
        <v>45208</v>
      </c>
      <c r="H39" s="4">
        <v>1</v>
      </c>
      <c r="I39" s="4">
        <v>1</v>
      </c>
      <c r="J39" s="4">
        <v>1</v>
      </c>
      <c r="K39" s="4" t="s">
        <v>30</v>
      </c>
      <c r="L39" s="4">
        <v>19.28</v>
      </c>
      <c r="M39" s="4">
        <v>19.28</v>
      </c>
      <c r="N39" s="4" t="s">
        <v>217</v>
      </c>
      <c r="O39" s="4" t="s">
        <v>32</v>
      </c>
      <c r="P39" s="4" t="s">
        <v>33</v>
      </c>
      <c r="Q39" s="4">
        <v>0</v>
      </c>
      <c r="R39" s="7">
        <v>45207.0000115741</v>
      </c>
      <c r="S39" s="6">
        <v>45211</v>
      </c>
      <c r="T39" s="4" t="s">
        <v>34</v>
      </c>
      <c r="U39" s="4">
        <v>19.28</v>
      </c>
      <c r="V39" s="4">
        <v>0</v>
      </c>
      <c r="W39" s="4">
        <v>0</v>
      </c>
      <c r="X39" s="4" t="s">
        <v>218</v>
      </c>
      <c r="Y39" s="4" t="s">
        <v>36</v>
      </c>
    </row>
    <row r="40" s="4" customFormat="1" spans="1:25">
      <c r="A40" s="4" t="s">
        <v>219</v>
      </c>
      <c r="B40" s="4" t="s">
        <v>26</v>
      </c>
      <c r="C40" s="4" t="s">
        <v>27</v>
      </c>
      <c r="D40" s="4" t="s">
        <v>220</v>
      </c>
      <c r="E40" s="4" t="s">
        <v>221</v>
      </c>
      <c r="F40" s="6">
        <v>45207</v>
      </c>
      <c r="G40" s="6">
        <v>45208</v>
      </c>
      <c r="H40" s="4">
        <v>1</v>
      </c>
      <c r="I40" s="4">
        <v>1</v>
      </c>
      <c r="J40" s="4">
        <v>1</v>
      </c>
      <c r="K40" s="4" t="s">
        <v>30</v>
      </c>
      <c r="L40" s="4">
        <v>58.34</v>
      </c>
      <c r="M40" s="4">
        <v>58.34</v>
      </c>
      <c r="N40" s="4" t="s">
        <v>222</v>
      </c>
      <c r="O40" s="4" t="s">
        <v>32</v>
      </c>
      <c r="P40" s="4" t="s">
        <v>33</v>
      </c>
      <c r="Q40" s="4">
        <v>0</v>
      </c>
      <c r="R40" s="7">
        <v>45207.0000115741</v>
      </c>
      <c r="S40" s="6">
        <v>45211</v>
      </c>
      <c r="T40" s="4" t="s">
        <v>34</v>
      </c>
      <c r="U40" s="4">
        <v>58.34</v>
      </c>
      <c r="V40" s="4">
        <v>0</v>
      </c>
      <c r="W40" s="4">
        <v>0</v>
      </c>
      <c r="X40" s="4" t="s">
        <v>223</v>
      </c>
      <c r="Y40" s="4" t="s">
        <v>36</v>
      </c>
    </row>
    <row r="41" s="4" customFormat="1" spans="1:25">
      <c r="A41" s="4" t="s">
        <v>224</v>
      </c>
      <c r="B41" s="4" t="s">
        <v>26</v>
      </c>
      <c r="C41" s="4" t="s">
        <v>27</v>
      </c>
      <c r="D41" s="4" t="s">
        <v>225</v>
      </c>
      <c r="E41" s="4" t="s">
        <v>226</v>
      </c>
      <c r="F41" s="6">
        <v>45207</v>
      </c>
      <c r="G41" s="6">
        <v>45208</v>
      </c>
      <c r="H41" s="4">
        <v>1</v>
      </c>
      <c r="I41" s="4">
        <v>1</v>
      </c>
      <c r="J41" s="4">
        <v>1</v>
      </c>
      <c r="K41" s="4" t="s">
        <v>30</v>
      </c>
      <c r="L41" s="4">
        <v>22.02</v>
      </c>
      <c r="M41" s="4">
        <v>22.02</v>
      </c>
      <c r="N41" s="4" t="s">
        <v>227</v>
      </c>
      <c r="O41" s="4" t="s">
        <v>32</v>
      </c>
      <c r="P41" s="4" t="s">
        <v>33</v>
      </c>
      <c r="Q41" s="4">
        <v>0</v>
      </c>
      <c r="R41" s="7">
        <v>45207</v>
      </c>
      <c r="S41" s="6">
        <v>45211</v>
      </c>
      <c r="T41" s="4" t="s">
        <v>34</v>
      </c>
      <c r="U41" s="4">
        <v>22.02</v>
      </c>
      <c r="V41" s="4">
        <v>0</v>
      </c>
      <c r="W41" s="4">
        <v>0</v>
      </c>
      <c r="X41" s="4" t="s">
        <v>228</v>
      </c>
      <c r="Y41" s="4" t="s">
        <v>229</v>
      </c>
    </row>
    <row r="42" s="4" customFormat="1" spans="1:25">
      <c r="A42" s="4" t="s">
        <v>230</v>
      </c>
      <c r="B42" s="4" t="s">
        <v>26</v>
      </c>
      <c r="C42" s="4" t="s">
        <v>27</v>
      </c>
      <c r="D42" s="4" t="s">
        <v>155</v>
      </c>
      <c r="E42" s="4" t="s">
        <v>156</v>
      </c>
      <c r="F42" s="6">
        <v>45207</v>
      </c>
      <c r="G42" s="6">
        <v>45208</v>
      </c>
      <c r="H42" s="4">
        <v>1</v>
      </c>
      <c r="I42" s="4">
        <v>1</v>
      </c>
      <c r="J42" s="4">
        <v>1</v>
      </c>
      <c r="K42" s="4" t="s">
        <v>30</v>
      </c>
      <c r="L42" s="4">
        <v>17.17</v>
      </c>
      <c r="M42" s="4">
        <v>17.17</v>
      </c>
      <c r="N42" s="4" t="s">
        <v>231</v>
      </c>
      <c r="O42" s="4" t="s">
        <v>32</v>
      </c>
      <c r="P42" s="4" t="s">
        <v>33</v>
      </c>
      <c r="Q42" s="4">
        <v>0</v>
      </c>
      <c r="R42" s="7">
        <v>45207.0000115741</v>
      </c>
      <c r="S42" s="6">
        <v>45211</v>
      </c>
      <c r="T42" s="4" t="s">
        <v>34</v>
      </c>
      <c r="U42" s="4">
        <v>17.17</v>
      </c>
      <c r="V42" s="4">
        <v>0</v>
      </c>
      <c r="W42" s="4">
        <v>0</v>
      </c>
      <c r="X42" s="4" t="s">
        <v>232</v>
      </c>
      <c r="Y42" s="4" t="s">
        <v>36</v>
      </c>
    </row>
    <row r="43" s="4" customFormat="1" spans="1:25">
      <c r="A43" s="4" t="s">
        <v>233</v>
      </c>
      <c r="B43" s="4" t="s">
        <v>26</v>
      </c>
      <c r="C43" s="4" t="s">
        <v>27</v>
      </c>
      <c r="D43" s="4" t="s">
        <v>234</v>
      </c>
      <c r="E43" s="4" t="s">
        <v>235</v>
      </c>
      <c r="F43" s="6">
        <v>45207</v>
      </c>
      <c r="G43" s="6">
        <v>45208</v>
      </c>
      <c r="H43" s="4">
        <v>1</v>
      </c>
      <c r="I43" s="4">
        <v>1</v>
      </c>
      <c r="J43" s="4">
        <v>1</v>
      </c>
      <c r="K43" s="4" t="s">
        <v>30</v>
      </c>
      <c r="L43" s="4">
        <v>35.28</v>
      </c>
      <c r="M43" s="4">
        <v>35.28</v>
      </c>
      <c r="N43" s="4" t="s">
        <v>236</v>
      </c>
      <c r="O43" s="4" t="s">
        <v>32</v>
      </c>
      <c r="P43" s="4" t="s">
        <v>33</v>
      </c>
      <c r="Q43" s="4">
        <v>0</v>
      </c>
      <c r="R43" s="7">
        <v>45207.0000115741</v>
      </c>
      <c r="S43" s="6">
        <v>45211</v>
      </c>
      <c r="T43" s="4" t="s">
        <v>34</v>
      </c>
      <c r="U43" s="4">
        <v>35.28</v>
      </c>
      <c r="V43" s="4">
        <v>0</v>
      </c>
      <c r="W43" s="4">
        <v>0</v>
      </c>
      <c r="X43" s="4" t="s">
        <v>237</v>
      </c>
      <c r="Y43" s="4" t="s">
        <v>36</v>
      </c>
    </row>
    <row r="44" s="4" customFormat="1" spans="1:25">
      <c r="A44" s="4" t="s">
        <v>238</v>
      </c>
      <c r="B44" s="4" t="s">
        <v>26</v>
      </c>
      <c r="C44" s="4" t="s">
        <v>27</v>
      </c>
      <c r="D44" s="4" t="s">
        <v>125</v>
      </c>
      <c r="E44" s="4" t="s">
        <v>126</v>
      </c>
      <c r="F44" s="6">
        <v>45207</v>
      </c>
      <c r="G44" s="6">
        <v>45208</v>
      </c>
      <c r="H44" s="4">
        <v>1</v>
      </c>
      <c r="I44" s="4">
        <v>1</v>
      </c>
      <c r="J44" s="4">
        <v>1</v>
      </c>
      <c r="K44" s="4" t="s">
        <v>30</v>
      </c>
      <c r="L44" s="4">
        <v>25.46</v>
      </c>
      <c r="M44" s="4">
        <v>25.46</v>
      </c>
      <c r="N44" s="4" t="s">
        <v>239</v>
      </c>
      <c r="O44" s="4" t="s">
        <v>32</v>
      </c>
      <c r="P44" s="4" t="s">
        <v>33</v>
      </c>
      <c r="Q44" s="4">
        <v>0</v>
      </c>
      <c r="R44" s="7">
        <v>45207.0000115741</v>
      </c>
      <c r="S44" s="6">
        <v>45211</v>
      </c>
      <c r="T44" s="4" t="s">
        <v>34</v>
      </c>
      <c r="U44" s="4">
        <v>25.46</v>
      </c>
      <c r="V44" s="4">
        <v>0</v>
      </c>
      <c r="W44" s="4">
        <v>0</v>
      </c>
      <c r="X44" s="4" t="s">
        <v>240</v>
      </c>
      <c r="Y44" s="4" t="s">
        <v>36</v>
      </c>
    </row>
    <row r="45" s="4" customFormat="1" spans="1:25">
      <c r="A45" s="4" t="s">
        <v>114</v>
      </c>
      <c r="B45" s="4" t="s">
        <v>26</v>
      </c>
      <c r="C45" s="4" t="s">
        <v>72</v>
      </c>
      <c r="D45" s="4" t="s">
        <v>115</v>
      </c>
      <c r="E45" s="4" t="s">
        <v>116</v>
      </c>
      <c r="F45" s="6">
        <v>45207</v>
      </c>
      <c r="G45" s="6">
        <v>45208</v>
      </c>
      <c r="H45" s="4">
        <v>1</v>
      </c>
      <c r="I45" s="4">
        <v>1</v>
      </c>
      <c r="J45" s="4">
        <v>1</v>
      </c>
      <c r="K45" s="4" t="s">
        <v>30</v>
      </c>
      <c r="L45" s="4">
        <v>-28.15</v>
      </c>
      <c r="M45" s="4">
        <v>-28.15</v>
      </c>
      <c r="N45" s="4" t="s">
        <v>117</v>
      </c>
      <c r="O45" s="4" t="s">
        <v>32</v>
      </c>
      <c r="P45" s="4" t="s">
        <v>33</v>
      </c>
      <c r="Q45" s="4">
        <v>0</v>
      </c>
      <c r="R45" s="7">
        <v>45203.0000115741</v>
      </c>
      <c r="S45" s="6">
        <v>45211</v>
      </c>
      <c r="T45" s="4" t="s">
        <v>34</v>
      </c>
      <c r="U45" s="4">
        <v>-28.15</v>
      </c>
      <c r="V45" s="4">
        <v>0</v>
      </c>
      <c r="W45" s="4">
        <v>0</v>
      </c>
      <c r="X45" s="4" t="s">
        <v>118</v>
      </c>
      <c r="Y45" s="4" t="s">
        <v>36</v>
      </c>
    </row>
    <row r="46" s="4" customFormat="1" spans="1:25">
      <c r="A46" s="4" t="s">
        <v>241</v>
      </c>
      <c r="B46" s="4" t="s">
        <v>26</v>
      </c>
      <c r="C46" s="4" t="s">
        <v>27</v>
      </c>
      <c r="D46" s="4" t="s">
        <v>242</v>
      </c>
      <c r="E46" s="4" t="s">
        <v>156</v>
      </c>
      <c r="F46" s="6">
        <v>45207</v>
      </c>
      <c r="G46" s="6">
        <v>45208</v>
      </c>
      <c r="H46" s="4">
        <v>1</v>
      </c>
      <c r="I46" s="4">
        <v>1</v>
      </c>
      <c r="J46" s="4">
        <v>1</v>
      </c>
      <c r="K46" s="4" t="s">
        <v>30</v>
      </c>
      <c r="L46" s="4">
        <v>34.26</v>
      </c>
      <c r="M46" s="4">
        <v>34.26</v>
      </c>
      <c r="N46" s="4" t="s">
        <v>243</v>
      </c>
      <c r="O46" s="4" t="s">
        <v>32</v>
      </c>
      <c r="P46" s="4" t="s">
        <v>33</v>
      </c>
      <c r="Q46" s="4">
        <v>0</v>
      </c>
      <c r="R46" s="7">
        <v>45207</v>
      </c>
      <c r="S46" s="6">
        <v>45211</v>
      </c>
      <c r="T46" s="4" t="s">
        <v>34</v>
      </c>
      <c r="U46" s="4">
        <v>34.26</v>
      </c>
      <c r="V46" s="4">
        <v>0</v>
      </c>
      <c r="W46" s="4">
        <v>0</v>
      </c>
      <c r="X46" s="4" t="s">
        <v>244</v>
      </c>
      <c r="Y46" s="4" t="s">
        <v>36</v>
      </c>
    </row>
    <row r="47" s="4" customFormat="1" spans="1:25">
      <c r="A47" s="4" t="s">
        <v>245</v>
      </c>
      <c r="B47" s="4" t="s">
        <v>26</v>
      </c>
      <c r="C47" s="4" t="s">
        <v>27</v>
      </c>
      <c r="D47" s="4" t="s">
        <v>246</v>
      </c>
      <c r="E47" s="4" t="s">
        <v>247</v>
      </c>
      <c r="F47" s="6">
        <v>45207</v>
      </c>
      <c r="G47" s="6">
        <v>45208</v>
      </c>
      <c r="H47" s="4">
        <v>1</v>
      </c>
      <c r="I47" s="4">
        <v>1</v>
      </c>
      <c r="J47" s="4">
        <v>1</v>
      </c>
      <c r="K47" s="4" t="s">
        <v>30</v>
      </c>
      <c r="L47" s="4">
        <v>9.93</v>
      </c>
      <c r="M47" s="4">
        <v>9.93</v>
      </c>
      <c r="N47" s="4" t="s">
        <v>248</v>
      </c>
      <c r="O47" s="4" t="s">
        <v>32</v>
      </c>
      <c r="P47" s="4" t="s">
        <v>33</v>
      </c>
      <c r="Q47" s="4">
        <v>0</v>
      </c>
      <c r="R47" s="7">
        <v>45207.0000115741</v>
      </c>
      <c r="S47" s="6">
        <v>45211</v>
      </c>
      <c r="T47" s="4" t="s">
        <v>34</v>
      </c>
      <c r="U47" s="4">
        <v>9.93</v>
      </c>
      <c r="V47" s="4">
        <v>0</v>
      </c>
      <c r="W47" s="4">
        <v>0</v>
      </c>
      <c r="X47" s="4" t="s">
        <v>249</v>
      </c>
      <c r="Y47" s="4" t="s">
        <v>36</v>
      </c>
    </row>
    <row r="48" s="4" customFormat="1" spans="1:25">
      <c r="A48" s="4" t="s">
        <v>250</v>
      </c>
      <c r="B48" s="4" t="s">
        <v>26</v>
      </c>
      <c r="C48" s="4" t="s">
        <v>27</v>
      </c>
      <c r="D48" s="4" t="s">
        <v>251</v>
      </c>
      <c r="E48" s="4" t="s">
        <v>252</v>
      </c>
      <c r="F48" s="6">
        <v>45207</v>
      </c>
      <c r="G48" s="6">
        <v>45208</v>
      </c>
      <c r="H48" s="4">
        <v>1</v>
      </c>
      <c r="I48" s="4">
        <v>1</v>
      </c>
      <c r="J48" s="4">
        <v>1</v>
      </c>
      <c r="K48" s="4" t="s">
        <v>30</v>
      </c>
      <c r="L48" s="4">
        <v>20.31</v>
      </c>
      <c r="M48" s="4">
        <v>20.31</v>
      </c>
      <c r="N48" s="4" t="s">
        <v>253</v>
      </c>
      <c r="O48" s="4" t="s">
        <v>32</v>
      </c>
      <c r="P48" s="4" t="s">
        <v>33</v>
      </c>
      <c r="Q48" s="4">
        <v>0</v>
      </c>
      <c r="R48" s="7">
        <v>45207.0000115741</v>
      </c>
      <c r="S48" s="6">
        <v>45211</v>
      </c>
      <c r="T48" s="4" t="s">
        <v>34</v>
      </c>
      <c r="U48" s="4">
        <v>20.31</v>
      </c>
      <c r="V48" s="4">
        <v>0</v>
      </c>
      <c r="W48" s="4">
        <v>0</v>
      </c>
      <c r="X48" s="4" t="s">
        <v>254</v>
      </c>
      <c r="Y48" s="4" t="s">
        <v>36</v>
      </c>
    </row>
    <row r="49" s="4" customFormat="1" spans="1:25">
      <c r="A49" s="4" t="s">
        <v>255</v>
      </c>
      <c r="B49" s="4" t="s">
        <v>26</v>
      </c>
      <c r="C49" s="4" t="s">
        <v>27</v>
      </c>
      <c r="D49" s="4" t="s">
        <v>256</v>
      </c>
      <c r="E49" s="4" t="s">
        <v>257</v>
      </c>
      <c r="F49" s="6">
        <v>45207</v>
      </c>
      <c r="G49" s="6">
        <v>45208</v>
      </c>
      <c r="H49" s="4">
        <v>1</v>
      </c>
      <c r="I49" s="4">
        <v>1</v>
      </c>
      <c r="J49" s="4">
        <v>1</v>
      </c>
      <c r="K49" s="4" t="s">
        <v>30</v>
      </c>
      <c r="L49" s="4">
        <v>34.99</v>
      </c>
      <c r="M49" s="4">
        <v>34.99</v>
      </c>
      <c r="N49" s="4" t="s">
        <v>258</v>
      </c>
      <c r="O49" s="4" t="s">
        <v>32</v>
      </c>
      <c r="P49" s="4" t="s">
        <v>33</v>
      </c>
      <c r="Q49" s="4">
        <v>0</v>
      </c>
      <c r="R49" s="7">
        <v>45207.0000115741</v>
      </c>
      <c r="S49" s="6">
        <v>45211</v>
      </c>
      <c r="T49" s="4" t="s">
        <v>34</v>
      </c>
      <c r="U49" s="4">
        <v>34.99</v>
      </c>
      <c r="V49" s="4">
        <v>0</v>
      </c>
      <c r="W49" s="4">
        <v>0</v>
      </c>
      <c r="X49" s="4" t="s">
        <v>259</v>
      </c>
      <c r="Y49" s="4" t="s">
        <v>36</v>
      </c>
    </row>
    <row r="50" s="4" customFormat="1" spans="1:25">
      <c r="A50" s="4" t="s">
        <v>260</v>
      </c>
      <c r="B50" s="4" t="s">
        <v>26</v>
      </c>
      <c r="C50" s="4" t="s">
        <v>27</v>
      </c>
      <c r="D50" s="4" t="s">
        <v>261</v>
      </c>
      <c r="E50" s="4" t="s">
        <v>262</v>
      </c>
      <c r="F50" s="6">
        <v>45207</v>
      </c>
      <c r="G50" s="6">
        <v>45208</v>
      </c>
      <c r="H50" s="4">
        <v>1</v>
      </c>
      <c r="I50" s="4">
        <v>1</v>
      </c>
      <c r="J50" s="4">
        <v>1</v>
      </c>
      <c r="K50" s="4" t="s">
        <v>30</v>
      </c>
      <c r="L50" s="4">
        <v>20.43</v>
      </c>
      <c r="M50" s="4">
        <v>20.43</v>
      </c>
      <c r="N50" s="4" t="s">
        <v>263</v>
      </c>
      <c r="O50" s="4" t="s">
        <v>32</v>
      </c>
      <c r="P50" s="4" t="s">
        <v>33</v>
      </c>
      <c r="Q50" s="4">
        <v>0</v>
      </c>
      <c r="R50" s="7">
        <v>45207.0000115741</v>
      </c>
      <c r="S50" s="6">
        <v>45211</v>
      </c>
      <c r="T50" s="4" t="s">
        <v>34</v>
      </c>
      <c r="U50" s="4">
        <v>20.43</v>
      </c>
      <c r="V50" s="4">
        <v>0</v>
      </c>
      <c r="W50" s="4">
        <v>0</v>
      </c>
      <c r="X50" s="4" t="s">
        <v>264</v>
      </c>
      <c r="Y50" s="4" t="s">
        <v>36</v>
      </c>
    </row>
    <row r="51" s="4" customFormat="1" spans="1:25">
      <c r="A51" s="4" t="s">
        <v>265</v>
      </c>
      <c r="B51" s="4" t="s">
        <v>26</v>
      </c>
      <c r="C51" s="4" t="s">
        <v>27</v>
      </c>
      <c r="D51" s="4" t="s">
        <v>266</v>
      </c>
      <c r="E51" s="4" t="s">
        <v>267</v>
      </c>
      <c r="F51" s="6">
        <v>45207</v>
      </c>
      <c r="G51" s="6">
        <v>45208</v>
      </c>
      <c r="H51" s="4">
        <v>1</v>
      </c>
      <c r="I51" s="4">
        <v>1</v>
      </c>
      <c r="J51" s="4">
        <v>1</v>
      </c>
      <c r="K51" s="4" t="s">
        <v>30</v>
      </c>
      <c r="L51" s="4">
        <v>43.56</v>
      </c>
      <c r="M51" s="4">
        <v>43.56</v>
      </c>
      <c r="N51" s="4" t="s">
        <v>268</v>
      </c>
      <c r="O51" s="4" t="s">
        <v>32</v>
      </c>
      <c r="P51" s="4" t="s">
        <v>33</v>
      </c>
      <c r="Q51" s="4">
        <v>0</v>
      </c>
      <c r="R51" s="7">
        <v>45207.0000115741</v>
      </c>
      <c r="S51" s="6">
        <v>45211</v>
      </c>
      <c r="T51" s="4" t="s">
        <v>34</v>
      </c>
      <c r="U51" s="4">
        <v>43.56</v>
      </c>
      <c r="V51" s="4">
        <v>0</v>
      </c>
      <c r="W51" s="4">
        <v>0</v>
      </c>
      <c r="X51" s="4" t="s">
        <v>269</v>
      </c>
      <c r="Y51" s="4" t="s">
        <v>36</v>
      </c>
    </row>
    <row r="52" s="4" customFormat="1" spans="1:25">
      <c r="A52" s="4" t="s">
        <v>270</v>
      </c>
      <c r="B52" s="4" t="s">
        <v>26</v>
      </c>
      <c r="C52" s="4" t="s">
        <v>27</v>
      </c>
      <c r="D52" s="4" t="s">
        <v>271</v>
      </c>
      <c r="E52" s="4" t="s">
        <v>272</v>
      </c>
      <c r="F52" s="6">
        <v>45207</v>
      </c>
      <c r="G52" s="6">
        <v>45208</v>
      </c>
      <c r="H52" s="4">
        <v>1</v>
      </c>
      <c r="I52" s="4">
        <v>1</v>
      </c>
      <c r="J52" s="4">
        <v>1</v>
      </c>
      <c r="K52" s="4" t="s">
        <v>30</v>
      </c>
      <c r="L52" s="4">
        <v>17.84</v>
      </c>
      <c r="M52" s="4">
        <v>17.84</v>
      </c>
      <c r="N52" s="4" t="s">
        <v>273</v>
      </c>
      <c r="O52" s="4" t="s">
        <v>32</v>
      </c>
      <c r="P52" s="4" t="s">
        <v>33</v>
      </c>
      <c r="Q52" s="4">
        <v>0</v>
      </c>
      <c r="R52" s="7">
        <v>45207.0000115741</v>
      </c>
      <c r="S52" s="6">
        <v>45211</v>
      </c>
      <c r="T52" s="4" t="s">
        <v>34</v>
      </c>
      <c r="U52" s="4">
        <v>17.84</v>
      </c>
      <c r="V52" s="4">
        <v>0</v>
      </c>
      <c r="W52" s="4">
        <v>0</v>
      </c>
      <c r="X52" s="4" t="s">
        <v>274</v>
      </c>
      <c r="Y52" s="4" t="s">
        <v>36</v>
      </c>
    </row>
    <row r="53" s="4" customFormat="1" spans="1:25">
      <c r="A53" s="4" t="s">
        <v>275</v>
      </c>
      <c r="B53" s="4" t="s">
        <v>26</v>
      </c>
      <c r="C53" s="4" t="s">
        <v>27</v>
      </c>
      <c r="D53" s="4" t="s">
        <v>276</v>
      </c>
      <c r="E53" s="4" t="s">
        <v>277</v>
      </c>
      <c r="F53" s="6">
        <v>45207</v>
      </c>
      <c r="G53" s="6">
        <v>45208</v>
      </c>
      <c r="H53" s="4">
        <v>1</v>
      </c>
      <c r="I53" s="4">
        <v>1</v>
      </c>
      <c r="J53" s="4">
        <v>1</v>
      </c>
      <c r="K53" s="4" t="s">
        <v>30</v>
      </c>
      <c r="L53" s="4">
        <v>15.52</v>
      </c>
      <c r="M53" s="4">
        <v>15.52</v>
      </c>
      <c r="N53" s="4" t="s">
        <v>278</v>
      </c>
      <c r="O53" s="4" t="s">
        <v>32</v>
      </c>
      <c r="P53" s="4" t="s">
        <v>33</v>
      </c>
      <c r="Q53" s="4">
        <v>0</v>
      </c>
      <c r="R53" s="7">
        <v>45207.0000115741</v>
      </c>
      <c r="S53" s="6">
        <v>45211</v>
      </c>
      <c r="T53" s="4" t="s">
        <v>34</v>
      </c>
      <c r="U53" s="4">
        <v>15.52</v>
      </c>
      <c r="V53" s="4">
        <v>0</v>
      </c>
      <c r="W53" s="4">
        <v>0</v>
      </c>
      <c r="X53" s="4" t="s">
        <v>279</v>
      </c>
      <c r="Y53" s="4" t="s">
        <v>36</v>
      </c>
    </row>
    <row r="54" s="4" customFormat="1" spans="1:25">
      <c r="A54" s="4" t="s">
        <v>280</v>
      </c>
      <c r="B54" s="4" t="s">
        <v>26</v>
      </c>
      <c r="C54" s="4" t="s">
        <v>27</v>
      </c>
      <c r="D54" s="4" t="s">
        <v>281</v>
      </c>
      <c r="E54" s="4" t="s">
        <v>282</v>
      </c>
      <c r="F54" s="6">
        <v>45207</v>
      </c>
      <c r="G54" s="6">
        <v>45208</v>
      </c>
      <c r="H54" s="4">
        <v>1</v>
      </c>
      <c r="I54" s="4">
        <v>1</v>
      </c>
      <c r="J54" s="4">
        <v>1</v>
      </c>
      <c r="K54" s="4" t="s">
        <v>30</v>
      </c>
      <c r="L54" s="4">
        <v>15.2</v>
      </c>
      <c r="M54" s="4">
        <v>15.2</v>
      </c>
      <c r="N54" s="4" t="s">
        <v>283</v>
      </c>
      <c r="O54" s="4" t="s">
        <v>32</v>
      </c>
      <c r="P54" s="4" t="s">
        <v>33</v>
      </c>
      <c r="Q54" s="4">
        <v>0</v>
      </c>
      <c r="R54" s="7">
        <v>45207</v>
      </c>
      <c r="S54" s="6">
        <v>45211</v>
      </c>
      <c r="T54" s="4" t="s">
        <v>34</v>
      </c>
      <c r="U54" s="4">
        <v>15.2</v>
      </c>
      <c r="V54" s="4">
        <v>0</v>
      </c>
      <c r="W54" s="4">
        <v>0</v>
      </c>
      <c r="X54" s="4" t="s">
        <v>284</v>
      </c>
      <c r="Y54" s="4" t="s">
        <v>285</v>
      </c>
    </row>
    <row r="55" s="4" customFormat="1" spans="1:25">
      <c r="A55" s="4" t="s">
        <v>286</v>
      </c>
      <c r="B55" s="4" t="s">
        <v>26</v>
      </c>
      <c r="C55" s="4" t="s">
        <v>27</v>
      </c>
      <c r="D55" s="4" t="s">
        <v>287</v>
      </c>
      <c r="E55" s="4" t="s">
        <v>288</v>
      </c>
      <c r="F55" s="6">
        <v>45207</v>
      </c>
      <c r="G55" s="6">
        <v>45208</v>
      </c>
      <c r="H55" s="4">
        <v>1</v>
      </c>
      <c r="I55" s="4">
        <v>1</v>
      </c>
      <c r="J55" s="4">
        <v>1</v>
      </c>
      <c r="K55" s="4" t="s">
        <v>30</v>
      </c>
      <c r="L55" s="4">
        <v>24.97</v>
      </c>
      <c r="M55" s="4">
        <v>24.97</v>
      </c>
      <c r="N55" s="4" t="s">
        <v>289</v>
      </c>
      <c r="O55" s="4" t="s">
        <v>32</v>
      </c>
      <c r="P55" s="4" t="s">
        <v>33</v>
      </c>
      <c r="Q55" s="4">
        <v>0</v>
      </c>
      <c r="R55" s="7">
        <v>45207</v>
      </c>
      <c r="S55" s="6">
        <v>45211</v>
      </c>
      <c r="T55" s="4" t="s">
        <v>34</v>
      </c>
      <c r="U55" s="4">
        <v>24.97</v>
      </c>
      <c r="V55" s="4">
        <v>0</v>
      </c>
      <c r="W55" s="4">
        <v>0</v>
      </c>
      <c r="X55" s="4" t="s">
        <v>290</v>
      </c>
      <c r="Y55" s="4" t="s">
        <v>36</v>
      </c>
    </row>
    <row r="56" s="4" customFormat="1" spans="1:25">
      <c r="A56" s="4" t="s">
        <v>291</v>
      </c>
      <c r="B56" s="4" t="s">
        <v>26</v>
      </c>
      <c r="C56" s="4" t="s">
        <v>27</v>
      </c>
      <c r="D56" s="4" t="s">
        <v>271</v>
      </c>
      <c r="E56" s="4" t="s">
        <v>272</v>
      </c>
      <c r="F56" s="6">
        <v>45207</v>
      </c>
      <c r="G56" s="6">
        <v>45208</v>
      </c>
      <c r="H56" s="4">
        <v>1</v>
      </c>
      <c r="I56" s="4">
        <v>1</v>
      </c>
      <c r="J56" s="4">
        <v>1</v>
      </c>
      <c r="K56" s="4" t="s">
        <v>30</v>
      </c>
      <c r="L56" s="4">
        <v>16.79</v>
      </c>
      <c r="M56" s="4">
        <v>16.79</v>
      </c>
      <c r="N56" s="4" t="s">
        <v>292</v>
      </c>
      <c r="O56" s="4" t="s">
        <v>32</v>
      </c>
      <c r="P56" s="4" t="s">
        <v>33</v>
      </c>
      <c r="Q56" s="4">
        <v>0</v>
      </c>
      <c r="R56" s="7">
        <v>45207</v>
      </c>
      <c r="S56" s="6">
        <v>45211</v>
      </c>
      <c r="T56" s="4" t="s">
        <v>34</v>
      </c>
      <c r="U56" s="4">
        <v>16.79</v>
      </c>
      <c r="V56" s="4">
        <v>0</v>
      </c>
      <c r="W56" s="4">
        <v>0</v>
      </c>
      <c r="X56" s="4" t="s">
        <v>293</v>
      </c>
      <c r="Y56" s="4" t="s">
        <v>36</v>
      </c>
    </row>
    <row r="57" s="4" customFormat="1" spans="1:25">
      <c r="A57" s="4" t="s">
        <v>286</v>
      </c>
      <c r="B57" s="4" t="s">
        <v>26</v>
      </c>
      <c r="C57" s="4" t="s">
        <v>294</v>
      </c>
      <c r="D57" s="4" t="s">
        <v>287</v>
      </c>
      <c r="E57" s="4" t="s">
        <v>288</v>
      </c>
      <c r="F57" s="6">
        <v>45207</v>
      </c>
      <c r="G57" s="6">
        <v>45208</v>
      </c>
      <c r="H57" s="4">
        <v>1</v>
      </c>
      <c r="I57" s="4">
        <v>1</v>
      </c>
      <c r="J57" s="4">
        <v>1</v>
      </c>
      <c r="K57" s="4" t="s">
        <v>30</v>
      </c>
      <c r="L57" s="4">
        <v>-24.97</v>
      </c>
      <c r="M57" s="4">
        <v>-24.97</v>
      </c>
      <c r="N57" s="4" t="s">
        <v>289</v>
      </c>
      <c r="O57" s="4" t="s">
        <v>32</v>
      </c>
      <c r="P57" s="4" t="s">
        <v>33</v>
      </c>
      <c r="Q57" s="4">
        <v>0</v>
      </c>
      <c r="R57" s="7">
        <v>45207.8778587963</v>
      </c>
      <c r="S57" s="6">
        <v>45211</v>
      </c>
      <c r="T57" s="4" t="s">
        <v>34</v>
      </c>
      <c r="U57" s="4">
        <v>-24.97</v>
      </c>
      <c r="V57" s="4">
        <v>0</v>
      </c>
      <c r="W57" s="4">
        <v>0</v>
      </c>
      <c r="X57" s="4" t="s">
        <v>290</v>
      </c>
      <c r="Y57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3"/>
  <sheetViews>
    <sheetView tabSelected="1" topLeftCell="A41" workbookViewId="0">
      <selection activeCell="D60" sqref="D60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295</v>
      </c>
    </row>
    <row r="2" s="4" customFormat="1" spans="1:9">
      <c r="A2" s="5">
        <v>999223471684552</v>
      </c>
      <c r="B2" s="6">
        <v>45202</v>
      </c>
      <c r="C2" s="6">
        <v>45208</v>
      </c>
      <c r="D2" s="4">
        <v>1503</v>
      </c>
      <c r="E2" s="4" t="str">
        <f>VLOOKUP(A2,HOP!A:L,12,0)</f>
        <v>1503.00</v>
      </c>
      <c r="F2" s="4" t="str">
        <f>VLOOKUP(A2,HOP!A:C,3,0)</f>
        <v>3194998</v>
      </c>
      <c r="G2" s="4">
        <f>D2-E2</f>
        <v>0</v>
      </c>
      <c r="H2" s="4" t="str">
        <f>$H$1&amp;F2</f>
        <v>，3194998</v>
      </c>
      <c r="I2" s="4" t="str">
        <f>VLOOKUP(A2,HOP!A:U,21,0)</f>
        <v>直采</v>
      </c>
    </row>
    <row r="3" s="4" customFormat="1" spans="1:9">
      <c r="A3" s="5">
        <v>999223758905357</v>
      </c>
      <c r="B3" s="6">
        <v>45204</v>
      </c>
      <c r="C3" s="6">
        <v>45208</v>
      </c>
      <c r="D3" s="4">
        <v>232</v>
      </c>
      <c r="E3" s="4" t="str">
        <f>VLOOKUP(A3,HOP!A:L,12,0)</f>
        <v>232.00</v>
      </c>
      <c r="F3" s="4" t="str">
        <f>VLOOKUP(A3,HOP!A:C,3,0)</f>
        <v>3262705</v>
      </c>
      <c r="G3" s="4">
        <f t="shared" ref="G3:G34" si="0">D3-E3</f>
        <v>0</v>
      </c>
      <c r="H3" s="4" t="str">
        <f t="shared" ref="H3:H34" si="1">$H$1&amp;F3</f>
        <v>，3262705</v>
      </c>
      <c r="I3" s="4" t="str">
        <f>VLOOKUP(A3,HOP!A:U,21,0)</f>
        <v>直采</v>
      </c>
    </row>
    <row r="4" s="4" customFormat="1" spans="1:9">
      <c r="A4" s="5">
        <v>999226482146694</v>
      </c>
      <c r="B4" s="6">
        <v>45204</v>
      </c>
      <c r="C4" s="6">
        <v>45208</v>
      </c>
      <c r="D4" s="4">
        <v>611.68</v>
      </c>
      <c r="E4" s="4" t="str">
        <f>VLOOKUP(A4,HOP!A:L,12,0)</f>
        <v>611.68</v>
      </c>
      <c r="F4" s="4" t="str">
        <f>VLOOKUP(A4,HOP!A:C,3,0)</f>
        <v>3848600</v>
      </c>
      <c r="G4" s="4">
        <f t="shared" si="0"/>
        <v>0</v>
      </c>
      <c r="H4" s="4" t="str">
        <f t="shared" si="1"/>
        <v>，3848600</v>
      </c>
      <c r="I4" s="4" t="str">
        <f>VLOOKUP(A4,HOP!A:U,21,0)</f>
        <v>直连</v>
      </c>
    </row>
    <row r="5" s="4" customFormat="1" spans="1:9">
      <c r="A5" s="5">
        <v>999226493808428</v>
      </c>
      <c r="B5" s="6">
        <v>45207</v>
      </c>
      <c r="C5" s="6">
        <v>45208</v>
      </c>
      <c r="D5" s="4">
        <v>27.37</v>
      </c>
      <c r="E5" s="4" t="str">
        <f>VLOOKUP(A5,HOP!A:L,12,0)</f>
        <v>27.37</v>
      </c>
      <c r="F5" s="4" t="str">
        <f>VLOOKUP(A5,HOP!A:C,3,0)</f>
        <v>3855878</v>
      </c>
      <c r="G5" s="4">
        <f t="shared" si="0"/>
        <v>0</v>
      </c>
      <c r="H5" s="4" t="str">
        <f t="shared" si="1"/>
        <v>，3855878</v>
      </c>
      <c r="I5" s="4" t="str">
        <f>VLOOKUP(A5,HOP!A:U,21,0)</f>
        <v>直采</v>
      </c>
    </row>
    <row r="6" s="4" customFormat="1" spans="1:9">
      <c r="A6" s="5">
        <v>999226735424412</v>
      </c>
      <c r="B6" s="6">
        <v>45206</v>
      </c>
      <c r="C6" s="6">
        <v>45208</v>
      </c>
      <c r="D6" s="4">
        <v>116.8</v>
      </c>
      <c r="E6" s="4" t="str">
        <f>VLOOKUP(A6,HOP!A:L,12,0)</f>
        <v>116.80</v>
      </c>
      <c r="F6" s="4" t="str">
        <f>VLOOKUP(A6,HOP!A:C,3,0)</f>
        <v>3911578</v>
      </c>
      <c r="G6" s="4">
        <f t="shared" si="0"/>
        <v>0</v>
      </c>
      <c r="H6" s="4" t="str">
        <f t="shared" si="1"/>
        <v>，3911578</v>
      </c>
      <c r="I6" s="4" t="str">
        <f>VLOOKUP(A6,HOP!A:U,21,0)</f>
        <v>直采</v>
      </c>
    </row>
    <row r="7" s="4" customFormat="1" spans="1:9">
      <c r="A7" s="5">
        <v>999226750465619</v>
      </c>
      <c r="B7" s="6">
        <v>45206</v>
      </c>
      <c r="C7" s="6">
        <v>45208</v>
      </c>
      <c r="D7" s="4">
        <v>225.22</v>
      </c>
      <c r="E7" s="4" t="str">
        <f>VLOOKUP(A7,HOP!A:L,12,0)</f>
        <v>225.22</v>
      </c>
      <c r="F7" s="4" t="str">
        <f>VLOOKUP(A7,HOP!A:C,3,0)</f>
        <v>3915918</v>
      </c>
      <c r="G7" s="4">
        <f t="shared" si="0"/>
        <v>0</v>
      </c>
      <c r="H7" s="4" t="str">
        <f t="shared" si="1"/>
        <v>，3915918</v>
      </c>
      <c r="I7" s="4" t="str">
        <f>VLOOKUP(A7,HOP!A:U,21,0)</f>
        <v>直连</v>
      </c>
    </row>
    <row r="8" s="4" customFormat="1" hidden="1" spans="1:9">
      <c r="A8" s="5">
        <v>999226761607589</v>
      </c>
      <c r="B8" s="6">
        <v>45204</v>
      </c>
      <c r="C8" s="6">
        <v>45208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5">
        <v>999226763631370</v>
      </c>
      <c r="B9" s="6">
        <v>45204</v>
      </c>
      <c r="C9" s="6">
        <v>45208</v>
      </c>
      <c r="D9" s="4">
        <v>295.12</v>
      </c>
      <c r="E9" s="4" t="str">
        <f>VLOOKUP(A9,HOP!A:L,12,0)</f>
        <v>295.12</v>
      </c>
      <c r="F9" s="4" t="str">
        <f>VLOOKUP(A9,HOP!A:C,3,0)</f>
        <v>3922032</v>
      </c>
      <c r="G9" s="4">
        <f t="shared" si="0"/>
        <v>0</v>
      </c>
      <c r="H9" s="4" t="str">
        <f t="shared" si="1"/>
        <v>，3922032</v>
      </c>
      <c r="I9" s="4" t="str">
        <f>VLOOKUP(A9,HOP!A:U,21,0)</f>
        <v>直连</v>
      </c>
    </row>
    <row r="10" s="4" customFormat="1" spans="1:9">
      <c r="A10" s="5">
        <v>999226763860286</v>
      </c>
      <c r="B10" s="6">
        <v>45207</v>
      </c>
      <c r="C10" s="6">
        <v>45208</v>
      </c>
      <c r="D10" s="4">
        <v>48.2</v>
      </c>
      <c r="E10" s="4" t="str">
        <f>VLOOKUP(A10,HOP!A:L,12,0)</f>
        <v>48.20</v>
      </c>
      <c r="F10" s="4" t="str">
        <f>VLOOKUP(A10,HOP!A:C,3,0)</f>
        <v>3922114</v>
      </c>
      <c r="G10" s="4">
        <f t="shared" si="0"/>
        <v>0</v>
      </c>
      <c r="H10" s="4" t="str">
        <f t="shared" si="1"/>
        <v>，3922114</v>
      </c>
      <c r="I10" s="4" t="str">
        <f>VLOOKUP(A10,HOP!A:U,21,0)</f>
        <v>直连</v>
      </c>
    </row>
    <row r="11" s="4" customFormat="1" spans="1:9">
      <c r="A11" s="5">
        <v>999226906081192</v>
      </c>
      <c r="B11" s="6">
        <v>45204</v>
      </c>
      <c r="C11" s="6">
        <v>45208</v>
      </c>
      <c r="D11" s="4">
        <v>309.76</v>
      </c>
      <c r="E11" s="4" t="str">
        <f>VLOOKUP(A11,HOP!A:L,12,0)</f>
        <v>309.76</v>
      </c>
      <c r="F11" s="4" t="str">
        <f>VLOOKUP(A11,HOP!A:C,3,0)</f>
        <v>3967134</v>
      </c>
      <c r="G11" s="4">
        <f t="shared" si="0"/>
        <v>0</v>
      </c>
      <c r="H11" s="4" t="str">
        <f t="shared" si="1"/>
        <v>，3967134</v>
      </c>
      <c r="I11" s="4" t="str">
        <f>VLOOKUP(A11,HOP!A:U,21,0)</f>
        <v>直连</v>
      </c>
    </row>
    <row r="12" s="4" customFormat="1" spans="1:9">
      <c r="A12" s="5">
        <v>999226917853950</v>
      </c>
      <c r="B12" s="6">
        <v>45205</v>
      </c>
      <c r="C12" s="6">
        <v>45208</v>
      </c>
      <c r="D12" s="4">
        <v>281.43</v>
      </c>
      <c r="E12" s="4" t="str">
        <f>VLOOKUP(A12,HOP!A:L,12,0)</f>
        <v>281.43</v>
      </c>
      <c r="F12" s="4" t="str">
        <f>VLOOKUP(A12,HOP!A:C,3,0)</f>
        <v>3971833</v>
      </c>
      <c r="G12" s="4">
        <f t="shared" si="0"/>
        <v>0</v>
      </c>
      <c r="H12" s="4" t="str">
        <f t="shared" si="1"/>
        <v>，3971833</v>
      </c>
      <c r="I12" s="4" t="str">
        <f>VLOOKUP(A12,HOP!A:U,21,0)</f>
        <v>直连</v>
      </c>
    </row>
    <row r="13" s="4" customFormat="1" spans="1:9">
      <c r="A13" s="5">
        <v>999227057588570</v>
      </c>
      <c r="B13" s="6">
        <v>45206</v>
      </c>
      <c r="C13" s="6">
        <v>45208</v>
      </c>
      <c r="D13" s="4">
        <v>300.13</v>
      </c>
      <c r="E13" s="4" t="str">
        <f>VLOOKUP(A13,HOP!A:L,12,0)</f>
        <v>300.13</v>
      </c>
      <c r="F13" s="4" t="str">
        <f>VLOOKUP(A13,HOP!A:C,3,0)</f>
        <v>3992692</v>
      </c>
      <c r="G13" s="4">
        <f t="shared" si="0"/>
        <v>0</v>
      </c>
      <c r="H13" s="4" t="str">
        <f t="shared" si="1"/>
        <v>，3992692</v>
      </c>
      <c r="I13" s="4" t="str">
        <f>VLOOKUP(A13,HOP!A:U,21,0)</f>
        <v>直连</v>
      </c>
    </row>
    <row r="14" s="4" customFormat="1" spans="1:9">
      <c r="A14" s="5">
        <v>999227112024252</v>
      </c>
      <c r="B14" s="6">
        <v>45204</v>
      </c>
      <c r="C14" s="6">
        <v>45208</v>
      </c>
      <c r="D14" s="4">
        <v>72.89</v>
      </c>
      <c r="E14" s="4" t="str">
        <f>VLOOKUP(A14,HOP!A:L,12,0)</f>
        <v>72.89</v>
      </c>
      <c r="F14" s="4" t="str">
        <f>VLOOKUP(A14,HOP!A:C,3,0)</f>
        <v>4009722</v>
      </c>
      <c r="G14" s="4">
        <f t="shared" si="0"/>
        <v>0</v>
      </c>
      <c r="H14" s="4" t="str">
        <f t="shared" si="1"/>
        <v>，4009722</v>
      </c>
      <c r="I14" s="4" t="str">
        <f>VLOOKUP(A14,HOP!A:U,21,0)</f>
        <v>直连</v>
      </c>
    </row>
    <row r="15" s="4" customFormat="1" spans="1:9">
      <c r="A15" s="5">
        <v>999227182992885</v>
      </c>
      <c r="B15" s="6">
        <v>45204</v>
      </c>
      <c r="C15" s="6">
        <v>45208</v>
      </c>
      <c r="D15" s="4">
        <v>62.92</v>
      </c>
      <c r="E15" s="4" t="str">
        <f>VLOOKUP(A15,HOP!A:L,12,0)</f>
        <v>62.92</v>
      </c>
      <c r="F15" s="4" t="str">
        <f>VLOOKUP(A15,HOP!A:C,3,0)</f>
        <v>4015751</v>
      </c>
      <c r="G15" s="4">
        <f t="shared" si="0"/>
        <v>0</v>
      </c>
      <c r="H15" s="4" t="str">
        <f t="shared" si="1"/>
        <v>，4015751</v>
      </c>
      <c r="I15" s="4" t="str">
        <f>VLOOKUP(A15,HOP!A:U,21,0)</f>
        <v>直连</v>
      </c>
    </row>
    <row r="16" s="4" customFormat="1" spans="1:9">
      <c r="A16" s="5">
        <v>999227183529961</v>
      </c>
      <c r="B16" s="6">
        <v>45205</v>
      </c>
      <c r="C16" s="6">
        <v>45208</v>
      </c>
      <c r="D16" s="4">
        <v>111.5</v>
      </c>
      <c r="E16" s="4" t="str">
        <f>VLOOKUP(A16,HOP!A:L,12,0)</f>
        <v>111.50</v>
      </c>
      <c r="F16" s="4" t="str">
        <f>VLOOKUP(A16,HOP!A:C,3,0)</f>
        <v>4016108</v>
      </c>
      <c r="G16" s="4">
        <f t="shared" si="0"/>
        <v>0</v>
      </c>
      <c r="H16" s="4" t="str">
        <f t="shared" si="1"/>
        <v>，4016108</v>
      </c>
      <c r="I16" s="4" t="str">
        <f>VLOOKUP(A16,HOP!A:U,21,0)</f>
        <v>直连</v>
      </c>
    </row>
    <row r="17" s="4" customFormat="1" spans="1:9">
      <c r="A17" s="5">
        <v>999227187804923</v>
      </c>
      <c r="B17" s="6">
        <v>45205</v>
      </c>
      <c r="C17" s="6">
        <v>45208</v>
      </c>
      <c r="D17" s="4">
        <v>177.24</v>
      </c>
      <c r="E17" s="4" t="str">
        <f>VLOOKUP(A17,HOP!A:L,12,0)</f>
        <v>177.24</v>
      </c>
      <c r="F17" s="4" t="str">
        <f>VLOOKUP(A17,HOP!A:C,3,0)</f>
        <v>4019532</v>
      </c>
      <c r="G17" s="4">
        <f t="shared" si="0"/>
        <v>0</v>
      </c>
      <c r="H17" s="4" t="str">
        <f t="shared" si="1"/>
        <v>，4019532</v>
      </c>
      <c r="I17" s="4" t="str">
        <f>VLOOKUP(A17,HOP!A:U,21,0)</f>
        <v>直连</v>
      </c>
    </row>
    <row r="18" s="4" customFormat="1" hidden="1" spans="1:9">
      <c r="A18" s="5">
        <v>999227190201996</v>
      </c>
      <c r="B18" s="6">
        <v>45207</v>
      </c>
      <c r="C18" s="6">
        <v>45208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spans="1:9">
      <c r="A19" s="5">
        <v>999227192805130</v>
      </c>
      <c r="B19" s="6">
        <v>45207</v>
      </c>
      <c r="C19" s="6">
        <v>45208</v>
      </c>
      <c r="D19" s="4">
        <v>43.79</v>
      </c>
      <c r="E19" s="4" t="str">
        <f>VLOOKUP(A19,HOP!A:L,12,0)</f>
        <v>43.79</v>
      </c>
      <c r="F19" s="4" t="str">
        <f>VLOOKUP(A19,HOP!A:C,3,0)</f>
        <v>4024458</v>
      </c>
      <c r="G19" s="4">
        <f t="shared" si="0"/>
        <v>0</v>
      </c>
      <c r="H19" s="4" t="str">
        <f t="shared" si="1"/>
        <v>，4024458</v>
      </c>
      <c r="I19" s="4" t="str">
        <f>VLOOKUP(A19,HOP!A:U,21,0)</f>
        <v>直连</v>
      </c>
    </row>
    <row r="20" s="4" customFormat="1" spans="1:9">
      <c r="A20" s="5">
        <v>999227193465262</v>
      </c>
      <c r="B20" s="6">
        <v>45205</v>
      </c>
      <c r="C20" s="6">
        <v>45208</v>
      </c>
      <c r="D20" s="4">
        <v>74.46</v>
      </c>
      <c r="E20" s="4" t="str">
        <f>VLOOKUP(A20,HOP!A:L,12,0)</f>
        <v>74.46</v>
      </c>
      <c r="F20" s="4" t="str">
        <f>VLOOKUP(A20,HOP!A:C,3,0)</f>
        <v>4025190</v>
      </c>
      <c r="G20" s="4">
        <f t="shared" si="0"/>
        <v>0</v>
      </c>
      <c r="H20" s="4" t="str">
        <f t="shared" si="1"/>
        <v>，4025190</v>
      </c>
      <c r="I20" s="4" t="str">
        <f>VLOOKUP(A20,HOP!A:U,21,0)</f>
        <v>直连</v>
      </c>
    </row>
    <row r="21" s="4" customFormat="1" spans="1:9">
      <c r="A21" s="5">
        <v>999227255795542</v>
      </c>
      <c r="B21" s="6">
        <v>45207</v>
      </c>
      <c r="C21" s="6">
        <v>45208</v>
      </c>
      <c r="D21" s="4">
        <v>29.66</v>
      </c>
      <c r="E21" s="4" t="str">
        <f>VLOOKUP(A21,HOP!A:L,12,0)</f>
        <v>29.66</v>
      </c>
      <c r="F21" s="4" t="str">
        <f>VLOOKUP(A21,HOP!A:C,3,0)</f>
        <v>4028584</v>
      </c>
      <c r="G21" s="4">
        <f t="shared" si="0"/>
        <v>0</v>
      </c>
      <c r="H21" s="4" t="str">
        <f t="shared" si="1"/>
        <v>，4028584</v>
      </c>
      <c r="I21" s="4" t="str">
        <f>VLOOKUP(A21,HOP!A:U,21,0)</f>
        <v>直连</v>
      </c>
    </row>
    <row r="22" s="4" customFormat="1" spans="1:9">
      <c r="A22" s="5">
        <v>999227259191933</v>
      </c>
      <c r="B22" s="6">
        <v>45207</v>
      </c>
      <c r="C22" s="6">
        <v>45208</v>
      </c>
      <c r="D22" s="4">
        <v>61.31</v>
      </c>
      <c r="E22" s="4" t="str">
        <f>VLOOKUP(A22,HOP!A:L,12,0)</f>
        <v>61.31</v>
      </c>
      <c r="F22" s="4" t="str">
        <f>VLOOKUP(A22,HOP!A:C,3,0)</f>
        <v>4029508</v>
      </c>
      <c r="G22" s="4">
        <f t="shared" si="0"/>
        <v>0</v>
      </c>
      <c r="H22" s="4" t="str">
        <f t="shared" si="1"/>
        <v>，4029508</v>
      </c>
      <c r="I22" s="4" t="str">
        <f>VLOOKUP(A22,HOP!A:U,21,0)</f>
        <v>直连</v>
      </c>
    </row>
    <row r="23" s="4" customFormat="1" spans="1:9">
      <c r="A23" s="5">
        <v>999227259920473</v>
      </c>
      <c r="B23" s="6">
        <v>45207</v>
      </c>
      <c r="C23" s="6">
        <v>45208</v>
      </c>
      <c r="D23" s="4">
        <v>46.03</v>
      </c>
      <c r="E23" s="4" t="str">
        <f>VLOOKUP(A23,HOP!A:L,12,0)</f>
        <v>46.03</v>
      </c>
      <c r="F23" s="4" t="str">
        <f>VLOOKUP(A23,HOP!A:C,3,0)</f>
        <v>4029738</v>
      </c>
      <c r="G23" s="4">
        <f t="shared" si="0"/>
        <v>0</v>
      </c>
      <c r="H23" s="4" t="str">
        <f t="shared" si="1"/>
        <v>，4029738</v>
      </c>
      <c r="I23" s="4" t="str">
        <f>VLOOKUP(A23,HOP!A:U,21,0)</f>
        <v>直连</v>
      </c>
    </row>
    <row r="24" s="4" customFormat="1" spans="1:9">
      <c r="A24" s="5">
        <v>999227261235550</v>
      </c>
      <c r="B24" s="6">
        <v>45207</v>
      </c>
      <c r="C24" s="6">
        <v>45208</v>
      </c>
      <c r="D24" s="4">
        <v>70</v>
      </c>
      <c r="E24" s="4" t="str">
        <f>VLOOKUP(A24,HOP!A:L,12,0)</f>
        <v>70.00</v>
      </c>
      <c r="F24" s="4" t="str">
        <f>VLOOKUP(A24,HOP!A:C,3,0)</f>
        <v>4030153</v>
      </c>
      <c r="G24" s="4">
        <f t="shared" si="0"/>
        <v>0</v>
      </c>
      <c r="H24" s="4" t="str">
        <f t="shared" si="1"/>
        <v>，4030153</v>
      </c>
      <c r="I24" s="4" t="str">
        <f>VLOOKUP(A24,HOP!A:U,21,0)</f>
        <v>直采</v>
      </c>
    </row>
    <row r="25" s="4" customFormat="1" spans="1:9">
      <c r="A25" s="5">
        <v>999227262890494</v>
      </c>
      <c r="B25" s="6">
        <v>45207</v>
      </c>
      <c r="C25" s="6">
        <v>45208</v>
      </c>
      <c r="D25" s="4">
        <v>27.18</v>
      </c>
      <c r="E25" s="4" t="str">
        <f>VLOOKUP(A25,HOP!A:L,12,0)</f>
        <v>27.18</v>
      </c>
      <c r="F25" s="4" t="str">
        <f>VLOOKUP(A25,HOP!A:C,3,0)</f>
        <v>4030852</v>
      </c>
      <c r="G25" s="4">
        <f t="shared" si="0"/>
        <v>0</v>
      </c>
      <c r="H25" s="4" t="str">
        <f t="shared" si="1"/>
        <v>，4030852</v>
      </c>
      <c r="I25" s="4" t="str">
        <f>VLOOKUP(A25,HOP!A:U,21,0)</f>
        <v>直连</v>
      </c>
    </row>
    <row r="26" s="4" customFormat="1" spans="1:9">
      <c r="A26" s="5">
        <v>999227264393120</v>
      </c>
      <c r="B26" s="6">
        <v>45207</v>
      </c>
      <c r="C26" s="6">
        <v>45208</v>
      </c>
      <c r="D26" s="4">
        <v>17.17</v>
      </c>
      <c r="E26" s="4" t="str">
        <f>VLOOKUP(A26,HOP!A:L,12,0)</f>
        <v>17.17</v>
      </c>
      <c r="F26" s="4" t="str">
        <f>VLOOKUP(A26,HOP!A:C,3,0)</f>
        <v>4031668</v>
      </c>
      <c r="G26" s="4">
        <f t="shared" si="0"/>
        <v>0</v>
      </c>
      <c r="H26" s="4" t="str">
        <f t="shared" si="1"/>
        <v>，4031668</v>
      </c>
      <c r="I26" s="4" t="str">
        <f>VLOOKUP(A26,HOP!A:U,21,0)</f>
        <v>直连</v>
      </c>
    </row>
    <row r="27" s="4" customFormat="1" spans="1:9">
      <c r="A27" s="5">
        <v>999227284265922</v>
      </c>
      <c r="B27" s="6">
        <v>45206</v>
      </c>
      <c r="C27" s="6">
        <v>45208</v>
      </c>
      <c r="D27" s="4">
        <v>106.8</v>
      </c>
      <c r="E27" s="4" t="str">
        <f>VLOOKUP(A27,HOP!A:L,12,0)</f>
        <v>106.80</v>
      </c>
      <c r="F27" s="4" t="str">
        <f>VLOOKUP(A27,HOP!A:C,3,0)</f>
        <v>4032786</v>
      </c>
      <c r="G27" s="4">
        <f t="shared" si="0"/>
        <v>0</v>
      </c>
      <c r="H27" s="4" t="str">
        <f t="shared" si="1"/>
        <v>，4032786</v>
      </c>
      <c r="I27" s="4" t="str">
        <f>VLOOKUP(A27,HOP!A:U,21,0)</f>
        <v>直连</v>
      </c>
    </row>
    <row r="28" s="4" customFormat="1" spans="1:9">
      <c r="A28" s="5">
        <v>999227289585332</v>
      </c>
      <c r="B28" s="6">
        <v>45207</v>
      </c>
      <c r="C28" s="6">
        <v>45208</v>
      </c>
      <c r="D28" s="4">
        <v>87.16</v>
      </c>
      <c r="E28" s="4" t="str">
        <f>VLOOKUP(A28,HOP!A:L,12,0)</f>
        <v>87.16</v>
      </c>
      <c r="F28" s="4" t="str">
        <f>VLOOKUP(A28,HOP!A:C,3,0)</f>
        <v>4035465</v>
      </c>
      <c r="G28" s="4">
        <f t="shared" si="0"/>
        <v>0</v>
      </c>
      <c r="H28" s="4" t="str">
        <f t="shared" si="1"/>
        <v>，4035465</v>
      </c>
      <c r="I28" s="4" t="str">
        <f>VLOOKUP(A28,HOP!A:U,21,0)</f>
        <v>直连</v>
      </c>
    </row>
    <row r="29" s="4" customFormat="1" spans="1:9">
      <c r="A29" s="5">
        <v>999227289667288</v>
      </c>
      <c r="B29" s="6">
        <v>45207</v>
      </c>
      <c r="C29" s="6">
        <v>45208</v>
      </c>
      <c r="D29" s="4">
        <v>36.07</v>
      </c>
      <c r="E29" s="4" t="str">
        <f>VLOOKUP(A29,HOP!A:L,12,0)</f>
        <v>36.07</v>
      </c>
      <c r="F29" s="4" t="str">
        <f>VLOOKUP(A29,HOP!A:C,3,0)</f>
        <v>4035489</v>
      </c>
      <c r="G29" s="4">
        <f t="shared" si="0"/>
        <v>0</v>
      </c>
      <c r="H29" s="4" t="str">
        <f t="shared" si="1"/>
        <v>，4035489</v>
      </c>
      <c r="I29" s="4" t="str">
        <f>VLOOKUP(A29,HOP!A:U,21,0)</f>
        <v>直连</v>
      </c>
    </row>
    <row r="30" s="4" customFormat="1" spans="1:9">
      <c r="A30" s="5">
        <v>999227290060168</v>
      </c>
      <c r="B30" s="6">
        <v>45207</v>
      </c>
      <c r="C30" s="6">
        <v>45208</v>
      </c>
      <c r="D30" s="4">
        <v>36.3</v>
      </c>
      <c r="E30" s="4" t="str">
        <f>VLOOKUP(A30,HOP!A:L,12,0)</f>
        <v>36.30</v>
      </c>
      <c r="F30" s="4" t="str">
        <f>VLOOKUP(A30,HOP!A:C,3,0)</f>
        <v>4035755</v>
      </c>
      <c r="G30" s="4">
        <f t="shared" si="0"/>
        <v>0</v>
      </c>
      <c r="H30" s="4" t="str">
        <f t="shared" si="1"/>
        <v>，4035755</v>
      </c>
      <c r="I30" s="4" t="str">
        <f>VLOOKUP(A30,HOP!A:U,21,0)</f>
        <v>直采</v>
      </c>
    </row>
    <row r="31" s="4" customFormat="1" spans="1:9">
      <c r="A31" s="5">
        <v>999227290072668</v>
      </c>
      <c r="B31" s="6">
        <v>45207</v>
      </c>
      <c r="C31" s="6">
        <v>45208</v>
      </c>
      <c r="D31" s="4">
        <v>66.39</v>
      </c>
      <c r="E31" s="4" t="str">
        <f>VLOOKUP(A31,HOP!A:L,12,0)</f>
        <v>66.39</v>
      </c>
      <c r="F31" s="4" t="str">
        <f>VLOOKUP(A31,HOP!A:C,3,0)</f>
        <v>4035760</v>
      </c>
      <c r="G31" s="4">
        <f t="shared" si="0"/>
        <v>0</v>
      </c>
      <c r="H31" s="4" t="str">
        <f t="shared" si="1"/>
        <v>，4035760</v>
      </c>
      <c r="I31" s="4" t="str">
        <f>VLOOKUP(A31,HOP!A:U,21,0)</f>
        <v>直连</v>
      </c>
    </row>
    <row r="32" s="4" customFormat="1" spans="1:9">
      <c r="A32" s="5">
        <v>999227290177794</v>
      </c>
      <c r="B32" s="6">
        <v>45207</v>
      </c>
      <c r="C32" s="6">
        <v>45208</v>
      </c>
      <c r="D32" s="4">
        <v>45.58</v>
      </c>
      <c r="E32" s="4" t="str">
        <f>VLOOKUP(A32,HOP!A:L,12,0)</f>
        <v>45.58</v>
      </c>
      <c r="F32" s="4" t="str">
        <f>VLOOKUP(A32,HOP!A:C,3,0)</f>
        <v>4035934</v>
      </c>
      <c r="G32" s="4">
        <f t="shared" si="0"/>
        <v>0</v>
      </c>
      <c r="H32" s="4" t="str">
        <f t="shared" si="1"/>
        <v>，4035934</v>
      </c>
      <c r="I32" s="4" t="str">
        <f>VLOOKUP(A32,HOP!A:U,21,0)</f>
        <v>直采</v>
      </c>
    </row>
    <row r="33" s="4" customFormat="1" spans="1:9">
      <c r="A33" s="5">
        <v>999227290545924</v>
      </c>
      <c r="B33" s="6">
        <v>45207</v>
      </c>
      <c r="C33" s="6">
        <v>45208</v>
      </c>
      <c r="D33" s="4">
        <v>154.26</v>
      </c>
      <c r="E33" s="4" t="str">
        <f>VLOOKUP(A33,HOP!A:L,12,0)</f>
        <v>154.26</v>
      </c>
      <c r="F33" s="4" t="str">
        <f>VLOOKUP(A33,HOP!A:C,3,0)</f>
        <v>4036399</v>
      </c>
      <c r="G33" s="4">
        <f t="shared" si="0"/>
        <v>0</v>
      </c>
      <c r="H33" s="4" t="str">
        <f t="shared" si="1"/>
        <v>，4036399</v>
      </c>
      <c r="I33" s="4" t="str">
        <f>VLOOKUP(A33,HOP!A:U,21,0)</f>
        <v>直连</v>
      </c>
    </row>
    <row r="34" s="4" customFormat="1" spans="1:9">
      <c r="A34" s="5">
        <v>999227290799722</v>
      </c>
      <c r="B34" s="6">
        <v>45207</v>
      </c>
      <c r="C34" s="6">
        <v>45208</v>
      </c>
      <c r="D34" s="4">
        <v>20.88</v>
      </c>
      <c r="E34" s="4" t="str">
        <f>VLOOKUP(A34,HOP!A:L,12,0)</f>
        <v>20.88</v>
      </c>
      <c r="F34" s="4" t="str">
        <f>VLOOKUP(A34,HOP!A:C,3,0)</f>
        <v>4036754</v>
      </c>
      <c r="G34" s="4">
        <f t="shared" si="0"/>
        <v>0</v>
      </c>
      <c r="H34" s="4" t="str">
        <f t="shared" si="1"/>
        <v>，4036754</v>
      </c>
      <c r="I34" s="4" t="str">
        <f>VLOOKUP(A34,HOP!A:U,21,0)</f>
        <v>直连</v>
      </c>
    </row>
    <row r="35" s="4" customFormat="1" spans="1:9">
      <c r="A35" s="5">
        <v>999227290906134</v>
      </c>
      <c r="B35" s="6">
        <v>45207</v>
      </c>
      <c r="C35" s="6">
        <v>45208</v>
      </c>
      <c r="D35" s="4">
        <v>17.53</v>
      </c>
      <c r="E35" s="4" t="str">
        <f>VLOOKUP(A35,HOP!A:L,12,0)</f>
        <v>17.53</v>
      </c>
      <c r="F35" s="4" t="str">
        <f>VLOOKUP(A35,HOP!A:C,3,0)</f>
        <v>4037014</v>
      </c>
      <c r="G35" s="4">
        <f t="shared" ref="G35:G54" si="2">D35-E35</f>
        <v>0</v>
      </c>
      <c r="H35" s="4" t="str">
        <f t="shared" ref="H35:H54" si="3">$H$1&amp;F35</f>
        <v>，4037014</v>
      </c>
      <c r="I35" s="4" t="str">
        <f>VLOOKUP(A35,HOP!A:U,21,0)</f>
        <v>直连</v>
      </c>
    </row>
    <row r="36" s="4" customFormat="1" spans="1:9">
      <c r="A36" s="5">
        <v>999227291644031</v>
      </c>
      <c r="B36" s="6">
        <v>45207</v>
      </c>
      <c r="C36" s="6">
        <v>45208</v>
      </c>
      <c r="D36" s="4">
        <v>30.69</v>
      </c>
      <c r="E36" s="4" t="str">
        <f>VLOOKUP(A36,HOP!A:L,12,0)</f>
        <v>30.69</v>
      </c>
      <c r="F36" s="4" t="str">
        <f>VLOOKUP(A36,HOP!A:C,3,0)</f>
        <v>4037708</v>
      </c>
      <c r="G36" s="4">
        <f t="shared" si="2"/>
        <v>0</v>
      </c>
      <c r="H36" s="4" t="str">
        <f t="shared" si="3"/>
        <v>，4037708</v>
      </c>
      <c r="I36" s="4" t="str">
        <f>VLOOKUP(A36,HOP!A:U,21,0)</f>
        <v>直连</v>
      </c>
    </row>
    <row r="37" s="4" customFormat="1" spans="1:9">
      <c r="A37" s="5">
        <v>27292101234</v>
      </c>
      <c r="B37" s="6">
        <v>45207</v>
      </c>
      <c r="C37" s="6">
        <v>45208</v>
      </c>
      <c r="D37" s="4">
        <v>32.21</v>
      </c>
      <c r="E37" s="4" t="str">
        <f>VLOOKUP(A37,HOP!A:L,12,0)</f>
        <v>32.21</v>
      </c>
      <c r="F37" s="4" t="str">
        <f>VLOOKUP(A37,HOP!A:C,3,0)</f>
        <v>4037736</v>
      </c>
      <c r="G37" s="4">
        <f t="shared" si="2"/>
        <v>0</v>
      </c>
      <c r="H37" s="4" t="str">
        <f t="shared" si="3"/>
        <v>，4037736</v>
      </c>
      <c r="I37" s="4" t="str">
        <f>VLOOKUP(A37,HOP!A:U,21,0)</f>
        <v>直连</v>
      </c>
    </row>
    <row r="38" s="4" customFormat="1" spans="1:9">
      <c r="A38" s="5">
        <v>999227292233480</v>
      </c>
      <c r="B38" s="6">
        <v>45207</v>
      </c>
      <c r="C38" s="6">
        <v>45208</v>
      </c>
      <c r="D38" s="4">
        <v>19.28</v>
      </c>
      <c r="E38" s="4" t="str">
        <f>VLOOKUP(A38,HOP!A:L,12,0)</f>
        <v>19.28</v>
      </c>
      <c r="F38" s="4" t="str">
        <f>VLOOKUP(A38,HOP!A:C,3,0)</f>
        <v>4037743</v>
      </c>
      <c r="G38" s="4">
        <f t="shared" si="2"/>
        <v>0</v>
      </c>
      <c r="H38" s="4" t="str">
        <f t="shared" si="3"/>
        <v>，4037743</v>
      </c>
      <c r="I38" s="4" t="str">
        <f>VLOOKUP(A38,HOP!A:U,21,0)</f>
        <v>直连</v>
      </c>
    </row>
    <row r="39" s="4" customFormat="1" spans="1:9">
      <c r="A39" s="5">
        <v>999227293108087</v>
      </c>
      <c r="B39" s="6">
        <v>45207</v>
      </c>
      <c r="C39" s="6">
        <v>45208</v>
      </c>
      <c r="D39" s="4">
        <v>58.34</v>
      </c>
      <c r="E39" s="4" t="str">
        <f>VLOOKUP(A39,HOP!A:L,12,0)</f>
        <v>58.34</v>
      </c>
      <c r="F39" s="4" t="str">
        <f>VLOOKUP(A39,HOP!A:C,3,0)</f>
        <v>4037862</v>
      </c>
      <c r="G39" s="4">
        <f t="shared" si="2"/>
        <v>0</v>
      </c>
      <c r="H39" s="4" t="str">
        <f t="shared" si="3"/>
        <v>，4037862</v>
      </c>
      <c r="I39" s="4" t="str">
        <f>VLOOKUP(A39,HOP!A:U,21,0)</f>
        <v>直连</v>
      </c>
    </row>
    <row r="40" s="4" customFormat="1" spans="1:9">
      <c r="A40" s="5">
        <v>999227294100669</v>
      </c>
      <c r="B40" s="6">
        <v>45207</v>
      </c>
      <c r="C40" s="6">
        <v>45208</v>
      </c>
      <c r="D40" s="4">
        <v>22.02</v>
      </c>
      <c r="E40" s="4" t="str">
        <f>VLOOKUP(A40,HOP!A:L,12,0)</f>
        <v>22.02</v>
      </c>
      <c r="F40" s="4" t="str">
        <f>VLOOKUP(A40,HOP!A:C,3,0)</f>
        <v>4038033</v>
      </c>
      <c r="G40" s="4">
        <f t="shared" si="2"/>
        <v>0</v>
      </c>
      <c r="H40" s="4" t="str">
        <f t="shared" si="3"/>
        <v>，4038033</v>
      </c>
      <c r="I40" s="4" t="str">
        <f>VLOOKUP(A40,HOP!A:U,21,0)</f>
        <v>直连</v>
      </c>
    </row>
    <row r="41" s="4" customFormat="1" spans="1:9">
      <c r="A41" s="5">
        <v>999227294193752</v>
      </c>
      <c r="B41" s="6">
        <v>45207</v>
      </c>
      <c r="C41" s="6">
        <v>45208</v>
      </c>
      <c r="D41" s="4">
        <v>17.17</v>
      </c>
      <c r="E41" s="4" t="str">
        <f>VLOOKUP(A41,HOP!A:L,12,0)</f>
        <v>17.17</v>
      </c>
      <c r="F41" s="4" t="str">
        <f>VLOOKUP(A41,HOP!A:C,3,0)</f>
        <v>4038048</v>
      </c>
      <c r="G41" s="4">
        <f t="shared" si="2"/>
        <v>0</v>
      </c>
      <c r="H41" s="4" t="str">
        <f t="shared" si="3"/>
        <v>，4038048</v>
      </c>
      <c r="I41" s="4" t="str">
        <f>VLOOKUP(A41,HOP!A:U,21,0)</f>
        <v>直连</v>
      </c>
    </row>
    <row r="42" s="4" customFormat="1" spans="1:9">
      <c r="A42" s="5">
        <v>999227294507345</v>
      </c>
      <c r="B42" s="6">
        <v>45207</v>
      </c>
      <c r="C42" s="6">
        <v>45208</v>
      </c>
      <c r="D42" s="4">
        <v>35.28</v>
      </c>
      <c r="E42" s="4" t="str">
        <f>VLOOKUP(A42,HOP!A:L,12,0)</f>
        <v>35.28</v>
      </c>
      <c r="F42" s="4" t="str">
        <f>VLOOKUP(A42,HOP!A:C,3,0)</f>
        <v>4038106</v>
      </c>
      <c r="G42" s="4">
        <f t="shared" si="2"/>
        <v>0</v>
      </c>
      <c r="H42" s="4" t="str">
        <f t="shared" si="3"/>
        <v>，4038106</v>
      </c>
      <c r="I42" s="4" t="str">
        <f>VLOOKUP(A42,HOP!A:U,21,0)</f>
        <v>直连</v>
      </c>
    </row>
    <row r="43" s="4" customFormat="1" spans="1:9">
      <c r="A43" s="5">
        <v>999227295530153</v>
      </c>
      <c r="B43" s="6">
        <v>45207</v>
      </c>
      <c r="C43" s="6">
        <v>45208</v>
      </c>
      <c r="D43" s="4">
        <v>25.46</v>
      </c>
      <c r="E43" s="4" t="str">
        <f>VLOOKUP(A43,HOP!A:L,12,0)</f>
        <v>25.46</v>
      </c>
      <c r="F43" s="4" t="str">
        <f>VLOOKUP(A43,HOP!A:C,3,0)</f>
        <v>4038476</v>
      </c>
      <c r="G43" s="4">
        <f t="shared" si="2"/>
        <v>0</v>
      </c>
      <c r="H43" s="4" t="str">
        <f t="shared" si="3"/>
        <v>，4038476</v>
      </c>
      <c r="I43" s="4" t="str">
        <f>VLOOKUP(A43,HOP!A:U,21,0)</f>
        <v>直连</v>
      </c>
    </row>
    <row r="44" s="4" customFormat="1" spans="1:9">
      <c r="A44" s="5">
        <v>999227296142806</v>
      </c>
      <c r="B44" s="6">
        <v>45207</v>
      </c>
      <c r="C44" s="6">
        <v>45208</v>
      </c>
      <c r="D44" s="4">
        <v>34.26</v>
      </c>
      <c r="E44" s="4" t="str">
        <f>VLOOKUP(A44,HOP!A:L,12,0)</f>
        <v>34.26</v>
      </c>
      <c r="F44" s="4" t="str">
        <f>VLOOKUP(A44,HOP!A:C,3,0)</f>
        <v>4038600</v>
      </c>
      <c r="G44" s="4">
        <f t="shared" si="2"/>
        <v>0</v>
      </c>
      <c r="H44" s="4" t="str">
        <f t="shared" si="3"/>
        <v>，4038600</v>
      </c>
      <c r="I44" s="4" t="str">
        <f>VLOOKUP(A44,HOP!A:U,21,0)</f>
        <v>直连</v>
      </c>
    </row>
    <row r="45" s="4" customFormat="1" spans="1:9">
      <c r="A45" s="5">
        <v>999227296596922</v>
      </c>
      <c r="B45" s="6">
        <v>45207</v>
      </c>
      <c r="C45" s="6">
        <v>45208</v>
      </c>
      <c r="D45" s="4">
        <v>9.93</v>
      </c>
      <c r="E45" s="4" t="str">
        <f>VLOOKUP(A45,HOP!A:L,12,0)</f>
        <v>9.93</v>
      </c>
      <c r="F45" s="4" t="str">
        <f>VLOOKUP(A45,HOP!A:C,3,0)</f>
        <v>4038778</v>
      </c>
      <c r="G45" s="4">
        <f t="shared" si="2"/>
        <v>0</v>
      </c>
      <c r="H45" s="4" t="str">
        <f t="shared" si="3"/>
        <v>，4038778</v>
      </c>
      <c r="I45" s="4" t="str">
        <f>VLOOKUP(A45,HOP!A:U,21,0)</f>
        <v>直连</v>
      </c>
    </row>
    <row r="46" s="4" customFormat="1" spans="1:9">
      <c r="A46" s="5">
        <v>999227296940171</v>
      </c>
      <c r="B46" s="6">
        <v>45207</v>
      </c>
      <c r="C46" s="6">
        <v>45208</v>
      </c>
      <c r="D46" s="4">
        <v>20.31</v>
      </c>
      <c r="E46" s="4" t="str">
        <f>VLOOKUP(A46,HOP!A:L,12,0)</f>
        <v>20.31</v>
      </c>
      <c r="F46" s="4" t="str">
        <f>VLOOKUP(A46,HOP!A:C,3,0)</f>
        <v>4038838</v>
      </c>
      <c r="G46" s="4">
        <f t="shared" si="2"/>
        <v>0</v>
      </c>
      <c r="H46" s="4" t="str">
        <f t="shared" si="3"/>
        <v>，4038838</v>
      </c>
      <c r="I46" s="4" t="str">
        <f>VLOOKUP(A46,HOP!A:U,21,0)</f>
        <v>直连</v>
      </c>
    </row>
    <row r="47" s="4" customFormat="1" spans="1:9">
      <c r="A47" s="5">
        <v>999227298189244</v>
      </c>
      <c r="B47" s="6">
        <v>45207</v>
      </c>
      <c r="C47" s="6">
        <v>45208</v>
      </c>
      <c r="D47" s="4">
        <v>34.99</v>
      </c>
      <c r="E47" s="4" t="str">
        <f>VLOOKUP(A47,HOP!A:L,12,0)</f>
        <v>34.99</v>
      </c>
      <c r="F47" s="4" t="str">
        <f>VLOOKUP(A47,HOP!A:C,3,0)</f>
        <v>4039281</v>
      </c>
      <c r="G47" s="4">
        <f t="shared" si="2"/>
        <v>0</v>
      </c>
      <c r="H47" s="4" t="str">
        <f t="shared" si="3"/>
        <v>，4039281</v>
      </c>
      <c r="I47" s="4" t="str">
        <f>VLOOKUP(A47,HOP!A:U,21,0)</f>
        <v>直连</v>
      </c>
    </row>
    <row r="48" s="4" customFormat="1" spans="1:9">
      <c r="A48" s="5">
        <v>999227298946329</v>
      </c>
      <c r="B48" s="6">
        <v>45207</v>
      </c>
      <c r="C48" s="6">
        <v>45208</v>
      </c>
      <c r="D48" s="4">
        <v>20.43</v>
      </c>
      <c r="E48" s="4" t="str">
        <f>VLOOKUP(A48,HOP!A:L,12,0)</f>
        <v>20.43</v>
      </c>
      <c r="F48" s="4" t="str">
        <f>VLOOKUP(A48,HOP!A:C,3,0)</f>
        <v>4039547</v>
      </c>
      <c r="G48" s="4">
        <f t="shared" si="2"/>
        <v>0</v>
      </c>
      <c r="H48" s="4" t="str">
        <f t="shared" si="3"/>
        <v>，4039547</v>
      </c>
      <c r="I48" s="4" t="str">
        <f>VLOOKUP(A48,HOP!A:U,21,0)</f>
        <v>直连</v>
      </c>
    </row>
    <row r="49" s="4" customFormat="1" spans="1:9">
      <c r="A49" s="5">
        <v>999227298958849</v>
      </c>
      <c r="B49" s="6">
        <v>45207</v>
      </c>
      <c r="C49" s="6">
        <v>45208</v>
      </c>
      <c r="D49" s="4">
        <v>43.56</v>
      </c>
      <c r="E49" s="4" t="str">
        <f>VLOOKUP(A49,HOP!A:L,12,0)</f>
        <v>43.56</v>
      </c>
      <c r="F49" s="4" t="str">
        <f>VLOOKUP(A49,HOP!A:C,3,0)</f>
        <v>4039549</v>
      </c>
      <c r="G49" s="4">
        <f t="shared" si="2"/>
        <v>0</v>
      </c>
      <c r="H49" s="4" t="str">
        <f t="shared" si="3"/>
        <v>，4039549</v>
      </c>
      <c r="I49" s="4" t="str">
        <f>VLOOKUP(A49,HOP!A:U,21,0)</f>
        <v>直连</v>
      </c>
    </row>
    <row r="50" s="4" customFormat="1" spans="1:9">
      <c r="A50" s="5">
        <v>999227299645836</v>
      </c>
      <c r="B50" s="6">
        <v>45207</v>
      </c>
      <c r="C50" s="6">
        <v>45208</v>
      </c>
      <c r="D50" s="4">
        <v>17.84</v>
      </c>
      <c r="E50" s="4" t="str">
        <f>VLOOKUP(A50,HOP!A:L,12,0)</f>
        <v>17.84</v>
      </c>
      <c r="F50" s="4" t="str">
        <f>VLOOKUP(A50,HOP!A:C,3,0)</f>
        <v>4039811</v>
      </c>
      <c r="G50" s="4">
        <f t="shared" si="2"/>
        <v>0</v>
      </c>
      <c r="H50" s="4" t="str">
        <f t="shared" si="3"/>
        <v>，4039811</v>
      </c>
      <c r="I50" s="4" t="str">
        <f>VLOOKUP(A50,HOP!A:U,21,0)</f>
        <v>直连</v>
      </c>
    </row>
    <row r="51" s="4" customFormat="1" spans="1:9">
      <c r="A51" s="5">
        <v>999227299951676</v>
      </c>
      <c r="B51" s="6">
        <v>45207</v>
      </c>
      <c r="C51" s="6">
        <v>45208</v>
      </c>
      <c r="D51" s="4">
        <v>15.52</v>
      </c>
      <c r="E51" s="4" t="str">
        <f>VLOOKUP(A51,HOP!A:L,12,0)</f>
        <v>15.52</v>
      </c>
      <c r="F51" s="4" t="str">
        <f>VLOOKUP(A51,HOP!A:C,3,0)</f>
        <v>4039859</v>
      </c>
      <c r="G51" s="4">
        <f t="shared" si="2"/>
        <v>0</v>
      </c>
      <c r="H51" s="4" t="str">
        <f t="shared" si="3"/>
        <v>，4039859</v>
      </c>
      <c r="I51" s="4" t="str">
        <f>VLOOKUP(A51,HOP!A:U,21,0)</f>
        <v>直连</v>
      </c>
    </row>
    <row r="52" s="4" customFormat="1" spans="1:9">
      <c r="A52" s="5">
        <v>999227300739611</v>
      </c>
      <c r="B52" s="6">
        <v>45207</v>
      </c>
      <c r="C52" s="6">
        <v>45208</v>
      </c>
      <c r="D52" s="4">
        <v>15.2</v>
      </c>
      <c r="E52" s="4" t="str">
        <f>VLOOKUP(A52,HOP!A:L,12,0)</f>
        <v>15.20</v>
      </c>
      <c r="F52" s="4" t="str">
        <f>VLOOKUP(A52,HOP!A:C,3,0)</f>
        <v>4040169</v>
      </c>
      <c r="G52" s="4">
        <f t="shared" si="2"/>
        <v>0</v>
      </c>
      <c r="H52" s="4" t="str">
        <f t="shared" si="3"/>
        <v>，4040169</v>
      </c>
      <c r="I52" s="4" t="str">
        <f>VLOOKUP(A52,HOP!A:U,21,0)</f>
        <v>直连</v>
      </c>
    </row>
    <row r="53" s="4" customFormat="1" hidden="1" spans="1:9">
      <c r="A53" s="5">
        <v>27301036716</v>
      </c>
      <c r="B53" s="6">
        <v>45207</v>
      </c>
      <c r="C53" s="6">
        <v>45208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2"/>
        <v>#N/A</v>
      </c>
      <c r="H53" s="4" t="e">
        <f t="shared" si="3"/>
        <v>#N/A</v>
      </c>
      <c r="I53" s="4" t="e">
        <f>VLOOKUP(A53,HOP!A:U,21,0)</f>
        <v>#N/A</v>
      </c>
    </row>
    <row r="54" s="4" customFormat="1" spans="1:9">
      <c r="A54" s="5">
        <v>999227301574471</v>
      </c>
      <c r="B54" s="6">
        <v>45207</v>
      </c>
      <c r="C54" s="6">
        <v>45208</v>
      </c>
      <c r="D54" s="4">
        <v>16.79</v>
      </c>
      <c r="E54" s="4" t="str">
        <f>VLOOKUP(A54,HOP!A:L,12,0)</f>
        <v>16.79</v>
      </c>
      <c r="F54" s="4" t="str">
        <f>VLOOKUP(A54,HOP!A:C,3,0)</f>
        <v>4040544</v>
      </c>
      <c r="G54" s="4">
        <f t="shared" si="2"/>
        <v>0</v>
      </c>
      <c r="H54" s="4" t="str">
        <f t="shared" si="3"/>
        <v>，4040544</v>
      </c>
      <c r="I54" s="4" t="str">
        <f>VLOOKUP(A54,HOP!A:U,21,0)</f>
        <v>直连</v>
      </c>
    </row>
    <row r="56" spans="4:4">
      <c r="D56" s="4">
        <f>SUM(D2:D55)</f>
        <v>5785.11</v>
      </c>
    </row>
    <row r="60" spans="1:4">
      <c r="A60" s="4" t="s">
        <v>296</v>
      </c>
      <c r="C60" s="4">
        <v>2031.05</v>
      </c>
      <c r="D60" s="4">
        <v>15886.65</v>
      </c>
    </row>
    <row r="61" spans="1:4">
      <c r="A61" s="4" t="s">
        <v>297</v>
      </c>
      <c r="C61" s="4">
        <v>3754.06</v>
      </c>
      <c r="D61" s="4">
        <v>29363.84</v>
      </c>
    </row>
    <row r="62" spans="1:4">
      <c r="A62" s="4" t="s">
        <v>298</v>
      </c>
      <c r="C62" s="4">
        <f>SUBTOTAL(9,C60:C61)</f>
        <v>5785.11</v>
      </c>
      <c r="D62" s="4">
        <f>SUBTOTAL(9,D60:D61)</f>
        <v>45250.49</v>
      </c>
    </row>
    <row r="63" spans="1:1">
      <c r="A63" s="4" t="s">
        <v>299</v>
      </c>
    </row>
  </sheetData>
  <autoFilter ref="A1:XFD56">
    <filterColumn colId="3">
      <filters blank="1">
        <filter val="15.52"/>
        <filter val="62.92"/>
        <filter val="295.12"/>
        <filter val="9.93"/>
        <filter val="17.53"/>
        <filter val="300.13"/>
        <filter val="43.56"/>
        <filter val="87.16"/>
        <filter val="17.17"/>
        <filter val="27.18"/>
        <filter val="45.58"/>
        <filter val="34.99"/>
        <filter val="32.21"/>
        <filter val="15.2"/>
        <filter val="48.2"/>
        <filter val="225.22"/>
        <filter val="36.3"/>
        <filter val="177.24"/>
        <filter val="111.5"/>
        <filter val="29.66"/>
        <filter val="34.26"/>
        <filter val="154.26"/>
        <filter val="106.8"/>
        <filter val="116.8"/>
        <filter val="19.28"/>
        <filter val="35.28"/>
        <filter val="611.68"/>
        <filter val="30.69"/>
        <filter val="70"/>
        <filter val="20.31"/>
        <filter val="61.31"/>
        <filter val="232"/>
        <filter val="58.34"/>
        <filter val="309.76"/>
        <filter val="27.37"/>
        <filter val="16.79"/>
        <filter val="43.79"/>
        <filter val="66.39"/>
        <filter val="5785.11"/>
        <filter val="22.02"/>
        <filter val="1503"/>
        <filter val="20.43"/>
        <filter val="46.03"/>
        <filter val="281.43"/>
        <filter val="17.84"/>
        <filter val="25.46"/>
        <filter val="74.46"/>
        <filter val="36.07"/>
        <filter val="20.88"/>
        <filter val="72.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300</v>
      </c>
      <c r="B1" s="2" t="s">
        <v>301</v>
      </c>
      <c r="C1" s="2" t="s">
        <v>302</v>
      </c>
      <c r="D1" s="2" t="s">
        <v>303</v>
      </c>
      <c r="E1" s="2" t="s">
        <v>13</v>
      </c>
      <c r="F1" s="2" t="s">
        <v>5</v>
      </c>
      <c r="G1" s="2" t="s">
        <v>6</v>
      </c>
      <c r="H1" s="2" t="s">
        <v>304</v>
      </c>
      <c r="I1" s="2" t="s">
        <v>305</v>
      </c>
      <c r="J1" s="2" t="s">
        <v>306</v>
      </c>
      <c r="K1" s="2" t="s">
        <v>307</v>
      </c>
      <c r="L1" s="2" t="s">
        <v>308</v>
      </c>
      <c r="M1" s="2" t="s">
        <v>309</v>
      </c>
      <c r="N1" s="2" t="s">
        <v>310</v>
      </c>
      <c r="O1" s="2" t="s">
        <v>311</v>
      </c>
      <c r="P1" s="2" t="s">
        <v>312</v>
      </c>
      <c r="Q1" s="2" t="s">
        <v>313</v>
      </c>
      <c r="R1" s="2" t="s">
        <v>314</v>
      </c>
      <c r="S1" s="2" t="s">
        <v>315</v>
      </c>
      <c r="T1" s="2" t="s">
        <v>316</v>
      </c>
      <c r="U1" s="2" t="s">
        <v>317</v>
      </c>
      <c r="V1" s="2" t="s">
        <v>318</v>
      </c>
    </row>
    <row r="2" s="1" customFormat="1" spans="1:22">
      <c r="A2" s="3">
        <v>999227301574471</v>
      </c>
      <c r="B2" s="1" t="s">
        <v>319</v>
      </c>
      <c r="C2" s="1" t="s">
        <v>320</v>
      </c>
      <c r="D2" s="1" t="s">
        <v>321</v>
      </c>
      <c r="E2" s="1" t="s">
        <v>322</v>
      </c>
      <c r="F2" s="1" t="s">
        <v>319</v>
      </c>
      <c r="G2" s="1" t="s">
        <v>323</v>
      </c>
      <c r="H2" s="1" t="s">
        <v>324</v>
      </c>
      <c r="I2" s="1" t="s">
        <v>325</v>
      </c>
      <c r="J2" s="1" t="s">
        <v>30</v>
      </c>
      <c r="K2" s="1" t="s">
        <v>326</v>
      </c>
      <c r="L2" s="1" t="s">
        <v>326</v>
      </c>
      <c r="M2" s="1" t="s">
        <v>327</v>
      </c>
      <c r="N2" s="1" t="s">
        <v>327</v>
      </c>
      <c r="O2" s="1" t="s">
        <v>328</v>
      </c>
      <c r="P2" s="1" t="s">
        <v>329</v>
      </c>
      <c r="Q2" s="1" t="s">
        <v>330</v>
      </c>
      <c r="R2" s="1" t="s">
        <v>331</v>
      </c>
      <c r="S2" s="1" t="s">
        <v>332</v>
      </c>
      <c r="T2" s="1" t="s">
        <v>333</v>
      </c>
      <c r="U2" s="1" t="s">
        <v>334</v>
      </c>
      <c r="V2" s="1" t="s">
        <v>335</v>
      </c>
    </row>
    <row r="3" s="1" customFormat="1" spans="1:22">
      <c r="A3" s="3">
        <v>999227300739611</v>
      </c>
      <c r="B3" s="1" t="s">
        <v>319</v>
      </c>
      <c r="C3" s="1" t="s">
        <v>336</v>
      </c>
      <c r="D3" s="1" t="s">
        <v>337</v>
      </c>
      <c r="E3" s="1" t="s">
        <v>338</v>
      </c>
      <c r="F3" s="1" t="s">
        <v>319</v>
      </c>
      <c r="G3" s="1" t="s">
        <v>323</v>
      </c>
      <c r="H3" s="1" t="s">
        <v>324</v>
      </c>
      <c r="I3" s="1" t="s">
        <v>339</v>
      </c>
      <c r="J3" s="1" t="s">
        <v>30</v>
      </c>
      <c r="K3" s="1" t="s">
        <v>340</v>
      </c>
      <c r="L3" s="1" t="s">
        <v>340</v>
      </c>
      <c r="M3" s="1" t="s">
        <v>327</v>
      </c>
      <c r="N3" s="1" t="s">
        <v>327</v>
      </c>
      <c r="O3" s="1" t="s">
        <v>328</v>
      </c>
      <c r="P3" s="1" t="s">
        <v>329</v>
      </c>
      <c r="Q3" s="1" t="s">
        <v>330</v>
      </c>
      <c r="R3" s="1" t="s">
        <v>341</v>
      </c>
      <c r="S3" s="1" t="s">
        <v>332</v>
      </c>
      <c r="T3" s="1" t="s">
        <v>333</v>
      </c>
      <c r="U3" s="1" t="s">
        <v>334</v>
      </c>
      <c r="V3" s="1" t="s">
        <v>342</v>
      </c>
    </row>
    <row r="4" s="1" customFormat="1" spans="1:22">
      <c r="A4" s="3">
        <v>999227299951676</v>
      </c>
      <c r="B4" s="1" t="s">
        <v>319</v>
      </c>
      <c r="C4" s="1" t="s">
        <v>343</v>
      </c>
      <c r="D4" s="1" t="s">
        <v>344</v>
      </c>
      <c r="E4" s="1" t="s">
        <v>345</v>
      </c>
      <c r="F4" s="1" t="s">
        <v>319</v>
      </c>
      <c r="G4" s="1" t="s">
        <v>323</v>
      </c>
      <c r="H4" s="1" t="s">
        <v>324</v>
      </c>
      <c r="I4" s="1" t="s">
        <v>346</v>
      </c>
      <c r="J4" s="1" t="s">
        <v>30</v>
      </c>
      <c r="K4" s="1" t="s">
        <v>347</v>
      </c>
      <c r="L4" s="1" t="s">
        <v>347</v>
      </c>
      <c r="M4" s="1" t="s">
        <v>327</v>
      </c>
      <c r="N4" s="1" t="s">
        <v>327</v>
      </c>
      <c r="O4" s="1" t="s">
        <v>328</v>
      </c>
      <c r="P4" s="1" t="s">
        <v>329</v>
      </c>
      <c r="Q4" s="1" t="s">
        <v>330</v>
      </c>
      <c r="R4" s="1" t="s">
        <v>348</v>
      </c>
      <c r="S4" s="1" t="s">
        <v>332</v>
      </c>
      <c r="T4" s="1" t="s">
        <v>333</v>
      </c>
      <c r="U4" s="1" t="s">
        <v>334</v>
      </c>
      <c r="V4" s="1" t="s">
        <v>342</v>
      </c>
    </row>
    <row r="5" s="1" customFormat="1" spans="1:22">
      <c r="A5" s="3">
        <v>999227299645836</v>
      </c>
      <c r="B5" s="1" t="s">
        <v>319</v>
      </c>
      <c r="C5" s="1" t="s">
        <v>349</v>
      </c>
      <c r="D5" s="1" t="s">
        <v>321</v>
      </c>
      <c r="E5" s="1" t="s">
        <v>350</v>
      </c>
      <c r="F5" s="1" t="s">
        <v>319</v>
      </c>
      <c r="G5" s="1" t="s">
        <v>323</v>
      </c>
      <c r="H5" s="1" t="s">
        <v>324</v>
      </c>
      <c r="I5" s="1" t="s">
        <v>351</v>
      </c>
      <c r="J5" s="1" t="s">
        <v>30</v>
      </c>
      <c r="K5" s="1" t="s">
        <v>352</v>
      </c>
      <c r="L5" s="1" t="s">
        <v>352</v>
      </c>
      <c r="M5" s="1" t="s">
        <v>327</v>
      </c>
      <c r="N5" s="1" t="s">
        <v>327</v>
      </c>
      <c r="O5" s="1" t="s">
        <v>328</v>
      </c>
      <c r="P5" s="1" t="s">
        <v>329</v>
      </c>
      <c r="Q5" s="1" t="s">
        <v>330</v>
      </c>
      <c r="R5" s="1" t="s">
        <v>353</v>
      </c>
      <c r="S5" s="1" t="s">
        <v>332</v>
      </c>
      <c r="T5" s="1" t="s">
        <v>333</v>
      </c>
      <c r="U5" s="1" t="s">
        <v>334</v>
      </c>
      <c r="V5" s="1" t="s">
        <v>335</v>
      </c>
    </row>
    <row r="6" s="1" customFormat="1" spans="1:22">
      <c r="A6" s="3">
        <v>999227298958849</v>
      </c>
      <c r="B6" s="1" t="s">
        <v>319</v>
      </c>
      <c r="C6" s="1" t="s">
        <v>354</v>
      </c>
      <c r="D6" s="1" t="s">
        <v>355</v>
      </c>
      <c r="E6" s="1" t="s">
        <v>356</v>
      </c>
      <c r="F6" s="1" t="s">
        <v>319</v>
      </c>
      <c r="G6" s="1" t="s">
        <v>323</v>
      </c>
      <c r="H6" s="1" t="s">
        <v>324</v>
      </c>
      <c r="I6" s="1" t="s">
        <v>357</v>
      </c>
      <c r="J6" s="1" t="s">
        <v>30</v>
      </c>
      <c r="K6" s="1" t="s">
        <v>358</v>
      </c>
      <c r="L6" s="1" t="s">
        <v>358</v>
      </c>
      <c r="M6" s="1" t="s">
        <v>327</v>
      </c>
      <c r="N6" s="1" t="s">
        <v>327</v>
      </c>
      <c r="O6" s="1" t="s">
        <v>328</v>
      </c>
      <c r="P6" s="1" t="s">
        <v>329</v>
      </c>
      <c r="Q6" s="1" t="s">
        <v>330</v>
      </c>
      <c r="R6" s="1" t="s">
        <v>359</v>
      </c>
      <c r="S6" s="1" t="s">
        <v>332</v>
      </c>
      <c r="T6" s="1" t="s">
        <v>333</v>
      </c>
      <c r="U6" s="1" t="s">
        <v>334</v>
      </c>
      <c r="V6" s="1" t="s">
        <v>360</v>
      </c>
    </row>
    <row r="7" s="1" customFormat="1" spans="1:22">
      <c r="A7" s="3">
        <v>999227298946329</v>
      </c>
      <c r="B7" s="1" t="s">
        <v>319</v>
      </c>
      <c r="C7" s="1" t="s">
        <v>361</v>
      </c>
      <c r="D7" s="1" t="s">
        <v>362</v>
      </c>
      <c r="E7" s="1" t="s">
        <v>363</v>
      </c>
      <c r="F7" s="1" t="s">
        <v>319</v>
      </c>
      <c r="G7" s="1" t="s">
        <v>323</v>
      </c>
      <c r="H7" s="1" t="s">
        <v>324</v>
      </c>
      <c r="I7" s="1" t="s">
        <v>364</v>
      </c>
      <c r="J7" s="1" t="s">
        <v>30</v>
      </c>
      <c r="K7" s="1" t="s">
        <v>365</v>
      </c>
      <c r="L7" s="1" t="s">
        <v>365</v>
      </c>
      <c r="M7" s="1" t="s">
        <v>327</v>
      </c>
      <c r="N7" s="1" t="s">
        <v>327</v>
      </c>
      <c r="O7" s="1" t="s">
        <v>328</v>
      </c>
      <c r="P7" s="1" t="s">
        <v>329</v>
      </c>
      <c r="Q7" s="1" t="s">
        <v>330</v>
      </c>
      <c r="R7" s="1" t="s">
        <v>366</v>
      </c>
      <c r="S7" s="1" t="s">
        <v>332</v>
      </c>
      <c r="T7" s="1" t="s">
        <v>333</v>
      </c>
      <c r="U7" s="1" t="s">
        <v>334</v>
      </c>
      <c r="V7" s="1" t="s">
        <v>335</v>
      </c>
    </row>
    <row r="8" s="1" customFormat="1" spans="1:22">
      <c r="A8" s="3">
        <v>999227298189244</v>
      </c>
      <c r="B8" s="1" t="s">
        <v>319</v>
      </c>
      <c r="C8" s="1" t="s">
        <v>367</v>
      </c>
      <c r="D8" s="1" t="s">
        <v>368</v>
      </c>
      <c r="E8" s="1" t="s">
        <v>369</v>
      </c>
      <c r="F8" s="1" t="s">
        <v>319</v>
      </c>
      <c r="G8" s="1" t="s">
        <v>323</v>
      </c>
      <c r="H8" s="1" t="s">
        <v>324</v>
      </c>
      <c r="I8" s="1" t="s">
        <v>370</v>
      </c>
      <c r="J8" s="1" t="s">
        <v>30</v>
      </c>
      <c r="K8" s="1" t="s">
        <v>371</v>
      </c>
      <c r="L8" s="1" t="s">
        <v>371</v>
      </c>
      <c r="M8" s="1" t="s">
        <v>327</v>
      </c>
      <c r="N8" s="1" t="s">
        <v>327</v>
      </c>
      <c r="O8" s="1" t="s">
        <v>328</v>
      </c>
      <c r="P8" s="1" t="s">
        <v>329</v>
      </c>
      <c r="Q8" s="1" t="s">
        <v>330</v>
      </c>
      <c r="R8" s="1" t="s">
        <v>372</v>
      </c>
      <c r="S8" s="1" t="s">
        <v>332</v>
      </c>
      <c r="T8" s="1" t="s">
        <v>333</v>
      </c>
      <c r="U8" s="1" t="s">
        <v>334</v>
      </c>
      <c r="V8" s="1" t="s">
        <v>373</v>
      </c>
    </row>
    <row r="9" s="1" customFormat="1" spans="1:22">
      <c r="A9" s="3">
        <v>999227296940171</v>
      </c>
      <c r="B9" s="1" t="s">
        <v>319</v>
      </c>
      <c r="C9" s="1" t="s">
        <v>374</v>
      </c>
      <c r="D9" s="1" t="s">
        <v>375</v>
      </c>
      <c r="E9" s="1" t="s">
        <v>376</v>
      </c>
      <c r="F9" s="1" t="s">
        <v>319</v>
      </c>
      <c r="G9" s="1" t="s">
        <v>323</v>
      </c>
      <c r="H9" s="1" t="s">
        <v>324</v>
      </c>
      <c r="I9" s="1" t="s">
        <v>377</v>
      </c>
      <c r="J9" s="1" t="s">
        <v>30</v>
      </c>
      <c r="K9" s="1" t="s">
        <v>378</v>
      </c>
      <c r="L9" s="1" t="s">
        <v>378</v>
      </c>
      <c r="M9" s="1" t="s">
        <v>327</v>
      </c>
      <c r="N9" s="1" t="s">
        <v>327</v>
      </c>
      <c r="O9" s="1" t="s">
        <v>328</v>
      </c>
      <c r="P9" s="1" t="s">
        <v>329</v>
      </c>
      <c r="Q9" s="1" t="s">
        <v>330</v>
      </c>
      <c r="R9" s="1" t="s">
        <v>379</v>
      </c>
      <c r="S9" s="1" t="s">
        <v>332</v>
      </c>
      <c r="T9" s="1" t="s">
        <v>333</v>
      </c>
      <c r="U9" s="1" t="s">
        <v>334</v>
      </c>
      <c r="V9" s="1" t="s">
        <v>335</v>
      </c>
    </row>
    <row r="10" s="1" customFormat="1" spans="1:22">
      <c r="A10" s="3">
        <v>999227296596922</v>
      </c>
      <c r="B10" s="1" t="s">
        <v>319</v>
      </c>
      <c r="C10" s="1" t="s">
        <v>380</v>
      </c>
      <c r="D10" s="1" t="s">
        <v>381</v>
      </c>
      <c r="E10" s="1" t="s">
        <v>382</v>
      </c>
      <c r="F10" s="1" t="s">
        <v>319</v>
      </c>
      <c r="G10" s="1" t="s">
        <v>323</v>
      </c>
      <c r="H10" s="1" t="s">
        <v>324</v>
      </c>
      <c r="I10" s="1" t="s">
        <v>383</v>
      </c>
      <c r="J10" s="1" t="s">
        <v>30</v>
      </c>
      <c r="K10" s="1" t="s">
        <v>384</v>
      </c>
      <c r="L10" s="1" t="s">
        <v>384</v>
      </c>
      <c r="M10" s="1" t="s">
        <v>327</v>
      </c>
      <c r="N10" s="1" t="s">
        <v>327</v>
      </c>
      <c r="O10" s="1" t="s">
        <v>328</v>
      </c>
      <c r="P10" s="1" t="s">
        <v>329</v>
      </c>
      <c r="Q10" s="1" t="s">
        <v>330</v>
      </c>
      <c r="R10" s="1" t="s">
        <v>385</v>
      </c>
      <c r="S10" s="1" t="s">
        <v>332</v>
      </c>
      <c r="T10" s="1" t="s">
        <v>333</v>
      </c>
      <c r="U10" s="1" t="s">
        <v>334</v>
      </c>
      <c r="V10" s="1" t="s">
        <v>360</v>
      </c>
    </row>
    <row r="11" s="1" customFormat="1" spans="1:22">
      <c r="A11" s="3">
        <v>999227296142806</v>
      </c>
      <c r="B11" s="1" t="s">
        <v>319</v>
      </c>
      <c r="C11" s="1" t="s">
        <v>386</v>
      </c>
      <c r="D11" s="1" t="s">
        <v>387</v>
      </c>
      <c r="E11" s="1" t="s">
        <v>388</v>
      </c>
      <c r="F11" s="1" t="s">
        <v>319</v>
      </c>
      <c r="G11" s="1" t="s">
        <v>323</v>
      </c>
      <c r="H11" s="1" t="s">
        <v>324</v>
      </c>
      <c r="I11" s="1" t="s">
        <v>389</v>
      </c>
      <c r="J11" s="1" t="s">
        <v>30</v>
      </c>
      <c r="K11" s="1" t="s">
        <v>390</v>
      </c>
      <c r="L11" s="1" t="s">
        <v>390</v>
      </c>
      <c r="M11" s="1" t="s">
        <v>327</v>
      </c>
      <c r="N11" s="1" t="s">
        <v>327</v>
      </c>
      <c r="O11" s="1" t="s">
        <v>328</v>
      </c>
      <c r="P11" s="1" t="s">
        <v>329</v>
      </c>
      <c r="Q11" s="1" t="s">
        <v>330</v>
      </c>
      <c r="R11" s="1" t="s">
        <v>391</v>
      </c>
      <c r="S11" s="1" t="s">
        <v>332</v>
      </c>
      <c r="T11" s="1" t="s">
        <v>333</v>
      </c>
      <c r="U11" s="1" t="s">
        <v>334</v>
      </c>
      <c r="V11" s="1" t="s">
        <v>360</v>
      </c>
    </row>
    <row r="12" s="1" customFormat="1" spans="1:22">
      <c r="A12" s="3">
        <v>999227295530153</v>
      </c>
      <c r="B12" s="1" t="s">
        <v>319</v>
      </c>
      <c r="C12" s="1" t="s">
        <v>392</v>
      </c>
      <c r="D12" s="1" t="s">
        <v>393</v>
      </c>
      <c r="E12" s="1" t="s">
        <v>394</v>
      </c>
      <c r="F12" s="1" t="s">
        <v>319</v>
      </c>
      <c r="G12" s="1" t="s">
        <v>323</v>
      </c>
      <c r="H12" s="1" t="s">
        <v>324</v>
      </c>
      <c r="I12" s="1" t="s">
        <v>395</v>
      </c>
      <c r="J12" s="1" t="s">
        <v>30</v>
      </c>
      <c r="K12" s="1" t="s">
        <v>396</v>
      </c>
      <c r="L12" s="1" t="s">
        <v>396</v>
      </c>
      <c r="M12" s="1" t="s">
        <v>327</v>
      </c>
      <c r="N12" s="1" t="s">
        <v>327</v>
      </c>
      <c r="O12" s="1" t="s">
        <v>328</v>
      </c>
      <c r="P12" s="1" t="s">
        <v>329</v>
      </c>
      <c r="Q12" s="1" t="s">
        <v>330</v>
      </c>
      <c r="R12" s="1" t="s">
        <v>397</v>
      </c>
      <c r="S12" s="1" t="s">
        <v>332</v>
      </c>
      <c r="T12" s="1" t="s">
        <v>333</v>
      </c>
      <c r="U12" s="1" t="s">
        <v>334</v>
      </c>
      <c r="V12" s="1" t="s">
        <v>360</v>
      </c>
    </row>
    <row r="13" s="1" customFormat="1" spans="1:22">
      <c r="A13" s="3">
        <v>999227294507345</v>
      </c>
      <c r="B13" s="1" t="s">
        <v>319</v>
      </c>
      <c r="C13" s="1" t="s">
        <v>398</v>
      </c>
      <c r="D13" s="1" t="s">
        <v>399</v>
      </c>
      <c r="E13" s="1" t="s">
        <v>400</v>
      </c>
      <c r="F13" s="1" t="s">
        <v>319</v>
      </c>
      <c r="G13" s="1" t="s">
        <v>323</v>
      </c>
      <c r="H13" s="1" t="s">
        <v>324</v>
      </c>
      <c r="I13" s="1" t="s">
        <v>401</v>
      </c>
      <c r="J13" s="1" t="s">
        <v>30</v>
      </c>
      <c r="K13" s="1" t="s">
        <v>402</v>
      </c>
      <c r="L13" s="1" t="s">
        <v>402</v>
      </c>
      <c r="M13" s="1" t="s">
        <v>327</v>
      </c>
      <c r="N13" s="1" t="s">
        <v>327</v>
      </c>
      <c r="O13" s="1" t="s">
        <v>328</v>
      </c>
      <c r="P13" s="1" t="s">
        <v>329</v>
      </c>
      <c r="Q13" s="1" t="s">
        <v>330</v>
      </c>
      <c r="R13" s="1" t="s">
        <v>403</v>
      </c>
      <c r="S13" s="1" t="s">
        <v>332</v>
      </c>
      <c r="T13" s="1" t="s">
        <v>333</v>
      </c>
      <c r="U13" s="1" t="s">
        <v>334</v>
      </c>
      <c r="V13" s="1" t="s">
        <v>360</v>
      </c>
    </row>
    <row r="14" s="1" customFormat="1" spans="1:22">
      <c r="A14" s="3">
        <v>999227294193752</v>
      </c>
      <c r="B14" s="1" t="s">
        <v>319</v>
      </c>
      <c r="C14" s="1" t="s">
        <v>404</v>
      </c>
      <c r="D14" s="1" t="s">
        <v>405</v>
      </c>
      <c r="E14" s="1" t="s">
        <v>406</v>
      </c>
      <c r="F14" s="1" t="s">
        <v>319</v>
      </c>
      <c r="G14" s="1" t="s">
        <v>323</v>
      </c>
      <c r="H14" s="1" t="s">
        <v>324</v>
      </c>
      <c r="I14" s="1" t="s">
        <v>407</v>
      </c>
      <c r="J14" s="1" t="s">
        <v>30</v>
      </c>
      <c r="K14" s="1" t="s">
        <v>408</v>
      </c>
      <c r="L14" s="1" t="s">
        <v>408</v>
      </c>
      <c r="M14" s="1" t="s">
        <v>327</v>
      </c>
      <c r="N14" s="1" t="s">
        <v>327</v>
      </c>
      <c r="O14" s="1" t="s">
        <v>328</v>
      </c>
      <c r="P14" s="1" t="s">
        <v>329</v>
      </c>
      <c r="Q14" s="1" t="s">
        <v>330</v>
      </c>
      <c r="R14" s="1" t="s">
        <v>409</v>
      </c>
      <c r="S14" s="1" t="s">
        <v>332</v>
      </c>
      <c r="T14" s="1" t="s">
        <v>333</v>
      </c>
      <c r="U14" s="1" t="s">
        <v>334</v>
      </c>
      <c r="V14" s="1" t="s">
        <v>360</v>
      </c>
    </row>
    <row r="15" s="1" customFormat="1" spans="1:22">
      <c r="A15" s="3">
        <v>999227294100669</v>
      </c>
      <c r="B15" s="1" t="s">
        <v>319</v>
      </c>
      <c r="C15" s="1" t="s">
        <v>410</v>
      </c>
      <c r="D15" s="1" t="s">
        <v>411</v>
      </c>
      <c r="E15" s="1" t="s">
        <v>412</v>
      </c>
      <c r="F15" s="1" t="s">
        <v>319</v>
      </c>
      <c r="G15" s="1" t="s">
        <v>323</v>
      </c>
      <c r="H15" s="1" t="s">
        <v>324</v>
      </c>
      <c r="I15" s="1" t="s">
        <v>413</v>
      </c>
      <c r="J15" s="1" t="s">
        <v>30</v>
      </c>
      <c r="K15" s="1" t="s">
        <v>414</v>
      </c>
      <c r="L15" s="1" t="s">
        <v>414</v>
      </c>
      <c r="M15" s="1" t="s">
        <v>327</v>
      </c>
      <c r="N15" s="1" t="s">
        <v>327</v>
      </c>
      <c r="O15" s="1" t="s">
        <v>328</v>
      </c>
      <c r="P15" s="1" t="s">
        <v>329</v>
      </c>
      <c r="Q15" s="1" t="s">
        <v>330</v>
      </c>
      <c r="R15" s="1" t="s">
        <v>415</v>
      </c>
      <c r="S15" s="1" t="s">
        <v>332</v>
      </c>
      <c r="T15" s="1" t="s">
        <v>333</v>
      </c>
      <c r="U15" s="1" t="s">
        <v>334</v>
      </c>
      <c r="V15" s="1" t="s">
        <v>360</v>
      </c>
    </row>
    <row r="16" s="1" customFormat="1" spans="1:22">
      <c r="A16" s="3">
        <v>999227293108087</v>
      </c>
      <c r="B16" s="1" t="s">
        <v>319</v>
      </c>
      <c r="C16" s="1" t="s">
        <v>416</v>
      </c>
      <c r="D16" s="1" t="s">
        <v>417</v>
      </c>
      <c r="E16" s="1" t="s">
        <v>418</v>
      </c>
      <c r="F16" s="1" t="s">
        <v>319</v>
      </c>
      <c r="G16" s="1" t="s">
        <v>323</v>
      </c>
      <c r="H16" s="1" t="s">
        <v>324</v>
      </c>
      <c r="I16" s="1" t="s">
        <v>419</v>
      </c>
      <c r="J16" s="1" t="s">
        <v>30</v>
      </c>
      <c r="K16" s="1" t="s">
        <v>420</v>
      </c>
      <c r="L16" s="1" t="s">
        <v>420</v>
      </c>
      <c r="M16" s="1" t="s">
        <v>327</v>
      </c>
      <c r="N16" s="1" t="s">
        <v>327</v>
      </c>
      <c r="O16" s="1" t="s">
        <v>328</v>
      </c>
      <c r="P16" s="1" t="s">
        <v>329</v>
      </c>
      <c r="Q16" s="1" t="s">
        <v>330</v>
      </c>
      <c r="R16" s="1" t="s">
        <v>421</v>
      </c>
      <c r="S16" s="1" t="s">
        <v>332</v>
      </c>
      <c r="T16" s="1" t="s">
        <v>333</v>
      </c>
      <c r="U16" s="1" t="s">
        <v>334</v>
      </c>
      <c r="V16" s="1" t="s">
        <v>360</v>
      </c>
    </row>
    <row r="17" s="1" customFormat="1" spans="1:22">
      <c r="A17" s="3">
        <v>999227292233480</v>
      </c>
      <c r="B17" s="1" t="s">
        <v>319</v>
      </c>
      <c r="C17" s="1" t="s">
        <v>422</v>
      </c>
      <c r="D17" s="1" t="s">
        <v>423</v>
      </c>
      <c r="E17" s="1" t="s">
        <v>424</v>
      </c>
      <c r="F17" s="1" t="s">
        <v>319</v>
      </c>
      <c r="G17" s="1" t="s">
        <v>323</v>
      </c>
      <c r="H17" s="1" t="s">
        <v>324</v>
      </c>
      <c r="I17" s="1" t="s">
        <v>425</v>
      </c>
      <c r="J17" s="1" t="s">
        <v>30</v>
      </c>
      <c r="K17" s="1" t="s">
        <v>426</v>
      </c>
      <c r="L17" s="1" t="s">
        <v>426</v>
      </c>
      <c r="M17" s="1" t="s">
        <v>327</v>
      </c>
      <c r="N17" s="1" t="s">
        <v>327</v>
      </c>
      <c r="O17" s="1" t="s">
        <v>328</v>
      </c>
      <c r="P17" s="1" t="s">
        <v>329</v>
      </c>
      <c r="Q17" s="1" t="s">
        <v>330</v>
      </c>
      <c r="R17" s="1" t="s">
        <v>427</v>
      </c>
      <c r="S17" s="1" t="s">
        <v>332</v>
      </c>
      <c r="T17" s="1" t="s">
        <v>333</v>
      </c>
      <c r="U17" s="1" t="s">
        <v>334</v>
      </c>
      <c r="V17" s="1" t="s">
        <v>360</v>
      </c>
    </row>
    <row r="18" s="1" customFormat="1" spans="1:22">
      <c r="A18" s="3">
        <v>27292101234</v>
      </c>
      <c r="B18" s="1" t="s">
        <v>319</v>
      </c>
      <c r="C18" s="1" t="s">
        <v>428</v>
      </c>
      <c r="D18" s="1" t="s">
        <v>429</v>
      </c>
      <c r="E18" s="1" t="s">
        <v>430</v>
      </c>
      <c r="F18" s="1" t="s">
        <v>319</v>
      </c>
      <c r="G18" s="1" t="s">
        <v>323</v>
      </c>
      <c r="H18" s="1" t="s">
        <v>324</v>
      </c>
      <c r="I18" s="1" t="s">
        <v>431</v>
      </c>
      <c r="J18" s="1" t="s">
        <v>30</v>
      </c>
      <c r="K18" s="1" t="s">
        <v>432</v>
      </c>
      <c r="L18" s="1" t="s">
        <v>432</v>
      </c>
      <c r="M18" s="1" t="s">
        <v>327</v>
      </c>
      <c r="N18" s="1" t="s">
        <v>327</v>
      </c>
      <c r="O18" s="1" t="s">
        <v>328</v>
      </c>
      <c r="P18" s="1" t="s">
        <v>329</v>
      </c>
      <c r="Q18" s="1" t="s">
        <v>330</v>
      </c>
      <c r="R18" s="1" t="s">
        <v>433</v>
      </c>
      <c r="S18" s="1" t="s">
        <v>332</v>
      </c>
      <c r="T18" s="1" t="s">
        <v>333</v>
      </c>
      <c r="U18" s="1" t="s">
        <v>334</v>
      </c>
      <c r="V18" s="1" t="s">
        <v>335</v>
      </c>
    </row>
    <row r="19" s="1" customFormat="1" spans="1:22">
      <c r="A19" s="3">
        <v>999227291644031</v>
      </c>
      <c r="B19" s="1" t="s">
        <v>319</v>
      </c>
      <c r="C19" s="1" t="s">
        <v>434</v>
      </c>
      <c r="D19" s="1" t="s">
        <v>435</v>
      </c>
      <c r="E19" s="1" t="s">
        <v>436</v>
      </c>
      <c r="F19" s="1" t="s">
        <v>319</v>
      </c>
      <c r="G19" s="1" t="s">
        <v>323</v>
      </c>
      <c r="H19" s="1" t="s">
        <v>324</v>
      </c>
      <c r="I19" s="1" t="s">
        <v>437</v>
      </c>
      <c r="J19" s="1" t="s">
        <v>30</v>
      </c>
      <c r="K19" s="1" t="s">
        <v>438</v>
      </c>
      <c r="L19" s="1" t="s">
        <v>438</v>
      </c>
      <c r="M19" s="1" t="s">
        <v>327</v>
      </c>
      <c r="N19" s="1" t="s">
        <v>327</v>
      </c>
      <c r="O19" s="1" t="s">
        <v>328</v>
      </c>
      <c r="P19" s="1" t="s">
        <v>329</v>
      </c>
      <c r="Q19" s="1" t="s">
        <v>330</v>
      </c>
      <c r="R19" s="1" t="s">
        <v>439</v>
      </c>
      <c r="S19" s="1" t="s">
        <v>332</v>
      </c>
      <c r="T19" s="1" t="s">
        <v>333</v>
      </c>
      <c r="U19" s="1" t="s">
        <v>334</v>
      </c>
      <c r="V19" s="1" t="s">
        <v>373</v>
      </c>
    </row>
    <row r="20" s="1" customFormat="1" spans="1:22">
      <c r="A20" s="3">
        <v>999227290906134</v>
      </c>
      <c r="B20" s="1" t="s">
        <v>319</v>
      </c>
      <c r="C20" s="1" t="s">
        <v>440</v>
      </c>
      <c r="D20" s="1" t="s">
        <v>441</v>
      </c>
      <c r="E20" s="1" t="s">
        <v>442</v>
      </c>
      <c r="F20" s="1" t="s">
        <v>319</v>
      </c>
      <c r="G20" s="1" t="s">
        <v>323</v>
      </c>
      <c r="H20" s="1" t="s">
        <v>324</v>
      </c>
      <c r="I20" s="1" t="s">
        <v>443</v>
      </c>
      <c r="J20" s="1" t="s">
        <v>30</v>
      </c>
      <c r="K20" s="1" t="s">
        <v>444</v>
      </c>
      <c r="L20" s="1" t="s">
        <v>444</v>
      </c>
      <c r="M20" s="1" t="s">
        <v>327</v>
      </c>
      <c r="N20" s="1" t="s">
        <v>327</v>
      </c>
      <c r="O20" s="1" t="s">
        <v>328</v>
      </c>
      <c r="P20" s="1" t="s">
        <v>329</v>
      </c>
      <c r="Q20" s="1" t="s">
        <v>330</v>
      </c>
      <c r="R20" s="1" t="s">
        <v>445</v>
      </c>
      <c r="S20" s="1" t="s">
        <v>332</v>
      </c>
      <c r="T20" s="1" t="s">
        <v>333</v>
      </c>
      <c r="U20" s="1" t="s">
        <v>334</v>
      </c>
      <c r="V20" s="1" t="s">
        <v>342</v>
      </c>
    </row>
    <row r="21" s="1" customFormat="1" spans="1:22">
      <c r="A21" s="3">
        <v>999227290799722</v>
      </c>
      <c r="B21" s="1" t="s">
        <v>446</v>
      </c>
      <c r="C21" s="1" t="s">
        <v>447</v>
      </c>
      <c r="D21" s="1" t="s">
        <v>448</v>
      </c>
      <c r="E21" s="1" t="s">
        <v>449</v>
      </c>
      <c r="F21" s="1" t="s">
        <v>319</v>
      </c>
      <c r="G21" s="1" t="s">
        <v>323</v>
      </c>
      <c r="H21" s="1" t="s">
        <v>324</v>
      </c>
      <c r="I21" s="1" t="s">
        <v>450</v>
      </c>
      <c r="J21" s="1" t="s">
        <v>30</v>
      </c>
      <c r="K21" s="1" t="s">
        <v>451</v>
      </c>
      <c r="L21" s="1" t="s">
        <v>451</v>
      </c>
      <c r="M21" s="1" t="s">
        <v>327</v>
      </c>
      <c r="N21" s="1" t="s">
        <v>327</v>
      </c>
      <c r="O21" s="1" t="s">
        <v>328</v>
      </c>
      <c r="P21" s="1" t="s">
        <v>329</v>
      </c>
      <c r="Q21" s="1" t="s">
        <v>330</v>
      </c>
      <c r="R21" s="1" t="s">
        <v>452</v>
      </c>
      <c r="S21" s="1" t="s">
        <v>332</v>
      </c>
      <c r="T21" s="1" t="s">
        <v>333</v>
      </c>
      <c r="U21" s="1" t="s">
        <v>334</v>
      </c>
      <c r="V21" s="1" t="s">
        <v>342</v>
      </c>
    </row>
    <row r="22" s="1" customFormat="1" spans="1:22">
      <c r="A22" s="3">
        <v>999227290545924</v>
      </c>
      <c r="B22" s="1" t="s">
        <v>446</v>
      </c>
      <c r="C22" s="1" t="s">
        <v>453</v>
      </c>
      <c r="D22" s="1" t="s">
        <v>454</v>
      </c>
      <c r="E22" s="1" t="s">
        <v>455</v>
      </c>
      <c r="F22" s="1" t="s">
        <v>319</v>
      </c>
      <c r="G22" s="1" t="s">
        <v>323</v>
      </c>
      <c r="H22" s="1" t="s">
        <v>324</v>
      </c>
      <c r="I22" s="1" t="s">
        <v>456</v>
      </c>
      <c r="J22" s="1" t="s">
        <v>30</v>
      </c>
      <c r="K22" s="1" t="s">
        <v>457</v>
      </c>
      <c r="L22" s="1" t="s">
        <v>457</v>
      </c>
      <c r="M22" s="1" t="s">
        <v>327</v>
      </c>
      <c r="N22" s="1" t="s">
        <v>327</v>
      </c>
      <c r="O22" s="1" t="s">
        <v>328</v>
      </c>
      <c r="P22" s="1" t="s">
        <v>329</v>
      </c>
      <c r="Q22" s="1" t="s">
        <v>330</v>
      </c>
      <c r="R22" s="1" t="s">
        <v>458</v>
      </c>
      <c r="S22" s="1" t="s">
        <v>332</v>
      </c>
      <c r="T22" s="1" t="s">
        <v>333</v>
      </c>
      <c r="U22" s="1" t="s">
        <v>334</v>
      </c>
      <c r="V22" s="1" t="s">
        <v>459</v>
      </c>
    </row>
    <row r="23" s="1" customFormat="1" spans="1:22">
      <c r="A23" s="3">
        <v>999227290177794</v>
      </c>
      <c r="B23" s="1" t="s">
        <v>446</v>
      </c>
      <c r="C23" s="1" t="s">
        <v>460</v>
      </c>
      <c r="D23" s="1" t="s">
        <v>461</v>
      </c>
      <c r="E23" s="1" t="s">
        <v>462</v>
      </c>
      <c r="F23" s="1" t="s">
        <v>319</v>
      </c>
      <c r="G23" s="1" t="s">
        <v>323</v>
      </c>
      <c r="H23" s="1" t="s">
        <v>324</v>
      </c>
      <c r="I23" s="1" t="s">
        <v>463</v>
      </c>
      <c r="J23" s="1" t="s">
        <v>30</v>
      </c>
      <c r="K23" s="1" t="s">
        <v>464</v>
      </c>
      <c r="L23" s="1" t="s">
        <v>464</v>
      </c>
      <c r="M23" s="1" t="s">
        <v>327</v>
      </c>
      <c r="N23" s="1" t="s">
        <v>327</v>
      </c>
      <c r="O23" s="1" t="s">
        <v>328</v>
      </c>
      <c r="P23" s="1" t="s">
        <v>329</v>
      </c>
      <c r="Q23" s="1" t="s">
        <v>330</v>
      </c>
      <c r="R23" s="1" t="s">
        <v>465</v>
      </c>
      <c r="S23" s="1" t="s">
        <v>332</v>
      </c>
      <c r="T23" s="1" t="s">
        <v>333</v>
      </c>
      <c r="U23" s="1" t="s">
        <v>466</v>
      </c>
      <c r="V23" s="1" t="s">
        <v>342</v>
      </c>
    </row>
    <row r="24" s="1" customFormat="1" spans="1:22">
      <c r="A24" s="3">
        <v>999227290072668</v>
      </c>
      <c r="B24" s="1" t="s">
        <v>446</v>
      </c>
      <c r="C24" s="1" t="s">
        <v>467</v>
      </c>
      <c r="D24" s="1" t="s">
        <v>468</v>
      </c>
      <c r="E24" s="1" t="s">
        <v>469</v>
      </c>
      <c r="F24" s="1" t="s">
        <v>319</v>
      </c>
      <c r="G24" s="1" t="s">
        <v>323</v>
      </c>
      <c r="H24" s="1" t="s">
        <v>324</v>
      </c>
      <c r="I24" s="1" t="s">
        <v>470</v>
      </c>
      <c r="J24" s="1" t="s">
        <v>30</v>
      </c>
      <c r="K24" s="1" t="s">
        <v>471</v>
      </c>
      <c r="L24" s="1" t="s">
        <v>471</v>
      </c>
      <c r="M24" s="1" t="s">
        <v>327</v>
      </c>
      <c r="N24" s="1" t="s">
        <v>327</v>
      </c>
      <c r="O24" s="1" t="s">
        <v>328</v>
      </c>
      <c r="P24" s="1" t="s">
        <v>329</v>
      </c>
      <c r="Q24" s="1" t="s">
        <v>330</v>
      </c>
      <c r="R24" s="1" t="s">
        <v>472</v>
      </c>
      <c r="S24" s="1" t="s">
        <v>332</v>
      </c>
      <c r="T24" s="1" t="s">
        <v>333</v>
      </c>
      <c r="U24" s="1" t="s">
        <v>334</v>
      </c>
      <c r="V24" s="1" t="s">
        <v>473</v>
      </c>
    </row>
    <row r="25" s="1" customFormat="1" spans="1:22">
      <c r="A25" s="3">
        <v>999227290060168</v>
      </c>
      <c r="B25" s="1" t="s">
        <v>446</v>
      </c>
      <c r="C25" s="1" t="s">
        <v>474</v>
      </c>
      <c r="D25" s="1" t="s">
        <v>475</v>
      </c>
      <c r="E25" s="1" t="s">
        <v>476</v>
      </c>
      <c r="F25" s="1" t="s">
        <v>319</v>
      </c>
      <c r="G25" s="1" t="s">
        <v>323</v>
      </c>
      <c r="H25" s="1" t="s">
        <v>324</v>
      </c>
      <c r="I25" s="1" t="s">
        <v>477</v>
      </c>
      <c r="J25" s="1" t="s">
        <v>30</v>
      </c>
      <c r="K25" s="1" t="s">
        <v>478</v>
      </c>
      <c r="L25" s="1" t="s">
        <v>478</v>
      </c>
      <c r="M25" s="1" t="s">
        <v>327</v>
      </c>
      <c r="N25" s="1" t="s">
        <v>327</v>
      </c>
      <c r="O25" s="1" t="s">
        <v>328</v>
      </c>
      <c r="P25" s="1" t="s">
        <v>329</v>
      </c>
      <c r="Q25" s="1" t="s">
        <v>330</v>
      </c>
      <c r="R25" s="1" t="s">
        <v>479</v>
      </c>
      <c r="S25" s="1" t="s">
        <v>332</v>
      </c>
      <c r="T25" s="1" t="s">
        <v>333</v>
      </c>
      <c r="U25" s="1" t="s">
        <v>466</v>
      </c>
      <c r="V25" s="1" t="s">
        <v>342</v>
      </c>
    </row>
    <row r="26" s="1" customFormat="1" spans="1:22">
      <c r="A26" s="3">
        <v>999227289667288</v>
      </c>
      <c r="B26" s="1" t="s">
        <v>446</v>
      </c>
      <c r="C26" s="1" t="s">
        <v>480</v>
      </c>
      <c r="D26" s="1" t="s">
        <v>481</v>
      </c>
      <c r="E26" s="1" t="s">
        <v>482</v>
      </c>
      <c r="F26" s="1" t="s">
        <v>319</v>
      </c>
      <c r="G26" s="1" t="s">
        <v>323</v>
      </c>
      <c r="H26" s="1" t="s">
        <v>324</v>
      </c>
      <c r="I26" s="1" t="s">
        <v>483</v>
      </c>
      <c r="J26" s="1" t="s">
        <v>30</v>
      </c>
      <c r="K26" s="1" t="s">
        <v>484</v>
      </c>
      <c r="L26" s="1" t="s">
        <v>484</v>
      </c>
      <c r="M26" s="1" t="s">
        <v>327</v>
      </c>
      <c r="N26" s="1" t="s">
        <v>327</v>
      </c>
      <c r="O26" s="1" t="s">
        <v>328</v>
      </c>
      <c r="P26" s="1" t="s">
        <v>329</v>
      </c>
      <c r="Q26" s="1" t="s">
        <v>330</v>
      </c>
      <c r="R26" s="1" t="s">
        <v>485</v>
      </c>
      <c r="S26" s="1" t="s">
        <v>332</v>
      </c>
      <c r="T26" s="1" t="s">
        <v>333</v>
      </c>
      <c r="U26" s="1" t="s">
        <v>334</v>
      </c>
      <c r="V26" s="1" t="s">
        <v>360</v>
      </c>
    </row>
    <row r="27" s="1" customFormat="1" spans="1:22">
      <c r="A27" s="3">
        <v>999227289585332</v>
      </c>
      <c r="B27" s="1" t="s">
        <v>446</v>
      </c>
      <c r="C27" s="1" t="s">
        <v>486</v>
      </c>
      <c r="D27" s="1" t="s">
        <v>487</v>
      </c>
      <c r="E27" s="1" t="s">
        <v>488</v>
      </c>
      <c r="F27" s="1" t="s">
        <v>319</v>
      </c>
      <c r="G27" s="1" t="s">
        <v>323</v>
      </c>
      <c r="H27" s="1" t="s">
        <v>324</v>
      </c>
      <c r="I27" s="1" t="s">
        <v>489</v>
      </c>
      <c r="J27" s="1" t="s">
        <v>30</v>
      </c>
      <c r="K27" s="1" t="s">
        <v>490</v>
      </c>
      <c r="L27" s="1" t="s">
        <v>490</v>
      </c>
      <c r="M27" s="1" t="s">
        <v>327</v>
      </c>
      <c r="N27" s="1" t="s">
        <v>327</v>
      </c>
      <c r="O27" s="1" t="s">
        <v>328</v>
      </c>
      <c r="P27" s="1" t="s">
        <v>329</v>
      </c>
      <c r="Q27" s="1" t="s">
        <v>330</v>
      </c>
      <c r="R27" s="1" t="s">
        <v>491</v>
      </c>
      <c r="S27" s="1" t="s">
        <v>332</v>
      </c>
      <c r="T27" s="1" t="s">
        <v>333</v>
      </c>
      <c r="U27" s="1" t="s">
        <v>334</v>
      </c>
      <c r="V27" s="1" t="s">
        <v>373</v>
      </c>
    </row>
    <row r="28" s="1" customFormat="1" spans="1:22">
      <c r="A28" s="3">
        <v>999227284265922</v>
      </c>
      <c r="B28" s="1" t="s">
        <v>446</v>
      </c>
      <c r="C28" s="1" t="s">
        <v>492</v>
      </c>
      <c r="D28" s="1" t="s">
        <v>493</v>
      </c>
      <c r="E28" s="1" t="s">
        <v>494</v>
      </c>
      <c r="F28" s="1" t="s">
        <v>446</v>
      </c>
      <c r="G28" s="1" t="s">
        <v>323</v>
      </c>
      <c r="H28" s="1" t="s">
        <v>324</v>
      </c>
      <c r="I28" s="1" t="s">
        <v>495</v>
      </c>
      <c r="J28" s="1" t="s">
        <v>30</v>
      </c>
      <c r="K28" s="1" t="s">
        <v>496</v>
      </c>
      <c r="L28" s="1" t="s">
        <v>496</v>
      </c>
      <c r="M28" s="1" t="s">
        <v>327</v>
      </c>
      <c r="N28" s="1" t="s">
        <v>327</v>
      </c>
      <c r="O28" s="1" t="s">
        <v>328</v>
      </c>
      <c r="P28" s="1" t="s">
        <v>329</v>
      </c>
      <c r="Q28" s="1" t="s">
        <v>330</v>
      </c>
      <c r="R28" s="1" t="s">
        <v>497</v>
      </c>
      <c r="S28" s="1" t="s">
        <v>332</v>
      </c>
      <c r="T28" s="1" t="s">
        <v>333</v>
      </c>
      <c r="U28" s="1" t="s">
        <v>334</v>
      </c>
      <c r="V28" s="1" t="s">
        <v>335</v>
      </c>
    </row>
    <row r="29" s="1" customFormat="1" spans="1:22">
      <c r="A29" s="3">
        <v>999227264393120</v>
      </c>
      <c r="B29" s="1" t="s">
        <v>498</v>
      </c>
      <c r="C29" s="1" t="s">
        <v>499</v>
      </c>
      <c r="D29" s="1" t="s">
        <v>405</v>
      </c>
      <c r="E29" s="1" t="s">
        <v>500</v>
      </c>
      <c r="F29" s="1" t="s">
        <v>319</v>
      </c>
      <c r="G29" s="1" t="s">
        <v>323</v>
      </c>
      <c r="H29" s="1" t="s">
        <v>324</v>
      </c>
      <c r="I29" s="1" t="s">
        <v>501</v>
      </c>
      <c r="J29" s="1" t="s">
        <v>30</v>
      </c>
      <c r="K29" s="1" t="s">
        <v>408</v>
      </c>
      <c r="L29" s="1" t="s">
        <v>408</v>
      </c>
      <c r="M29" s="1" t="s">
        <v>327</v>
      </c>
      <c r="N29" s="1" t="s">
        <v>327</v>
      </c>
      <c r="O29" s="1" t="s">
        <v>328</v>
      </c>
      <c r="P29" s="1" t="s">
        <v>329</v>
      </c>
      <c r="Q29" s="1" t="s">
        <v>330</v>
      </c>
      <c r="R29" s="1" t="s">
        <v>502</v>
      </c>
      <c r="S29" s="1" t="s">
        <v>332</v>
      </c>
      <c r="T29" s="1" t="s">
        <v>333</v>
      </c>
      <c r="U29" s="1" t="s">
        <v>334</v>
      </c>
      <c r="V29" s="1" t="s">
        <v>360</v>
      </c>
    </row>
    <row r="30" s="1" customFormat="1" spans="1:22">
      <c r="A30" s="3">
        <v>999227262890494</v>
      </c>
      <c r="B30" s="1" t="s">
        <v>498</v>
      </c>
      <c r="C30" s="1" t="s">
        <v>503</v>
      </c>
      <c r="D30" s="1" t="s">
        <v>504</v>
      </c>
      <c r="E30" s="1" t="s">
        <v>505</v>
      </c>
      <c r="F30" s="1" t="s">
        <v>319</v>
      </c>
      <c r="G30" s="1" t="s">
        <v>323</v>
      </c>
      <c r="H30" s="1" t="s">
        <v>324</v>
      </c>
      <c r="I30" s="1" t="s">
        <v>506</v>
      </c>
      <c r="J30" s="1" t="s">
        <v>30</v>
      </c>
      <c r="K30" s="1" t="s">
        <v>507</v>
      </c>
      <c r="L30" s="1" t="s">
        <v>507</v>
      </c>
      <c r="M30" s="1" t="s">
        <v>327</v>
      </c>
      <c r="N30" s="1" t="s">
        <v>327</v>
      </c>
      <c r="O30" s="1" t="s">
        <v>328</v>
      </c>
      <c r="P30" s="1" t="s">
        <v>329</v>
      </c>
      <c r="Q30" s="1" t="s">
        <v>330</v>
      </c>
      <c r="R30" s="1" t="s">
        <v>508</v>
      </c>
      <c r="S30" s="1" t="s">
        <v>332</v>
      </c>
      <c r="T30" s="1" t="s">
        <v>333</v>
      </c>
      <c r="U30" s="1" t="s">
        <v>334</v>
      </c>
      <c r="V30" s="1" t="s">
        <v>335</v>
      </c>
    </row>
    <row r="31" s="1" customFormat="1" spans="1:22">
      <c r="A31" s="3">
        <v>999227261235550</v>
      </c>
      <c r="B31" s="1" t="s">
        <v>498</v>
      </c>
      <c r="C31" s="1" t="s">
        <v>509</v>
      </c>
      <c r="D31" s="1" t="s">
        <v>510</v>
      </c>
      <c r="E31" s="1" t="s">
        <v>511</v>
      </c>
      <c r="F31" s="1" t="s">
        <v>319</v>
      </c>
      <c r="G31" s="1" t="s">
        <v>323</v>
      </c>
      <c r="H31" s="1" t="s">
        <v>324</v>
      </c>
      <c r="I31" s="1" t="s">
        <v>512</v>
      </c>
      <c r="J31" s="1" t="s">
        <v>30</v>
      </c>
      <c r="K31" s="1" t="s">
        <v>513</v>
      </c>
      <c r="L31" s="1" t="s">
        <v>513</v>
      </c>
      <c r="M31" s="1" t="s">
        <v>327</v>
      </c>
      <c r="N31" s="1" t="s">
        <v>327</v>
      </c>
      <c r="O31" s="1" t="s">
        <v>328</v>
      </c>
      <c r="P31" s="1" t="s">
        <v>329</v>
      </c>
      <c r="Q31" s="1" t="s">
        <v>330</v>
      </c>
      <c r="R31" s="1" t="s">
        <v>514</v>
      </c>
      <c r="S31" s="1" t="s">
        <v>332</v>
      </c>
      <c r="T31" s="1" t="s">
        <v>333</v>
      </c>
      <c r="U31" s="1" t="s">
        <v>466</v>
      </c>
      <c r="V31" s="1" t="s">
        <v>342</v>
      </c>
    </row>
    <row r="32" s="1" customFormat="1" spans="1:22">
      <c r="A32" s="3">
        <v>999227259920473</v>
      </c>
      <c r="B32" s="1" t="s">
        <v>498</v>
      </c>
      <c r="C32" s="1" t="s">
        <v>515</v>
      </c>
      <c r="D32" s="1" t="s">
        <v>516</v>
      </c>
      <c r="E32" s="1" t="s">
        <v>517</v>
      </c>
      <c r="F32" s="1" t="s">
        <v>319</v>
      </c>
      <c r="G32" s="1" t="s">
        <v>323</v>
      </c>
      <c r="H32" s="1" t="s">
        <v>324</v>
      </c>
      <c r="I32" s="1" t="s">
        <v>518</v>
      </c>
      <c r="J32" s="1" t="s">
        <v>30</v>
      </c>
      <c r="K32" s="1" t="s">
        <v>519</v>
      </c>
      <c r="L32" s="1" t="s">
        <v>519</v>
      </c>
      <c r="M32" s="1" t="s">
        <v>327</v>
      </c>
      <c r="N32" s="1" t="s">
        <v>327</v>
      </c>
      <c r="O32" s="1" t="s">
        <v>328</v>
      </c>
      <c r="P32" s="1" t="s">
        <v>329</v>
      </c>
      <c r="Q32" s="1" t="s">
        <v>330</v>
      </c>
      <c r="R32" s="1" t="s">
        <v>520</v>
      </c>
      <c r="S32" s="1" t="s">
        <v>332</v>
      </c>
      <c r="T32" s="1" t="s">
        <v>333</v>
      </c>
      <c r="U32" s="1" t="s">
        <v>334</v>
      </c>
      <c r="V32" s="1" t="s">
        <v>521</v>
      </c>
    </row>
    <row r="33" s="1" customFormat="1" spans="1:22">
      <c r="A33" s="3">
        <v>999227259191933</v>
      </c>
      <c r="B33" s="1" t="s">
        <v>498</v>
      </c>
      <c r="C33" s="1" t="s">
        <v>522</v>
      </c>
      <c r="D33" s="1" t="s">
        <v>523</v>
      </c>
      <c r="E33" s="1" t="s">
        <v>524</v>
      </c>
      <c r="F33" s="1" t="s">
        <v>319</v>
      </c>
      <c r="G33" s="1" t="s">
        <v>323</v>
      </c>
      <c r="H33" s="1" t="s">
        <v>324</v>
      </c>
      <c r="I33" s="1" t="s">
        <v>525</v>
      </c>
      <c r="J33" s="1" t="s">
        <v>30</v>
      </c>
      <c r="K33" s="1" t="s">
        <v>526</v>
      </c>
      <c r="L33" s="1" t="s">
        <v>526</v>
      </c>
      <c r="M33" s="1" t="s">
        <v>327</v>
      </c>
      <c r="N33" s="1" t="s">
        <v>327</v>
      </c>
      <c r="O33" s="1" t="s">
        <v>328</v>
      </c>
      <c r="P33" s="1" t="s">
        <v>329</v>
      </c>
      <c r="Q33" s="1" t="s">
        <v>330</v>
      </c>
      <c r="R33" s="1" t="s">
        <v>527</v>
      </c>
      <c r="S33" s="1" t="s">
        <v>332</v>
      </c>
      <c r="T33" s="1" t="s">
        <v>333</v>
      </c>
      <c r="U33" s="1" t="s">
        <v>334</v>
      </c>
      <c r="V33" s="1" t="s">
        <v>335</v>
      </c>
    </row>
    <row r="34" s="1" customFormat="1" spans="1:22">
      <c r="A34" s="3">
        <v>999227255795542</v>
      </c>
      <c r="B34" s="1" t="s">
        <v>498</v>
      </c>
      <c r="C34" s="1" t="s">
        <v>528</v>
      </c>
      <c r="D34" s="1" t="s">
        <v>529</v>
      </c>
      <c r="E34" s="1" t="s">
        <v>530</v>
      </c>
      <c r="F34" s="1" t="s">
        <v>319</v>
      </c>
      <c r="G34" s="1" t="s">
        <v>323</v>
      </c>
      <c r="H34" s="1" t="s">
        <v>324</v>
      </c>
      <c r="I34" s="1" t="s">
        <v>531</v>
      </c>
      <c r="J34" s="1" t="s">
        <v>30</v>
      </c>
      <c r="K34" s="1" t="s">
        <v>532</v>
      </c>
      <c r="L34" s="1" t="s">
        <v>532</v>
      </c>
      <c r="M34" s="1" t="s">
        <v>327</v>
      </c>
      <c r="N34" s="1" t="s">
        <v>327</v>
      </c>
      <c r="O34" s="1" t="s">
        <v>328</v>
      </c>
      <c r="P34" s="1" t="s">
        <v>329</v>
      </c>
      <c r="Q34" s="1" t="s">
        <v>330</v>
      </c>
      <c r="R34" s="1" t="s">
        <v>533</v>
      </c>
      <c r="S34" s="1" t="s">
        <v>332</v>
      </c>
      <c r="T34" s="1" t="s">
        <v>333</v>
      </c>
      <c r="U34" s="1" t="s">
        <v>334</v>
      </c>
      <c r="V34" s="1" t="s">
        <v>360</v>
      </c>
    </row>
    <row r="35" s="1" customFormat="1" spans="1:22">
      <c r="A35" s="3">
        <v>999227193465262</v>
      </c>
      <c r="B35" s="1" t="s">
        <v>534</v>
      </c>
      <c r="C35" s="1" t="s">
        <v>535</v>
      </c>
      <c r="D35" s="1" t="s">
        <v>393</v>
      </c>
      <c r="E35" s="1" t="s">
        <v>536</v>
      </c>
      <c r="F35" s="1" t="s">
        <v>498</v>
      </c>
      <c r="G35" s="1" t="s">
        <v>323</v>
      </c>
      <c r="H35" s="1" t="s">
        <v>324</v>
      </c>
      <c r="I35" s="1" t="s">
        <v>537</v>
      </c>
      <c r="J35" s="1" t="s">
        <v>30</v>
      </c>
      <c r="K35" s="1" t="s">
        <v>538</v>
      </c>
      <c r="L35" s="1" t="s">
        <v>538</v>
      </c>
      <c r="M35" s="1" t="s">
        <v>327</v>
      </c>
      <c r="N35" s="1" t="s">
        <v>327</v>
      </c>
      <c r="O35" s="1" t="s">
        <v>328</v>
      </c>
      <c r="P35" s="1" t="s">
        <v>329</v>
      </c>
      <c r="Q35" s="1" t="s">
        <v>330</v>
      </c>
      <c r="R35" s="1" t="s">
        <v>539</v>
      </c>
      <c r="S35" s="1" t="s">
        <v>332</v>
      </c>
      <c r="T35" s="1" t="s">
        <v>333</v>
      </c>
      <c r="U35" s="1" t="s">
        <v>334</v>
      </c>
      <c r="V35" s="1" t="s">
        <v>360</v>
      </c>
    </row>
    <row r="36" s="1" customFormat="1" spans="1:22">
      <c r="A36" s="3">
        <v>999227192805130</v>
      </c>
      <c r="B36" s="1" t="s">
        <v>534</v>
      </c>
      <c r="C36" s="1" t="s">
        <v>540</v>
      </c>
      <c r="D36" s="1" t="s">
        <v>435</v>
      </c>
      <c r="E36" s="1" t="s">
        <v>541</v>
      </c>
      <c r="F36" s="1" t="s">
        <v>319</v>
      </c>
      <c r="G36" s="1" t="s">
        <v>323</v>
      </c>
      <c r="H36" s="1" t="s">
        <v>324</v>
      </c>
      <c r="I36" s="1" t="s">
        <v>542</v>
      </c>
      <c r="J36" s="1" t="s">
        <v>30</v>
      </c>
      <c r="K36" s="1" t="s">
        <v>543</v>
      </c>
      <c r="L36" s="1" t="s">
        <v>543</v>
      </c>
      <c r="M36" s="1" t="s">
        <v>327</v>
      </c>
      <c r="N36" s="1" t="s">
        <v>327</v>
      </c>
      <c r="O36" s="1" t="s">
        <v>328</v>
      </c>
      <c r="P36" s="1" t="s">
        <v>329</v>
      </c>
      <c r="Q36" s="1" t="s">
        <v>330</v>
      </c>
      <c r="R36" s="1" t="s">
        <v>544</v>
      </c>
      <c r="S36" s="1" t="s">
        <v>332</v>
      </c>
      <c r="T36" s="1" t="s">
        <v>333</v>
      </c>
      <c r="U36" s="1" t="s">
        <v>334</v>
      </c>
      <c r="V36" s="1" t="s">
        <v>373</v>
      </c>
    </row>
    <row r="37" s="1" customFormat="1" spans="1:22">
      <c r="A37" s="3">
        <v>999227187804923</v>
      </c>
      <c r="B37" s="1" t="s">
        <v>545</v>
      </c>
      <c r="C37" s="1" t="s">
        <v>546</v>
      </c>
      <c r="D37" s="1" t="s">
        <v>547</v>
      </c>
      <c r="E37" s="1" t="s">
        <v>548</v>
      </c>
      <c r="F37" s="1" t="s">
        <v>498</v>
      </c>
      <c r="G37" s="1" t="s">
        <v>323</v>
      </c>
      <c r="H37" s="1" t="s">
        <v>324</v>
      </c>
      <c r="I37" s="1" t="s">
        <v>549</v>
      </c>
      <c r="J37" s="1" t="s">
        <v>30</v>
      </c>
      <c r="K37" s="1" t="s">
        <v>550</v>
      </c>
      <c r="L37" s="1" t="s">
        <v>550</v>
      </c>
      <c r="M37" s="1" t="s">
        <v>327</v>
      </c>
      <c r="N37" s="1" t="s">
        <v>327</v>
      </c>
      <c r="O37" s="1" t="s">
        <v>328</v>
      </c>
      <c r="P37" s="1" t="s">
        <v>329</v>
      </c>
      <c r="Q37" s="1" t="s">
        <v>330</v>
      </c>
      <c r="R37" s="1" t="s">
        <v>551</v>
      </c>
      <c r="S37" s="1" t="s">
        <v>332</v>
      </c>
      <c r="T37" s="1" t="s">
        <v>333</v>
      </c>
      <c r="U37" s="1" t="s">
        <v>334</v>
      </c>
      <c r="V37" s="1" t="s">
        <v>360</v>
      </c>
    </row>
    <row r="38" s="1" customFormat="1" spans="1:22">
      <c r="A38" s="3">
        <v>999227183529961</v>
      </c>
      <c r="B38" s="1" t="s">
        <v>545</v>
      </c>
      <c r="C38" s="1" t="s">
        <v>552</v>
      </c>
      <c r="D38" s="1" t="s">
        <v>553</v>
      </c>
      <c r="E38" s="1" t="s">
        <v>554</v>
      </c>
      <c r="F38" s="1" t="s">
        <v>498</v>
      </c>
      <c r="G38" s="1" t="s">
        <v>323</v>
      </c>
      <c r="H38" s="1" t="s">
        <v>324</v>
      </c>
      <c r="I38" s="1" t="s">
        <v>555</v>
      </c>
      <c r="J38" s="1" t="s">
        <v>30</v>
      </c>
      <c r="K38" s="1" t="s">
        <v>556</v>
      </c>
      <c r="L38" s="1" t="s">
        <v>556</v>
      </c>
      <c r="M38" s="1" t="s">
        <v>327</v>
      </c>
      <c r="N38" s="1" t="s">
        <v>327</v>
      </c>
      <c r="O38" s="1" t="s">
        <v>328</v>
      </c>
      <c r="P38" s="1" t="s">
        <v>329</v>
      </c>
      <c r="Q38" s="1" t="s">
        <v>330</v>
      </c>
      <c r="R38" s="1" t="s">
        <v>557</v>
      </c>
      <c r="S38" s="1" t="s">
        <v>332</v>
      </c>
      <c r="T38" s="1" t="s">
        <v>333</v>
      </c>
      <c r="U38" s="1" t="s">
        <v>334</v>
      </c>
      <c r="V38" s="1" t="s">
        <v>342</v>
      </c>
    </row>
    <row r="39" s="1" customFormat="1" spans="1:22">
      <c r="A39" s="3">
        <v>999227182992885</v>
      </c>
      <c r="B39" s="1" t="s">
        <v>545</v>
      </c>
      <c r="C39" s="1" t="s">
        <v>558</v>
      </c>
      <c r="D39" s="1" t="s">
        <v>559</v>
      </c>
      <c r="E39" s="1" t="s">
        <v>560</v>
      </c>
      <c r="F39" s="1" t="s">
        <v>534</v>
      </c>
      <c r="G39" s="1" t="s">
        <v>323</v>
      </c>
      <c r="H39" s="1" t="s">
        <v>324</v>
      </c>
      <c r="I39" s="1" t="s">
        <v>561</v>
      </c>
      <c r="J39" s="1" t="s">
        <v>30</v>
      </c>
      <c r="K39" s="1" t="s">
        <v>562</v>
      </c>
      <c r="L39" s="1" t="s">
        <v>562</v>
      </c>
      <c r="M39" s="1" t="s">
        <v>327</v>
      </c>
      <c r="N39" s="1" t="s">
        <v>327</v>
      </c>
      <c r="O39" s="1" t="s">
        <v>328</v>
      </c>
      <c r="P39" s="1" t="s">
        <v>329</v>
      </c>
      <c r="Q39" s="1" t="s">
        <v>330</v>
      </c>
      <c r="R39" s="1" t="s">
        <v>563</v>
      </c>
      <c r="S39" s="1" t="s">
        <v>332</v>
      </c>
      <c r="T39" s="1" t="s">
        <v>333</v>
      </c>
      <c r="U39" s="1" t="s">
        <v>334</v>
      </c>
      <c r="V39" s="1" t="s">
        <v>342</v>
      </c>
    </row>
    <row r="40" s="1" customFormat="1" spans="1:22">
      <c r="A40" s="3">
        <v>999227112024252</v>
      </c>
      <c r="B40" s="1" t="s">
        <v>564</v>
      </c>
      <c r="C40" s="1" t="s">
        <v>565</v>
      </c>
      <c r="D40" s="1" t="s">
        <v>566</v>
      </c>
      <c r="E40" s="1" t="s">
        <v>567</v>
      </c>
      <c r="F40" s="1" t="s">
        <v>534</v>
      </c>
      <c r="G40" s="1" t="s">
        <v>323</v>
      </c>
      <c r="H40" s="1" t="s">
        <v>324</v>
      </c>
      <c r="I40" s="1" t="s">
        <v>568</v>
      </c>
      <c r="J40" s="1" t="s">
        <v>30</v>
      </c>
      <c r="K40" s="1" t="s">
        <v>569</v>
      </c>
      <c r="L40" s="1" t="s">
        <v>569</v>
      </c>
      <c r="M40" s="1" t="s">
        <v>327</v>
      </c>
      <c r="N40" s="1" t="s">
        <v>327</v>
      </c>
      <c r="O40" s="1" t="s">
        <v>328</v>
      </c>
      <c r="P40" s="1" t="s">
        <v>329</v>
      </c>
      <c r="Q40" s="1" t="s">
        <v>330</v>
      </c>
      <c r="R40" s="1" t="s">
        <v>570</v>
      </c>
      <c r="S40" s="1" t="s">
        <v>332</v>
      </c>
      <c r="T40" s="1" t="s">
        <v>333</v>
      </c>
      <c r="U40" s="1" t="s">
        <v>334</v>
      </c>
      <c r="V40" s="1" t="s">
        <v>342</v>
      </c>
    </row>
    <row r="41" s="1" customFormat="1" spans="1:22">
      <c r="A41" s="3">
        <v>999227057588570</v>
      </c>
      <c r="B41" s="1" t="s">
        <v>571</v>
      </c>
      <c r="C41" s="1" t="s">
        <v>572</v>
      </c>
      <c r="D41" s="1" t="s">
        <v>573</v>
      </c>
      <c r="E41" s="1" t="s">
        <v>574</v>
      </c>
      <c r="F41" s="1" t="s">
        <v>446</v>
      </c>
      <c r="G41" s="1" t="s">
        <v>323</v>
      </c>
      <c r="H41" s="1" t="s">
        <v>324</v>
      </c>
      <c r="I41" s="1" t="s">
        <v>575</v>
      </c>
      <c r="J41" s="1" t="s">
        <v>30</v>
      </c>
      <c r="K41" s="1" t="s">
        <v>576</v>
      </c>
      <c r="L41" s="1" t="s">
        <v>576</v>
      </c>
      <c r="M41" s="1" t="s">
        <v>327</v>
      </c>
      <c r="N41" s="1" t="s">
        <v>327</v>
      </c>
      <c r="O41" s="1" t="s">
        <v>328</v>
      </c>
      <c r="P41" s="1" t="s">
        <v>329</v>
      </c>
      <c r="Q41" s="1" t="s">
        <v>330</v>
      </c>
      <c r="R41" s="1" t="s">
        <v>577</v>
      </c>
      <c r="S41" s="1" t="s">
        <v>332</v>
      </c>
      <c r="T41" s="1" t="s">
        <v>333</v>
      </c>
      <c r="U41" s="1" t="s">
        <v>334</v>
      </c>
      <c r="V41" s="1" t="s">
        <v>521</v>
      </c>
    </row>
    <row r="42" s="1" customFormat="1" spans="1:22">
      <c r="A42" s="3">
        <v>999226917853950</v>
      </c>
      <c r="B42" s="1" t="s">
        <v>578</v>
      </c>
      <c r="C42" s="1" t="s">
        <v>579</v>
      </c>
      <c r="D42" s="1" t="s">
        <v>580</v>
      </c>
      <c r="E42" s="1" t="s">
        <v>581</v>
      </c>
      <c r="F42" s="1" t="s">
        <v>498</v>
      </c>
      <c r="G42" s="1" t="s">
        <v>323</v>
      </c>
      <c r="H42" s="1" t="s">
        <v>324</v>
      </c>
      <c r="I42" s="1" t="s">
        <v>582</v>
      </c>
      <c r="J42" s="1" t="s">
        <v>30</v>
      </c>
      <c r="K42" s="1" t="s">
        <v>583</v>
      </c>
      <c r="L42" s="1" t="s">
        <v>583</v>
      </c>
      <c r="M42" s="1" t="s">
        <v>327</v>
      </c>
      <c r="N42" s="1" t="s">
        <v>327</v>
      </c>
      <c r="O42" s="1" t="s">
        <v>328</v>
      </c>
      <c r="P42" s="1" t="s">
        <v>329</v>
      </c>
      <c r="Q42" s="1" t="s">
        <v>330</v>
      </c>
      <c r="R42" s="1" t="s">
        <v>584</v>
      </c>
      <c r="S42" s="1" t="s">
        <v>332</v>
      </c>
      <c r="T42" s="1" t="s">
        <v>333</v>
      </c>
      <c r="U42" s="1" t="s">
        <v>334</v>
      </c>
      <c r="V42" s="1" t="s">
        <v>335</v>
      </c>
    </row>
    <row r="43" s="1" customFormat="1" spans="1:22">
      <c r="A43" s="3">
        <v>999226906081192</v>
      </c>
      <c r="B43" s="1" t="s">
        <v>585</v>
      </c>
      <c r="C43" s="1" t="s">
        <v>586</v>
      </c>
      <c r="D43" s="1" t="s">
        <v>587</v>
      </c>
      <c r="E43" s="1" t="s">
        <v>588</v>
      </c>
      <c r="F43" s="1" t="s">
        <v>534</v>
      </c>
      <c r="G43" s="1" t="s">
        <v>323</v>
      </c>
      <c r="H43" s="1" t="s">
        <v>324</v>
      </c>
      <c r="I43" s="1" t="s">
        <v>589</v>
      </c>
      <c r="J43" s="1" t="s">
        <v>30</v>
      </c>
      <c r="K43" s="1" t="s">
        <v>590</v>
      </c>
      <c r="L43" s="1" t="s">
        <v>590</v>
      </c>
      <c r="M43" s="1" t="s">
        <v>327</v>
      </c>
      <c r="N43" s="1" t="s">
        <v>327</v>
      </c>
      <c r="O43" s="1" t="s">
        <v>328</v>
      </c>
      <c r="P43" s="1" t="s">
        <v>329</v>
      </c>
      <c r="Q43" s="1" t="s">
        <v>330</v>
      </c>
      <c r="R43" s="1" t="s">
        <v>591</v>
      </c>
      <c r="S43" s="1" t="s">
        <v>332</v>
      </c>
      <c r="T43" s="1" t="s">
        <v>333</v>
      </c>
      <c r="U43" s="1" t="s">
        <v>334</v>
      </c>
      <c r="V43" s="1" t="s">
        <v>360</v>
      </c>
    </row>
    <row r="44" s="1" customFormat="1" spans="1:22">
      <c r="A44" s="3">
        <v>999226763860286</v>
      </c>
      <c r="B44" s="1" t="s">
        <v>592</v>
      </c>
      <c r="C44" s="1" t="s">
        <v>593</v>
      </c>
      <c r="D44" s="1" t="s">
        <v>594</v>
      </c>
      <c r="E44" s="1" t="s">
        <v>595</v>
      </c>
      <c r="F44" s="1" t="s">
        <v>319</v>
      </c>
      <c r="G44" s="1" t="s">
        <v>323</v>
      </c>
      <c r="H44" s="1" t="s">
        <v>324</v>
      </c>
      <c r="I44" s="1" t="s">
        <v>596</v>
      </c>
      <c r="J44" s="1" t="s">
        <v>30</v>
      </c>
      <c r="K44" s="1" t="s">
        <v>597</v>
      </c>
      <c r="L44" s="1" t="s">
        <v>597</v>
      </c>
      <c r="M44" s="1" t="s">
        <v>327</v>
      </c>
      <c r="N44" s="1" t="s">
        <v>327</v>
      </c>
      <c r="O44" s="1" t="s">
        <v>328</v>
      </c>
      <c r="P44" s="1" t="s">
        <v>329</v>
      </c>
      <c r="Q44" s="1" t="s">
        <v>330</v>
      </c>
      <c r="R44" s="1" t="s">
        <v>598</v>
      </c>
      <c r="S44" s="1" t="s">
        <v>332</v>
      </c>
      <c r="T44" s="1" t="s">
        <v>333</v>
      </c>
      <c r="U44" s="1" t="s">
        <v>334</v>
      </c>
      <c r="V44" s="1" t="s">
        <v>342</v>
      </c>
    </row>
    <row r="45" s="1" customFormat="1" spans="1:22">
      <c r="A45" s="3">
        <v>999226763631370</v>
      </c>
      <c r="B45" s="1" t="s">
        <v>592</v>
      </c>
      <c r="C45" s="1" t="s">
        <v>599</v>
      </c>
      <c r="D45" s="1" t="s">
        <v>600</v>
      </c>
      <c r="E45" s="1" t="s">
        <v>601</v>
      </c>
      <c r="F45" s="1" t="s">
        <v>534</v>
      </c>
      <c r="G45" s="1" t="s">
        <v>323</v>
      </c>
      <c r="H45" s="1" t="s">
        <v>324</v>
      </c>
      <c r="I45" s="1" t="s">
        <v>602</v>
      </c>
      <c r="J45" s="1" t="s">
        <v>30</v>
      </c>
      <c r="K45" s="1" t="s">
        <v>603</v>
      </c>
      <c r="L45" s="1" t="s">
        <v>603</v>
      </c>
      <c r="M45" s="1" t="s">
        <v>327</v>
      </c>
      <c r="N45" s="1" t="s">
        <v>327</v>
      </c>
      <c r="O45" s="1" t="s">
        <v>328</v>
      </c>
      <c r="P45" s="1" t="s">
        <v>329</v>
      </c>
      <c r="Q45" s="1" t="s">
        <v>330</v>
      </c>
      <c r="R45" s="1" t="s">
        <v>604</v>
      </c>
      <c r="S45" s="1" t="s">
        <v>332</v>
      </c>
      <c r="T45" s="1" t="s">
        <v>333</v>
      </c>
      <c r="U45" s="1" t="s">
        <v>334</v>
      </c>
      <c r="V45" s="1" t="s">
        <v>360</v>
      </c>
    </row>
    <row r="46" s="1" customFormat="1" spans="1:22">
      <c r="A46" s="3">
        <v>999226750465619</v>
      </c>
      <c r="B46" s="1" t="s">
        <v>605</v>
      </c>
      <c r="C46" s="1" t="s">
        <v>606</v>
      </c>
      <c r="D46" s="1" t="s">
        <v>607</v>
      </c>
      <c r="E46" s="1" t="s">
        <v>608</v>
      </c>
      <c r="F46" s="1" t="s">
        <v>446</v>
      </c>
      <c r="G46" s="1" t="s">
        <v>323</v>
      </c>
      <c r="H46" s="1" t="s">
        <v>324</v>
      </c>
      <c r="I46" s="1" t="s">
        <v>609</v>
      </c>
      <c r="J46" s="1" t="s">
        <v>30</v>
      </c>
      <c r="K46" s="1" t="s">
        <v>610</v>
      </c>
      <c r="L46" s="1" t="s">
        <v>610</v>
      </c>
      <c r="M46" s="1" t="s">
        <v>327</v>
      </c>
      <c r="N46" s="1" t="s">
        <v>327</v>
      </c>
      <c r="O46" s="1" t="s">
        <v>328</v>
      </c>
      <c r="P46" s="1" t="s">
        <v>329</v>
      </c>
      <c r="Q46" s="1" t="s">
        <v>330</v>
      </c>
      <c r="R46" s="1" t="s">
        <v>611</v>
      </c>
      <c r="S46" s="1" t="s">
        <v>332</v>
      </c>
      <c r="T46" s="1" t="s">
        <v>333</v>
      </c>
      <c r="U46" s="1" t="s">
        <v>334</v>
      </c>
      <c r="V46" s="1" t="s">
        <v>473</v>
      </c>
    </row>
    <row r="47" s="1" customFormat="1" spans="1:22">
      <c r="A47" s="3">
        <v>999226735424412</v>
      </c>
      <c r="B47" s="1" t="s">
        <v>612</v>
      </c>
      <c r="C47" s="1" t="s">
        <v>613</v>
      </c>
      <c r="D47" s="1" t="s">
        <v>614</v>
      </c>
      <c r="E47" s="1" t="s">
        <v>615</v>
      </c>
      <c r="F47" s="1" t="s">
        <v>446</v>
      </c>
      <c r="G47" s="1" t="s">
        <v>323</v>
      </c>
      <c r="H47" s="1" t="s">
        <v>324</v>
      </c>
      <c r="I47" s="1" t="s">
        <v>616</v>
      </c>
      <c r="J47" s="1" t="s">
        <v>30</v>
      </c>
      <c r="K47" s="1" t="s">
        <v>617</v>
      </c>
      <c r="L47" s="1" t="s">
        <v>617</v>
      </c>
      <c r="M47" s="1" t="s">
        <v>327</v>
      </c>
      <c r="N47" s="1" t="s">
        <v>327</v>
      </c>
      <c r="O47" s="1" t="s">
        <v>328</v>
      </c>
      <c r="P47" s="1" t="s">
        <v>329</v>
      </c>
      <c r="Q47" s="1" t="s">
        <v>330</v>
      </c>
      <c r="R47" s="1" t="s">
        <v>618</v>
      </c>
      <c r="S47" s="1" t="s">
        <v>332</v>
      </c>
      <c r="T47" s="1" t="s">
        <v>333</v>
      </c>
      <c r="U47" s="1" t="s">
        <v>466</v>
      </c>
      <c r="V47" s="1" t="s">
        <v>360</v>
      </c>
    </row>
    <row r="48" s="1" customFormat="1" spans="1:22">
      <c r="A48" s="3">
        <v>999226493808428</v>
      </c>
      <c r="B48" s="1" t="s">
        <v>619</v>
      </c>
      <c r="C48" s="1" t="s">
        <v>620</v>
      </c>
      <c r="D48" s="1" t="s">
        <v>621</v>
      </c>
      <c r="E48" s="1" t="s">
        <v>622</v>
      </c>
      <c r="F48" s="1" t="s">
        <v>319</v>
      </c>
      <c r="G48" s="1" t="s">
        <v>323</v>
      </c>
      <c r="H48" s="1" t="s">
        <v>324</v>
      </c>
      <c r="I48" s="1" t="s">
        <v>623</v>
      </c>
      <c r="J48" s="1" t="s">
        <v>30</v>
      </c>
      <c r="K48" s="1" t="s">
        <v>624</v>
      </c>
      <c r="L48" s="1" t="s">
        <v>624</v>
      </c>
      <c r="M48" s="1" t="s">
        <v>327</v>
      </c>
      <c r="N48" s="1" t="s">
        <v>327</v>
      </c>
      <c r="O48" s="1" t="s">
        <v>328</v>
      </c>
      <c r="P48" s="1" t="s">
        <v>329</v>
      </c>
      <c r="Q48" s="1" t="s">
        <v>330</v>
      </c>
      <c r="R48" s="1" t="s">
        <v>625</v>
      </c>
      <c r="S48" s="1" t="s">
        <v>332</v>
      </c>
      <c r="T48" s="1" t="s">
        <v>333</v>
      </c>
      <c r="U48" s="1" t="s">
        <v>466</v>
      </c>
      <c r="V48" s="1" t="s">
        <v>360</v>
      </c>
    </row>
    <row r="49" s="1" customFormat="1" spans="1:22">
      <c r="A49" s="3">
        <v>999226482146694</v>
      </c>
      <c r="B49" s="1" t="s">
        <v>626</v>
      </c>
      <c r="C49" s="1" t="s">
        <v>627</v>
      </c>
      <c r="D49" s="1" t="s">
        <v>628</v>
      </c>
      <c r="E49" s="1" t="s">
        <v>629</v>
      </c>
      <c r="F49" s="1" t="s">
        <v>534</v>
      </c>
      <c r="G49" s="1" t="s">
        <v>323</v>
      </c>
      <c r="H49" s="1" t="s">
        <v>324</v>
      </c>
      <c r="I49" s="1" t="s">
        <v>630</v>
      </c>
      <c r="J49" s="1" t="s">
        <v>30</v>
      </c>
      <c r="K49" s="1" t="s">
        <v>631</v>
      </c>
      <c r="L49" s="1" t="s">
        <v>631</v>
      </c>
      <c r="M49" s="1" t="s">
        <v>327</v>
      </c>
      <c r="N49" s="1" t="s">
        <v>327</v>
      </c>
      <c r="O49" s="1" t="s">
        <v>328</v>
      </c>
      <c r="P49" s="1" t="s">
        <v>329</v>
      </c>
      <c r="Q49" s="1" t="s">
        <v>330</v>
      </c>
      <c r="R49" s="1" t="s">
        <v>632</v>
      </c>
      <c r="S49" s="1" t="s">
        <v>332</v>
      </c>
      <c r="T49" s="1" t="s">
        <v>333</v>
      </c>
      <c r="U49" s="1" t="s">
        <v>334</v>
      </c>
      <c r="V49" s="1" t="s">
        <v>335</v>
      </c>
    </row>
    <row r="50" s="1" customFormat="1" spans="1:22">
      <c r="A50" s="3">
        <v>999223758905357</v>
      </c>
      <c r="B50" s="1" t="s">
        <v>633</v>
      </c>
      <c r="C50" s="1" t="s">
        <v>634</v>
      </c>
      <c r="D50" s="1" t="s">
        <v>635</v>
      </c>
      <c r="E50" s="1" t="s">
        <v>636</v>
      </c>
      <c r="F50" s="1" t="s">
        <v>534</v>
      </c>
      <c r="G50" s="1" t="s">
        <v>323</v>
      </c>
      <c r="H50" s="1" t="s">
        <v>324</v>
      </c>
      <c r="I50" s="1" t="s">
        <v>637</v>
      </c>
      <c r="J50" s="1" t="s">
        <v>30</v>
      </c>
      <c r="K50" s="1" t="s">
        <v>638</v>
      </c>
      <c r="L50" s="1" t="s">
        <v>638</v>
      </c>
      <c r="M50" s="1" t="s">
        <v>327</v>
      </c>
      <c r="N50" s="1" t="s">
        <v>327</v>
      </c>
      <c r="O50" s="1" t="s">
        <v>328</v>
      </c>
      <c r="P50" s="1" t="s">
        <v>329</v>
      </c>
      <c r="Q50" s="1" t="s">
        <v>330</v>
      </c>
      <c r="R50" s="1" t="s">
        <v>639</v>
      </c>
      <c r="S50" s="1" t="s">
        <v>332</v>
      </c>
      <c r="T50" s="1" t="s">
        <v>333</v>
      </c>
      <c r="U50" s="1" t="s">
        <v>466</v>
      </c>
      <c r="V50" s="1" t="s">
        <v>360</v>
      </c>
    </row>
    <row r="51" s="1" customFormat="1" spans="1:22">
      <c r="A51" s="3">
        <v>999223471684552</v>
      </c>
      <c r="B51" s="1" t="s">
        <v>640</v>
      </c>
      <c r="C51" s="1" t="s">
        <v>641</v>
      </c>
      <c r="D51" s="1" t="s">
        <v>642</v>
      </c>
      <c r="E51" s="1" t="s">
        <v>643</v>
      </c>
      <c r="F51" s="1" t="s">
        <v>545</v>
      </c>
      <c r="G51" s="1" t="s">
        <v>323</v>
      </c>
      <c r="H51" s="1" t="s">
        <v>324</v>
      </c>
      <c r="I51" s="1" t="s">
        <v>644</v>
      </c>
      <c r="J51" s="1" t="s">
        <v>30</v>
      </c>
      <c r="K51" s="1" t="s">
        <v>645</v>
      </c>
      <c r="L51" s="1" t="s">
        <v>645</v>
      </c>
      <c r="M51" s="1" t="s">
        <v>327</v>
      </c>
      <c r="N51" s="1" t="s">
        <v>327</v>
      </c>
      <c r="O51" s="1" t="s">
        <v>328</v>
      </c>
      <c r="P51" s="1" t="s">
        <v>329</v>
      </c>
      <c r="Q51" s="1" t="s">
        <v>330</v>
      </c>
      <c r="R51" s="1" t="s">
        <v>646</v>
      </c>
      <c r="S51" s="1" t="s">
        <v>332</v>
      </c>
      <c r="T51" s="1" t="s">
        <v>333</v>
      </c>
      <c r="U51" s="1" t="s">
        <v>466</v>
      </c>
      <c r="V51" s="1" t="s">
        <v>360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2023-10-12T01:54:12Z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