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<sst xmlns="http://schemas.openxmlformats.org/spreadsheetml/2006/main" count="1664" uniqueCount="602">
  <si>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</si>
  <si>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</si>
  <si>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</si>
  <si>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</si>
  <si>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</si>
  <si>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</si>
  <si>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</si>
  <si>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</si>
  <si>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</si>
  <si>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</si>
  <si>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</si>
  <si>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</si>
  <si>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</si>
  <si>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</si>
  <si>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</si>
  <si>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</si>
  <si>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</si>
  <si>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</si>
  <si>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</si>
  <si>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</si>
  <si>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</si>
  <si>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</si>
  <si>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</si>
  <si>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</si>
  <si>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</si>
  <si>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999226358635903	</t>
  </si>
  <si>
    <t>Ctrip</t>
  </si>
  <si>
    <t>正常</t>
  </si>
  <si>
    <t>[乔治市]可可喵咖啡馆和民宿(Cocoa Mews Cafe and Homestay)(37210417)</t>
  </si>
  <si>
    <t>公共浴室标准双人房&lt;2人入住&gt;&lt;不退款&gt;</t>
  </si>
  <si>
    <t>USD</t>
  </si>
  <si>
    <t>WANG/KUAN CHUN</t>
  </si>
  <si>
    <t>CA5326231014USD</t>
  </si>
  <si>
    <t>未提现</t>
  </si>
  <si>
    <t>携程开票</t>
  </si>
  <si>
    <t xml:space="preserve">3841479	</t>
  </si>
  <si>
    <t xml:space="preserve">|75293519	</t>
  </si>
  <si>
    <t xml:space="preserve">999226609426298	</t>
  </si>
  <si>
    <t>[民丹岛]民丹岛悦榕庄(Banyan Tree Bintan)(44800419)</t>
  </si>
  <si>
    <t>热带雨林海景别墅&lt;2人入住&gt;&lt;不退款&gt;&lt;早餐&gt;</t>
  </si>
  <si>
    <t>NAKAYAMA/YURI</t>
  </si>
  <si>
    <t xml:space="preserve">3878906	</t>
  </si>
  <si>
    <t xml:space="preserve">-80026294	</t>
  </si>
  <si>
    <t xml:space="preserve">999226652258698	</t>
  </si>
  <si>
    <t>[巴黎]巴黎埃克斯中心酒店(Exe Paris Centre)(37242321)</t>
  </si>
  <si>
    <t>双人房/双床房&lt;2人入住&gt;</t>
  </si>
  <si>
    <t>LI/YUAN,ZHAO/TENG</t>
  </si>
  <si>
    <t xml:space="preserve">3892033	</t>
  </si>
  <si>
    <t xml:space="preserve">134903	</t>
  </si>
  <si>
    <t>取消</t>
  </si>
  <si>
    <t xml:space="preserve">26777672580	</t>
  </si>
  <si>
    <t>[Bo Win]伊斯帕纳酒店(Eastpana Hotel)(39651351)</t>
  </si>
  <si>
    <t>标准双人间&lt;2人入住&gt;&lt;不退款&gt;&lt;早餐&gt;</t>
  </si>
  <si>
    <t>LU/CHAO</t>
  </si>
  <si>
    <t xml:space="preserve">3929710	</t>
  </si>
  <si>
    <t xml:space="preserve">	</t>
  </si>
  <si>
    <t xml:space="preserve">999226777687449	</t>
  </si>
  <si>
    <t>LU/JIACHENG,ZENG/SONG</t>
  </si>
  <si>
    <t xml:space="preserve">3929714	</t>
  </si>
  <si>
    <t xml:space="preserve">999227095514621	</t>
  </si>
  <si>
    <t>[雪邦]国际机场 KLIA-KLIA2途恩酒店(Tune Hotel KLIA-KLIA2)(37196075)</t>
  </si>
  <si>
    <t>双床房&lt;2人入住&gt;&lt;不退款&gt;&lt;早餐&gt;</t>
  </si>
  <si>
    <t>Li/Meirong,Karamisheff/Ann Mei</t>
  </si>
  <si>
    <t xml:space="preserve">3998763	</t>
  </si>
  <si>
    <t xml:space="preserve">282869516	</t>
  </si>
  <si>
    <t xml:space="preserve">999227183009654	</t>
  </si>
  <si>
    <t>[首尔]江南新艺术城公寓(Gangnam Artnouveau City)(37226826)</t>
  </si>
  <si>
    <t>水晶双床房&lt;2人入住&gt;&lt;不退款&gt;&lt;早餐&gt;</t>
  </si>
  <si>
    <t>LEE/ANNA</t>
  </si>
  <si>
    <t xml:space="preserve">4015757	</t>
  </si>
  <si>
    <t xml:space="preserve">999227189722577	</t>
  </si>
  <si>
    <t>[班查卡蓬]罗勇府阿克索恩活力精选酒店(Aksorn Rayong,The Vitality Collection)(39663331)</t>
  </si>
  <si>
    <t>豪华房-直通泳池&lt;2人入住&gt;&lt;不退款&gt;&lt;早餐&gt;</t>
  </si>
  <si>
    <t>PHOTHIDISAYARUT/AIMPAVEE,SAKAORUTTANAKUL/WEERASAK,SAKAORATTANAKUN/SUPHAWADEE,PRASOMSAB/ATAWAT</t>
  </si>
  <si>
    <t xml:space="preserve">4021292	</t>
  </si>
  <si>
    <t xml:space="preserve">999227261148516	</t>
  </si>
  <si>
    <t>[民都鲁]金湾酒店(Goldenbay Hotel)(44798926)</t>
  </si>
  <si>
    <t>豪华特大床房&lt;2人入住&gt;&lt;不退款&gt;&lt;早餐&gt;</t>
  </si>
  <si>
    <t>YUAN/ZHONGGUANG</t>
  </si>
  <si>
    <t xml:space="preserve">4030130	</t>
  </si>
  <si>
    <t xml:space="preserve">2222	</t>
  </si>
  <si>
    <t xml:space="preserve">999227262473954	</t>
  </si>
  <si>
    <t>[仁川]仁川帕克伍德机场酒店(Hotel Parkwood Incheon Airport)(37202945)</t>
  </si>
  <si>
    <t>豪华双人房&lt;2人入住&gt;&lt;不退款&gt;</t>
  </si>
  <si>
    <t>BUNCHAIPHAK/MANATSANAN</t>
  </si>
  <si>
    <t xml:space="preserve">4030684	</t>
  </si>
  <si>
    <t xml:space="preserve">999227263993235	</t>
  </si>
  <si>
    <t>[普吉岛]海滨快捷 - 飞行员 - 普吉岛机场(Sugar Marina Hotel -Aviator- Phuket Airport)(39036858)</t>
  </si>
  <si>
    <t>豪华房&lt;2人入住&gt;&lt;不退款&gt;</t>
  </si>
  <si>
    <t>SRITHONRAT/CHAWALIT</t>
  </si>
  <si>
    <t xml:space="preserve">4031395	</t>
  </si>
  <si>
    <t xml:space="preserve">999227283287974	</t>
  </si>
  <si>
    <t>[古晋]德家精品酒店(DeHome Boutique Hotel)(39042489)</t>
  </si>
  <si>
    <t>标准房, 1 张大床, 无窗&lt;2人入住&gt;&lt;不退款&gt;</t>
  </si>
  <si>
    <t>TEOH/POH KEONG</t>
  </si>
  <si>
    <t xml:space="preserve">4032261	</t>
  </si>
  <si>
    <t xml:space="preserve">999227288505376	</t>
  </si>
  <si>
    <t>[库克卡克]考拉卡塔坦尼金沙度假村(The Sands Khao Lak by Katathani)(37225365)</t>
  </si>
  <si>
    <t>金沙房&lt;1&gt;&lt;2人入住&gt;&lt;不退款&gt;&lt;早餐&gt;</t>
  </si>
  <si>
    <t>yosifor/yaniv</t>
  </si>
  <si>
    <t xml:space="preserve">4034863	</t>
  </si>
  <si>
    <t xml:space="preserve">999227290916860	</t>
  </si>
  <si>
    <t>[清迈]清迈萨拉兰纳酒店(Sala Lanna Chiang Mai)(37205332)</t>
  </si>
  <si>
    <t>豪华河景房（带阳台）&lt;2人入住&gt;&lt;不退款&gt;</t>
  </si>
  <si>
    <t>DAI/XIAODAN,LI/NA,LI/HAILUO,ZHANG/CHUNHUA</t>
  </si>
  <si>
    <t xml:space="preserve">4037027	</t>
  </si>
  <si>
    <t xml:space="preserve">999227290990792	</t>
  </si>
  <si>
    <t>[Pakualam]塞蓬明星酒店(Starlet Hotel Serpong)(48387252)</t>
  </si>
  <si>
    <t>高级双床房&lt;2人入住&gt;&lt;不退款&gt;</t>
  </si>
  <si>
    <t>MA/LIN,SHI/JUNPENG,CENG/XIANJI</t>
  </si>
  <si>
    <t xml:space="preserve">4037122	</t>
  </si>
  <si>
    <t xml:space="preserve">999227291048831	</t>
  </si>
  <si>
    <t>[清迈]清迈红燕酒店(Roseate Chiang Mai)(37234986)</t>
  </si>
  <si>
    <t>高级双人房&lt;2人入住&gt;&lt;不退款&gt;</t>
  </si>
  <si>
    <t>AMPUNPONG/MAYURA,AMPUNPONG/CHALOEMVONG</t>
  </si>
  <si>
    <t xml:space="preserve">4037203	</t>
  </si>
  <si>
    <t xml:space="preserve">999227291118076	</t>
  </si>
  <si>
    <t>[曼谷]论坛公园酒店(Forum Park Hotel)(39038528)</t>
  </si>
  <si>
    <t>豪华房(双人床或双床)-带阳台&lt;2人入住&gt;&lt;不退款&gt;</t>
  </si>
  <si>
    <t>ZHAO/SIYUAN</t>
  </si>
  <si>
    <t xml:space="preserve">4037332	</t>
  </si>
  <si>
    <t xml:space="preserve">999227297779810	</t>
  </si>
  <si>
    <t>[万伦]S塔拉大酒店(S Tara Grand)(39665936)</t>
  </si>
  <si>
    <t>高级客房1张双人床&lt;2人入住&gt;&lt;不退款&gt;</t>
  </si>
  <si>
    <t>Chiangphian/Kamoltip,Chiangphian/Kamoltip</t>
  </si>
  <si>
    <t xml:space="preserve">4039093	</t>
  </si>
  <si>
    <t xml:space="preserve">999227298007844	</t>
  </si>
  <si>
    <t>[西归浦市]CO-OP城市海港景观酒店(Co-op City Hotel Harborview)(70662137)</t>
  </si>
  <si>
    <t>海景家庭房&lt;2人入住&gt;&lt;不退款&gt;</t>
  </si>
  <si>
    <t>JI/HYUNA</t>
  </si>
  <si>
    <t xml:space="preserve">4039260	</t>
  </si>
  <si>
    <t xml:space="preserve">acknowledged	</t>
  </si>
  <si>
    <t xml:space="preserve">999227299519555	</t>
  </si>
  <si>
    <t>[巴厘岛]格兰德巴龙度假酒店(Grand Barong Resort)(44793725)</t>
  </si>
  <si>
    <t>豪华双床房&lt;2人入住&gt;&lt;不退款&gt;</t>
  </si>
  <si>
    <t>HU/XIAOLING</t>
  </si>
  <si>
    <t xml:space="preserve">4039633	</t>
  </si>
  <si>
    <t xml:space="preserve">412400000012696	</t>
  </si>
  <si>
    <t xml:space="preserve">999227299770750	</t>
  </si>
  <si>
    <t>[万挠]武吉贝鲁通商务酒店(Bukit Beruntung Business Hotel)(39626328)</t>
  </si>
  <si>
    <t>大床房&lt;2人入住&gt;&lt;不退款&gt;</t>
  </si>
  <si>
    <t>PANG/HOUJIAN</t>
  </si>
  <si>
    <t xml:space="preserve">4039829	</t>
  </si>
  <si>
    <t xml:space="preserve">999227299846884	</t>
  </si>
  <si>
    <t>[莎阿南]超级 OYO 258 SMC 阿拉姆大道酒店(Super OYO 258 Hotel SMC Alam Avenue)(39684355)</t>
  </si>
  <si>
    <t>标准双人房&lt;2人入住&gt;&lt;不退款&gt;</t>
  </si>
  <si>
    <t>HUSIN/MUHAMAD QAMARUUL</t>
  </si>
  <si>
    <t xml:space="preserve">4039839	</t>
  </si>
  <si>
    <t xml:space="preserve">999227303645605	</t>
  </si>
  <si>
    <t>[美娜多]美娜多阿雅杜塔酒店(Aryaduta Manado)(37198856)</t>
  </si>
  <si>
    <t>XIAO/ZE</t>
  </si>
  <si>
    <t xml:space="preserve">999227304063235	</t>
  </si>
  <si>
    <t>[中雅加达]雷德托普酒店(Redtop Hotel &amp; Convention Center)(37202440)</t>
  </si>
  <si>
    <t>高级房&lt;2人入住&gt;&lt;不退款&gt;&lt;早餐&gt;</t>
  </si>
  <si>
    <t>CUI/XUEMIN</t>
  </si>
  <si>
    <t xml:space="preserve">4041841	</t>
  </si>
  <si>
    <t xml:space="preserve">999227304386821	</t>
  </si>
  <si>
    <t>[Titi Gajah]亚罗士打拉亚酒店及会议中心(Raia Hotel &amp; Convention Centre Alor Setar)(44800693)</t>
  </si>
  <si>
    <t>高级房&lt;2人入住&gt;&lt;不退款&gt;</t>
  </si>
  <si>
    <t>HAMIDI TUDM/MEJ HAFIZ</t>
  </si>
  <si>
    <t xml:space="preserve">4041997	</t>
  </si>
  <si>
    <t xml:space="preserve">999227306487763	</t>
  </si>
  <si>
    <t>[合艾]合艾签名酒店(Hatyai Signature Hotel)(44810948)</t>
  </si>
  <si>
    <t>双人房(大床)&lt;2人入住&gt;&lt;不退款&gt;&lt;早餐&gt;</t>
  </si>
  <si>
    <t>KITTANONDECHA/TANAWAT</t>
  </si>
  <si>
    <t xml:space="preserve">4043304	</t>
  </si>
  <si>
    <t xml:space="preserve">999227306661784	</t>
  </si>
  <si>
    <t>[探耶武里]PP酒店-兰实(PP@Hotel Rangsit)(44688091)</t>
  </si>
  <si>
    <t>高级双人床房&lt;2人入住&gt;&lt;不退款&gt;</t>
  </si>
  <si>
    <t>CHANMANEERAT/PREEYAPORN</t>
  </si>
  <si>
    <t xml:space="preserve">4043368	</t>
  </si>
  <si>
    <t xml:space="preserve">999227308470279	</t>
  </si>
  <si>
    <t>[库克卡克]考拉海滩麦水疗度假村(TUI BLUE Mai Khaolak)(Mai Khaolak Beach Resort &amp; Spa - TUIBLUE Mai Khaolak)(40742105)</t>
  </si>
  <si>
    <t>豪华套房&lt;2人入住&gt;&lt;不退款&gt;</t>
  </si>
  <si>
    <t>chootochana/somporn</t>
  </si>
  <si>
    <t xml:space="preserve">4045503	</t>
  </si>
  <si>
    <t xml:space="preserve">999227308556153	</t>
  </si>
  <si>
    <t>[芙蓉]芙蓉皇家朱兰酒店(Royale Chulan Seremban)(44692859)</t>
  </si>
  <si>
    <t>NORDIN/LIZAM</t>
  </si>
  <si>
    <t xml:space="preserve">4045525	</t>
  </si>
  <si>
    <t xml:space="preserve">1352455	</t>
  </si>
  <si>
    <t xml:space="preserve">999227320688985	</t>
  </si>
  <si>
    <t>[济州市]济州城市岛酒店(Urban Island Hotel Jeju)(37197425)</t>
  </si>
  <si>
    <t>豪华大床房&lt;2人入住&gt;&lt;不退款&gt;</t>
  </si>
  <si>
    <t>KIM/HUNBEOM</t>
  </si>
  <si>
    <t xml:space="preserve">4047341	</t>
  </si>
  <si>
    <t xml:space="preserve">999227321317500	</t>
  </si>
  <si>
    <t>IDRIS/NURLIAWATI</t>
  </si>
  <si>
    <t xml:space="preserve">4047558	</t>
  </si>
  <si>
    <t xml:space="preserve">1352451	</t>
  </si>
  <si>
    <t xml:space="preserve">999227321520682	</t>
  </si>
  <si>
    <t>JAMPAT/SRIVICH</t>
  </si>
  <si>
    <t xml:space="preserve">4047690	</t>
  </si>
  <si>
    <t xml:space="preserve">999227321826372	</t>
  </si>
  <si>
    <t>[曼谷]曼谷传承酒店(The Heritage Hotels Bangkok)(37196067)</t>
  </si>
  <si>
    <t>尊贵房&lt;2人入住&gt;&lt;不退款&gt;&lt;早餐&gt;</t>
  </si>
  <si>
    <t>MAMA/JAKKRIT</t>
  </si>
  <si>
    <t xml:space="preserve">4047797	</t>
  </si>
  <si>
    <t xml:space="preserve">15325	</t>
  </si>
  <si>
    <t xml:space="preserve">999227322627708	</t>
  </si>
  <si>
    <t>WANG/YONG</t>
  </si>
  <si>
    <t xml:space="preserve">4048040	</t>
  </si>
  <si>
    <t xml:space="preserve">999227322713753	</t>
  </si>
  <si>
    <t>[普吉岛]安查琳娜酒店(Anchanlina Hotel)(44707903)</t>
  </si>
  <si>
    <t>两卧室房&lt;2人入住&gt;&lt;不退款&gt;</t>
  </si>
  <si>
    <t>LIU/JIALING</t>
  </si>
  <si>
    <t xml:space="preserve">4048175	</t>
  </si>
  <si>
    <t xml:space="preserve">999227322998592	</t>
  </si>
  <si>
    <t>[首尔]JS酒店(JS Hotel)(39594735)</t>
  </si>
  <si>
    <t>标准间&lt;2人入住&gt;&lt;不退款&gt;</t>
  </si>
  <si>
    <t>JIN/SHENGFAN</t>
  </si>
  <si>
    <t xml:space="preserve">4048230	</t>
  </si>
  <si>
    <t xml:space="preserve">999227323221620	</t>
  </si>
  <si>
    <t>[亚罗士打]蜜蜂园汽车旅馆(Bee Garden Motel)(48367571)</t>
  </si>
  <si>
    <t>标准房&lt;2人入住&gt;&lt;不退款&gt;</t>
  </si>
  <si>
    <t>EIZRAN/SYAHRUL</t>
  </si>
  <si>
    <t xml:space="preserve">4048280	</t>
  </si>
  <si>
    <t xml:space="preserve">999227323338250	</t>
  </si>
  <si>
    <t>[Mekar Bakti]丹格朗斯特拉拉亚爱玛瑞丝酒店(Amaris Hotel Citra Raya – Tangerang)(44799200)</t>
  </si>
  <si>
    <t>智能双床房&lt;2人入住&gt;&lt;不退款&gt;</t>
  </si>
  <si>
    <t>SUMEDHO/MEIGIANA</t>
  </si>
  <si>
    <t xml:space="preserve">4048378	</t>
  </si>
  <si>
    <t xml:space="preserve">999227323510365	</t>
  </si>
  <si>
    <t>[曼谷]曼谷素坤逸丽筠套房酒店(Radisson Suites Bangkok Sukhumvit)(37221898)</t>
  </si>
  <si>
    <t>MINECE/HODAYA,AZOULAY/DAN</t>
  </si>
  <si>
    <t xml:space="preserve">4048466	</t>
  </si>
  <si>
    <t xml:space="preserve">0072550219	</t>
  </si>
  <si>
    <t xml:space="preserve">999227323529750	</t>
  </si>
  <si>
    <t>[怡保]怡保彩鸿酒店(Travelodge Ipoh)(70665374)</t>
  </si>
  <si>
    <t>豪华大床房&lt;2人入住&gt;&lt;不退款&gt;&lt;早餐&gt;</t>
  </si>
  <si>
    <t>AQILAH/NUR AMMARAH</t>
  </si>
  <si>
    <t xml:space="preserve">4048473	</t>
  </si>
  <si>
    <t xml:space="preserve">L7R7TF44FE	</t>
  </si>
  <si>
    <t xml:space="preserve">999227323672451	</t>
  </si>
  <si>
    <t>[古来县]帕拉佐酒店(Palazzo Hotel Kulai)(43626301)</t>
  </si>
  <si>
    <t>标准双人间&lt;2人入住&gt;&lt;不退款&gt;</t>
  </si>
  <si>
    <t>Hamiri/Zul Helmi</t>
  </si>
  <si>
    <t xml:space="preserve">4048509	</t>
  </si>
  <si>
    <t xml:space="preserve">999227324503417	</t>
  </si>
  <si>
    <t>[云顶高原]阿瓦讷世界度假村(Resorts World Awana)(37225447)</t>
  </si>
  <si>
    <t>Superior Deluxe&lt;2人入住&gt;&lt;不退款&gt;</t>
  </si>
  <si>
    <t>DOLLAH/ZIANA</t>
  </si>
  <si>
    <t xml:space="preserve">4048852	</t>
  </si>
  <si>
    <t xml:space="preserve">999227328273713	</t>
  </si>
  <si>
    <t>[民都鲁]金河公寓酒店(Jinhold Apartment Hotel)(44803398)</t>
  </si>
  <si>
    <t>豪华三人房&lt;2人入住&gt;&lt;不退款&gt;</t>
  </si>
  <si>
    <t>SHAFII/ALHAMDAN</t>
  </si>
  <si>
    <t xml:space="preserve">4049318	</t>
  </si>
  <si>
    <t xml:space="preserve">999227328778539	</t>
  </si>
  <si>
    <t>[吉隆坡]五元素酒店(The 5 Elements Hotel Chinatown Kuala Lumpur)(37211424)</t>
  </si>
  <si>
    <t>LONG/XIONGHUI</t>
  </si>
  <si>
    <t xml:space="preserve">4049387	</t>
  </si>
  <si>
    <t xml:space="preserve">999227330750857	</t>
  </si>
  <si>
    <t>RAMLEE/AINA</t>
  </si>
  <si>
    <t xml:space="preserve">4050330	</t>
  </si>
  <si>
    <t xml:space="preserve">999227330866118	</t>
  </si>
  <si>
    <t>[芝勒贡]芝勒贡艾玛利斯酒店(Amaris Hotel Cilegon)(44706544)</t>
  </si>
  <si>
    <t>Smart Room Queen&lt;2人入住&gt;&lt;不退款&gt;&lt;早餐&gt;</t>
  </si>
  <si>
    <t>KRISPURWANTO/YUSTINUS</t>
  </si>
  <si>
    <t xml:space="preserve">4050356	</t>
  </si>
  <si>
    <t xml:space="preserve">999227330937955	</t>
  </si>
  <si>
    <t>[曼谷]曼谷京华大酒店(Hotel Royal Bangkok@Chinatown)(40721515)</t>
  </si>
  <si>
    <t>高级房（无窗）&lt;2人入住&gt;&lt;不退款&gt;</t>
  </si>
  <si>
    <t>Wannasuk/Chosita</t>
  </si>
  <si>
    <t xml:space="preserve">4050371	</t>
  </si>
  <si>
    <t xml:space="preserve">999227331115619	</t>
  </si>
  <si>
    <t>Srikrit/  Thanakorn</t>
  </si>
  <si>
    <t xml:space="preserve">4050407	</t>
  </si>
  <si>
    <t xml:space="preserve">999227332836052	</t>
  </si>
  <si>
    <t>[合艾]黎瓦娜酒店(Leevana Hotel Hat Yai)(70665538)</t>
  </si>
  <si>
    <t>标准大床房&lt;2人入住&gt;&lt;不退款&gt;</t>
  </si>
  <si>
    <t>YUNYOUG/WASANA</t>
  </si>
  <si>
    <t xml:space="preserve">4051352	</t>
  </si>
  <si>
    <t>，</t>
  </si>
  <si>
    <t>A231014094012481</t>
  </si>
  <si>
    <t>A231014094059481</t>
  </si>
  <si>
    <t>USD / HKD 当前参考汇率: 7.8242</t>
  </si>
  <si>
    <t>总计：4009.36 USD/
31370.03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</si>
  <si>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</si>
  <si>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</si>
  <si>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</si>
  <si>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</si>
  <si>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</si>
  <si>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</si>
  <si>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</si>
  <si>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</si>
  <si>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</si>
  <si>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</si>
  <si>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</si>
  <si>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</si>
  <si>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</si>
  <si>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</si>
  <si>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</si>
  <si>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</si>
  <si>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</si>
  <si>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</si>
  <si>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</si>
  <si>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2023-10-10</t>
  </si>
  <si>
    <t>4051352</t>
  </si>
  <si>
    <t>合艾里瓦讷酒店</t>
  </si>
  <si>
    <t>YUNYOUG WASANA</t>
  </si>
  <si>
    <t>2023-10-11</t>
  </si>
  <si>
    <t>退房日周结</t>
  </si>
  <si>
    <t>127.62</t>
  </si>
  <si>
    <t>17.46</t>
  </si>
  <si>
    <t>0</t>
  </si>
  <si>
    <t>0.00</t>
  </si>
  <si>
    <t>携程盛景国际直连</t>
  </si>
  <si>
    <t>01.010677</t>
  </si>
  <si>
    <t>2023-10-10 22:14:30</t>
  </si>
  <si>
    <t>否</t>
  </si>
  <si>
    <t>汇智国际旅游发展有限公司</t>
  </si>
  <si>
    <t>直连</t>
  </si>
  <si>
    <t>泰国</t>
  </si>
  <si>
    <t>4050407</t>
  </si>
  <si>
    <t>曼谷京华大酒店</t>
  </si>
  <si>
    <t>Srikrit Thanakorn</t>
  </si>
  <si>
    <t>291.20</t>
  </si>
  <si>
    <t>39.84</t>
  </si>
  <si>
    <t>2023-10-10 19:46:12</t>
  </si>
  <si>
    <t>4050371</t>
  </si>
  <si>
    <t>Wannasuk Chosita</t>
  </si>
  <si>
    <t>252.39</t>
  </si>
  <si>
    <t>34.53</t>
  </si>
  <si>
    <t>2023-10-10 19:30:58</t>
  </si>
  <si>
    <t>4050356</t>
  </si>
  <si>
    <t>芝勒贡阿玛瑞斯酒店</t>
  </si>
  <si>
    <t>KRISPURWANTO YUSTINUS</t>
  </si>
  <si>
    <t>196.84</t>
  </si>
  <si>
    <t>26.93</t>
  </si>
  <si>
    <t>2023-10-10 19:25:00</t>
  </si>
  <si>
    <t>印度尼西亚</t>
  </si>
  <si>
    <t>4050330</t>
  </si>
  <si>
    <t xml:space="preserve"> 258 SMC 阿拉姆大道酒店</t>
  </si>
  <si>
    <t>RAMLEE AINA</t>
  </si>
  <si>
    <t>85.45</t>
  </si>
  <si>
    <t>11.69</t>
  </si>
  <si>
    <t>2023-10-10 19:32:17</t>
  </si>
  <si>
    <t>马来西亚</t>
  </si>
  <si>
    <t>4049387</t>
  </si>
  <si>
    <t>吉隆坡5元素酒店</t>
  </si>
  <si>
    <t>LONG XIONGHUI</t>
  </si>
  <si>
    <t>184.34</t>
  </si>
  <si>
    <t>25.22</t>
  </si>
  <si>
    <t>2023-10-10 16:49:34</t>
  </si>
  <si>
    <t>4049318</t>
  </si>
  <si>
    <t>金河公寓酒店</t>
  </si>
  <si>
    <t>SHAFII ALHAMDAN</t>
  </si>
  <si>
    <t>156.13</t>
  </si>
  <si>
    <t>21.36</t>
  </si>
  <si>
    <t>2023-10-10 16:21:44</t>
  </si>
  <si>
    <t>4048852</t>
  </si>
  <si>
    <t>云顶世界阿娃娜</t>
  </si>
  <si>
    <t>DOLLAH ZIANA</t>
  </si>
  <si>
    <t>382.42</t>
  </si>
  <si>
    <t>52.32</t>
  </si>
  <si>
    <t>2023-10-10 14:51:37</t>
  </si>
  <si>
    <t>4048509</t>
  </si>
  <si>
    <t>古来广场酒店</t>
  </si>
  <si>
    <t>Hamiri Zul Helmi</t>
  </si>
  <si>
    <t>125.28</t>
  </si>
  <si>
    <t>17.14</t>
  </si>
  <si>
    <t>2023-10-10 13:31:57</t>
  </si>
  <si>
    <t>4048473</t>
  </si>
  <si>
    <t>怡保彩鸿酒店</t>
  </si>
  <si>
    <t>AQILAH NUR AMMARAH</t>
  </si>
  <si>
    <t>380.16</t>
  </si>
  <si>
    <t>52.01</t>
  </si>
  <si>
    <t>2023-10-10 13:21:29</t>
  </si>
  <si>
    <t>4048466</t>
  </si>
  <si>
    <t>曼谷素坤逸丽笙酒店</t>
  </si>
  <si>
    <t>MINECE HODAYA,AZOULAY DAN</t>
  </si>
  <si>
    <t>398.87</t>
  </si>
  <si>
    <t>54.57</t>
  </si>
  <si>
    <t>2023-10-10 13:17:46</t>
  </si>
  <si>
    <t>4048378</t>
  </si>
  <si>
    <t>当格浪斯特拉拉亚爱玛瑞丝酒店</t>
  </si>
  <si>
    <t>SUMEDHO MEIGIANA</t>
  </si>
  <si>
    <t>188.29</t>
  </si>
  <si>
    <t>25.76</t>
  </si>
  <si>
    <t>2023-10-10 13:01:56</t>
  </si>
  <si>
    <t>4048280</t>
  </si>
  <si>
    <t>蜂园汽车旅馆</t>
  </si>
  <si>
    <t>EIZRAN SYAHRUL</t>
  </si>
  <si>
    <t>96.04</t>
  </si>
  <si>
    <t>13.14</t>
  </si>
  <si>
    <t>2023-10-10 12:51:35</t>
  </si>
  <si>
    <t>4048230</t>
  </si>
  <si>
    <t>JS 酒店</t>
  </si>
  <si>
    <t>JIN SHENGFAN</t>
  </si>
  <si>
    <t>243.69</t>
  </si>
  <si>
    <t>33.34</t>
  </si>
  <si>
    <t>2023-10-10 12:32:06</t>
  </si>
  <si>
    <t>韩国</t>
  </si>
  <si>
    <t>4048175</t>
  </si>
  <si>
    <t>安查琳娜酒店</t>
  </si>
  <si>
    <t>LIU JIALING</t>
  </si>
  <si>
    <t>425.77</t>
  </si>
  <si>
    <t>58.25</t>
  </si>
  <si>
    <t>2023-10-10 12:07:01</t>
  </si>
  <si>
    <t>4048040</t>
  </si>
  <si>
    <t>曼谷皮皮@酒店</t>
  </si>
  <si>
    <t>WANG YONG</t>
  </si>
  <si>
    <t>135.88</t>
  </si>
  <si>
    <t>18.59</t>
  </si>
  <si>
    <t>2023-10-10 11:59:23</t>
  </si>
  <si>
    <t>4047797</t>
  </si>
  <si>
    <t>曼谷传承酒店</t>
  </si>
  <si>
    <t>MAMA JAKKRIT</t>
  </si>
  <si>
    <t>242.67</t>
  </si>
  <si>
    <t>33.20</t>
  </si>
  <si>
    <t>2023-10-10 10:43:27</t>
  </si>
  <si>
    <t>4047690</t>
  </si>
  <si>
    <t>JAMPAT SRIVICH</t>
  </si>
  <si>
    <t>2023-10-10 10:09:50</t>
  </si>
  <si>
    <t>4047558</t>
  </si>
  <si>
    <t>芙蓉皇家朱兰酒店</t>
  </si>
  <si>
    <t>IDRIS NURLIAWATI</t>
  </si>
  <si>
    <t>330.01</t>
  </si>
  <si>
    <t>45.15</t>
  </si>
  <si>
    <t>2023-10-10 10:49:32</t>
  </si>
  <si>
    <t>直采</t>
  </si>
  <si>
    <t>4047341</t>
  </si>
  <si>
    <t>济州城市岛酒店</t>
  </si>
  <si>
    <t>KIM HUNBEOM</t>
  </si>
  <si>
    <t>279.14</t>
  </si>
  <si>
    <t>38.19</t>
  </si>
  <si>
    <t>2023-10-10 08:22:18</t>
  </si>
  <si>
    <t>2023-10-09</t>
  </si>
  <si>
    <t>4045525</t>
  </si>
  <si>
    <t>NORDIN LIZAM</t>
  </si>
  <si>
    <t>330.03</t>
  </si>
  <si>
    <t>45.06</t>
  </si>
  <si>
    <t>2023-10-10 13:03:47</t>
  </si>
  <si>
    <t>4045503</t>
  </si>
  <si>
    <t>迈考拉克海滩度假村及水疗中心 (SHA Plus+)</t>
  </si>
  <si>
    <t>chootochana somporn</t>
  </si>
  <si>
    <t>334.43</t>
  </si>
  <si>
    <t>45.66</t>
  </si>
  <si>
    <t>2023-10-09 19:42:02</t>
  </si>
  <si>
    <t>4043368</t>
  </si>
  <si>
    <t>CHANMANEERAT PREEYAPORN</t>
  </si>
  <si>
    <t>135.06</t>
  </si>
  <si>
    <t>18.44</t>
  </si>
  <si>
    <t>2023-10-09 15:52:10</t>
  </si>
  <si>
    <t>4043304</t>
  </si>
  <si>
    <t>合艾经典酒店</t>
  </si>
  <si>
    <t>KITTANONDECHA TANAWAT</t>
  </si>
  <si>
    <t>529.55</t>
  </si>
  <si>
    <t>72.30</t>
  </si>
  <si>
    <t>2023-10-09 15:42:55</t>
  </si>
  <si>
    <t>4041997</t>
  </si>
  <si>
    <t>亚罗士打TH会议中心酒店</t>
  </si>
  <si>
    <t>HAMIDI TUDM MEJ HAFIZ</t>
  </si>
  <si>
    <t>327.84</t>
  </si>
  <si>
    <t>44.76</t>
  </si>
  <si>
    <t>2023-10-09 10:17:59</t>
  </si>
  <si>
    <t>4041841</t>
  </si>
  <si>
    <t>红顶会议中心酒店</t>
  </si>
  <si>
    <t>CUI XUEMIN</t>
  </si>
  <si>
    <t>799.37</t>
  </si>
  <si>
    <t>109.14</t>
  </si>
  <si>
    <t>2023-10-09 09:28:01</t>
  </si>
  <si>
    <t>4041673</t>
  </si>
  <si>
    <t>美娜多阿雅度塔酒店</t>
  </si>
  <si>
    <t>XIAO ZE</t>
  </si>
  <si>
    <t>379.98</t>
  </si>
  <si>
    <t>51.88</t>
  </si>
  <si>
    <t>2023-10-09 08:08:31</t>
  </si>
  <si>
    <t>2023-10-08</t>
  </si>
  <si>
    <t>4039839</t>
  </si>
  <si>
    <t>HUSIN MUHAMAD QAMARUUL</t>
  </si>
  <si>
    <t>272.68</t>
  </si>
  <si>
    <t>37.23</t>
  </si>
  <si>
    <t>2023-10-08 19:17:50</t>
  </si>
  <si>
    <t>4039829</t>
  </si>
  <si>
    <t>幸运山商务酒店</t>
  </si>
  <si>
    <t>PANG HOUJIAN</t>
  </si>
  <si>
    <t>336.19</t>
  </si>
  <si>
    <t>45.90</t>
  </si>
  <si>
    <t>2023-10-08 19:12:27</t>
  </si>
  <si>
    <t>4039633</t>
  </si>
  <si>
    <t>格兰德巴龙度假酒店</t>
  </si>
  <si>
    <t>HU XIAOLING</t>
  </si>
  <si>
    <t>560.97</t>
  </si>
  <si>
    <t>76.59</t>
  </si>
  <si>
    <t>2023-10-08 18:54:54</t>
  </si>
  <si>
    <t>4039260</t>
  </si>
  <si>
    <t>港景合作城市酒店</t>
  </si>
  <si>
    <t>JI HYUNA</t>
  </si>
  <si>
    <t>674.28</t>
  </si>
  <si>
    <t>92.06</t>
  </si>
  <si>
    <t>2023-10-08 17:48:43</t>
  </si>
  <si>
    <t>4039093</t>
  </si>
  <si>
    <t>S塔拉大酒店</t>
  </si>
  <si>
    <t>Chiangphian Kamoltip,Chiangphian Kamoltip</t>
  </si>
  <si>
    <t>284.18</t>
  </si>
  <si>
    <t>38.80</t>
  </si>
  <si>
    <t>2023-10-08 16:58:01</t>
  </si>
  <si>
    <t>4037332</t>
  </si>
  <si>
    <t>曼谷论坛公园酒店</t>
  </si>
  <si>
    <t>ZHAO SIYUAN</t>
  </si>
  <si>
    <t>256.94</t>
  </si>
  <si>
    <t>35.08</t>
  </si>
  <si>
    <t>2023-10-08 06:45:54</t>
  </si>
  <si>
    <t>4037203</t>
  </si>
  <si>
    <t>清迈红燕酒店</t>
  </si>
  <si>
    <t>AMPUNPONG MAYURA,AMPUNPONG CHALOEMVONG</t>
  </si>
  <si>
    <t>120.78</t>
  </si>
  <si>
    <t>16.49</t>
  </si>
  <si>
    <t>2023-10-08 02:59:52</t>
  </si>
  <si>
    <t>4037122</t>
  </si>
  <si>
    <t>塞尔彭明星酒店</t>
  </si>
  <si>
    <t>MA LIN,SHI JUNPENG,CENG XIANJI</t>
  </si>
  <si>
    <t>919.57</t>
  </si>
  <si>
    <t>125.55</t>
  </si>
  <si>
    <t>2023-10-08 01:36:13</t>
  </si>
  <si>
    <t>4037027</t>
  </si>
  <si>
    <t>清迈萨拉兰纳酒店</t>
  </si>
  <si>
    <t>DAI XIAODAN,LI NA,LI HAILUO,ZHANG CHUNHUA</t>
  </si>
  <si>
    <t>2734.67</t>
  </si>
  <si>
    <t>373.16</t>
  </si>
  <si>
    <t>2023-10-08 00:35:15</t>
  </si>
  <si>
    <t>2023-10-07</t>
  </si>
  <si>
    <t>4034863</t>
  </si>
  <si>
    <t>卡塔坦尼金沙酒店(SHA Extra Plus)</t>
  </si>
  <si>
    <t>yosifor yaniv</t>
  </si>
  <si>
    <t>1916.52</t>
  </si>
  <si>
    <t>261.52</t>
  </si>
  <si>
    <t>2023-10-07 16:15:39</t>
  </si>
  <si>
    <t>2023-10-06</t>
  </si>
  <si>
    <t>4032261</t>
  </si>
  <si>
    <t>德家精品酒店</t>
  </si>
  <si>
    <t>TEOH POH KEONG</t>
  </si>
  <si>
    <t>162.47</t>
  </si>
  <si>
    <t>22.17</t>
  </si>
  <si>
    <t>2023-10-06 22:51:01</t>
  </si>
  <si>
    <t>4031395</t>
  </si>
  <si>
    <t>普吉岛机场飞行员滨海快捷酒店</t>
  </si>
  <si>
    <t>SRITHONRAT CHAWALIT</t>
  </si>
  <si>
    <t>362.32</t>
  </si>
  <si>
    <t>49.44</t>
  </si>
  <si>
    <t>2023-10-06 19:45:15</t>
  </si>
  <si>
    <t>4030684</t>
  </si>
  <si>
    <t>仁川机场帕克伍德酒店</t>
  </si>
  <si>
    <t>BUNCHAIPHAK MANATSANAN</t>
  </si>
  <si>
    <t>1597.30</t>
  </si>
  <si>
    <t>217.96</t>
  </si>
  <si>
    <t>2023-10-06 17:01:48</t>
  </si>
  <si>
    <t>4030130</t>
  </si>
  <si>
    <t>金湾酒店</t>
  </si>
  <si>
    <t>YUAN ZHONGGUANG</t>
  </si>
  <si>
    <t>292.62</t>
  </si>
  <si>
    <t>39.93</t>
  </si>
  <si>
    <t>2023-10-06 14:29:39</t>
  </si>
  <si>
    <t>2023-10-04</t>
  </si>
  <si>
    <t>4021292</t>
  </si>
  <si>
    <t>罗勇艾卡索恩酒店</t>
  </si>
  <si>
    <t>PHOTHIDISAYARUT AIMPAVEE,SAKAORUTTANAKUL WEERASAK,SAKAORATTANAKUN SUPHAWADEE,PRASOMSAB ATAWAT</t>
  </si>
  <si>
    <t>3248.97</t>
  </si>
  <si>
    <t>443.34</t>
  </si>
  <si>
    <t>2023-10-04 13:55:22</t>
  </si>
  <si>
    <t>2023-10-03</t>
  </si>
  <si>
    <t>4015757</t>
  </si>
  <si>
    <t>江南新艺术城公寓</t>
  </si>
  <si>
    <t>LEE ANNA</t>
  </si>
  <si>
    <t>2688.20</t>
  </si>
  <si>
    <t>366.97</t>
  </si>
  <si>
    <t>2023-10-03 07:39:26</t>
  </si>
  <si>
    <t>2023-09-28</t>
  </si>
  <si>
    <t>3998763</t>
  </si>
  <si>
    <t>国际机场 KLIA-KLIA2途恩酒店</t>
  </si>
  <si>
    <t>Li Meirong,Karamisheff Ann Mei</t>
  </si>
  <si>
    <t>457.03</t>
  </si>
  <si>
    <t>62.30</t>
  </si>
  <si>
    <t>2023-09-28 22:30:34</t>
  </si>
  <si>
    <t>2023-09-14</t>
  </si>
  <si>
    <t>3929714</t>
  </si>
  <si>
    <t>伊斯帕纳酒店</t>
  </si>
  <si>
    <t>LU JIACHENG,ZENG SONG</t>
  </si>
  <si>
    <t>2345.73</t>
  </si>
  <si>
    <t>321.76</t>
  </si>
  <si>
    <t>2023-09-14 14:27:31</t>
  </si>
  <si>
    <t>3929710</t>
  </si>
  <si>
    <t>LU CHAO</t>
  </si>
  <si>
    <t>390.98</t>
  </si>
  <si>
    <t>53.63</t>
  </si>
  <si>
    <t>2023-09-14 14:28:10</t>
  </si>
  <si>
    <t>2023-09-03</t>
  </si>
  <si>
    <t>3878906</t>
  </si>
  <si>
    <t>民丹岛悦榕庄</t>
  </si>
  <si>
    <t>NAKAYAMA YURI</t>
  </si>
  <si>
    <t>2101.44</t>
  </si>
  <si>
    <t>288.45</t>
  </si>
  <si>
    <t>2023-09-03 22:48:54</t>
  </si>
  <si>
    <t>2023-08-26</t>
  </si>
  <si>
    <t>3841479</t>
  </si>
  <si>
    <t>可可喵咖啡馆和民宿</t>
  </si>
  <si>
    <t>WANG KUAN CHUN</t>
  </si>
  <si>
    <t>131.22</t>
  </si>
  <si>
    <t>17.96</t>
  </si>
  <si>
    <t>2023-08-26 23:19:49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</si>
</sst>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266700</xdr:colOff>
      <xdr:row>94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01350"/>
          <a:ext cx="1055370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45209</v>
      </c>
      <c r="G2" s="6">
        <v>45210</v>
      </c>
      <c r="H2" s="4">
        <v>1</v>
      </c>
      <c r="I2" s="4">
        <v>1</v>
      </c>
      <c r="J2" s="4">
        <v>1</v>
      </c>
      <c r="K2" s="4" t="s">
        <v>30</v>
      </c>
      <c r="L2" s="4">
        <v>17.96</v>
      </c>
      <c r="M2" s="4">
        <v>17.96</v>
      </c>
      <c r="N2" s="4" t="s">
        <v>31</v>
      </c>
      <c r="O2" s="4" t="s">
        <v>32</v>
      </c>
      <c r="P2" s="4" t="s">
        <v>33</v>
      </c>
      <c r="Q2" s="4">
        <v>0</v>
      </c>
      <c r="R2" s="7">
        <v>45164.0000115741</v>
      </c>
      <c r="S2" s="6">
        <v>45213</v>
      </c>
      <c r="T2" s="4" t="s">
        <v>34</v>
      </c>
      <c r="U2" s="4">
        <v>17.96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45209</v>
      </c>
      <c r="G3" s="6">
        <v>45210</v>
      </c>
      <c r="H3" s="4">
        <v>1</v>
      </c>
      <c r="I3" s="4">
        <v>1</v>
      </c>
      <c r="J3" s="4">
        <v>1</v>
      </c>
      <c r="K3" s="4" t="s">
        <v>30</v>
      </c>
      <c r="L3" s="4">
        <v>288.45</v>
      </c>
      <c r="M3" s="4">
        <v>288.45</v>
      </c>
      <c r="N3" s="4" t="s">
        <v>40</v>
      </c>
      <c r="O3" s="4" t="s">
        <v>32</v>
      </c>
      <c r="P3" s="4" t="s">
        <v>33</v>
      </c>
      <c r="Q3" s="4">
        <v>0</v>
      </c>
      <c r="R3" s="7">
        <v>45172.0000115741</v>
      </c>
      <c r="S3" s="6">
        <v>45213</v>
      </c>
      <c r="T3" s="4" t="s">
        <v>34</v>
      </c>
      <c r="U3" s="4">
        <v>288.45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45206</v>
      </c>
      <c r="G4" s="6">
        <v>45210</v>
      </c>
      <c r="H4" s="4">
        <v>1</v>
      </c>
      <c r="I4" s="4">
        <v>4</v>
      </c>
      <c r="J4" s="4">
        <v>4</v>
      </c>
      <c r="K4" s="4" t="s">
        <v>30</v>
      </c>
      <c r="L4" s="4">
        <v>941.85</v>
      </c>
      <c r="M4" s="4">
        <v>941.85</v>
      </c>
      <c r="N4" s="4" t="s">
        <v>46</v>
      </c>
      <c r="O4" s="4" t="s">
        <v>32</v>
      </c>
      <c r="P4" s="4" t="s">
        <v>33</v>
      </c>
      <c r="Q4" s="4">
        <v>0</v>
      </c>
      <c r="R4" s="7">
        <v>45175.0000115741</v>
      </c>
      <c r="S4" s="6">
        <v>45213</v>
      </c>
      <c r="T4" s="4" t="s">
        <v>34</v>
      </c>
      <c r="U4" s="4">
        <v>941.85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45206</v>
      </c>
      <c r="G5" s="6">
        <v>45210</v>
      </c>
      <c r="H5" s="4">
        <v>1</v>
      </c>
      <c r="I5" s="4">
        <v>4</v>
      </c>
      <c r="J5" s="4">
        <v>4</v>
      </c>
      <c r="K5" s="4" t="s">
        <v>30</v>
      </c>
      <c r="L5" s="4">
        <v>-941.85</v>
      </c>
      <c r="M5" s="4">
        <v>-941.85</v>
      </c>
      <c r="N5" s="4" t="s">
        <v>46</v>
      </c>
      <c r="O5" s="4" t="s">
        <v>32</v>
      </c>
      <c r="P5" s="4" t="s">
        <v>33</v>
      </c>
      <c r="Q5" s="4">
        <v>0</v>
      </c>
      <c r="R5" s="7">
        <v>45175.0000115741</v>
      </c>
      <c r="S5" s="6">
        <v>45213</v>
      </c>
      <c r="T5" s="4" t="s">
        <v>34</v>
      </c>
      <c r="U5" s="4">
        <v>-941.85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45209</v>
      </c>
      <c r="G6" s="6">
        <v>45210</v>
      </c>
      <c r="H6" s="4">
        <v>1</v>
      </c>
      <c r="I6" s="4">
        <v>1</v>
      </c>
      <c r="J6" s="4">
        <v>1</v>
      </c>
      <c r="K6" s="4" t="s">
        <v>30</v>
      </c>
      <c r="L6" s="4">
        <v>53.63</v>
      </c>
      <c r="M6" s="4">
        <v>53.63</v>
      </c>
      <c r="N6" s="4" t="s">
        <v>53</v>
      </c>
      <c r="O6" s="4" t="s">
        <v>32</v>
      </c>
      <c r="P6" s="4" t="s">
        <v>33</v>
      </c>
      <c r="Q6" s="4">
        <v>0</v>
      </c>
      <c r="R6" s="7">
        <v>45183.0000115741</v>
      </c>
      <c r="S6" s="6">
        <v>45213</v>
      </c>
      <c r="T6" s="4" t="s">
        <v>34</v>
      </c>
      <c r="U6" s="4">
        <v>53.63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45207</v>
      </c>
      <c r="G7" s="6">
        <v>45210</v>
      </c>
      <c r="H7" s="4">
        <v>2</v>
      </c>
      <c r="I7" s="4">
        <v>3</v>
      </c>
      <c r="J7" s="4">
        <v>6</v>
      </c>
      <c r="K7" s="4" t="s">
        <v>30</v>
      </c>
      <c r="L7" s="4">
        <v>321.76</v>
      </c>
      <c r="M7" s="4">
        <v>321.76</v>
      </c>
      <c r="N7" s="4" t="s">
        <v>57</v>
      </c>
      <c r="O7" s="4" t="s">
        <v>32</v>
      </c>
      <c r="P7" s="4" t="s">
        <v>33</v>
      </c>
      <c r="Q7" s="4">
        <v>0</v>
      </c>
      <c r="R7" s="7">
        <v>45183.0000115741</v>
      </c>
      <c r="S7" s="6">
        <v>45213</v>
      </c>
      <c r="T7" s="4" t="s">
        <v>34</v>
      </c>
      <c r="U7" s="4">
        <v>321.76</v>
      </c>
      <c r="V7" s="4">
        <v>0</v>
      </c>
      <c r="W7" s="4">
        <v>0</v>
      </c>
      <c r="X7" s="4" t="s">
        <v>58</v>
      </c>
      <c r="Y7" s="4" t="s">
        <v>55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45209</v>
      </c>
      <c r="G8" s="6">
        <v>45210</v>
      </c>
      <c r="H8" s="4">
        <v>1</v>
      </c>
      <c r="I8" s="4">
        <v>1</v>
      </c>
      <c r="J8" s="4">
        <v>1</v>
      </c>
      <c r="K8" s="4" t="s">
        <v>30</v>
      </c>
      <c r="L8" s="4">
        <v>62.3</v>
      </c>
      <c r="M8" s="4">
        <v>62.3</v>
      </c>
      <c r="N8" s="4" t="s">
        <v>62</v>
      </c>
      <c r="O8" s="4" t="s">
        <v>32</v>
      </c>
      <c r="P8" s="4" t="s">
        <v>33</v>
      </c>
      <c r="Q8" s="4">
        <v>0</v>
      </c>
      <c r="R8" s="7">
        <v>45197</v>
      </c>
      <c r="S8" s="6">
        <v>45213</v>
      </c>
      <c r="T8" s="4" t="s">
        <v>34</v>
      </c>
      <c r="U8" s="4">
        <v>62.3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45207</v>
      </c>
      <c r="G9" s="6">
        <v>45210</v>
      </c>
      <c r="H9" s="4">
        <v>1</v>
      </c>
      <c r="I9" s="4">
        <v>3</v>
      </c>
      <c r="J9" s="4">
        <v>3</v>
      </c>
      <c r="K9" s="4" t="s">
        <v>30</v>
      </c>
      <c r="L9" s="4">
        <v>366.97</v>
      </c>
      <c r="M9" s="4">
        <v>366.97</v>
      </c>
      <c r="N9" s="4" t="s">
        <v>68</v>
      </c>
      <c r="O9" s="4" t="s">
        <v>32</v>
      </c>
      <c r="P9" s="4" t="s">
        <v>33</v>
      </c>
      <c r="Q9" s="4">
        <v>0</v>
      </c>
      <c r="R9" s="7">
        <v>45202</v>
      </c>
      <c r="S9" s="6">
        <v>45213</v>
      </c>
      <c r="T9" s="4" t="s">
        <v>34</v>
      </c>
      <c r="U9" s="4">
        <v>366.97</v>
      </c>
      <c r="V9" s="4">
        <v>0</v>
      </c>
      <c r="W9" s="4">
        <v>0</v>
      </c>
      <c r="X9" s="4" t="s">
        <v>69</v>
      </c>
      <c r="Y9" s="4" t="s">
        <v>55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45208</v>
      </c>
      <c r="G10" s="6">
        <v>45210</v>
      </c>
      <c r="H10" s="4">
        <v>3</v>
      </c>
      <c r="I10" s="4">
        <v>2</v>
      </c>
      <c r="J10" s="4">
        <v>6</v>
      </c>
      <c r="K10" s="4" t="s">
        <v>30</v>
      </c>
      <c r="L10" s="4">
        <v>443.34</v>
      </c>
      <c r="M10" s="4">
        <v>443.34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45203.0000115741</v>
      </c>
      <c r="S10" s="6">
        <v>45213</v>
      </c>
      <c r="T10" s="4" t="s">
        <v>34</v>
      </c>
      <c r="U10" s="4">
        <v>443.34</v>
      </c>
      <c r="V10" s="4">
        <v>0</v>
      </c>
      <c r="W10" s="4">
        <v>0</v>
      </c>
      <c r="X10" s="4" t="s">
        <v>74</v>
      </c>
      <c r="Y10" s="4" t="s">
        <v>55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45209</v>
      </c>
      <c r="G11" s="6">
        <v>45210</v>
      </c>
      <c r="H11" s="4">
        <v>1</v>
      </c>
      <c r="I11" s="4">
        <v>1</v>
      </c>
      <c r="J11" s="4">
        <v>1</v>
      </c>
      <c r="K11" s="4" t="s">
        <v>30</v>
      </c>
      <c r="L11" s="4">
        <v>39.93</v>
      </c>
      <c r="M11" s="4">
        <v>39.93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45205.0000115741</v>
      </c>
      <c r="S11" s="6">
        <v>45213</v>
      </c>
      <c r="T11" s="4" t="s">
        <v>34</v>
      </c>
      <c r="U11" s="4">
        <v>39.93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45206</v>
      </c>
      <c r="G12" s="6">
        <v>45210</v>
      </c>
      <c r="H12" s="4">
        <v>1</v>
      </c>
      <c r="I12" s="4">
        <v>4</v>
      </c>
      <c r="J12" s="4">
        <v>4</v>
      </c>
      <c r="K12" s="4" t="s">
        <v>30</v>
      </c>
      <c r="L12" s="4">
        <v>217.96</v>
      </c>
      <c r="M12" s="4">
        <v>217.96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45205.0000115741</v>
      </c>
      <c r="S12" s="6">
        <v>45213</v>
      </c>
      <c r="T12" s="4" t="s">
        <v>34</v>
      </c>
      <c r="U12" s="4">
        <v>217.96</v>
      </c>
      <c r="V12" s="4">
        <v>0</v>
      </c>
      <c r="W12" s="4">
        <v>0</v>
      </c>
      <c r="X12" s="4" t="s">
        <v>85</v>
      </c>
      <c r="Y12" s="4" t="s">
        <v>55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45208</v>
      </c>
      <c r="G13" s="6">
        <v>45210</v>
      </c>
      <c r="H13" s="4">
        <v>1</v>
      </c>
      <c r="I13" s="4">
        <v>2</v>
      </c>
      <c r="J13" s="4">
        <v>2</v>
      </c>
      <c r="K13" s="4" t="s">
        <v>30</v>
      </c>
      <c r="L13" s="4">
        <v>49.44</v>
      </c>
      <c r="M13" s="4">
        <v>49.44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45205.0000115741</v>
      </c>
      <c r="S13" s="6">
        <v>45213</v>
      </c>
      <c r="T13" s="4" t="s">
        <v>34</v>
      </c>
      <c r="U13" s="4">
        <v>49.44</v>
      </c>
      <c r="V13" s="4">
        <v>0</v>
      </c>
      <c r="W13" s="4">
        <v>0</v>
      </c>
      <c r="X13" s="4" t="s">
        <v>90</v>
      </c>
      <c r="Y13" s="4" t="s">
        <v>55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45209</v>
      </c>
      <c r="G14" s="6">
        <v>45210</v>
      </c>
      <c r="H14" s="4">
        <v>1</v>
      </c>
      <c r="I14" s="4">
        <v>1</v>
      </c>
      <c r="J14" s="4">
        <v>1</v>
      </c>
      <c r="K14" s="4" t="s">
        <v>30</v>
      </c>
      <c r="L14" s="4">
        <v>22.17</v>
      </c>
      <c r="M14" s="4">
        <v>22.17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45205.0000115741</v>
      </c>
      <c r="S14" s="6">
        <v>45213</v>
      </c>
      <c r="T14" s="4" t="s">
        <v>34</v>
      </c>
      <c r="U14" s="4">
        <v>22.17</v>
      </c>
      <c r="V14" s="4">
        <v>0</v>
      </c>
      <c r="W14" s="4">
        <v>0</v>
      </c>
      <c r="X14" s="4" t="s">
        <v>95</v>
      </c>
      <c r="Y14" s="4" t="s">
        <v>55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45206</v>
      </c>
      <c r="G15" s="6">
        <v>45210</v>
      </c>
      <c r="H15" s="4">
        <v>1</v>
      </c>
      <c r="I15" s="4">
        <v>4</v>
      </c>
      <c r="J15" s="4">
        <v>4</v>
      </c>
      <c r="K15" s="4" t="s">
        <v>30</v>
      </c>
      <c r="L15" s="4">
        <v>261.52</v>
      </c>
      <c r="M15" s="4">
        <v>261.52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45206.0000115741</v>
      </c>
      <c r="S15" s="6">
        <v>45213</v>
      </c>
      <c r="T15" s="4" t="s">
        <v>34</v>
      </c>
      <c r="U15" s="4">
        <v>261.52</v>
      </c>
      <c r="V15" s="4">
        <v>0</v>
      </c>
      <c r="W15" s="4">
        <v>0</v>
      </c>
      <c r="X15" s="4" t="s">
        <v>100</v>
      </c>
      <c r="Y15" s="4" t="s">
        <v>55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45208</v>
      </c>
      <c r="G16" s="6">
        <v>45210</v>
      </c>
      <c r="H16" s="4">
        <v>2</v>
      </c>
      <c r="I16" s="4">
        <v>2</v>
      </c>
      <c r="J16" s="4">
        <v>4</v>
      </c>
      <c r="K16" s="4" t="s">
        <v>30</v>
      </c>
      <c r="L16" s="4">
        <v>373.16</v>
      </c>
      <c r="M16" s="4">
        <v>373.16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45207.0000115741</v>
      </c>
      <c r="S16" s="6">
        <v>45213</v>
      </c>
      <c r="T16" s="4" t="s">
        <v>34</v>
      </c>
      <c r="U16" s="4">
        <v>373.16</v>
      </c>
      <c r="V16" s="4">
        <v>0</v>
      </c>
      <c r="W16" s="4">
        <v>0</v>
      </c>
      <c r="X16" s="4" t="s">
        <v>105</v>
      </c>
      <c r="Y16" s="4" t="s">
        <v>55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45207</v>
      </c>
      <c r="G17" s="6">
        <v>45210</v>
      </c>
      <c r="H17" s="4">
        <v>3</v>
      </c>
      <c r="I17" s="4">
        <v>3</v>
      </c>
      <c r="J17" s="4">
        <v>9</v>
      </c>
      <c r="K17" s="4" t="s">
        <v>30</v>
      </c>
      <c r="L17" s="4">
        <v>125.55</v>
      </c>
      <c r="M17" s="4">
        <v>125.55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45207.0000115741</v>
      </c>
      <c r="S17" s="6">
        <v>45213</v>
      </c>
      <c r="T17" s="4" t="s">
        <v>34</v>
      </c>
      <c r="U17" s="4">
        <v>125.55</v>
      </c>
      <c r="V17" s="4">
        <v>0</v>
      </c>
      <c r="W17" s="4">
        <v>0</v>
      </c>
      <c r="X17" s="4" t="s">
        <v>110</v>
      </c>
      <c r="Y17" s="4" t="s">
        <v>55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45209</v>
      </c>
      <c r="G18" s="6">
        <v>45210</v>
      </c>
      <c r="H18" s="4">
        <v>1</v>
      </c>
      <c r="I18" s="4">
        <v>1</v>
      </c>
      <c r="J18" s="4">
        <v>1</v>
      </c>
      <c r="K18" s="4" t="s">
        <v>30</v>
      </c>
      <c r="L18" s="4">
        <v>16.49</v>
      </c>
      <c r="M18" s="4">
        <v>16.49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45207.0000115741</v>
      </c>
      <c r="S18" s="6">
        <v>45213</v>
      </c>
      <c r="T18" s="4" t="s">
        <v>34</v>
      </c>
      <c r="U18" s="4">
        <v>16.49</v>
      </c>
      <c r="V18" s="4">
        <v>0</v>
      </c>
      <c r="W18" s="4">
        <v>0</v>
      </c>
      <c r="X18" s="4" t="s">
        <v>115</v>
      </c>
      <c r="Y18" s="4" t="s">
        <v>55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45208</v>
      </c>
      <c r="G19" s="6">
        <v>45210</v>
      </c>
      <c r="H19" s="4">
        <v>1</v>
      </c>
      <c r="I19" s="4">
        <v>2</v>
      </c>
      <c r="J19" s="4">
        <v>2</v>
      </c>
      <c r="K19" s="4" t="s">
        <v>30</v>
      </c>
      <c r="L19" s="4">
        <v>35.08</v>
      </c>
      <c r="M19" s="4">
        <v>35.08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45207.0000115741</v>
      </c>
      <c r="S19" s="6">
        <v>45213</v>
      </c>
      <c r="T19" s="4" t="s">
        <v>34</v>
      </c>
      <c r="U19" s="4">
        <v>35.08</v>
      </c>
      <c r="V19" s="4">
        <v>0</v>
      </c>
      <c r="W19" s="4">
        <v>0</v>
      </c>
      <c r="X19" s="4" t="s">
        <v>120</v>
      </c>
      <c r="Y19" s="4" t="s">
        <v>55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45209</v>
      </c>
      <c r="G20" s="6">
        <v>45210</v>
      </c>
      <c r="H20" s="4">
        <v>2</v>
      </c>
      <c r="I20" s="4">
        <v>1</v>
      </c>
      <c r="J20" s="4">
        <v>2</v>
      </c>
      <c r="K20" s="4" t="s">
        <v>30</v>
      </c>
      <c r="L20" s="4">
        <v>38.8</v>
      </c>
      <c r="M20" s="4">
        <v>38.8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45207.0000115741</v>
      </c>
      <c r="S20" s="6">
        <v>45213</v>
      </c>
      <c r="T20" s="4" t="s">
        <v>34</v>
      </c>
      <c r="U20" s="4">
        <v>38.8</v>
      </c>
      <c r="V20" s="4">
        <v>0</v>
      </c>
      <c r="W20" s="4">
        <v>0</v>
      </c>
      <c r="X20" s="4" t="s">
        <v>125</v>
      </c>
      <c r="Y20" s="4" t="s">
        <v>55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45208</v>
      </c>
      <c r="G21" s="6">
        <v>45210</v>
      </c>
      <c r="H21" s="4">
        <v>1</v>
      </c>
      <c r="I21" s="4">
        <v>2</v>
      </c>
      <c r="J21" s="4">
        <v>2</v>
      </c>
      <c r="K21" s="4" t="s">
        <v>30</v>
      </c>
      <c r="L21" s="4">
        <v>92.06</v>
      </c>
      <c r="M21" s="4">
        <v>92.06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45207.0000115741</v>
      </c>
      <c r="S21" s="6">
        <v>45213</v>
      </c>
      <c r="T21" s="4" t="s">
        <v>34</v>
      </c>
      <c r="U21" s="4">
        <v>92.06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45207</v>
      </c>
      <c r="G22" s="6">
        <v>45210</v>
      </c>
      <c r="H22" s="4">
        <v>1</v>
      </c>
      <c r="I22" s="4">
        <v>3</v>
      </c>
      <c r="J22" s="4">
        <v>3</v>
      </c>
      <c r="K22" s="4" t="s">
        <v>30</v>
      </c>
      <c r="L22" s="4">
        <v>76.59</v>
      </c>
      <c r="M22" s="4">
        <v>76.59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45207.0000115741</v>
      </c>
      <c r="S22" s="6">
        <v>45213</v>
      </c>
      <c r="T22" s="4" t="s">
        <v>34</v>
      </c>
      <c r="U22" s="4">
        <v>76.59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45207</v>
      </c>
      <c r="G23" s="6">
        <v>45210</v>
      </c>
      <c r="H23" s="4">
        <v>1</v>
      </c>
      <c r="I23" s="4">
        <v>3</v>
      </c>
      <c r="J23" s="4">
        <v>3</v>
      </c>
      <c r="K23" s="4" t="s">
        <v>30</v>
      </c>
      <c r="L23" s="4">
        <v>45.9</v>
      </c>
      <c r="M23" s="4">
        <v>45.9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45207.0000115741</v>
      </c>
      <c r="S23" s="6">
        <v>45213</v>
      </c>
      <c r="T23" s="4" t="s">
        <v>34</v>
      </c>
      <c r="U23" s="4">
        <v>45.9</v>
      </c>
      <c r="V23" s="4">
        <v>0</v>
      </c>
      <c r="W23" s="4">
        <v>0</v>
      </c>
      <c r="X23" s="4" t="s">
        <v>142</v>
      </c>
      <c r="Y23" s="4" t="s">
        <v>55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45207</v>
      </c>
      <c r="G24" s="6">
        <v>45210</v>
      </c>
      <c r="H24" s="4">
        <v>1</v>
      </c>
      <c r="I24" s="4">
        <v>3</v>
      </c>
      <c r="J24" s="4">
        <v>3</v>
      </c>
      <c r="K24" s="4" t="s">
        <v>30</v>
      </c>
      <c r="L24" s="4">
        <v>37.23</v>
      </c>
      <c r="M24" s="4">
        <v>37.23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45207.0000115741</v>
      </c>
      <c r="S24" s="6">
        <v>45213</v>
      </c>
      <c r="T24" s="4" t="s">
        <v>34</v>
      </c>
      <c r="U24" s="4">
        <v>37.23</v>
      </c>
      <c r="V24" s="4">
        <v>0</v>
      </c>
      <c r="W24" s="4">
        <v>0</v>
      </c>
      <c r="X24" s="4" t="s">
        <v>147</v>
      </c>
      <c r="Y24" s="4" t="s">
        <v>55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88</v>
      </c>
      <c r="F25" s="6">
        <v>45208</v>
      </c>
      <c r="G25" s="6">
        <v>45210</v>
      </c>
      <c r="H25" s="4">
        <v>1</v>
      </c>
      <c r="I25" s="4">
        <v>2</v>
      </c>
      <c r="J25" s="4">
        <v>2</v>
      </c>
      <c r="K25" s="4" t="s">
        <v>30</v>
      </c>
      <c r="L25" s="4">
        <v>51.88</v>
      </c>
      <c r="M25" s="4">
        <v>51.88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45208</v>
      </c>
      <c r="S25" s="6">
        <v>45213</v>
      </c>
      <c r="T25" s="4" t="s">
        <v>34</v>
      </c>
      <c r="U25" s="4">
        <v>51.88</v>
      </c>
      <c r="V25" s="4">
        <v>0</v>
      </c>
      <c r="W25" s="4">
        <v>0</v>
      </c>
      <c r="X25" s="4" t="s">
        <v>55</v>
      </c>
      <c r="Y25" s="4" t="s">
        <v>55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45208</v>
      </c>
      <c r="G26" s="6">
        <v>45210</v>
      </c>
      <c r="H26" s="4">
        <v>1</v>
      </c>
      <c r="I26" s="4">
        <v>2</v>
      </c>
      <c r="J26" s="4">
        <v>2</v>
      </c>
      <c r="K26" s="4" t="s">
        <v>30</v>
      </c>
      <c r="L26" s="4">
        <v>109.14</v>
      </c>
      <c r="M26" s="4">
        <v>109.14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45208</v>
      </c>
      <c r="S26" s="6">
        <v>45213</v>
      </c>
      <c r="T26" s="4" t="s">
        <v>34</v>
      </c>
      <c r="U26" s="4">
        <v>109.14</v>
      </c>
      <c r="V26" s="4">
        <v>0</v>
      </c>
      <c r="W26" s="4">
        <v>0</v>
      </c>
      <c r="X26" s="4" t="s">
        <v>155</v>
      </c>
      <c r="Y26" s="4" t="s">
        <v>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45209</v>
      </c>
      <c r="G27" s="6">
        <v>45210</v>
      </c>
      <c r="H27" s="4">
        <v>1</v>
      </c>
      <c r="I27" s="4">
        <v>1</v>
      </c>
      <c r="J27" s="4">
        <v>1</v>
      </c>
      <c r="K27" s="4" t="s">
        <v>30</v>
      </c>
      <c r="L27" s="4">
        <v>44.76</v>
      </c>
      <c r="M27" s="4">
        <v>44.76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45208.0000115741</v>
      </c>
      <c r="S27" s="6">
        <v>45213</v>
      </c>
      <c r="T27" s="4" t="s">
        <v>34</v>
      </c>
      <c r="U27" s="4">
        <v>44.76</v>
      </c>
      <c r="V27" s="4">
        <v>0</v>
      </c>
      <c r="W27" s="4">
        <v>0</v>
      </c>
      <c r="X27" s="4" t="s">
        <v>160</v>
      </c>
      <c r="Y27" s="4" t="s">
        <v>55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45209</v>
      </c>
      <c r="G28" s="6">
        <v>45210</v>
      </c>
      <c r="H28" s="4">
        <v>2</v>
      </c>
      <c r="I28" s="4">
        <v>1</v>
      </c>
      <c r="J28" s="4">
        <v>2</v>
      </c>
      <c r="K28" s="4" t="s">
        <v>30</v>
      </c>
      <c r="L28" s="4">
        <v>72.3</v>
      </c>
      <c r="M28" s="4">
        <v>72.3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45208.0000115741</v>
      </c>
      <c r="S28" s="6">
        <v>45213</v>
      </c>
      <c r="T28" s="4" t="s">
        <v>34</v>
      </c>
      <c r="U28" s="4">
        <v>72.3</v>
      </c>
      <c r="V28" s="4">
        <v>0</v>
      </c>
      <c r="W28" s="4">
        <v>0</v>
      </c>
      <c r="X28" s="4" t="s">
        <v>165</v>
      </c>
      <c r="Y28" s="4" t="s">
        <v>55</v>
      </c>
    </row>
    <row r="29" s="4" customFormat="1" spans="1:25">
      <c r="A29" s="4" t="s">
        <v>166</v>
      </c>
      <c r="B29" s="4" t="s">
        <v>26</v>
      </c>
      <c r="C29" s="4" t="s">
        <v>27</v>
      </c>
      <c r="D29" s="4" t="s">
        <v>167</v>
      </c>
      <c r="E29" s="4" t="s">
        <v>168</v>
      </c>
      <c r="F29" s="6">
        <v>45209</v>
      </c>
      <c r="G29" s="6">
        <v>45210</v>
      </c>
      <c r="H29" s="4">
        <v>1</v>
      </c>
      <c r="I29" s="4">
        <v>1</v>
      </c>
      <c r="J29" s="4">
        <v>1</v>
      </c>
      <c r="K29" s="4" t="s">
        <v>30</v>
      </c>
      <c r="L29" s="4">
        <v>18.44</v>
      </c>
      <c r="M29" s="4">
        <v>18.44</v>
      </c>
      <c r="N29" s="4" t="s">
        <v>169</v>
      </c>
      <c r="O29" s="4" t="s">
        <v>32</v>
      </c>
      <c r="P29" s="4" t="s">
        <v>33</v>
      </c>
      <c r="Q29" s="4">
        <v>0</v>
      </c>
      <c r="R29" s="7">
        <v>45208.0000115741</v>
      </c>
      <c r="S29" s="6">
        <v>45213</v>
      </c>
      <c r="T29" s="4" t="s">
        <v>34</v>
      </c>
      <c r="U29" s="4">
        <v>18.44</v>
      </c>
      <c r="V29" s="4">
        <v>0</v>
      </c>
      <c r="W29" s="4">
        <v>0</v>
      </c>
      <c r="X29" s="4" t="s">
        <v>170</v>
      </c>
      <c r="Y29" s="4" t="s">
        <v>55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45209</v>
      </c>
      <c r="G30" s="6">
        <v>45210</v>
      </c>
      <c r="H30" s="4">
        <v>1</v>
      </c>
      <c r="I30" s="4">
        <v>1</v>
      </c>
      <c r="J30" s="4">
        <v>1</v>
      </c>
      <c r="K30" s="4" t="s">
        <v>30</v>
      </c>
      <c r="L30" s="4">
        <v>45.66</v>
      </c>
      <c r="M30" s="4">
        <v>45.66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45208</v>
      </c>
      <c r="S30" s="6">
        <v>45213</v>
      </c>
      <c r="T30" s="4" t="s">
        <v>34</v>
      </c>
      <c r="U30" s="4">
        <v>45.66</v>
      </c>
      <c r="V30" s="4">
        <v>0</v>
      </c>
      <c r="W30" s="4">
        <v>0</v>
      </c>
      <c r="X30" s="4" t="s">
        <v>175</v>
      </c>
      <c r="Y30" s="4" t="s">
        <v>55</v>
      </c>
    </row>
    <row r="31" s="4" customFormat="1" spans="1:25">
      <c r="A31" s="4" t="s">
        <v>176</v>
      </c>
      <c r="B31" s="4" t="s">
        <v>26</v>
      </c>
      <c r="C31" s="4" t="s">
        <v>27</v>
      </c>
      <c r="D31" s="4" t="s">
        <v>177</v>
      </c>
      <c r="E31" s="4" t="s">
        <v>158</v>
      </c>
      <c r="F31" s="6">
        <v>45209</v>
      </c>
      <c r="G31" s="6">
        <v>45210</v>
      </c>
      <c r="H31" s="4">
        <v>1</v>
      </c>
      <c r="I31" s="4">
        <v>1</v>
      </c>
      <c r="J31" s="4">
        <v>1</v>
      </c>
      <c r="K31" s="4" t="s">
        <v>30</v>
      </c>
      <c r="L31" s="4">
        <v>45.06</v>
      </c>
      <c r="M31" s="4">
        <v>45.06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45208.0000115741</v>
      </c>
      <c r="S31" s="6">
        <v>45213</v>
      </c>
      <c r="T31" s="4" t="s">
        <v>34</v>
      </c>
      <c r="U31" s="4">
        <v>45.06</v>
      </c>
      <c r="V31" s="4">
        <v>0</v>
      </c>
      <c r="W31" s="4">
        <v>0</v>
      </c>
      <c r="X31" s="4" t="s">
        <v>179</v>
      </c>
      <c r="Y31" s="4" t="s">
        <v>180</v>
      </c>
    </row>
    <row r="32" s="4" customFormat="1" spans="1:25">
      <c r="A32" s="4" t="s">
        <v>181</v>
      </c>
      <c r="B32" s="4" t="s">
        <v>26</v>
      </c>
      <c r="C32" s="4" t="s">
        <v>27</v>
      </c>
      <c r="D32" s="4" t="s">
        <v>182</v>
      </c>
      <c r="E32" s="4" t="s">
        <v>183</v>
      </c>
      <c r="F32" s="6">
        <v>45209</v>
      </c>
      <c r="G32" s="6">
        <v>45210</v>
      </c>
      <c r="H32" s="4">
        <v>1</v>
      </c>
      <c r="I32" s="4">
        <v>1</v>
      </c>
      <c r="J32" s="4">
        <v>1</v>
      </c>
      <c r="K32" s="4" t="s">
        <v>30</v>
      </c>
      <c r="L32" s="4">
        <v>38.19</v>
      </c>
      <c r="M32" s="4">
        <v>38.19</v>
      </c>
      <c r="N32" s="4" t="s">
        <v>184</v>
      </c>
      <c r="O32" s="4" t="s">
        <v>32</v>
      </c>
      <c r="P32" s="4" t="s">
        <v>33</v>
      </c>
      <c r="Q32" s="4">
        <v>0</v>
      </c>
      <c r="R32" s="7">
        <v>45209.0000115741</v>
      </c>
      <c r="S32" s="6">
        <v>45213</v>
      </c>
      <c r="T32" s="4" t="s">
        <v>34</v>
      </c>
      <c r="U32" s="4">
        <v>38.19</v>
      </c>
      <c r="V32" s="4">
        <v>0</v>
      </c>
      <c r="W32" s="4">
        <v>0</v>
      </c>
      <c r="X32" s="4" t="s">
        <v>185</v>
      </c>
      <c r="Y32" s="4" t="s">
        <v>55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177</v>
      </c>
      <c r="E33" s="4" t="s">
        <v>158</v>
      </c>
      <c r="F33" s="6">
        <v>45209</v>
      </c>
      <c r="G33" s="6">
        <v>45210</v>
      </c>
      <c r="H33" s="4">
        <v>1</v>
      </c>
      <c r="I33" s="4">
        <v>1</v>
      </c>
      <c r="J33" s="4">
        <v>1</v>
      </c>
      <c r="K33" s="4" t="s">
        <v>30</v>
      </c>
      <c r="L33" s="4">
        <v>45.15</v>
      </c>
      <c r="M33" s="4">
        <v>45.15</v>
      </c>
      <c r="N33" s="4" t="s">
        <v>187</v>
      </c>
      <c r="O33" s="4" t="s">
        <v>32</v>
      </c>
      <c r="P33" s="4" t="s">
        <v>33</v>
      </c>
      <c r="Q33" s="4">
        <v>0</v>
      </c>
      <c r="R33" s="7">
        <v>45209</v>
      </c>
      <c r="S33" s="6">
        <v>45213</v>
      </c>
      <c r="T33" s="4" t="s">
        <v>34</v>
      </c>
      <c r="U33" s="4">
        <v>45.15</v>
      </c>
      <c r="V33" s="4">
        <v>0</v>
      </c>
      <c r="W33" s="4">
        <v>0</v>
      </c>
      <c r="X33" s="4" t="s">
        <v>188</v>
      </c>
      <c r="Y33" s="4" t="s">
        <v>189</v>
      </c>
    </row>
    <row r="34" s="4" customFormat="1" spans="1:25">
      <c r="A34" s="4" t="s">
        <v>190</v>
      </c>
      <c r="B34" s="4" t="s">
        <v>26</v>
      </c>
      <c r="C34" s="4" t="s">
        <v>27</v>
      </c>
      <c r="D34" s="4" t="s">
        <v>167</v>
      </c>
      <c r="E34" s="4" t="s">
        <v>168</v>
      </c>
      <c r="F34" s="6">
        <v>45209</v>
      </c>
      <c r="G34" s="6">
        <v>45210</v>
      </c>
      <c r="H34" s="4">
        <v>1</v>
      </c>
      <c r="I34" s="4">
        <v>1</v>
      </c>
      <c r="J34" s="4">
        <v>1</v>
      </c>
      <c r="K34" s="4" t="s">
        <v>30</v>
      </c>
      <c r="L34" s="4">
        <v>17.14</v>
      </c>
      <c r="M34" s="4">
        <v>17.14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45209.0000115741</v>
      </c>
      <c r="S34" s="6">
        <v>45213</v>
      </c>
      <c r="T34" s="4" t="s">
        <v>34</v>
      </c>
      <c r="U34" s="4">
        <v>17.14</v>
      </c>
      <c r="V34" s="4">
        <v>0</v>
      </c>
      <c r="W34" s="4">
        <v>0</v>
      </c>
      <c r="X34" s="4" t="s">
        <v>192</v>
      </c>
      <c r="Y34" s="4" t="s">
        <v>55</v>
      </c>
    </row>
    <row r="35" s="4" customFormat="1" spans="1:25">
      <c r="A35" s="4" t="s">
        <v>193</v>
      </c>
      <c r="B35" s="4" t="s">
        <v>26</v>
      </c>
      <c r="C35" s="4" t="s">
        <v>27</v>
      </c>
      <c r="D35" s="4" t="s">
        <v>194</v>
      </c>
      <c r="E35" s="4" t="s">
        <v>195</v>
      </c>
      <c r="F35" s="6">
        <v>45209</v>
      </c>
      <c r="G35" s="6">
        <v>45210</v>
      </c>
      <c r="H35" s="4">
        <v>1</v>
      </c>
      <c r="I35" s="4">
        <v>1</v>
      </c>
      <c r="J35" s="4">
        <v>1</v>
      </c>
      <c r="K35" s="4" t="s">
        <v>30</v>
      </c>
      <c r="L35" s="4">
        <v>33.2</v>
      </c>
      <c r="M35" s="4">
        <v>33.2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45209.0000115741</v>
      </c>
      <c r="S35" s="6">
        <v>45213</v>
      </c>
      <c r="T35" s="4" t="s">
        <v>34</v>
      </c>
      <c r="U35" s="4">
        <v>33.2</v>
      </c>
      <c r="V35" s="4">
        <v>0</v>
      </c>
      <c r="W35" s="4">
        <v>0</v>
      </c>
      <c r="X35" s="4" t="s">
        <v>197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167</v>
      </c>
      <c r="E36" s="4" t="s">
        <v>108</v>
      </c>
      <c r="F36" s="6">
        <v>45209</v>
      </c>
      <c r="G36" s="6">
        <v>45210</v>
      </c>
      <c r="H36" s="4">
        <v>1</v>
      </c>
      <c r="I36" s="4">
        <v>1</v>
      </c>
      <c r="J36" s="4">
        <v>1</v>
      </c>
      <c r="K36" s="4" t="s">
        <v>30</v>
      </c>
      <c r="L36" s="4">
        <v>18.59</v>
      </c>
      <c r="M36" s="4">
        <v>18.59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45209</v>
      </c>
      <c r="S36" s="6">
        <v>45213</v>
      </c>
      <c r="T36" s="4" t="s">
        <v>34</v>
      </c>
      <c r="U36" s="4">
        <v>18.59</v>
      </c>
      <c r="V36" s="4">
        <v>0</v>
      </c>
      <c r="W36" s="4">
        <v>0</v>
      </c>
      <c r="X36" s="4" t="s">
        <v>201</v>
      </c>
      <c r="Y36" s="4" t="s">
        <v>55</v>
      </c>
    </row>
    <row r="37" s="4" customFormat="1" spans="1:25">
      <c r="A37" s="4" t="s">
        <v>202</v>
      </c>
      <c r="B37" s="4" t="s">
        <v>26</v>
      </c>
      <c r="C37" s="4" t="s">
        <v>27</v>
      </c>
      <c r="D37" s="4" t="s">
        <v>203</v>
      </c>
      <c r="E37" s="4" t="s">
        <v>204</v>
      </c>
      <c r="F37" s="6">
        <v>45209</v>
      </c>
      <c r="G37" s="6">
        <v>45210</v>
      </c>
      <c r="H37" s="4">
        <v>1</v>
      </c>
      <c r="I37" s="4">
        <v>1</v>
      </c>
      <c r="J37" s="4">
        <v>1</v>
      </c>
      <c r="K37" s="4" t="s">
        <v>30</v>
      </c>
      <c r="L37" s="4">
        <v>58.25</v>
      </c>
      <c r="M37" s="4">
        <v>58.25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45209.0000115741</v>
      </c>
      <c r="S37" s="6">
        <v>45213</v>
      </c>
      <c r="T37" s="4" t="s">
        <v>34</v>
      </c>
      <c r="U37" s="4">
        <v>58.25</v>
      </c>
      <c r="V37" s="4">
        <v>0</v>
      </c>
      <c r="W37" s="4">
        <v>0</v>
      </c>
      <c r="X37" s="4" t="s">
        <v>206</v>
      </c>
      <c r="Y37" s="4" t="s">
        <v>55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208</v>
      </c>
      <c r="E38" s="4" t="s">
        <v>209</v>
      </c>
      <c r="F38" s="6">
        <v>45209</v>
      </c>
      <c r="G38" s="6">
        <v>45210</v>
      </c>
      <c r="H38" s="4">
        <v>1</v>
      </c>
      <c r="I38" s="4">
        <v>1</v>
      </c>
      <c r="J38" s="4">
        <v>1</v>
      </c>
      <c r="K38" s="4" t="s">
        <v>30</v>
      </c>
      <c r="L38" s="4">
        <v>33.34</v>
      </c>
      <c r="M38" s="4">
        <v>33.34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45209.0000115741</v>
      </c>
      <c r="S38" s="6">
        <v>45213</v>
      </c>
      <c r="T38" s="4" t="s">
        <v>34</v>
      </c>
      <c r="U38" s="4">
        <v>33.34</v>
      </c>
      <c r="V38" s="4">
        <v>0</v>
      </c>
      <c r="W38" s="4">
        <v>0</v>
      </c>
      <c r="X38" s="4" t="s">
        <v>211</v>
      </c>
      <c r="Y38" s="4" t="s">
        <v>55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45209</v>
      </c>
      <c r="G39" s="6">
        <v>45210</v>
      </c>
      <c r="H39" s="4">
        <v>1</v>
      </c>
      <c r="I39" s="4">
        <v>1</v>
      </c>
      <c r="J39" s="4">
        <v>1</v>
      </c>
      <c r="K39" s="4" t="s">
        <v>30</v>
      </c>
      <c r="L39" s="4">
        <v>13.14</v>
      </c>
      <c r="M39" s="4">
        <v>13.14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45209</v>
      </c>
      <c r="S39" s="6">
        <v>45213</v>
      </c>
      <c r="T39" s="4" t="s">
        <v>34</v>
      </c>
      <c r="U39" s="4">
        <v>13.14</v>
      </c>
      <c r="V39" s="4">
        <v>0</v>
      </c>
      <c r="W39" s="4">
        <v>0</v>
      </c>
      <c r="X39" s="4" t="s">
        <v>216</v>
      </c>
      <c r="Y39" s="4" t="s">
        <v>55</v>
      </c>
    </row>
    <row r="40" s="4" customFormat="1" spans="1:25">
      <c r="A40" s="4" t="s">
        <v>217</v>
      </c>
      <c r="B40" s="4" t="s">
        <v>26</v>
      </c>
      <c r="C40" s="4" t="s">
        <v>27</v>
      </c>
      <c r="D40" s="4" t="s">
        <v>218</v>
      </c>
      <c r="E40" s="4" t="s">
        <v>219</v>
      </c>
      <c r="F40" s="6">
        <v>45209</v>
      </c>
      <c r="G40" s="6">
        <v>45210</v>
      </c>
      <c r="H40" s="4">
        <v>1</v>
      </c>
      <c r="I40" s="4">
        <v>1</v>
      </c>
      <c r="J40" s="4">
        <v>1</v>
      </c>
      <c r="K40" s="4" t="s">
        <v>30</v>
      </c>
      <c r="L40" s="4">
        <v>25.76</v>
      </c>
      <c r="M40" s="4">
        <v>25.76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45209.0000115741</v>
      </c>
      <c r="S40" s="6">
        <v>45213</v>
      </c>
      <c r="T40" s="4" t="s">
        <v>34</v>
      </c>
      <c r="U40" s="4">
        <v>25.76</v>
      </c>
      <c r="V40" s="4">
        <v>0</v>
      </c>
      <c r="W40" s="4">
        <v>0</v>
      </c>
      <c r="X40" s="4" t="s">
        <v>221</v>
      </c>
      <c r="Y40" s="4" t="s">
        <v>55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158</v>
      </c>
      <c r="F41" s="6">
        <v>45209</v>
      </c>
      <c r="G41" s="6">
        <v>45210</v>
      </c>
      <c r="H41" s="4">
        <v>1</v>
      </c>
      <c r="I41" s="4">
        <v>1</v>
      </c>
      <c r="J41" s="4">
        <v>1</v>
      </c>
      <c r="K41" s="4" t="s">
        <v>30</v>
      </c>
      <c r="L41" s="4">
        <v>54.57</v>
      </c>
      <c r="M41" s="4">
        <v>54.57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45209.0000115741</v>
      </c>
      <c r="S41" s="6">
        <v>45213</v>
      </c>
      <c r="T41" s="4" t="s">
        <v>34</v>
      </c>
      <c r="U41" s="4">
        <v>54.57</v>
      </c>
      <c r="V41" s="4">
        <v>0</v>
      </c>
      <c r="W41" s="4">
        <v>0</v>
      </c>
      <c r="X41" s="4" t="s">
        <v>225</v>
      </c>
      <c r="Y41" s="4" t="s">
        <v>226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45209</v>
      </c>
      <c r="G42" s="6">
        <v>45210</v>
      </c>
      <c r="H42" s="4">
        <v>1</v>
      </c>
      <c r="I42" s="4">
        <v>1</v>
      </c>
      <c r="J42" s="4">
        <v>1</v>
      </c>
      <c r="K42" s="4" t="s">
        <v>30</v>
      </c>
      <c r="L42" s="4">
        <v>52.01</v>
      </c>
      <c r="M42" s="4">
        <v>52.01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45209</v>
      </c>
      <c r="S42" s="6">
        <v>45213</v>
      </c>
      <c r="T42" s="4" t="s">
        <v>34</v>
      </c>
      <c r="U42" s="4">
        <v>52.01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45209</v>
      </c>
      <c r="G43" s="6">
        <v>45210</v>
      </c>
      <c r="H43" s="4">
        <v>1</v>
      </c>
      <c r="I43" s="4">
        <v>1</v>
      </c>
      <c r="J43" s="4">
        <v>1</v>
      </c>
      <c r="K43" s="4" t="s">
        <v>30</v>
      </c>
      <c r="L43" s="4">
        <v>17.14</v>
      </c>
      <c r="M43" s="4">
        <v>17.14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45209.0000115741</v>
      </c>
      <c r="S43" s="6">
        <v>45213</v>
      </c>
      <c r="T43" s="4" t="s">
        <v>34</v>
      </c>
      <c r="U43" s="4">
        <v>17.14</v>
      </c>
      <c r="V43" s="4">
        <v>0</v>
      </c>
      <c r="W43" s="4">
        <v>0</v>
      </c>
      <c r="X43" s="4" t="s">
        <v>237</v>
      </c>
      <c r="Y43" s="4" t="s">
        <v>55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45209</v>
      </c>
      <c r="G44" s="6">
        <v>45210</v>
      </c>
      <c r="H44" s="4">
        <v>1</v>
      </c>
      <c r="I44" s="4">
        <v>1</v>
      </c>
      <c r="J44" s="4">
        <v>1</v>
      </c>
      <c r="K44" s="4" t="s">
        <v>30</v>
      </c>
      <c r="L44" s="4">
        <v>52.32</v>
      </c>
      <c r="M44" s="4">
        <v>52.32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45209.0000115741</v>
      </c>
      <c r="S44" s="6">
        <v>45213</v>
      </c>
      <c r="T44" s="4" t="s">
        <v>34</v>
      </c>
      <c r="U44" s="4">
        <v>52.32</v>
      </c>
      <c r="V44" s="4">
        <v>0</v>
      </c>
      <c r="W44" s="4">
        <v>0</v>
      </c>
      <c r="X44" s="4" t="s">
        <v>242</v>
      </c>
      <c r="Y44" s="4" t="s">
        <v>55</v>
      </c>
    </row>
    <row r="45" s="4" customFormat="1" spans="1:25">
      <c r="A45" s="4" t="s">
        <v>243</v>
      </c>
      <c r="B45" s="4" t="s">
        <v>26</v>
      </c>
      <c r="C45" s="4" t="s">
        <v>27</v>
      </c>
      <c r="D45" s="4" t="s">
        <v>244</v>
      </c>
      <c r="E45" s="4" t="s">
        <v>245</v>
      </c>
      <c r="F45" s="6">
        <v>45209</v>
      </c>
      <c r="G45" s="6">
        <v>45210</v>
      </c>
      <c r="H45" s="4">
        <v>1</v>
      </c>
      <c r="I45" s="4">
        <v>1</v>
      </c>
      <c r="J45" s="4">
        <v>1</v>
      </c>
      <c r="K45" s="4" t="s">
        <v>30</v>
      </c>
      <c r="L45" s="4">
        <v>21.36</v>
      </c>
      <c r="M45" s="4">
        <v>21.36</v>
      </c>
      <c r="N45" s="4" t="s">
        <v>246</v>
      </c>
      <c r="O45" s="4" t="s">
        <v>32</v>
      </c>
      <c r="P45" s="4" t="s">
        <v>33</v>
      </c>
      <c r="Q45" s="4">
        <v>0</v>
      </c>
      <c r="R45" s="7">
        <v>45209</v>
      </c>
      <c r="S45" s="6">
        <v>45213</v>
      </c>
      <c r="T45" s="4" t="s">
        <v>34</v>
      </c>
      <c r="U45" s="4">
        <v>21.36</v>
      </c>
      <c r="V45" s="4">
        <v>0</v>
      </c>
      <c r="W45" s="4">
        <v>0</v>
      </c>
      <c r="X45" s="4" t="s">
        <v>247</v>
      </c>
      <c r="Y45" s="4" t="s">
        <v>55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108</v>
      </c>
      <c r="F46" s="6">
        <v>45209</v>
      </c>
      <c r="G46" s="6">
        <v>45210</v>
      </c>
      <c r="H46" s="4">
        <v>1</v>
      </c>
      <c r="I46" s="4">
        <v>1</v>
      </c>
      <c r="J46" s="4">
        <v>1</v>
      </c>
      <c r="K46" s="4" t="s">
        <v>30</v>
      </c>
      <c r="L46" s="4">
        <v>25.22</v>
      </c>
      <c r="M46" s="4">
        <v>25.22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45209</v>
      </c>
      <c r="S46" s="6">
        <v>45213</v>
      </c>
      <c r="T46" s="4" t="s">
        <v>34</v>
      </c>
      <c r="U46" s="4">
        <v>25.22</v>
      </c>
      <c r="V46" s="4">
        <v>0</v>
      </c>
      <c r="W46" s="4">
        <v>0</v>
      </c>
      <c r="X46" s="4" t="s">
        <v>251</v>
      </c>
      <c r="Y46" s="4" t="s">
        <v>55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144</v>
      </c>
      <c r="E47" s="4" t="s">
        <v>145</v>
      </c>
      <c r="F47" s="6">
        <v>45209</v>
      </c>
      <c r="G47" s="6">
        <v>45210</v>
      </c>
      <c r="H47" s="4">
        <v>1</v>
      </c>
      <c r="I47" s="4">
        <v>1</v>
      </c>
      <c r="J47" s="4">
        <v>1</v>
      </c>
      <c r="K47" s="4" t="s">
        <v>30</v>
      </c>
      <c r="L47" s="4">
        <v>11.69</v>
      </c>
      <c r="M47" s="4">
        <v>11.69</v>
      </c>
      <c r="N47" s="4" t="s">
        <v>253</v>
      </c>
      <c r="O47" s="4" t="s">
        <v>32</v>
      </c>
      <c r="P47" s="4" t="s">
        <v>33</v>
      </c>
      <c r="Q47" s="4">
        <v>0</v>
      </c>
      <c r="R47" s="7">
        <v>45209</v>
      </c>
      <c r="S47" s="6">
        <v>45213</v>
      </c>
      <c r="T47" s="4" t="s">
        <v>34</v>
      </c>
      <c r="U47" s="4">
        <v>11.69</v>
      </c>
      <c r="V47" s="4">
        <v>0</v>
      </c>
      <c r="W47" s="4">
        <v>0</v>
      </c>
      <c r="X47" s="4" t="s">
        <v>254</v>
      </c>
      <c r="Y47" s="4" t="s">
        <v>55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257</v>
      </c>
      <c r="F48" s="6">
        <v>45209</v>
      </c>
      <c r="G48" s="6">
        <v>45210</v>
      </c>
      <c r="H48" s="4">
        <v>1</v>
      </c>
      <c r="I48" s="4">
        <v>1</v>
      </c>
      <c r="J48" s="4">
        <v>1</v>
      </c>
      <c r="K48" s="4" t="s">
        <v>30</v>
      </c>
      <c r="L48" s="4">
        <v>26.93</v>
      </c>
      <c r="M48" s="4">
        <v>26.93</v>
      </c>
      <c r="N48" s="4" t="s">
        <v>258</v>
      </c>
      <c r="O48" s="4" t="s">
        <v>32</v>
      </c>
      <c r="P48" s="4" t="s">
        <v>33</v>
      </c>
      <c r="Q48" s="4">
        <v>0</v>
      </c>
      <c r="R48" s="7">
        <v>45209</v>
      </c>
      <c r="S48" s="6">
        <v>45213</v>
      </c>
      <c r="T48" s="4" t="s">
        <v>34</v>
      </c>
      <c r="U48" s="4">
        <v>26.93</v>
      </c>
      <c r="V48" s="4">
        <v>0</v>
      </c>
      <c r="W48" s="4">
        <v>0</v>
      </c>
      <c r="X48" s="4" t="s">
        <v>259</v>
      </c>
      <c r="Y48" s="4" t="s">
        <v>55</v>
      </c>
    </row>
    <row r="49" s="4" customFormat="1" spans="1:25">
      <c r="A49" s="4" t="s">
        <v>260</v>
      </c>
      <c r="B49" s="4" t="s">
        <v>26</v>
      </c>
      <c r="C49" s="4" t="s">
        <v>27</v>
      </c>
      <c r="D49" s="4" t="s">
        <v>261</v>
      </c>
      <c r="E49" s="4" t="s">
        <v>262</v>
      </c>
      <c r="F49" s="6">
        <v>45209</v>
      </c>
      <c r="G49" s="6">
        <v>45210</v>
      </c>
      <c r="H49" s="4">
        <v>1</v>
      </c>
      <c r="I49" s="4">
        <v>1</v>
      </c>
      <c r="J49" s="4">
        <v>1</v>
      </c>
      <c r="K49" s="4" t="s">
        <v>30</v>
      </c>
      <c r="L49" s="4">
        <v>34.53</v>
      </c>
      <c r="M49" s="4">
        <v>34.53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45209</v>
      </c>
      <c r="S49" s="6">
        <v>45213</v>
      </c>
      <c r="T49" s="4" t="s">
        <v>34</v>
      </c>
      <c r="U49" s="4">
        <v>34.53</v>
      </c>
      <c r="V49" s="4">
        <v>0</v>
      </c>
      <c r="W49" s="4">
        <v>0</v>
      </c>
      <c r="X49" s="4" t="s">
        <v>264</v>
      </c>
      <c r="Y49" s="4" t="s">
        <v>55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261</v>
      </c>
      <c r="E50" s="4" t="s">
        <v>88</v>
      </c>
      <c r="F50" s="6">
        <v>45209</v>
      </c>
      <c r="G50" s="6">
        <v>45210</v>
      </c>
      <c r="H50" s="4">
        <v>1</v>
      </c>
      <c r="I50" s="4">
        <v>1</v>
      </c>
      <c r="J50" s="4">
        <v>1</v>
      </c>
      <c r="K50" s="4" t="s">
        <v>30</v>
      </c>
      <c r="L50" s="4">
        <v>39.84</v>
      </c>
      <c r="M50" s="4">
        <v>39.84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45209.0000115741</v>
      </c>
      <c r="S50" s="6">
        <v>45213</v>
      </c>
      <c r="T50" s="4" t="s">
        <v>34</v>
      </c>
      <c r="U50" s="4">
        <v>39.84</v>
      </c>
      <c r="V50" s="4">
        <v>0</v>
      </c>
      <c r="W50" s="4">
        <v>0</v>
      </c>
      <c r="X50" s="4" t="s">
        <v>267</v>
      </c>
      <c r="Y50" s="4" t="s">
        <v>55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45209</v>
      </c>
      <c r="G51" s="6">
        <v>45210</v>
      </c>
      <c r="H51" s="4">
        <v>1</v>
      </c>
      <c r="I51" s="4">
        <v>1</v>
      </c>
      <c r="J51" s="4">
        <v>1</v>
      </c>
      <c r="K51" s="4" t="s">
        <v>30</v>
      </c>
      <c r="L51" s="4">
        <v>17.46</v>
      </c>
      <c r="M51" s="4">
        <v>17.46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45209</v>
      </c>
      <c r="S51" s="6">
        <v>45213</v>
      </c>
      <c r="T51" s="4" t="s">
        <v>34</v>
      </c>
      <c r="U51" s="4">
        <v>17.46</v>
      </c>
      <c r="V51" s="4">
        <v>0</v>
      </c>
      <c r="W51" s="4">
        <v>0</v>
      </c>
      <c r="X51" s="4" t="s">
        <v>272</v>
      </c>
      <c r="Y51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1"/>
  <sheetViews>
    <sheetView tabSelected="1" topLeftCell="A38" workbookViewId="0">
      <selection activeCell="A58" sqref="A58:D61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273</v>
      </c>
    </row>
    <row r="2" s="4" customFormat="1" spans="1:9">
      <c r="A2" s="5">
        <v>999226358635903</v>
      </c>
      <c r="B2" s="6">
        <v>45209</v>
      </c>
      <c r="C2" s="6">
        <v>45210</v>
      </c>
      <c r="D2" s="4">
        <v>17.96</v>
      </c>
      <c r="E2" s="4" t="str">
        <f>VLOOKUP(A2,HOP!A:L,12,0)</f>
        <v>17.96</v>
      </c>
      <c r="F2" s="4" t="str">
        <f>VLOOKUP(A2,HOP!A:C,3,0)</f>
        <v>3841479</v>
      </c>
      <c r="G2" s="4">
        <f>D2-E2</f>
        <v>0</v>
      </c>
      <c r="H2" s="4" t="str">
        <f>$H$1&amp;F2</f>
        <v>，3841479</v>
      </c>
      <c r="I2" s="4" t="str">
        <f>VLOOKUP(A2,HOP!A:U,21,0)</f>
        <v>直连</v>
      </c>
    </row>
    <row r="3" s="4" customFormat="1" spans="1:9">
      <c r="A3" s="5">
        <v>999226609426298</v>
      </c>
      <c r="B3" s="6">
        <v>45209</v>
      </c>
      <c r="C3" s="6">
        <v>45210</v>
      </c>
      <c r="D3" s="4">
        <v>288.45</v>
      </c>
      <c r="E3" s="4" t="str">
        <f>VLOOKUP(A3,HOP!A:L,12,0)</f>
        <v>288.45</v>
      </c>
      <c r="F3" s="4" t="str">
        <f>VLOOKUP(A3,HOP!A:C,3,0)</f>
        <v>3878906</v>
      </c>
      <c r="G3" s="4">
        <f t="shared" ref="G3:G50" si="0">D3-E3</f>
        <v>0</v>
      </c>
      <c r="H3" s="4" t="str">
        <f t="shared" ref="H3:H50" si="1">$H$1&amp;F3</f>
        <v>，3878906</v>
      </c>
      <c r="I3" s="4" t="str">
        <f>VLOOKUP(A3,HOP!A:U,21,0)</f>
        <v>直连</v>
      </c>
    </row>
    <row r="4" s="4" customFormat="1" hidden="1" spans="1:9">
      <c r="A4" s="5">
        <v>999226652258698</v>
      </c>
      <c r="B4" s="6">
        <v>45206</v>
      </c>
      <c r="C4" s="6">
        <v>45210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26777672580</v>
      </c>
      <c r="B5" s="6">
        <v>45209</v>
      </c>
      <c r="C5" s="6">
        <v>45210</v>
      </c>
      <c r="D5" s="4">
        <v>53.63</v>
      </c>
      <c r="E5" s="4" t="str">
        <f>VLOOKUP(A5,HOP!A:L,12,0)</f>
        <v>53.63</v>
      </c>
      <c r="F5" s="4" t="str">
        <f>VLOOKUP(A5,HOP!A:C,3,0)</f>
        <v>3929710</v>
      </c>
      <c r="G5" s="4">
        <f t="shared" si="0"/>
        <v>0</v>
      </c>
      <c r="H5" s="4" t="str">
        <f t="shared" si="1"/>
        <v>，3929710</v>
      </c>
      <c r="I5" s="4" t="str">
        <f>VLOOKUP(A5,HOP!A:U,21,0)</f>
        <v>直连</v>
      </c>
    </row>
    <row r="6" s="4" customFormat="1" spans="1:9">
      <c r="A6" s="5">
        <v>999226777687449</v>
      </c>
      <c r="B6" s="6">
        <v>45207</v>
      </c>
      <c r="C6" s="6">
        <v>45210</v>
      </c>
      <c r="D6" s="4">
        <v>321.76</v>
      </c>
      <c r="E6" s="4" t="str">
        <f>VLOOKUP(A6,HOP!A:L,12,0)</f>
        <v>321.76</v>
      </c>
      <c r="F6" s="4" t="str">
        <f>VLOOKUP(A6,HOP!A:C,3,0)</f>
        <v>3929714</v>
      </c>
      <c r="G6" s="4">
        <f t="shared" si="0"/>
        <v>0</v>
      </c>
      <c r="H6" s="4" t="str">
        <f t="shared" si="1"/>
        <v>，3929714</v>
      </c>
      <c r="I6" s="4" t="str">
        <f>VLOOKUP(A6,HOP!A:U,21,0)</f>
        <v>直连</v>
      </c>
    </row>
    <row r="7" s="4" customFormat="1" spans="1:9">
      <c r="A7" s="5">
        <v>999227095514621</v>
      </c>
      <c r="B7" s="6">
        <v>45209</v>
      </c>
      <c r="C7" s="6">
        <v>45210</v>
      </c>
      <c r="D7" s="4">
        <v>62.3</v>
      </c>
      <c r="E7" s="4" t="str">
        <f>VLOOKUP(A7,HOP!A:L,12,0)</f>
        <v>62.30</v>
      </c>
      <c r="F7" s="4" t="str">
        <f>VLOOKUP(A7,HOP!A:C,3,0)</f>
        <v>3998763</v>
      </c>
      <c r="G7" s="4">
        <f t="shared" si="0"/>
        <v>0</v>
      </c>
      <c r="H7" s="4" t="str">
        <f t="shared" si="1"/>
        <v>，3998763</v>
      </c>
      <c r="I7" s="4" t="str">
        <f>VLOOKUP(A7,HOP!A:U,21,0)</f>
        <v>直采</v>
      </c>
    </row>
    <row r="8" s="4" customFormat="1" spans="1:9">
      <c r="A8" s="5">
        <v>999227183009654</v>
      </c>
      <c r="B8" s="6">
        <v>45207</v>
      </c>
      <c r="C8" s="6">
        <v>45210</v>
      </c>
      <c r="D8" s="4">
        <v>366.97</v>
      </c>
      <c r="E8" s="4" t="str">
        <f>VLOOKUP(A8,HOP!A:L,12,0)</f>
        <v>366.97</v>
      </c>
      <c r="F8" s="4" t="str">
        <f>VLOOKUP(A8,HOP!A:C,3,0)</f>
        <v>4015757</v>
      </c>
      <c r="G8" s="4">
        <f t="shared" si="0"/>
        <v>0</v>
      </c>
      <c r="H8" s="4" t="str">
        <f t="shared" si="1"/>
        <v>，4015757</v>
      </c>
      <c r="I8" s="4" t="str">
        <f>VLOOKUP(A8,HOP!A:U,21,0)</f>
        <v>直连</v>
      </c>
    </row>
    <row r="9" s="4" customFormat="1" spans="1:9">
      <c r="A9" s="5">
        <v>999227189722577</v>
      </c>
      <c r="B9" s="6">
        <v>45208</v>
      </c>
      <c r="C9" s="6">
        <v>45210</v>
      </c>
      <c r="D9" s="4">
        <v>443.34</v>
      </c>
      <c r="E9" s="4" t="str">
        <f>VLOOKUP(A9,HOP!A:L,12,0)</f>
        <v>443.34</v>
      </c>
      <c r="F9" s="4" t="str">
        <f>VLOOKUP(A9,HOP!A:C,3,0)</f>
        <v>4021292</v>
      </c>
      <c r="G9" s="4">
        <f t="shared" si="0"/>
        <v>0</v>
      </c>
      <c r="H9" s="4" t="str">
        <f t="shared" si="1"/>
        <v>，4021292</v>
      </c>
      <c r="I9" s="4" t="str">
        <f>VLOOKUP(A9,HOP!A:U,21,0)</f>
        <v>直连</v>
      </c>
    </row>
    <row r="10" s="4" customFormat="1" spans="1:9">
      <c r="A10" s="5">
        <v>999227261148516</v>
      </c>
      <c r="B10" s="6">
        <v>45209</v>
      </c>
      <c r="C10" s="6">
        <v>45210</v>
      </c>
      <c r="D10" s="4">
        <v>39.93</v>
      </c>
      <c r="E10" s="4" t="str">
        <f>VLOOKUP(A10,HOP!A:L,12,0)</f>
        <v>39.93</v>
      </c>
      <c r="F10" s="4" t="str">
        <f>VLOOKUP(A10,HOP!A:C,3,0)</f>
        <v>4030130</v>
      </c>
      <c r="G10" s="4">
        <f t="shared" si="0"/>
        <v>0</v>
      </c>
      <c r="H10" s="4" t="str">
        <f t="shared" si="1"/>
        <v>，4030130</v>
      </c>
      <c r="I10" s="4" t="str">
        <f>VLOOKUP(A10,HOP!A:U,21,0)</f>
        <v>直连</v>
      </c>
    </row>
    <row r="11" s="4" customFormat="1" spans="1:9">
      <c r="A11" s="5">
        <v>999227262473954</v>
      </c>
      <c r="B11" s="6">
        <v>45206</v>
      </c>
      <c r="C11" s="6">
        <v>45210</v>
      </c>
      <c r="D11" s="4">
        <v>217.96</v>
      </c>
      <c r="E11" s="4" t="str">
        <f>VLOOKUP(A11,HOP!A:L,12,0)</f>
        <v>217.96</v>
      </c>
      <c r="F11" s="4" t="str">
        <f>VLOOKUP(A11,HOP!A:C,3,0)</f>
        <v>4030684</v>
      </c>
      <c r="G11" s="4">
        <f t="shared" si="0"/>
        <v>0</v>
      </c>
      <c r="H11" s="4" t="str">
        <f t="shared" si="1"/>
        <v>，4030684</v>
      </c>
      <c r="I11" s="4" t="str">
        <f>VLOOKUP(A11,HOP!A:U,21,0)</f>
        <v>直连</v>
      </c>
    </row>
    <row r="12" s="4" customFormat="1" spans="1:9">
      <c r="A12" s="5">
        <v>999227263993235</v>
      </c>
      <c r="B12" s="6">
        <v>45208</v>
      </c>
      <c r="C12" s="6">
        <v>45210</v>
      </c>
      <c r="D12" s="4">
        <v>49.44</v>
      </c>
      <c r="E12" s="4" t="str">
        <f>VLOOKUP(A12,HOP!A:L,12,0)</f>
        <v>49.44</v>
      </c>
      <c r="F12" s="4" t="str">
        <f>VLOOKUP(A12,HOP!A:C,3,0)</f>
        <v>4031395</v>
      </c>
      <c r="G12" s="4">
        <f t="shared" si="0"/>
        <v>0</v>
      </c>
      <c r="H12" s="4" t="str">
        <f t="shared" si="1"/>
        <v>，4031395</v>
      </c>
      <c r="I12" s="4" t="str">
        <f>VLOOKUP(A12,HOP!A:U,21,0)</f>
        <v>直连</v>
      </c>
    </row>
    <row r="13" s="4" customFormat="1" spans="1:9">
      <c r="A13" s="5">
        <v>999227283287974</v>
      </c>
      <c r="B13" s="6">
        <v>45209</v>
      </c>
      <c r="C13" s="6">
        <v>45210</v>
      </c>
      <c r="D13" s="4">
        <v>22.17</v>
      </c>
      <c r="E13" s="4" t="str">
        <f>VLOOKUP(A13,HOP!A:L,12,0)</f>
        <v>22.17</v>
      </c>
      <c r="F13" s="4" t="str">
        <f>VLOOKUP(A13,HOP!A:C,3,0)</f>
        <v>4032261</v>
      </c>
      <c r="G13" s="4">
        <f t="shared" si="0"/>
        <v>0</v>
      </c>
      <c r="H13" s="4" t="str">
        <f t="shared" si="1"/>
        <v>，4032261</v>
      </c>
      <c r="I13" s="4" t="str">
        <f>VLOOKUP(A13,HOP!A:U,21,0)</f>
        <v>直连</v>
      </c>
    </row>
    <row r="14" s="4" customFormat="1" spans="1:9">
      <c r="A14" s="5">
        <v>999227288505376</v>
      </c>
      <c r="B14" s="6">
        <v>45206</v>
      </c>
      <c r="C14" s="6">
        <v>45210</v>
      </c>
      <c r="D14" s="4">
        <v>261.52</v>
      </c>
      <c r="E14" s="4" t="str">
        <f>VLOOKUP(A14,HOP!A:L,12,0)</f>
        <v>261.52</v>
      </c>
      <c r="F14" s="4" t="str">
        <f>VLOOKUP(A14,HOP!A:C,3,0)</f>
        <v>4034863</v>
      </c>
      <c r="G14" s="4">
        <f t="shared" si="0"/>
        <v>0</v>
      </c>
      <c r="H14" s="4" t="str">
        <f t="shared" si="1"/>
        <v>，4034863</v>
      </c>
      <c r="I14" s="4" t="str">
        <f>VLOOKUP(A14,HOP!A:U,21,0)</f>
        <v>直连</v>
      </c>
    </row>
    <row r="15" s="4" customFormat="1" spans="1:9">
      <c r="A15" s="5">
        <v>999227290916860</v>
      </c>
      <c r="B15" s="6">
        <v>45208</v>
      </c>
      <c r="C15" s="6">
        <v>45210</v>
      </c>
      <c r="D15" s="4">
        <v>373.16</v>
      </c>
      <c r="E15" s="4" t="str">
        <f>VLOOKUP(A15,HOP!A:L,12,0)</f>
        <v>373.16</v>
      </c>
      <c r="F15" s="4" t="str">
        <f>VLOOKUP(A15,HOP!A:C,3,0)</f>
        <v>4037027</v>
      </c>
      <c r="G15" s="4">
        <f t="shared" si="0"/>
        <v>0</v>
      </c>
      <c r="H15" s="4" t="str">
        <f t="shared" si="1"/>
        <v>，4037027</v>
      </c>
      <c r="I15" s="4" t="str">
        <f>VLOOKUP(A15,HOP!A:U,21,0)</f>
        <v>直连</v>
      </c>
    </row>
    <row r="16" s="4" customFormat="1" spans="1:9">
      <c r="A16" s="5">
        <v>999227290990792</v>
      </c>
      <c r="B16" s="6">
        <v>45207</v>
      </c>
      <c r="C16" s="6">
        <v>45210</v>
      </c>
      <c r="D16" s="4">
        <v>125.55</v>
      </c>
      <c r="E16" s="4" t="str">
        <f>VLOOKUP(A16,HOP!A:L,12,0)</f>
        <v>125.55</v>
      </c>
      <c r="F16" s="4" t="str">
        <f>VLOOKUP(A16,HOP!A:C,3,0)</f>
        <v>4037122</v>
      </c>
      <c r="G16" s="4">
        <f t="shared" si="0"/>
        <v>0</v>
      </c>
      <c r="H16" s="4" t="str">
        <f t="shared" si="1"/>
        <v>，4037122</v>
      </c>
      <c r="I16" s="4" t="str">
        <f>VLOOKUP(A16,HOP!A:U,21,0)</f>
        <v>直连</v>
      </c>
    </row>
    <row r="17" s="4" customFormat="1" spans="1:9">
      <c r="A17" s="5">
        <v>999227291048831</v>
      </c>
      <c r="B17" s="6">
        <v>45209</v>
      </c>
      <c r="C17" s="6">
        <v>45210</v>
      </c>
      <c r="D17" s="4">
        <v>16.49</v>
      </c>
      <c r="E17" s="4" t="str">
        <f>VLOOKUP(A17,HOP!A:L,12,0)</f>
        <v>16.49</v>
      </c>
      <c r="F17" s="4" t="str">
        <f>VLOOKUP(A17,HOP!A:C,3,0)</f>
        <v>4037203</v>
      </c>
      <c r="G17" s="4">
        <f t="shared" si="0"/>
        <v>0</v>
      </c>
      <c r="H17" s="4" t="str">
        <f t="shared" si="1"/>
        <v>，4037203</v>
      </c>
      <c r="I17" s="4" t="str">
        <f>VLOOKUP(A17,HOP!A:U,21,0)</f>
        <v>直连</v>
      </c>
    </row>
    <row r="18" s="4" customFormat="1" spans="1:9">
      <c r="A18" s="5">
        <v>999227291118076</v>
      </c>
      <c r="B18" s="6">
        <v>45208</v>
      </c>
      <c r="C18" s="6">
        <v>45210</v>
      </c>
      <c r="D18" s="4">
        <v>35.08</v>
      </c>
      <c r="E18" s="4" t="str">
        <f>VLOOKUP(A18,HOP!A:L,12,0)</f>
        <v>35.08</v>
      </c>
      <c r="F18" s="4" t="str">
        <f>VLOOKUP(A18,HOP!A:C,3,0)</f>
        <v>4037332</v>
      </c>
      <c r="G18" s="4">
        <f t="shared" si="0"/>
        <v>0</v>
      </c>
      <c r="H18" s="4" t="str">
        <f t="shared" si="1"/>
        <v>，4037332</v>
      </c>
      <c r="I18" s="4" t="str">
        <f>VLOOKUP(A18,HOP!A:U,21,0)</f>
        <v>直连</v>
      </c>
    </row>
    <row r="19" s="4" customFormat="1" spans="1:9">
      <c r="A19" s="5">
        <v>999227297779810</v>
      </c>
      <c r="B19" s="6">
        <v>45209</v>
      </c>
      <c r="C19" s="6">
        <v>45210</v>
      </c>
      <c r="D19" s="4">
        <v>38.8</v>
      </c>
      <c r="E19" s="4" t="str">
        <f>VLOOKUP(A19,HOP!A:L,12,0)</f>
        <v>38.80</v>
      </c>
      <c r="F19" s="4" t="str">
        <f>VLOOKUP(A19,HOP!A:C,3,0)</f>
        <v>4039093</v>
      </c>
      <c r="G19" s="4">
        <f t="shared" si="0"/>
        <v>0</v>
      </c>
      <c r="H19" s="4" t="str">
        <f t="shared" si="1"/>
        <v>，4039093</v>
      </c>
      <c r="I19" s="4" t="str">
        <f>VLOOKUP(A19,HOP!A:U,21,0)</f>
        <v>直连</v>
      </c>
    </row>
    <row r="20" s="4" customFormat="1" spans="1:9">
      <c r="A20" s="5">
        <v>999227298007844</v>
      </c>
      <c r="B20" s="6">
        <v>45208</v>
      </c>
      <c r="C20" s="6">
        <v>45210</v>
      </c>
      <c r="D20" s="4">
        <v>92.06</v>
      </c>
      <c r="E20" s="4" t="str">
        <f>VLOOKUP(A20,HOP!A:L,12,0)</f>
        <v>92.06</v>
      </c>
      <c r="F20" s="4" t="str">
        <f>VLOOKUP(A20,HOP!A:C,3,0)</f>
        <v>4039260</v>
      </c>
      <c r="G20" s="4">
        <f t="shared" si="0"/>
        <v>0</v>
      </c>
      <c r="H20" s="4" t="str">
        <f t="shared" si="1"/>
        <v>，4039260</v>
      </c>
      <c r="I20" s="4" t="str">
        <f>VLOOKUP(A20,HOP!A:U,21,0)</f>
        <v>直连</v>
      </c>
    </row>
    <row r="21" s="4" customFormat="1" spans="1:9">
      <c r="A21" s="5">
        <v>999227299519555</v>
      </c>
      <c r="B21" s="6">
        <v>45207</v>
      </c>
      <c r="C21" s="6">
        <v>45210</v>
      </c>
      <c r="D21" s="4">
        <v>76.59</v>
      </c>
      <c r="E21" s="4" t="str">
        <f>VLOOKUP(A21,HOP!A:L,12,0)</f>
        <v>76.59</v>
      </c>
      <c r="F21" s="4" t="str">
        <f>VLOOKUP(A21,HOP!A:C,3,0)</f>
        <v>4039633</v>
      </c>
      <c r="G21" s="4">
        <f t="shared" si="0"/>
        <v>0</v>
      </c>
      <c r="H21" s="4" t="str">
        <f t="shared" si="1"/>
        <v>，4039633</v>
      </c>
      <c r="I21" s="4" t="str">
        <f>VLOOKUP(A21,HOP!A:U,21,0)</f>
        <v>直连</v>
      </c>
    </row>
    <row r="22" s="4" customFormat="1" spans="1:9">
      <c r="A22" s="5">
        <v>999227299770750</v>
      </c>
      <c r="B22" s="6">
        <v>45207</v>
      </c>
      <c r="C22" s="6">
        <v>45210</v>
      </c>
      <c r="D22" s="4">
        <v>45.9</v>
      </c>
      <c r="E22" s="4" t="str">
        <f>VLOOKUP(A22,HOP!A:L,12,0)</f>
        <v>45.90</v>
      </c>
      <c r="F22" s="4" t="str">
        <f>VLOOKUP(A22,HOP!A:C,3,0)</f>
        <v>4039829</v>
      </c>
      <c r="G22" s="4">
        <f t="shared" si="0"/>
        <v>0</v>
      </c>
      <c r="H22" s="4" t="str">
        <f t="shared" si="1"/>
        <v>，4039829</v>
      </c>
      <c r="I22" s="4" t="str">
        <f>VLOOKUP(A22,HOP!A:U,21,0)</f>
        <v>直连</v>
      </c>
    </row>
    <row r="23" s="4" customFormat="1" spans="1:9">
      <c r="A23" s="5">
        <v>999227299846884</v>
      </c>
      <c r="B23" s="6">
        <v>45207</v>
      </c>
      <c r="C23" s="6">
        <v>45210</v>
      </c>
      <c r="D23" s="4">
        <v>37.23</v>
      </c>
      <c r="E23" s="4" t="str">
        <f>VLOOKUP(A23,HOP!A:L,12,0)</f>
        <v>37.23</v>
      </c>
      <c r="F23" s="4" t="str">
        <f>VLOOKUP(A23,HOP!A:C,3,0)</f>
        <v>4039839</v>
      </c>
      <c r="G23" s="4">
        <f t="shared" si="0"/>
        <v>0</v>
      </c>
      <c r="H23" s="4" t="str">
        <f t="shared" si="1"/>
        <v>，4039839</v>
      </c>
      <c r="I23" s="4" t="str">
        <f>VLOOKUP(A23,HOP!A:U,21,0)</f>
        <v>直连</v>
      </c>
    </row>
    <row r="24" s="4" customFormat="1" spans="1:9">
      <c r="A24" s="5">
        <v>999227303645605</v>
      </c>
      <c r="B24" s="6">
        <v>45208</v>
      </c>
      <c r="C24" s="6">
        <v>45210</v>
      </c>
      <c r="D24" s="4">
        <v>51.88</v>
      </c>
      <c r="E24" s="4" t="str">
        <f>VLOOKUP(A24,HOP!A:L,12,0)</f>
        <v>51.88</v>
      </c>
      <c r="F24" s="4" t="str">
        <f>VLOOKUP(A24,HOP!A:C,3,0)</f>
        <v>4041673</v>
      </c>
      <c r="G24" s="4">
        <f t="shared" si="0"/>
        <v>0</v>
      </c>
      <c r="H24" s="4" t="str">
        <f t="shared" si="1"/>
        <v>，4041673</v>
      </c>
      <c r="I24" s="4" t="str">
        <f>VLOOKUP(A24,HOP!A:U,21,0)</f>
        <v>直连</v>
      </c>
    </row>
    <row r="25" s="4" customFormat="1" spans="1:9">
      <c r="A25" s="5">
        <v>999227304063235</v>
      </c>
      <c r="B25" s="6">
        <v>45208</v>
      </c>
      <c r="C25" s="6">
        <v>45210</v>
      </c>
      <c r="D25" s="4">
        <v>109.14</v>
      </c>
      <c r="E25" s="4" t="str">
        <f>VLOOKUP(A25,HOP!A:L,12,0)</f>
        <v>109.14</v>
      </c>
      <c r="F25" s="4" t="str">
        <f>VLOOKUP(A25,HOP!A:C,3,0)</f>
        <v>4041841</v>
      </c>
      <c r="G25" s="4">
        <f t="shared" si="0"/>
        <v>0</v>
      </c>
      <c r="H25" s="4" t="str">
        <f t="shared" si="1"/>
        <v>，4041841</v>
      </c>
      <c r="I25" s="4" t="str">
        <f>VLOOKUP(A25,HOP!A:U,21,0)</f>
        <v>直连</v>
      </c>
    </row>
    <row r="26" s="4" customFormat="1" spans="1:9">
      <c r="A26" s="5">
        <v>999227304386821</v>
      </c>
      <c r="B26" s="6">
        <v>45209</v>
      </c>
      <c r="C26" s="6">
        <v>45210</v>
      </c>
      <c r="D26" s="4">
        <v>44.76</v>
      </c>
      <c r="E26" s="4" t="str">
        <f>VLOOKUP(A26,HOP!A:L,12,0)</f>
        <v>44.76</v>
      </c>
      <c r="F26" s="4" t="str">
        <f>VLOOKUP(A26,HOP!A:C,3,0)</f>
        <v>4041997</v>
      </c>
      <c r="G26" s="4">
        <f t="shared" si="0"/>
        <v>0</v>
      </c>
      <c r="H26" s="4" t="str">
        <f t="shared" si="1"/>
        <v>，4041997</v>
      </c>
      <c r="I26" s="4" t="str">
        <f>VLOOKUP(A26,HOP!A:U,21,0)</f>
        <v>直连</v>
      </c>
    </row>
    <row r="27" s="4" customFormat="1" spans="1:9">
      <c r="A27" s="5">
        <v>999227306487763</v>
      </c>
      <c r="B27" s="6">
        <v>45209</v>
      </c>
      <c r="C27" s="6">
        <v>45210</v>
      </c>
      <c r="D27" s="4">
        <v>72.3</v>
      </c>
      <c r="E27" s="4" t="str">
        <f>VLOOKUP(A27,HOP!A:L,12,0)</f>
        <v>72.30</v>
      </c>
      <c r="F27" s="4" t="str">
        <f>VLOOKUP(A27,HOP!A:C,3,0)</f>
        <v>4043304</v>
      </c>
      <c r="G27" s="4">
        <f t="shared" si="0"/>
        <v>0</v>
      </c>
      <c r="H27" s="4" t="str">
        <f t="shared" si="1"/>
        <v>，4043304</v>
      </c>
      <c r="I27" s="4" t="str">
        <f>VLOOKUP(A27,HOP!A:U,21,0)</f>
        <v>直连</v>
      </c>
    </row>
    <row r="28" s="4" customFormat="1" spans="1:9">
      <c r="A28" s="5">
        <v>999227306661784</v>
      </c>
      <c r="B28" s="6">
        <v>45209</v>
      </c>
      <c r="C28" s="6">
        <v>45210</v>
      </c>
      <c r="D28" s="4">
        <v>18.44</v>
      </c>
      <c r="E28" s="4" t="str">
        <f>VLOOKUP(A28,HOP!A:L,12,0)</f>
        <v>18.44</v>
      </c>
      <c r="F28" s="4" t="str">
        <f>VLOOKUP(A28,HOP!A:C,3,0)</f>
        <v>4043368</v>
      </c>
      <c r="G28" s="4">
        <f t="shared" si="0"/>
        <v>0</v>
      </c>
      <c r="H28" s="4" t="str">
        <f t="shared" si="1"/>
        <v>，4043368</v>
      </c>
      <c r="I28" s="4" t="str">
        <f>VLOOKUP(A28,HOP!A:U,21,0)</f>
        <v>直连</v>
      </c>
    </row>
    <row r="29" s="4" customFormat="1" spans="1:9">
      <c r="A29" s="5">
        <v>999227308470279</v>
      </c>
      <c r="B29" s="6">
        <v>45209</v>
      </c>
      <c r="C29" s="6">
        <v>45210</v>
      </c>
      <c r="D29" s="4">
        <v>45.66</v>
      </c>
      <c r="E29" s="4" t="str">
        <f>VLOOKUP(A29,HOP!A:L,12,0)</f>
        <v>45.66</v>
      </c>
      <c r="F29" s="4" t="str">
        <f>VLOOKUP(A29,HOP!A:C,3,0)</f>
        <v>4045503</v>
      </c>
      <c r="G29" s="4">
        <f t="shared" si="0"/>
        <v>0</v>
      </c>
      <c r="H29" s="4" t="str">
        <f t="shared" si="1"/>
        <v>，4045503</v>
      </c>
      <c r="I29" s="4" t="str">
        <f>VLOOKUP(A29,HOP!A:U,21,0)</f>
        <v>直连</v>
      </c>
    </row>
    <row r="30" s="4" customFormat="1" spans="1:9">
      <c r="A30" s="5">
        <v>999227308556153</v>
      </c>
      <c r="B30" s="6">
        <v>45209</v>
      </c>
      <c r="C30" s="6">
        <v>45210</v>
      </c>
      <c r="D30" s="4">
        <v>45.06</v>
      </c>
      <c r="E30" s="4" t="str">
        <f>VLOOKUP(A30,HOP!A:L,12,0)</f>
        <v>45.06</v>
      </c>
      <c r="F30" s="4" t="str">
        <f>VLOOKUP(A30,HOP!A:C,3,0)</f>
        <v>4045525</v>
      </c>
      <c r="G30" s="4">
        <f t="shared" si="0"/>
        <v>0</v>
      </c>
      <c r="H30" s="4" t="str">
        <f t="shared" si="1"/>
        <v>，4045525</v>
      </c>
      <c r="I30" s="4" t="str">
        <f>VLOOKUP(A30,HOP!A:U,21,0)</f>
        <v>直采</v>
      </c>
    </row>
    <row r="31" s="4" customFormat="1" spans="1:9">
      <c r="A31" s="5">
        <v>999227320688985</v>
      </c>
      <c r="B31" s="6">
        <v>45209</v>
      </c>
      <c r="C31" s="6">
        <v>45210</v>
      </c>
      <c r="D31" s="4">
        <v>38.19</v>
      </c>
      <c r="E31" s="4" t="str">
        <f>VLOOKUP(A31,HOP!A:L,12,0)</f>
        <v>38.19</v>
      </c>
      <c r="F31" s="4" t="str">
        <f>VLOOKUP(A31,HOP!A:C,3,0)</f>
        <v>4047341</v>
      </c>
      <c r="G31" s="4">
        <f t="shared" si="0"/>
        <v>0</v>
      </c>
      <c r="H31" s="4" t="str">
        <f t="shared" si="1"/>
        <v>，4047341</v>
      </c>
      <c r="I31" s="4" t="str">
        <f>VLOOKUP(A31,HOP!A:U,21,0)</f>
        <v>直连</v>
      </c>
    </row>
    <row r="32" s="4" customFormat="1" spans="1:9">
      <c r="A32" s="5">
        <v>999227321317500</v>
      </c>
      <c r="B32" s="6">
        <v>45209</v>
      </c>
      <c r="C32" s="6">
        <v>45210</v>
      </c>
      <c r="D32" s="4">
        <v>45.15</v>
      </c>
      <c r="E32" s="4" t="str">
        <f>VLOOKUP(A32,HOP!A:L,12,0)</f>
        <v>45.15</v>
      </c>
      <c r="F32" s="4" t="str">
        <f>VLOOKUP(A32,HOP!A:C,3,0)</f>
        <v>4047558</v>
      </c>
      <c r="G32" s="4">
        <f t="shared" si="0"/>
        <v>0</v>
      </c>
      <c r="H32" s="4" t="str">
        <f t="shared" si="1"/>
        <v>，4047558</v>
      </c>
      <c r="I32" s="4" t="str">
        <f>VLOOKUP(A32,HOP!A:U,21,0)</f>
        <v>直采</v>
      </c>
    </row>
    <row r="33" s="4" customFormat="1" spans="1:9">
      <c r="A33" s="5">
        <v>999227321520682</v>
      </c>
      <c r="B33" s="6">
        <v>45209</v>
      </c>
      <c r="C33" s="6">
        <v>45210</v>
      </c>
      <c r="D33" s="4">
        <v>17.14</v>
      </c>
      <c r="E33" s="4" t="str">
        <f>VLOOKUP(A33,HOP!A:L,12,0)</f>
        <v>17.14</v>
      </c>
      <c r="F33" s="4" t="str">
        <f>VLOOKUP(A33,HOP!A:C,3,0)</f>
        <v>4047690</v>
      </c>
      <c r="G33" s="4">
        <f t="shared" si="0"/>
        <v>0</v>
      </c>
      <c r="H33" s="4" t="str">
        <f t="shared" si="1"/>
        <v>，4047690</v>
      </c>
      <c r="I33" s="4" t="str">
        <f>VLOOKUP(A33,HOP!A:U,21,0)</f>
        <v>直连</v>
      </c>
    </row>
    <row r="34" s="4" customFormat="1" spans="1:9">
      <c r="A34" s="5">
        <v>999227321826372</v>
      </c>
      <c r="B34" s="6">
        <v>45209</v>
      </c>
      <c r="C34" s="6">
        <v>45210</v>
      </c>
      <c r="D34" s="4">
        <v>33.2</v>
      </c>
      <c r="E34" s="4" t="str">
        <f>VLOOKUP(A34,HOP!A:L,12,0)</f>
        <v>33.20</v>
      </c>
      <c r="F34" s="4" t="str">
        <f>VLOOKUP(A34,HOP!A:C,3,0)</f>
        <v>4047797</v>
      </c>
      <c r="G34" s="4">
        <f t="shared" si="0"/>
        <v>0</v>
      </c>
      <c r="H34" s="4" t="str">
        <f t="shared" si="1"/>
        <v>，4047797</v>
      </c>
      <c r="I34" s="4" t="str">
        <f>VLOOKUP(A34,HOP!A:U,21,0)</f>
        <v>直连</v>
      </c>
    </row>
    <row r="35" s="4" customFormat="1" spans="1:9">
      <c r="A35" s="5">
        <v>999227322627708</v>
      </c>
      <c r="B35" s="6">
        <v>45209</v>
      </c>
      <c r="C35" s="6">
        <v>45210</v>
      </c>
      <c r="D35" s="4">
        <v>18.59</v>
      </c>
      <c r="E35" s="4" t="str">
        <f>VLOOKUP(A35,HOP!A:L,12,0)</f>
        <v>18.59</v>
      </c>
      <c r="F35" s="4" t="str">
        <f>VLOOKUP(A35,HOP!A:C,3,0)</f>
        <v>4048040</v>
      </c>
      <c r="G35" s="4">
        <f t="shared" si="0"/>
        <v>0</v>
      </c>
      <c r="H35" s="4" t="str">
        <f t="shared" si="1"/>
        <v>，4048040</v>
      </c>
      <c r="I35" s="4" t="str">
        <f>VLOOKUP(A35,HOP!A:U,21,0)</f>
        <v>直连</v>
      </c>
    </row>
    <row r="36" s="4" customFormat="1" spans="1:9">
      <c r="A36" s="5">
        <v>999227322713753</v>
      </c>
      <c r="B36" s="6">
        <v>45209</v>
      </c>
      <c r="C36" s="6">
        <v>45210</v>
      </c>
      <c r="D36" s="4">
        <v>58.25</v>
      </c>
      <c r="E36" s="4" t="str">
        <f>VLOOKUP(A36,HOP!A:L,12,0)</f>
        <v>58.25</v>
      </c>
      <c r="F36" s="4" t="str">
        <f>VLOOKUP(A36,HOP!A:C,3,0)</f>
        <v>4048175</v>
      </c>
      <c r="G36" s="4">
        <f t="shared" si="0"/>
        <v>0</v>
      </c>
      <c r="H36" s="4" t="str">
        <f t="shared" si="1"/>
        <v>，4048175</v>
      </c>
      <c r="I36" s="4" t="str">
        <f>VLOOKUP(A36,HOP!A:U,21,0)</f>
        <v>直连</v>
      </c>
    </row>
    <row r="37" s="4" customFormat="1" spans="1:9">
      <c r="A37" s="5">
        <v>999227322998592</v>
      </c>
      <c r="B37" s="6">
        <v>45209</v>
      </c>
      <c r="C37" s="6">
        <v>45210</v>
      </c>
      <c r="D37" s="4">
        <v>33.34</v>
      </c>
      <c r="E37" s="4" t="str">
        <f>VLOOKUP(A37,HOP!A:L,12,0)</f>
        <v>33.34</v>
      </c>
      <c r="F37" s="4" t="str">
        <f>VLOOKUP(A37,HOP!A:C,3,0)</f>
        <v>4048230</v>
      </c>
      <c r="G37" s="4">
        <f t="shared" si="0"/>
        <v>0</v>
      </c>
      <c r="H37" s="4" t="str">
        <f t="shared" si="1"/>
        <v>，4048230</v>
      </c>
      <c r="I37" s="4" t="str">
        <f>VLOOKUP(A37,HOP!A:U,21,0)</f>
        <v>直连</v>
      </c>
    </row>
    <row r="38" s="4" customFormat="1" spans="1:9">
      <c r="A38" s="5">
        <v>999227323221620</v>
      </c>
      <c r="B38" s="6">
        <v>45209</v>
      </c>
      <c r="C38" s="6">
        <v>45210</v>
      </c>
      <c r="D38" s="4">
        <v>13.14</v>
      </c>
      <c r="E38" s="4" t="str">
        <f>VLOOKUP(A38,HOP!A:L,12,0)</f>
        <v>13.14</v>
      </c>
      <c r="F38" s="4" t="str">
        <f>VLOOKUP(A38,HOP!A:C,3,0)</f>
        <v>4048280</v>
      </c>
      <c r="G38" s="4">
        <f t="shared" si="0"/>
        <v>0</v>
      </c>
      <c r="H38" s="4" t="str">
        <f t="shared" si="1"/>
        <v>，4048280</v>
      </c>
      <c r="I38" s="4" t="str">
        <f>VLOOKUP(A38,HOP!A:U,21,0)</f>
        <v>直连</v>
      </c>
    </row>
    <row r="39" s="4" customFormat="1" spans="1:9">
      <c r="A39" s="5">
        <v>999227323338250</v>
      </c>
      <c r="B39" s="6">
        <v>45209</v>
      </c>
      <c r="C39" s="6">
        <v>45210</v>
      </c>
      <c r="D39" s="4">
        <v>25.76</v>
      </c>
      <c r="E39" s="4" t="str">
        <f>VLOOKUP(A39,HOP!A:L,12,0)</f>
        <v>25.76</v>
      </c>
      <c r="F39" s="4" t="str">
        <f>VLOOKUP(A39,HOP!A:C,3,0)</f>
        <v>4048378</v>
      </c>
      <c r="G39" s="4">
        <f t="shared" si="0"/>
        <v>0</v>
      </c>
      <c r="H39" s="4" t="str">
        <f t="shared" si="1"/>
        <v>，4048378</v>
      </c>
      <c r="I39" s="4" t="str">
        <f>VLOOKUP(A39,HOP!A:U,21,0)</f>
        <v>直连</v>
      </c>
    </row>
    <row r="40" s="4" customFormat="1" spans="1:9">
      <c r="A40" s="5">
        <v>999227323510365</v>
      </c>
      <c r="B40" s="6">
        <v>45209</v>
      </c>
      <c r="C40" s="6">
        <v>45210</v>
      </c>
      <c r="D40" s="4">
        <v>54.57</v>
      </c>
      <c r="E40" s="4" t="str">
        <f>VLOOKUP(A40,HOP!A:L,12,0)</f>
        <v>54.57</v>
      </c>
      <c r="F40" s="4" t="str">
        <f>VLOOKUP(A40,HOP!A:C,3,0)</f>
        <v>4048466</v>
      </c>
      <c r="G40" s="4">
        <f t="shared" si="0"/>
        <v>0</v>
      </c>
      <c r="H40" s="4" t="str">
        <f t="shared" si="1"/>
        <v>，4048466</v>
      </c>
      <c r="I40" s="4" t="str">
        <f>VLOOKUP(A40,HOP!A:U,21,0)</f>
        <v>直连</v>
      </c>
    </row>
    <row r="41" s="4" customFormat="1" spans="1:9">
      <c r="A41" s="5">
        <v>999227323529750</v>
      </c>
      <c r="B41" s="6">
        <v>45209</v>
      </c>
      <c r="C41" s="6">
        <v>45210</v>
      </c>
      <c r="D41" s="4">
        <v>52.01</v>
      </c>
      <c r="E41" s="4" t="str">
        <f>VLOOKUP(A41,HOP!A:L,12,0)</f>
        <v>52.01</v>
      </c>
      <c r="F41" s="4" t="str">
        <f>VLOOKUP(A41,HOP!A:C,3,0)</f>
        <v>4048473</v>
      </c>
      <c r="G41" s="4">
        <f t="shared" si="0"/>
        <v>0</v>
      </c>
      <c r="H41" s="4" t="str">
        <f t="shared" si="1"/>
        <v>，4048473</v>
      </c>
      <c r="I41" s="4" t="str">
        <f>VLOOKUP(A41,HOP!A:U,21,0)</f>
        <v>直连</v>
      </c>
    </row>
    <row r="42" s="4" customFormat="1" spans="1:9">
      <c r="A42" s="5">
        <v>999227323672451</v>
      </c>
      <c r="B42" s="6">
        <v>45209</v>
      </c>
      <c r="C42" s="6">
        <v>45210</v>
      </c>
      <c r="D42" s="4">
        <v>17.14</v>
      </c>
      <c r="E42" s="4" t="str">
        <f>VLOOKUP(A42,HOP!A:L,12,0)</f>
        <v>17.14</v>
      </c>
      <c r="F42" s="4" t="str">
        <f>VLOOKUP(A42,HOP!A:C,3,0)</f>
        <v>4048509</v>
      </c>
      <c r="G42" s="4">
        <f t="shared" si="0"/>
        <v>0</v>
      </c>
      <c r="H42" s="4" t="str">
        <f t="shared" si="1"/>
        <v>，4048509</v>
      </c>
      <c r="I42" s="4" t="str">
        <f>VLOOKUP(A42,HOP!A:U,21,0)</f>
        <v>直连</v>
      </c>
    </row>
    <row r="43" s="4" customFormat="1" spans="1:9">
      <c r="A43" s="5">
        <v>999227324503417</v>
      </c>
      <c r="B43" s="6">
        <v>45209</v>
      </c>
      <c r="C43" s="6">
        <v>45210</v>
      </c>
      <c r="D43" s="4">
        <v>52.32</v>
      </c>
      <c r="E43" s="4" t="str">
        <f>VLOOKUP(A43,HOP!A:L,12,0)</f>
        <v>52.32</v>
      </c>
      <c r="F43" s="4" t="str">
        <f>VLOOKUP(A43,HOP!A:C,3,0)</f>
        <v>4048852</v>
      </c>
      <c r="G43" s="4">
        <f t="shared" si="0"/>
        <v>0</v>
      </c>
      <c r="H43" s="4" t="str">
        <f t="shared" si="1"/>
        <v>，4048852</v>
      </c>
      <c r="I43" s="4" t="str">
        <f>VLOOKUP(A43,HOP!A:U,21,0)</f>
        <v>直连</v>
      </c>
    </row>
    <row r="44" s="4" customFormat="1" spans="1:9">
      <c r="A44" s="5">
        <v>999227328273713</v>
      </c>
      <c r="B44" s="6">
        <v>45209</v>
      </c>
      <c r="C44" s="6">
        <v>45210</v>
      </c>
      <c r="D44" s="4">
        <v>21.36</v>
      </c>
      <c r="E44" s="4" t="str">
        <f>VLOOKUP(A44,HOP!A:L,12,0)</f>
        <v>21.36</v>
      </c>
      <c r="F44" s="4" t="str">
        <f>VLOOKUP(A44,HOP!A:C,3,0)</f>
        <v>4049318</v>
      </c>
      <c r="G44" s="4">
        <f t="shared" si="0"/>
        <v>0</v>
      </c>
      <c r="H44" s="4" t="str">
        <f t="shared" si="1"/>
        <v>，4049318</v>
      </c>
      <c r="I44" s="4" t="str">
        <f>VLOOKUP(A44,HOP!A:U,21,0)</f>
        <v>直连</v>
      </c>
    </row>
    <row r="45" s="4" customFormat="1" spans="1:9">
      <c r="A45" s="5">
        <v>999227328778539</v>
      </c>
      <c r="B45" s="6">
        <v>45209</v>
      </c>
      <c r="C45" s="6">
        <v>45210</v>
      </c>
      <c r="D45" s="4">
        <v>25.22</v>
      </c>
      <c r="E45" s="4" t="str">
        <f>VLOOKUP(A45,HOP!A:L,12,0)</f>
        <v>25.22</v>
      </c>
      <c r="F45" s="4" t="str">
        <f>VLOOKUP(A45,HOP!A:C,3,0)</f>
        <v>4049387</v>
      </c>
      <c r="G45" s="4">
        <f t="shared" si="0"/>
        <v>0</v>
      </c>
      <c r="H45" s="4" t="str">
        <f t="shared" si="1"/>
        <v>，4049387</v>
      </c>
      <c r="I45" s="4" t="str">
        <f>VLOOKUP(A45,HOP!A:U,21,0)</f>
        <v>直连</v>
      </c>
    </row>
    <row r="46" s="4" customFormat="1" spans="1:9">
      <c r="A46" s="5">
        <v>999227330750857</v>
      </c>
      <c r="B46" s="6">
        <v>45209</v>
      </c>
      <c r="C46" s="6">
        <v>45210</v>
      </c>
      <c r="D46" s="4">
        <v>11.69</v>
      </c>
      <c r="E46" s="4" t="str">
        <f>VLOOKUP(A46,HOP!A:L,12,0)</f>
        <v>11.69</v>
      </c>
      <c r="F46" s="4" t="str">
        <f>VLOOKUP(A46,HOP!A:C,3,0)</f>
        <v>4050330</v>
      </c>
      <c r="G46" s="4">
        <f t="shared" si="0"/>
        <v>0</v>
      </c>
      <c r="H46" s="4" t="str">
        <f t="shared" si="1"/>
        <v>，4050330</v>
      </c>
      <c r="I46" s="4" t="str">
        <f>VLOOKUP(A46,HOP!A:U,21,0)</f>
        <v>直连</v>
      </c>
    </row>
    <row r="47" s="4" customFormat="1" spans="1:9">
      <c r="A47" s="5">
        <v>999227330866118</v>
      </c>
      <c r="B47" s="6">
        <v>45209</v>
      </c>
      <c r="C47" s="6">
        <v>45210</v>
      </c>
      <c r="D47" s="4">
        <v>26.93</v>
      </c>
      <c r="E47" s="4" t="str">
        <f>VLOOKUP(A47,HOP!A:L,12,0)</f>
        <v>26.93</v>
      </c>
      <c r="F47" s="4" t="str">
        <f>VLOOKUP(A47,HOP!A:C,3,0)</f>
        <v>4050356</v>
      </c>
      <c r="G47" s="4">
        <f t="shared" si="0"/>
        <v>0</v>
      </c>
      <c r="H47" s="4" t="str">
        <f t="shared" si="1"/>
        <v>，4050356</v>
      </c>
      <c r="I47" s="4" t="str">
        <f>VLOOKUP(A47,HOP!A:U,21,0)</f>
        <v>直连</v>
      </c>
    </row>
    <row r="48" s="4" customFormat="1" spans="1:9">
      <c r="A48" s="5">
        <v>999227330937955</v>
      </c>
      <c r="B48" s="6">
        <v>45209</v>
      </c>
      <c r="C48" s="6">
        <v>45210</v>
      </c>
      <c r="D48" s="4">
        <v>34.53</v>
      </c>
      <c r="E48" s="4" t="str">
        <f>VLOOKUP(A48,HOP!A:L,12,0)</f>
        <v>34.53</v>
      </c>
      <c r="F48" s="4" t="str">
        <f>VLOOKUP(A48,HOP!A:C,3,0)</f>
        <v>4050371</v>
      </c>
      <c r="G48" s="4">
        <f t="shared" si="0"/>
        <v>0</v>
      </c>
      <c r="H48" s="4" t="str">
        <f t="shared" si="1"/>
        <v>，4050371</v>
      </c>
      <c r="I48" s="4" t="str">
        <f>VLOOKUP(A48,HOP!A:U,21,0)</f>
        <v>直连</v>
      </c>
    </row>
    <row r="49" s="4" customFormat="1" spans="1:9">
      <c r="A49" s="5">
        <v>999227331115619</v>
      </c>
      <c r="B49" s="6">
        <v>45209</v>
      </c>
      <c r="C49" s="6">
        <v>45210</v>
      </c>
      <c r="D49" s="4">
        <v>39.84</v>
      </c>
      <c r="E49" s="4" t="str">
        <f>VLOOKUP(A49,HOP!A:L,12,0)</f>
        <v>39.84</v>
      </c>
      <c r="F49" s="4" t="str">
        <f>VLOOKUP(A49,HOP!A:C,3,0)</f>
        <v>4050407</v>
      </c>
      <c r="G49" s="4">
        <f t="shared" si="0"/>
        <v>0</v>
      </c>
      <c r="H49" s="4" t="str">
        <f t="shared" si="1"/>
        <v>，4050407</v>
      </c>
      <c r="I49" s="4" t="str">
        <f>VLOOKUP(A49,HOP!A:U,21,0)</f>
        <v>直连</v>
      </c>
    </row>
    <row r="50" s="4" customFormat="1" spans="1:9">
      <c r="A50" s="5">
        <v>999227332836052</v>
      </c>
      <c r="B50" s="6">
        <v>45209</v>
      </c>
      <c r="C50" s="6">
        <v>45210</v>
      </c>
      <c r="D50" s="4">
        <v>17.46</v>
      </c>
      <c r="E50" s="4" t="str">
        <f>VLOOKUP(A50,HOP!A:L,12,0)</f>
        <v>17.46</v>
      </c>
      <c r="F50" s="4" t="str">
        <f>VLOOKUP(A50,HOP!A:C,3,0)</f>
        <v>4051352</v>
      </c>
      <c r="G50" s="4">
        <f t="shared" si="0"/>
        <v>0</v>
      </c>
      <c r="H50" s="4" t="str">
        <f t="shared" si="1"/>
        <v>，4051352</v>
      </c>
      <c r="I50" s="4" t="str">
        <f>VLOOKUP(A50,HOP!A:U,21,0)</f>
        <v>直连</v>
      </c>
    </row>
    <row r="52" spans="4:4">
      <c r="D52" s="4">
        <f>SUM(D2:D51)</f>
        <v>4009.36</v>
      </c>
    </row>
    <row r="58" spans="1:4">
      <c r="A58" s="4" t="s">
        <v>274</v>
      </c>
      <c r="C58" s="4">
        <v>152.51</v>
      </c>
      <c r="D58" s="4">
        <v>1193.27</v>
      </c>
    </row>
    <row r="59" spans="1:4">
      <c r="A59" s="4" t="s">
        <v>275</v>
      </c>
      <c r="C59" s="4">
        <v>3856.85</v>
      </c>
      <c r="D59" s="4">
        <v>30176.76</v>
      </c>
    </row>
    <row r="60" spans="1:4">
      <c r="A60" s="4" t="s">
        <v>276</v>
      </c>
      <c r="C60" s="4">
        <f>SUBTOTAL(9,C58:C59)</f>
        <v>4009.36</v>
      </c>
      <c r="D60" s="4">
        <f>SUBTOTAL(9,D58:D59)</f>
        <v>31370.03</v>
      </c>
    </row>
    <row r="61" spans="1:1">
      <c r="A61" s="4" t="s">
        <v>277</v>
      </c>
    </row>
  </sheetData>
  <autoFilter ref="A1:X50">
    <filterColumn colId="3">
      <filters>
        <filter val="261.52"/>
        <filter val="26.93"/>
        <filter val="34.53"/>
        <filter val="39.93"/>
        <filter val="13.14"/>
        <filter val="17.14"/>
        <filter val="109.14"/>
        <filter val="45.15"/>
        <filter val="125.55"/>
        <filter val="17.96"/>
        <filter val="217.96"/>
        <filter val="373.16"/>
        <filter val="22.17"/>
        <filter val="54.57"/>
        <filter val="366.97"/>
        <filter val="18.59"/>
        <filter val="38.19"/>
        <filter val="76.59"/>
        <filter val="33.2"/>
        <filter val="25.22"/>
        <filter val="62.3"/>
        <filter val="72.3"/>
        <filter val="37.23"/>
        <filter val="53.63"/>
        <filter val="58.25"/>
        <filter val="45.66"/>
        <filter val="38.8"/>
        <filter val="45.9"/>
        <filter val="11.69"/>
        <filter val="52.32"/>
        <filter val="33.34"/>
        <filter val="443.34"/>
        <filter val="21.36"/>
        <filter val="25.76"/>
        <filter val="44.76"/>
        <filter val="321.76"/>
        <filter val="52.01"/>
        <filter val="18.44"/>
        <filter val="39.84"/>
        <filter val="49.44"/>
        <filter val="288.45"/>
        <filter val="17.46"/>
        <filter val="45.06"/>
        <filter val="92.06"/>
        <filter val="35.08"/>
        <filter val="51.88"/>
        <filter val="16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278</v>
      </c>
      <c r="B1" s="2" t="s">
        <v>279</v>
      </c>
      <c r="C1" s="2" t="s">
        <v>280</v>
      </c>
      <c r="D1" s="2" t="s">
        <v>281</v>
      </c>
      <c r="E1" s="2" t="s">
        <v>13</v>
      </c>
      <c r="F1" s="2" t="s">
        <v>5</v>
      </c>
      <c r="G1" s="2" t="s">
        <v>6</v>
      </c>
      <c r="H1" s="2" t="s">
        <v>282</v>
      </c>
      <c r="I1" s="2" t="s">
        <v>283</v>
      </c>
      <c r="J1" s="2" t="s">
        <v>284</v>
      </c>
      <c r="K1" s="2" t="s">
        <v>285</v>
      </c>
      <c r="L1" s="2" t="s">
        <v>286</v>
      </c>
      <c r="M1" s="2" t="s">
        <v>287</v>
      </c>
      <c r="N1" s="2" t="s">
        <v>288</v>
      </c>
      <c r="O1" s="2" t="s">
        <v>289</v>
      </c>
      <c r="P1" s="2" t="s">
        <v>290</v>
      </c>
      <c r="Q1" s="2" t="s">
        <v>291</v>
      </c>
      <c r="R1" s="2" t="s">
        <v>292</v>
      </c>
      <c r="S1" s="2" t="s">
        <v>293</v>
      </c>
      <c r="T1" s="2" t="s">
        <v>294</v>
      </c>
      <c r="U1" s="2" t="s">
        <v>295</v>
      </c>
      <c r="V1" s="2" t="s">
        <v>296</v>
      </c>
    </row>
    <row r="2" s="1" customFormat="1" spans="1:22">
      <c r="A2" s="3">
        <v>999227332836052</v>
      </c>
      <c r="B2" s="1" t="s">
        <v>297</v>
      </c>
      <c r="C2" s="1" t="s">
        <v>298</v>
      </c>
      <c r="D2" s="1" t="s">
        <v>299</v>
      </c>
      <c r="E2" s="1" t="s">
        <v>300</v>
      </c>
      <c r="F2" s="1" t="s">
        <v>297</v>
      </c>
      <c r="G2" s="1" t="s">
        <v>301</v>
      </c>
      <c r="H2" s="1" t="s">
        <v>302</v>
      </c>
      <c r="I2" s="1" t="s">
        <v>303</v>
      </c>
      <c r="J2" s="1" t="s">
        <v>30</v>
      </c>
      <c r="K2" s="1" t="s">
        <v>304</v>
      </c>
      <c r="L2" s="1" t="s">
        <v>304</v>
      </c>
      <c r="M2" s="1" t="s">
        <v>305</v>
      </c>
      <c r="N2" s="1" t="s">
        <v>305</v>
      </c>
      <c r="O2" s="1" t="s">
        <v>306</v>
      </c>
      <c r="P2" s="1" t="s">
        <v>307</v>
      </c>
      <c r="Q2" s="1" t="s">
        <v>308</v>
      </c>
      <c r="R2" s="1" t="s">
        <v>309</v>
      </c>
      <c r="S2" s="1" t="s">
        <v>310</v>
      </c>
      <c r="T2" s="1" t="s">
        <v>311</v>
      </c>
      <c r="U2" s="1" t="s">
        <v>312</v>
      </c>
      <c r="V2" s="1" t="s">
        <v>313</v>
      </c>
    </row>
    <row r="3" s="1" customFormat="1" spans="1:22">
      <c r="A3" s="3">
        <v>999227331115619</v>
      </c>
      <c r="B3" s="1" t="s">
        <v>297</v>
      </c>
      <c r="C3" s="1" t="s">
        <v>314</v>
      </c>
      <c r="D3" s="1" t="s">
        <v>315</v>
      </c>
      <c r="E3" s="1" t="s">
        <v>316</v>
      </c>
      <c r="F3" s="1" t="s">
        <v>297</v>
      </c>
      <c r="G3" s="1" t="s">
        <v>301</v>
      </c>
      <c r="H3" s="1" t="s">
        <v>302</v>
      </c>
      <c r="I3" s="1" t="s">
        <v>317</v>
      </c>
      <c r="J3" s="1" t="s">
        <v>30</v>
      </c>
      <c r="K3" s="1" t="s">
        <v>318</v>
      </c>
      <c r="L3" s="1" t="s">
        <v>318</v>
      </c>
      <c r="M3" s="1" t="s">
        <v>305</v>
      </c>
      <c r="N3" s="1" t="s">
        <v>305</v>
      </c>
      <c r="O3" s="1" t="s">
        <v>306</v>
      </c>
      <c r="P3" s="1" t="s">
        <v>307</v>
      </c>
      <c r="Q3" s="1" t="s">
        <v>308</v>
      </c>
      <c r="R3" s="1" t="s">
        <v>319</v>
      </c>
      <c r="S3" s="1" t="s">
        <v>310</v>
      </c>
      <c r="T3" s="1" t="s">
        <v>311</v>
      </c>
      <c r="U3" s="1" t="s">
        <v>312</v>
      </c>
      <c r="V3" s="1" t="s">
        <v>313</v>
      </c>
    </row>
    <row r="4" s="1" customFormat="1" spans="1:22">
      <c r="A4" s="3">
        <v>999227330937955</v>
      </c>
      <c r="B4" s="1" t="s">
        <v>297</v>
      </c>
      <c r="C4" s="1" t="s">
        <v>320</v>
      </c>
      <c r="D4" s="1" t="s">
        <v>315</v>
      </c>
      <c r="E4" s="1" t="s">
        <v>321</v>
      </c>
      <c r="F4" s="1" t="s">
        <v>297</v>
      </c>
      <c r="G4" s="1" t="s">
        <v>301</v>
      </c>
      <c r="H4" s="1" t="s">
        <v>302</v>
      </c>
      <c r="I4" s="1" t="s">
        <v>322</v>
      </c>
      <c r="J4" s="1" t="s">
        <v>30</v>
      </c>
      <c r="K4" s="1" t="s">
        <v>323</v>
      </c>
      <c r="L4" s="1" t="s">
        <v>323</v>
      </c>
      <c r="M4" s="1" t="s">
        <v>305</v>
      </c>
      <c r="N4" s="1" t="s">
        <v>305</v>
      </c>
      <c r="O4" s="1" t="s">
        <v>306</v>
      </c>
      <c r="P4" s="1" t="s">
        <v>307</v>
      </c>
      <c r="Q4" s="1" t="s">
        <v>308</v>
      </c>
      <c r="R4" s="1" t="s">
        <v>324</v>
      </c>
      <c r="S4" s="1" t="s">
        <v>310</v>
      </c>
      <c r="T4" s="1" t="s">
        <v>311</v>
      </c>
      <c r="U4" s="1" t="s">
        <v>312</v>
      </c>
      <c r="V4" s="1" t="s">
        <v>313</v>
      </c>
    </row>
    <row r="5" s="1" customFormat="1" spans="1:22">
      <c r="A5" s="3">
        <v>999227330866118</v>
      </c>
      <c r="B5" s="1" t="s">
        <v>297</v>
      </c>
      <c r="C5" s="1" t="s">
        <v>325</v>
      </c>
      <c r="D5" s="1" t="s">
        <v>326</v>
      </c>
      <c r="E5" s="1" t="s">
        <v>327</v>
      </c>
      <c r="F5" s="1" t="s">
        <v>297</v>
      </c>
      <c r="G5" s="1" t="s">
        <v>301</v>
      </c>
      <c r="H5" s="1" t="s">
        <v>302</v>
      </c>
      <c r="I5" s="1" t="s">
        <v>328</v>
      </c>
      <c r="J5" s="1" t="s">
        <v>30</v>
      </c>
      <c r="K5" s="1" t="s">
        <v>329</v>
      </c>
      <c r="L5" s="1" t="s">
        <v>329</v>
      </c>
      <c r="M5" s="1" t="s">
        <v>305</v>
      </c>
      <c r="N5" s="1" t="s">
        <v>305</v>
      </c>
      <c r="O5" s="1" t="s">
        <v>306</v>
      </c>
      <c r="P5" s="1" t="s">
        <v>307</v>
      </c>
      <c r="Q5" s="1" t="s">
        <v>308</v>
      </c>
      <c r="R5" s="1" t="s">
        <v>330</v>
      </c>
      <c r="S5" s="1" t="s">
        <v>310</v>
      </c>
      <c r="T5" s="1" t="s">
        <v>311</v>
      </c>
      <c r="U5" s="1" t="s">
        <v>312</v>
      </c>
      <c r="V5" s="1" t="s">
        <v>331</v>
      </c>
    </row>
    <row r="6" s="1" customFormat="1" spans="1:22">
      <c r="A6" s="3">
        <v>999227330750857</v>
      </c>
      <c r="B6" s="1" t="s">
        <v>297</v>
      </c>
      <c r="C6" s="1" t="s">
        <v>332</v>
      </c>
      <c r="D6" s="1" t="s">
        <v>333</v>
      </c>
      <c r="E6" s="1" t="s">
        <v>334</v>
      </c>
      <c r="F6" s="1" t="s">
        <v>297</v>
      </c>
      <c r="G6" s="1" t="s">
        <v>301</v>
      </c>
      <c r="H6" s="1" t="s">
        <v>302</v>
      </c>
      <c r="I6" s="1" t="s">
        <v>335</v>
      </c>
      <c r="J6" s="1" t="s">
        <v>30</v>
      </c>
      <c r="K6" s="1" t="s">
        <v>336</v>
      </c>
      <c r="L6" s="1" t="s">
        <v>336</v>
      </c>
      <c r="M6" s="1" t="s">
        <v>305</v>
      </c>
      <c r="N6" s="1" t="s">
        <v>305</v>
      </c>
      <c r="O6" s="1" t="s">
        <v>306</v>
      </c>
      <c r="P6" s="1" t="s">
        <v>307</v>
      </c>
      <c r="Q6" s="1" t="s">
        <v>308</v>
      </c>
      <c r="R6" s="1" t="s">
        <v>337</v>
      </c>
      <c r="S6" s="1" t="s">
        <v>310</v>
      </c>
      <c r="T6" s="1" t="s">
        <v>311</v>
      </c>
      <c r="U6" s="1" t="s">
        <v>312</v>
      </c>
      <c r="V6" s="1" t="s">
        <v>338</v>
      </c>
    </row>
    <row r="7" s="1" customFormat="1" spans="1:22">
      <c r="A7" s="3">
        <v>999227328778539</v>
      </c>
      <c r="B7" s="1" t="s">
        <v>297</v>
      </c>
      <c r="C7" s="1" t="s">
        <v>339</v>
      </c>
      <c r="D7" s="1" t="s">
        <v>340</v>
      </c>
      <c r="E7" s="1" t="s">
        <v>341</v>
      </c>
      <c r="F7" s="1" t="s">
        <v>297</v>
      </c>
      <c r="G7" s="1" t="s">
        <v>301</v>
      </c>
      <c r="H7" s="1" t="s">
        <v>302</v>
      </c>
      <c r="I7" s="1" t="s">
        <v>342</v>
      </c>
      <c r="J7" s="1" t="s">
        <v>30</v>
      </c>
      <c r="K7" s="1" t="s">
        <v>343</v>
      </c>
      <c r="L7" s="1" t="s">
        <v>343</v>
      </c>
      <c r="M7" s="1" t="s">
        <v>305</v>
      </c>
      <c r="N7" s="1" t="s">
        <v>305</v>
      </c>
      <c r="O7" s="1" t="s">
        <v>306</v>
      </c>
      <c r="P7" s="1" t="s">
        <v>307</v>
      </c>
      <c r="Q7" s="1" t="s">
        <v>308</v>
      </c>
      <c r="R7" s="1" t="s">
        <v>344</v>
      </c>
      <c r="S7" s="1" t="s">
        <v>310</v>
      </c>
      <c r="T7" s="1" t="s">
        <v>311</v>
      </c>
      <c r="U7" s="1" t="s">
        <v>312</v>
      </c>
      <c r="V7" s="1" t="s">
        <v>338</v>
      </c>
    </row>
    <row r="8" s="1" customFormat="1" spans="1:22">
      <c r="A8" s="3">
        <v>999227328273713</v>
      </c>
      <c r="B8" s="1" t="s">
        <v>297</v>
      </c>
      <c r="C8" s="1" t="s">
        <v>345</v>
      </c>
      <c r="D8" s="1" t="s">
        <v>346</v>
      </c>
      <c r="E8" s="1" t="s">
        <v>347</v>
      </c>
      <c r="F8" s="1" t="s">
        <v>297</v>
      </c>
      <c r="G8" s="1" t="s">
        <v>301</v>
      </c>
      <c r="H8" s="1" t="s">
        <v>302</v>
      </c>
      <c r="I8" s="1" t="s">
        <v>348</v>
      </c>
      <c r="J8" s="1" t="s">
        <v>30</v>
      </c>
      <c r="K8" s="1" t="s">
        <v>349</v>
      </c>
      <c r="L8" s="1" t="s">
        <v>349</v>
      </c>
      <c r="M8" s="1" t="s">
        <v>305</v>
      </c>
      <c r="N8" s="1" t="s">
        <v>305</v>
      </c>
      <c r="O8" s="1" t="s">
        <v>306</v>
      </c>
      <c r="P8" s="1" t="s">
        <v>307</v>
      </c>
      <c r="Q8" s="1" t="s">
        <v>308</v>
      </c>
      <c r="R8" s="1" t="s">
        <v>350</v>
      </c>
      <c r="S8" s="1" t="s">
        <v>310</v>
      </c>
      <c r="T8" s="1" t="s">
        <v>311</v>
      </c>
      <c r="U8" s="1" t="s">
        <v>312</v>
      </c>
      <c r="V8" s="1" t="s">
        <v>338</v>
      </c>
    </row>
    <row r="9" s="1" customFormat="1" spans="1:22">
      <c r="A9" s="3">
        <v>999227324503417</v>
      </c>
      <c r="B9" s="1" t="s">
        <v>297</v>
      </c>
      <c r="C9" s="1" t="s">
        <v>351</v>
      </c>
      <c r="D9" s="1" t="s">
        <v>352</v>
      </c>
      <c r="E9" s="1" t="s">
        <v>353</v>
      </c>
      <c r="F9" s="1" t="s">
        <v>297</v>
      </c>
      <c r="G9" s="1" t="s">
        <v>301</v>
      </c>
      <c r="H9" s="1" t="s">
        <v>302</v>
      </c>
      <c r="I9" s="1" t="s">
        <v>354</v>
      </c>
      <c r="J9" s="1" t="s">
        <v>30</v>
      </c>
      <c r="K9" s="1" t="s">
        <v>355</v>
      </c>
      <c r="L9" s="1" t="s">
        <v>355</v>
      </c>
      <c r="M9" s="1" t="s">
        <v>305</v>
      </c>
      <c r="N9" s="1" t="s">
        <v>305</v>
      </c>
      <c r="O9" s="1" t="s">
        <v>306</v>
      </c>
      <c r="P9" s="1" t="s">
        <v>307</v>
      </c>
      <c r="Q9" s="1" t="s">
        <v>308</v>
      </c>
      <c r="R9" s="1" t="s">
        <v>356</v>
      </c>
      <c r="S9" s="1" t="s">
        <v>310</v>
      </c>
      <c r="T9" s="1" t="s">
        <v>311</v>
      </c>
      <c r="U9" s="1" t="s">
        <v>312</v>
      </c>
      <c r="V9" s="1" t="s">
        <v>338</v>
      </c>
    </row>
    <row r="10" s="1" customFormat="1" spans="1:22">
      <c r="A10" s="3">
        <v>999227323672451</v>
      </c>
      <c r="B10" s="1" t="s">
        <v>297</v>
      </c>
      <c r="C10" s="1" t="s">
        <v>357</v>
      </c>
      <c r="D10" s="1" t="s">
        <v>358</v>
      </c>
      <c r="E10" s="1" t="s">
        <v>359</v>
      </c>
      <c r="F10" s="1" t="s">
        <v>297</v>
      </c>
      <c r="G10" s="1" t="s">
        <v>301</v>
      </c>
      <c r="H10" s="1" t="s">
        <v>302</v>
      </c>
      <c r="I10" s="1" t="s">
        <v>360</v>
      </c>
      <c r="J10" s="1" t="s">
        <v>30</v>
      </c>
      <c r="K10" s="1" t="s">
        <v>361</v>
      </c>
      <c r="L10" s="1" t="s">
        <v>361</v>
      </c>
      <c r="M10" s="1" t="s">
        <v>305</v>
      </c>
      <c r="N10" s="1" t="s">
        <v>305</v>
      </c>
      <c r="O10" s="1" t="s">
        <v>306</v>
      </c>
      <c r="P10" s="1" t="s">
        <v>307</v>
      </c>
      <c r="Q10" s="1" t="s">
        <v>308</v>
      </c>
      <c r="R10" s="1" t="s">
        <v>362</v>
      </c>
      <c r="S10" s="1" t="s">
        <v>310</v>
      </c>
      <c r="T10" s="1" t="s">
        <v>311</v>
      </c>
      <c r="U10" s="1" t="s">
        <v>312</v>
      </c>
      <c r="V10" s="1" t="s">
        <v>338</v>
      </c>
    </row>
    <row r="11" s="1" customFormat="1" spans="1:22">
      <c r="A11" s="3">
        <v>999227323529750</v>
      </c>
      <c r="B11" s="1" t="s">
        <v>297</v>
      </c>
      <c r="C11" s="1" t="s">
        <v>363</v>
      </c>
      <c r="D11" s="1" t="s">
        <v>364</v>
      </c>
      <c r="E11" s="1" t="s">
        <v>365</v>
      </c>
      <c r="F11" s="1" t="s">
        <v>297</v>
      </c>
      <c r="G11" s="1" t="s">
        <v>301</v>
      </c>
      <c r="H11" s="1" t="s">
        <v>302</v>
      </c>
      <c r="I11" s="1" t="s">
        <v>366</v>
      </c>
      <c r="J11" s="1" t="s">
        <v>30</v>
      </c>
      <c r="K11" s="1" t="s">
        <v>367</v>
      </c>
      <c r="L11" s="1" t="s">
        <v>367</v>
      </c>
      <c r="M11" s="1" t="s">
        <v>305</v>
      </c>
      <c r="N11" s="1" t="s">
        <v>305</v>
      </c>
      <c r="O11" s="1" t="s">
        <v>306</v>
      </c>
      <c r="P11" s="1" t="s">
        <v>307</v>
      </c>
      <c r="Q11" s="1" t="s">
        <v>308</v>
      </c>
      <c r="R11" s="1" t="s">
        <v>368</v>
      </c>
      <c r="S11" s="1" t="s">
        <v>310</v>
      </c>
      <c r="T11" s="1" t="s">
        <v>311</v>
      </c>
      <c r="U11" s="1" t="s">
        <v>312</v>
      </c>
      <c r="V11" s="1" t="s">
        <v>338</v>
      </c>
    </row>
    <row r="12" s="1" customFormat="1" spans="1:22">
      <c r="A12" s="3">
        <v>999227323510365</v>
      </c>
      <c r="B12" s="1" t="s">
        <v>297</v>
      </c>
      <c r="C12" s="1" t="s">
        <v>369</v>
      </c>
      <c r="D12" s="1" t="s">
        <v>370</v>
      </c>
      <c r="E12" s="1" t="s">
        <v>371</v>
      </c>
      <c r="F12" s="1" t="s">
        <v>297</v>
      </c>
      <c r="G12" s="1" t="s">
        <v>301</v>
      </c>
      <c r="H12" s="1" t="s">
        <v>302</v>
      </c>
      <c r="I12" s="1" t="s">
        <v>372</v>
      </c>
      <c r="J12" s="1" t="s">
        <v>30</v>
      </c>
      <c r="K12" s="1" t="s">
        <v>373</v>
      </c>
      <c r="L12" s="1" t="s">
        <v>373</v>
      </c>
      <c r="M12" s="1" t="s">
        <v>305</v>
      </c>
      <c r="N12" s="1" t="s">
        <v>305</v>
      </c>
      <c r="O12" s="1" t="s">
        <v>306</v>
      </c>
      <c r="P12" s="1" t="s">
        <v>307</v>
      </c>
      <c r="Q12" s="1" t="s">
        <v>308</v>
      </c>
      <c r="R12" s="1" t="s">
        <v>374</v>
      </c>
      <c r="S12" s="1" t="s">
        <v>310</v>
      </c>
      <c r="T12" s="1" t="s">
        <v>311</v>
      </c>
      <c r="U12" s="1" t="s">
        <v>312</v>
      </c>
      <c r="V12" s="1" t="s">
        <v>313</v>
      </c>
    </row>
    <row r="13" s="1" customFormat="1" spans="1:22">
      <c r="A13" s="3">
        <v>999227323338250</v>
      </c>
      <c r="B13" s="1" t="s">
        <v>297</v>
      </c>
      <c r="C13" s="1" t="s">
        <v>375</v>
      </c>
      <c r="D13" s="1" t="s">
        <v>376</v>
      </c>
      <c r="E13" s="1" t="s">
        <v>377</v>
      </c>
      <c r="F13" s="1" t="s">
        <v>297</v>
      </c>
      <c r="G13" s="1" t="s">
        <v>301</v>
      </c>
      <c r="H13" s="1" t="s">
        <v>302</v>
      </c>
      <c r="I13" s="1" t="s">
        <v>378</v>
      </c>
      <c r="J13" s="1" t="s">
        <v>30</v>
      </c>
      <c r="K13" s="1" t="s">
        <v>379</v>
      </c>
      <c r="L13" s="1" t="s">
        <v>379</v>
      </c>
      <c r="M13" s="1" t="s">
        <v>305</v>
      </c>
      <c r="N13" s="1" t="s">
        <v>305</v>
      </c>
      <c r="O13" s="1" t="s">
        <v>306</v>
      </c>
      <c r="P13" s="1" t="s">
        <v>307</v>
      </c>
      <c r="Q13" s="1" t="s">
        <v>308</v>
      </c>
      <c r="R13" s="1" t="s">
        <v>380</v>
      </c>
      <c r="S13" s="1" t="s">
        <v>310</v>
      </c>
      <c r="T13" s="1" t="s">
        <v>311</v>
      </c>
      <c r="U13" s="1" t="s">
        <v>312</v>
      </c>
      <c r="V13" s="1" t="s">
        <v>331</v>
      </c>
    </row>
    <row r="14" s="1" customFormat="1" spans="1:22">
      <c r="A14" s="3">
        <v>999227323221620</v>
      </c>
      <c r="B14" s="1" t="s">
        <v>297</v>
      </c>
      <c r="C14" s="1" t="s">
        <v>381</v>
      </c>
      <c r="D14" s="1" t="s">
        <v>382</v>
      </c>
      <c r="E14" s="1" t="s">
        <v>383</v>
      </c>
      <c r="F14" s="1" t="s">
        <v>297</v>
      </c>
      <c r="G14" s="1" t="s">
        <v>301</v>
      </c>
      <c r="H14" s="1" t="s">
        <v>302</v>
      </c>
      <c r="I14" s="1" t="s">
        <v>384</v>
      </c>
      <c r="J14" s="1" t="s">
        <v>30</v>
      </c>
      <c r="K14" s="1" t="s">
        <v>385</v>
      </c>
      <c r="L14" s="1" t="s">
        <v>385</v>
      </c>
      <c r="M14" s="1" t="s">
        <v>305</v>
      </c>
      <c r="N14" s="1" t="s">
        <v>305</v>
      </c>
      <c r="O14" s="1" t="s">
        <v>306</v>
      </c>
      <c r="P14" s="1" t="s">
        <v>307</v>
      </c>
      <c r="Q14" s="1" t="s">
        <v>308</v>
      </c>
      <c r="R14" s="1" t="s">
        <v>386</v>
      </c>
      <c r="S14" s="1" t="s">
        <v>310</v>
      </c>
      <c r="T14" s="1" t="s">
        <v>311</v>
      </c>
      <c r="U14" s="1" t="s">
        <v>312</v>
      </c>
      <c r="V14" s="1" t="s">
        <v>338</v>
      </c>
    </row>
    <row r="15" s="1" customFormat="1" spans="1:22">
      <c r="A15" s="3">
        <v>999227322998592</v>
      </c>
      <c r="B15" s="1" t="s">
        <v>297</v>
      </c>
      <c r="C15" s="1" t="s">
        <v>387</v>
      </c>
      <c r="D15" s="1" t="s">
        <v>388</v>
      </c>
      <c r="E15" s="1" t="s">
        <v>389</v>
      </c>
      <c r="F15" s="1" t="s">
        <v>297</v>
      </c>
      <c r="G15" s="1" t="s">
        <v>301</v>
      </c>
      <c r="H15" s="1" t="s">
        <v>302</v>
      </c>
      <c r="I15" s="1" t="s">
        <v>390</v>
      </c>
      <c r="J15" s="1" t="s">
        <v>30</v>
      </c>
      <c r="K15" s="1" t="s">
        <v>391</v>
      </c>
      <c r="L15" s="1" t="s">
        <v>391</v>
      </c>
      <c r="M15" s="1" t="s">
        <v>305</v>
      </c>
      <c r="N15" s="1" t="s">
        <v>305</v>
      </c>
      <c r="O15" s="1" t="s">
        <v>306</v>
      </c>
      <c r="P15" s="1" t="s">
        <v>307</v>
      </c>
      <c r="Q15" s="1" t="s">
        <v>308</v>
      </c>
      <c r="R15" s="1" t="s">
        <v>392</v>
      </c>
      <c r="S15" s="1" t="s">
        <v>310</v>
      </c>
      <c r="T15" s="1" t="s">
        <v>311</v>
      </c>
      <c r="U15" s="1" t="s">
        <v>312</v>
      </c>
      <c r="V15" s="1" t="s">
        <v>393</v>
      </c>
    </row>
    <row r="16" s="1" customFormat="1" spans="1:22">
      <c r="A16" s="3">
        <v>999227322713753</v>
      </c>
      <c r="B16" s="1" t="s">
        <v>297</v>
      </c>
      <c r="C16" s="1" t="s">
        <v>394</v>
      </c>
      <c r="D16" s="1" t="s">
        <v>395</v>
      </c>
      <c r="E16" s="1" t="s">
        <v>396</v>
      </c>
      <c r="F16" s="1" t="s">
        <v>297</v>
      </c>
      <c r="G16" s="1" t="s">
        <v>301</v>
      </c>
      <c r="H16" s="1" t="s">
        <v>302</v>
      </c>
      <c r="I16" s="1" t="s">
        <v>397</v>
      </c>
      <c r="J16" s="1" t="s">
        <v>30</v>
      </c>
      <c r="K16" s="1" t="s">
        <v>398</v>
      </c>
      <c r="L16" s="1" t="s">
        <v>398</v>
      </c>
      <c r="M16" s="1" t="s">
        <v>305</v>
      </c>
      <c r="N16" s="1" t="s">
        <v>305</v>
      </c>
      <c r="O16" s="1" t="s">
        <v>306</v>
      </c>
      <c r="P16" s="1" t="s">
        <v>307</v>
      </c>
      <c r="Q16" s="1" t="s">
        <v>308</v>
      </c>
      <c r="R16" s="1" t="s">
        <v>399</v>
      </c>
      <c r="S16" s="1" t="s">
        <v>310</v>
      </c>
      <c r="T16" s="1" t="s">
        <v>311</v>
      </c>
      <c r="U16" s="1" t="s">
        <v>312</v>
      </c>
      <c r="V16" s="1" t="s">
        <v>313</v>
      </c>
    </row>
    <row r="17" s="1" customFormat="1" spans="1:22">
      <c r="A17" s="3">
        <v>999227322627708</v>
      </c>
      <c r="B17" s="1" t="s">
        <v>297</v>
      </c>
      <c r="C17" s="1" t="s">
        <v>400</v>
      </c>
      <c r="D17" s="1" t="s">
        <v>401</v>
      </c>
      <c r="E17" s="1" t="s">
        <v>402</v>
      </c>
      <c r="F17" s="1" t="s">
        <v>297</v>
      </c>
      <c r="G17" s="1" t="s">
        <v>301</v>
      </c>
      <c r="H17" s="1" t="s">
        <v>302</v>
      </c>
      <c r="I17" s="1" t="s">
        <v>403</v>
      </c>
      <c r="J17" s="1" t="s">
        <v>30</v>
      </c>
      <c r="K17" s="1" t="s">
        <v>404</v>
      </c>
      <c r="L17" s="1" t="s">
        <v>404</v>
      </c>
      <c r="M17" s="1" t="s">
        <v>305</v>
      </c>
      <c r="N17" s="1" t="s">
        <v>305</v>
      </c>
      <c r="O17" s="1" t="s">
        <v>306</v>
      </c>
      <c r="P17" s="1" t="s">
        <v>307</v>
      </c>
      <c r="Q17" s="1" t="s">
        <v>308</v>
      </c>
      <c r="R17" s="1" t="s">
        <v>405</v>
      </c>
      <c r="S17" s="1" t="s">
        <v>310</v>
      </c>
      <c r="T17" s="1" t="s">
        <v>311</v>
      </c>
      <c r="U17" s="1" t="s">
        <v>312</v>
      </c>
      <c r="V17" s="1" t="s">
        <v>313</v>
      </c>
    </row>
    <row r="18" s="1" customFormat="1" spans="1:22">
      <c r="A18" s="3">
        <v>999227321826372</v>
      </c>
      <c r="B18" s="1" t="s">
        <v>297</v>
      </c>
      <c r="C18" s="1" t="s">
        <v>406</v>
      </c>
      <c r="D18" s="1" t="s">
        <v>407</v>
      </c>
      <c r="E18" s="1" t="s">
        <v>408</v>
      </c>
      <c r="F18" s="1" t="s">
        <v>297</v>
      </c>
      <c r="G18" s="1" t="s">
        <v>301</v>
      </c>
      <c r="H18" s="1" t="s">
        <v>302</v>
      </c>
      <c r="I18" s="1" t="s">
        <v>409</v>
      </c>
      <c r="J18" s="1" t="s">
        <v>30</v>
      </c>
      <c r="K18" s="1" t="s">
        <v>410</v>
      </c>
      <c r="L18" s="1" t="s">
        <v>410</v>
      </c>
      <c r="M18" s="1" t="s">
        <v>305</v>
      </c>
      <c r="N18" s="1" t="s">
        <v>305</v>
      </c>
      <c r="O18" s="1" t="s">
        <v>306</v>
      </c>
      <c r="P18" s="1" t="s">
        <v>307</v>
      </c>
      <c r="Q18" s="1" t="s">
        <v>308</v>
      </c>
      <c r="R18" s="1" t="s">
        <v>411</v>
      </c>
      <c r="S18" s="1" t="s">
        <v>310</v>
      </c>
      <c r="T18" s="1" t="s">
        <v>311</v>
      </c>
      <c r="U18" s="1" t="s">
        <v>312</v>
      </c>
      <c r="V18" s="1" t="s">
        <v>313</v>
      </c>
    </row>
    <row r="19" s="1" customFormat="1" spans="1:22">
      <c r="A19" s="3">
        <v>999227321520682</v>
      </c>
      <c r="B19" s="1" t="s">
        <v>297</v>
      </c>
      <c r="C19" s="1" t="s">
        <v>412</v>
      </c>
      <c r="D19" s="1" t="s">
        <v>401</v>
      </c>
      <c r="E19" s="1" t="s">
        <v>413</v>
      </c>
      <c r="F19" s="1" t="s">
        <v>297</v>
      </c>
      <c r="G19" s="1" t="s">
        <v>301</v>
      </c>
      <c r="H19" s="1" t="s">
        <v>302</v>
      </c>
      <c r="I19" s="1" t="s">
        <v>360</v>
      </c>
      <c r="J19" s="1" t="s">
        <v>30</v>
      </c>
      <c r="K19" s="1" t="s">
        <v>361</v>
      </c>
      <c r="L19" s="1" t="s">
        <v>361</v>
      </c>
      <c r="M19" s="1" t="s">
        <v>305</v>
      </c>
      <c r="N19" s="1" t="s">
        <v>305</v>
      </c>
      <c r="O19" s="1" t="s">
        <v>306</v>
      </c>
      <c r="P19" s="1" t="s">
        <v>307</v>
      </c>
      <c r="Q19" s="1" t="s">
        <v>308</v>
      </c>
      <c r="R19" s="1" t="s">
        <v>414</v>
      </c>
      <c r="S19" s="1" t="s">
        <v>310</v>
      </c>
      <c r="T19" s="1" t="s">
        <v>311</v>
      </c>
      <c r="U19" s="1" t="s">
        <v>312</v>
      </c>
      <c r="V19" s="1" t="s">
        <v>313</v>
      </c>
    </row>
    <row r="20" s="1" customFormat="1" spans="1:22">
      <c r="A20" s="3">
        <v>999227321317500</v>
      </c>
      <c r="B20" s="1" t="s">
        <v>297</v>
      </c>
      <c r="C20" s="1" t="s">
        <v>415</v>
      </c>
      <c r="D20" s="1" t="s">
        <v>416</v>
      </c>
      <c r="E20" s="1" t="s">
        <v>417</v>
      </c>
      <c r="F20" s="1" t="s">
        <v>297</v>
      </c>
      <c r="G20" s="1" t="s">
        <v>301</v>
      </c>
      <c r="H20" s="1" t="s">
        <v>302</v>
      </c>
      <c r="I20" s="1" t="s">
        <v>418</v>
      </c>
      <c r="J20" s="1" t="s">
        <v>30</v>
      </c>
      <c r="K20" s="1" t="s">
        <v>419</v>
      </c>
      <c r="L20" s="1" t="s">
        <v>419</v>
      </c>
      <c r="M20" s="1" t="s">
        <v>305</v>
      </c>
      <c r="N20" s="1" t="s">
        <v>305</v>
      </c>
      <c r="O20" s="1" t="s">
        <v>306</v>
      </c>
      <c r="P20" s="1" t="s">
        <v>307</v>
      </c>
      <c r="Q20" s="1" t="s">
        <v>308</v>
      </c>
      <c r="R20" s="1" t="s">
        <v>420</v>
      </c>
      <c r="S20" s="1" t="s">
        <v>310</v>
      </c>
      <c r="T20" s="1" t="s">
        <v>311</v>
      </c>
      <c r="U20" s="1" t="s">
        <v>421</v>
      </c>
      <c r="V20" s="1" t="s">
        <v>338</v>
      </c>
    </row>
    <row r="21" s="1" customFormat="1" spans="1:22">
      <c r="A21" s="3">
        <v>999227320688985</v>
      </c>
      <c r="B21" s="1" t="s">
        <v>297</v>
      </c>
      <c r="C21" s="1" t="s">
        <v>422</v>
      </c>
      <c r="D21" s="1" t="s">
        <v>423</v>
      </c>
      <c r="E21" s="1" t="s">
        <v>424</v>
      </c>
      <c r="F21" s="1" t="s">
        <v>297</v>
      </c>
      <c r="G21" s="1" t="s">
        <v>301</v>
      </c>
      <c r="H21" s="1" t="s">
        <v>302</v>
      </c>
      <c r="I21" s="1" t="s">
        <v>425</v>
      </c>
      <c r="J21" s="1" t="s">
        <v>30</v>
      </c>
      <c r="K21" s="1" t="s">
        <v>426</v>
      </c>
      <c r="L21" s="1" t="s">
        <v>426</v>
      </c>
      <c r="M21" s="1" t="s">
        <v>305</v>
      </c>
      <c r="N21" s="1" t="s">
        <v>305</v>
      </c>
      <c r="O21" s="1" t="s">
        <v>306</v>
      </c>
      <c r="P21" s="1" t="s">
        <v>307</v>
      </c>
      <c r="Q21" s="1" t="s">
        <v>308</v>
      </c>
      <c r="R21" s="1" t="s">
        <v>427</v>
      </c>
      <c r="S21" s="1" t="s">
        <v>310</v>
      </c>
      <c r="T21" s="1" t="s">
        <v>311</v>
      </c>
      <c r="U21" s="1" t="s">
        <v>312</v>
      </c>
      <c r="V21" s="1" t="s">
        <v>393</v>
      </c>
    </row>
    <row r="22" s="1" customFormat="1" spans="1:22">
      <c r="A22" s="3">
        <v>999227308556153</v>
      </c>
      <c r="B22" s="1" t="s">
        <v>428</v>
      </c>
      <c r="C22" s="1" t="s">
        <v>429</v>
      </c>
      <c r="D22" s="1" t="s">
        <v>416</v>
      </c>
      <c r="E22" s="1" t="s">
        <v>430</v>
      </c>
      <c r="F22" s="1" t="s">
        <v>297</v>
      </c>
      <c r="G22" s="1" t="s">
        <v>301</v>
      </c>
      <c r="H22" s="1" t="s">
        <v>302</v>
      </c>
      <c r="I22" s="1" t="s">
        <v>431</v>
      </c>
      <c r="J22" s="1" t="s">
        <v>30</v>
      </c>
      <c r="K22" s="1" t="s">
        <v>432</v>
      </c>
      <c r="L22" s="1" t="s">
        <v>432</v>
      </c>
      <c r="M22" s="1" t="s">
        <v>305</v>
      </c>
      <c r="N22" s="1" t="s">
        <v>305</v>
      </c>
      <c r="O22" s="1" t="s">
        <v>306</v>
      </c>
      <c r="P22" s="1" t="s">
        <v>307</v>
      </c>
      <c r="Q22" s="1" t="s">
        <v>308</v>
      </c>
      <c r="R22" s="1" t="s">
        <v>433</v>
      </c>
      <c r="S22" s="1" t="s">
        <v>310</v>
      </c>
      <c r="T22" s="1" t="s">
        <v>311</v>
      </c>
      <c r="U22" s="1" t="s">
        <v>421</v>
      </c>
      <c r="V22" s="1" t="s">
        <v>338</v>
      </c>
    </row>
    <row r="23" s="1" customFormat="1" spans="1:22">
      <c r="A23" s="3">
        <v>999227308470279</v>
      </c>
      <c r="B23" s="1" t="s">
        <v>428</v>
      </c>
      <c r="C23" s="1" t="s">
        <v>434</v>
      </c>
      <c r="D23" s="1" t="s">
        <v>435</v>
      </c>
      <c r="E23" s="1" t="s">
        <v>436</v>
      </c>
      <c r="F23" s="1" t="s">
        <v>297</v>
      </c>
      <c r="G23" s="1" t="s">
        <v>301</v>
      </c>
      <c r="H23" s="1" t="s">
        <v>302</v>
      </c>
      <c r="I23" s="1" t="s">
        <v>437</v>
      </c>
      <c r="J23" s="1" t="s">
        <v>30</v>
      </c>
      <c r="K23" s="1" t="s">
        <v>438</v>
      </c>
      <c r="L23" s="1" t="s">
        <v>438</v>
      </c>
      <c r="M23" s="1" t="s">
        <v>305</v>
      </c>
      <c r="N23" s="1" t="s">
        <v>305</v>
      </c>
      <c r="O23" s="1" t="s">
        <v>306</v>
      </c>
      <c r="P23" s="1" t="s">
        <v>307</v>
      </c>
      <c r="Q23" s="1" t="s">
        <v>308</v>
      </c>
      <c r="R23" s="1" t="s">
        <v>439</v>
      </c>
      <c r="S23" s="1" t="s">
        <v>310</v>
      </c>
      <c r="T23" s="1" t="s">
        <v>311</v>
      </c>
      <c r="U23" s="1" t="s">
        <v>312</v>
      </c>
      <c r="V23" s="1" t="s">
        <v>313</v>
      </c>
    </row>
    <row r="24" s="1" customFormat="1" spans="1:22">
      <c r="A24" s="3">
        <v>999227306661784</v>
      </c>
      <c r="B24" s="1" t="s">
        <v>428</v>
      </c>
      <c r="C24" s="1" t="s">
        <v>440</v>
      </c>
      <c r="D24" s="1" t="s">
        <v>401</v>
      </c>
      <c r="E24" s="1" t="s">
        <v>441</v>
      </c>
      <c r="F24" s="1" t="s">
        <v>297</v>
      </c>
      <c r="G24" s="1" t="s">
        <v>301</v>
      </c>
      <c r="H24" s="1" t="s">
        <v>302</v>
      </c>
      <c r="I24" s="1" t="s">
        <v>442</v>
      </c>
      <c r="J24" s="1" t="s">
        <v>30</v>
      </c>
      <c r="K24" s="1" t="s">
        <v>443</v>
      </c>
      <c r="L24" s="1" t="s">
        <v>443</v>
      </c>
      <c r="M24" s="1" t="s">
        <v>305</v>
      </c>
      <c r="N24" s="1" t="s">
        <v>305</v>
      </c>
      <c r="O24" s="1" t="s">
        <v>306</v>
      </c>
      <c r="P24" s="1" t="s">
        <v>307</v>
      </c>
      <c r="Q24" s="1" t="s">
        <v>308</v>
      </c>
      <c r="R24" s="1" t="s">
        <v>444</v>
      </c>
      <c r="S24" s="1" t="s">
        <v>310</v>
      </c>
      <c r="T24" s="1" t="s">
        <v>311</v>
      </c>
      <c r="U24" s="1" t="s">
        <v>312</v>
      </c>
      <c r="V24" s="1" t="s">
        <v>313</v>
      </c>
    </row>
    <row r="25" s="1" customFormat="1" spans="1:22">
      <c r="A25" s="3">
        <v>999227306487763</v>
      </c>
      <c r="B25" s="1" t="s">
        <v>428</v>
      </c>
      <c r="C25" s="1" t="s">
        <v>445</v>
      </c>
      <c r="D25" s="1" t="s">
        <v>446</v>
      </c>
      <c r="E25" s="1" t="s">
        <v>447</v>
      </c>
      <c r="F25" s="1" t="s">
        <v>297</v>
      </c>
      <c r="G25" s="1" t="s">
        <v>301</v>
      </c>
      <c r="H25" s="1" t="s">
        <v>302</v>
      </c>
      <c r="I25" s="1" t="s">
        <v>448</v>
      </c>
      <c r="J25" s="1" t="s">
        <v>30</v>
      </c>
      <c r="K25" s="1" t="s">
        <v>449</v>
      </c>
      <c r="L25" s="1" t="s">
        <v>449</v>
      </c>
      <c r="M25" s="1" t="s">
        <v>305</v>
      </c>
      <c r="N25" s="1" t="s">
        <v>305</v>
      </c>
      <c r="O25" s="1" t="s">
        <v>306</v>
      </c>
      <c r="P25" s="1" t="s">
        <v>307</v>
      </c>
      <c r="Q25" s="1" t="s">
        <v>308</v>
      </c>
      <c r="R25" s="1" t="s">
        <v>450</v>
      </c>
      <c r="S25" s="1" t="s">
        <v>310</v>
      </c>
      <c r="T25" s="1" t="s">
        <v>311</v>
      </c>
      <c r="U25" s="1" t="s">
        <v>312</v>
      </c>
      <c r="V25" s="1" t="s">
        <v>313</v>
      </c>
    </row>
    <row r="26" s="1" customFormat="1" spans="1:22">
      <c r="A26" s="3">
        <v>999227304386821</v>
      </c>
      <c r="B26" s="1" t="s">
        <v>428</v>
      </c>
      <c r="C26" s="1" t="s">
        <v>451</v>
      </c>
      <c r="D26" s="1" t="s">
        <v>452</v>
      </c>
      <c r="E26" s="1" t="s">
        <v>453</v>
      </c>
      <c r="F26" s="1" t="s">
        <v>297</v>
      </c>
      <c r="G26" s="1" t="s">
        <v>301</v>
      </c>
      <c r="H26" s="1" t="s">
        <v>302</v>
      </c>
      <c r="I26" s="1" t="s">
        <v>454</v>
      </c>
      <c r="J26" s="1" t="s">
        <v>30</v>
      </c>
      <c r="K26" s="1" t="s">
        <v>455</v>
      </c>
      <c r="L26" s="1" t="s">
        <v>455</v>
      </c>
      <c r="M26" s="1" t="s">
        <v>305</v>
      </c>
      <c r="N26" s="1" t="s">
        <v>305</v>
      </c>
      <c r="O26" s="1" t="s">
        <v>306</v>
      </c>
      <c r="P26" s="1" t="s">
        <v>307</v>
      </c>
      <c r="Q26" s="1" t="s">
        <v>308</v>
      </c>
      <c r="R26" s="1" t="s">
        <v>456</v>
      </c>
      <c r="S26" s="1" t="s">
        <v>310</v>
      </c>
      <c r="T26" s="1" t="s">
        <v>311</v>
      </c>
      <c r="U26" s="1" t="s">
        <v>312</v>
      </c>
      <c r="V26" s="1" t="s">
        <v>338</v>
      </c>
    </row>
    <row r="27" s="1" customFormat="1" spans="1:22">
      <c r="A27" s="3">
        <v>999227304063235</v>
      </c>
      <c r="B27" s="1" t="s">
        <v>428</v>
      </c>
      <c r="C27" s="1" t="s">
        <v>457</v>
      </c>
      <c r="D27" s="1" t="s">
        <v>458</v>
      </c>
      <c r="E27" s="1" t="s">
        <v>459</v>
      </c>
      <c r="F27" s="1" t="s">
        <v>428</v>
      </c>
      <c r="G27" s="1" t="s">
        <v>301</v>
      </c>
      <c r="H27" s="1" t="s">
        <v>302</v>
      </c>
      <c r="I27" s="1" t="s">
        <v>460</v>
      </c>
      <c r="J27" s="1" t="s">
        <v>30</v>
      </c>
      <c r="K27" s="1" t="s">
        <v>461</v>
      </c>
      <c r="L27" s="1" t="s">
        <v>461</v>
      </c>
      <c r="M27" s="1" t="s">
        <v>305</v>
      </c>
      <c r="N27" s="1" t="s">
        <v>305</v>
      </c>
      <c r="O27" s="1" t="s">
        <v>306</v>
      </c>
      <c r="P27" s="1" t="s">
        <v>307</v>
      </c>
      <c r="Q27" s="1" t="s">
        <v>308</v>
      </c>
      <c r="R27" s="1" t="s">
        <v>462</v>
      </c>
      <c r="S27" s="1" t="s">
        <v>310</v>
      </c>
      <c r="T27" s="1" t="s">
        <v>311</v>
      </c>
      <c r="U27" s="1" t="s">
        <v>312</v>
      </c>
      <c r="V27" s="1" t="s">
        <v>331</v>
      </c>
    </row>
    <row r="28" s="1" customFormat="1" spans="1:22">
      <c r="A28" s="3">
        <v>999227303645605</v>
      </c>
      <c r="B28" s="1" t="s">
        <v>428</v>
      </c>
      <c r="C28" s="1" t="s">
        <v>463</v>
      </c>
      <c r="D28" s="1" t="s">
        <v>464</v>
      </c>
      <c r="E28" s="1" t="s">
        <v>465</v>
      </c>
      <c r="F28" s="1" t="s">
        <v>428</v>
      </c>
      <c r="G28" s="1" t="s">
        <v>301</v>
      </c>
      <c r="H28" s="1" t="s">
        <v>302</v>
      </c>
      <c r="I28" s="1" t="s">
        <v>466</v>
      </c>
      <c r="J28" s="1" t="s">
        <v>30</v>
      </c>
      <c r="K28" s="1" t="s">
        <v>467</v>
      </c>
      <c r="L28" s="1" t="s">
        <v>467</v>
      </c>
      <c r="M28" s="1" t="s">
        <v>305</v>
      </c>
      <c r="N28" s="1" t="s">
        <v>305</v>
      </c>
      <c r="O28" s="1" t="s">
        <v>306</v>
      </c>
      <c r="P28" s="1" t="s">
        <v>307</v>
      </c>
      <c r="Q28" s="1" t="s">
        <v>308</v>
      </c>
      <c r="R28" s="1" t="s">
        <v>468</v>
      </c>
      <c r="S28" s="1" t="s">
        <v>310</v>
      </c>
      <c r="T28" s="1" t="s">
        <v>311</v>
      </c>
      <c r="U28" s="1" t="s">
        <v>312</v>
      </c>
      <c r="V28" s="1" t="s">
        <v>331</v>
      </c>
    </row>
    <row r="29" s="1" customFormat="1" spans="1:22">
      <c r="A29" s="3">
        <v>999227299846884</v>
      </c>
      <c r="B29" s="1" t="s">
        <v>469</v>
      </c>
      <c r="C29" s="1" t="s">
        <v>470</v>
      </c>
      <c r="D29" s="1" t="s">
        <v>333</v>
      </c>
      <c r="E29" s="1" t="s">
        <v>471</v>
      </c>
      <c r="F29" s="1" t="s">
        <v>469</v>
      </c>
      <c r="G29" s="1" t="s">
        <v>301</v>
      </c>
      <c r="H29" s="1" t="s">
        <v>302</v>
      </c>
      <c r="I29" s="1" t="s">
        <v>472</v>
      </c>
      <c r="J29" s="1" t="s">
        <v>30</v>
      </c>
      <c r="K29" s="1" t="s">
        <v>473</v>
      </c>
      <c r="L29" s="1" t="s">
        <v>473</v>
      </c>
      <c r="M29" s="1" t="s">
        <v>305</v>
      </c>
      <c r="N29" s="1" t="s">
        <v>305</v>
      </c>
      <c r="O29" s="1" t="s">
        <v>306</v>
      </c>
      <c r="P29" s="1" t="s">
        <v>307</v>
      </c>
      <c r="Q29" s="1" t="s">
        <v>308</v>
      </c>
      <c r="R29" s="1" t="s">
        <v>474</v>
      </c>
      <c r="S29" s="1" t="s">
        <v>310</v>
      </c>
      <c r="T29" s="1" t="s">
        <v>311</v>
      </c>
      <c r="U29" s="1" t="s">
        <v>312</v>
      </c>
      <c r="V29" s="1" t="s">
        <v>338</v>
      </c>
    </row>
    <row r="30" s="1" customFormat="1" spans="1:22">
      <c r="A30" s="3">
        <v>999227299770750</v>
      </c>
      <c r="B30" s="1" t="s">
        <v>469</v>
      </c>
      <c r="C30" s="1" t="s">
        <v>475</v>
      </c>
      <c r="D30" s="1" t="s">
        <v>476</v>
      </c>
      <c r="E30" s="1" t="s">
        <v>477</v>
      </c>
      <c r="F30" s="1" t="s">
        <v>469</v>
      </c>
      <c r="G30" s="1" t="s">
        <v>301</v>
      </c>
      <c r="H30" s="1" t="s">
        <v>302</v>
      </c>
      <c r="I30" s="1" t="s">
        <v>478</v>
      </c>
      <c r="J30" s="1" t="s">
        <v>30</v>
      </c>
      <c r="K30" s="1" t="s">
        <v>479</v>
      </c>
      <c r="L30" s="1" t="s">
        <v>479</v>
      </c>
      <c r="M30" s="1" t="s">
        <v>305</v>
      </c>
      <c r="N30" s="1" t="s">
        <v>305</v>
      </c>
      <c r="O30" s="1" t="s">
        <v>306</v>
      </c>
      <c r="P30" s="1" t="s">
        <v>307</v>
      </c>
      <c r="Q30" s="1" t="s">
        <v>308</v>
      </c>
      <c r="R30" s="1" t="s">
        <v>480</v>
      </c>
      <c r="S30" s="1" t="s">
        <v>310</v>
      </c>
      <c r="T30" s="1" t="s">
        <v>311</v>
      </c>
      <c r="U30" s="1" t="s">
        <v>312</v>
      </c>
      <c r="V30" s="1" t="s">
        <v>338</v>
      </c>
    </row>
    <row r="31" s="1" customFormat="1" spans="1:22">
      <c r="A31" s="3">
        <v>999227299519555</v>
      </c>
      <c r="B31" s="1" t="s">
        <v>469</v>
      </c>
      <c r="C31" s="1" t="s">
        <v>481</v>
      </c>
      <c r="D31" s="1" t="s">
        <v>482</v>
      </c>
      <c r="E31" s="1" t="s">
        <v>483</v>
      </c>
      <c r="F31" s="1" t="s">
        <v>469</v>
      </c>
      <c r="G31" s="1" t="s">
        <v>301</v>
      </c>
      <c r="H31" s="1" t="s">
        <v>302</v>
      </c>
      <c r="I31" s="1" t="s">
        <v>484</v>
      </c>
      <c r="J31" s="1" t="s">
        <v>30</v>
      </c>
      <c r="K31" s="1" t="s">
        <v>485</v>
      </c>
      <c r="L31" s="1" t="s">
        <v>485</v>
      </c>
      <c r="M31" s="1" t="s">
        <v>305</v>
      </c>
      <c r="N31" s="1" t="s">
        <v>305</v>
      </c>
      <c r="O31" s="1" t="s">
        <v>306</v>
      </c>
      <c r="P31" s="1" t="s">
        <v>307</v>
      </c>
      <c r="Q31" s="1" t="s">
        <v>308</v>
      </c>
      <c r="R31" s="1" t="s">
        <v>486</v>
      </c>
      <c r="S31" s="1" t="s">
        <v>310</v>
      </c>
      <c r="T31" s="1" t="s">
        <v>311</v>
      </c>
      <c r="U31" s="1" t="s">
        <v>312</v>
      </c>
      <c r="V31" s="1" t="s">
        <v>331</v>
      </c>
    </row>
    <row r="32" s="1" customFormat="1" spans="1:22">
      <c r="A32" s="3">
        <v>999227298007844</v>
      </c>
      <c r="B32" s="1" t="s">
        <v>469</v>
      </c>
      <c r="C32" s="1" t="s">
        <v>487</v>
      </c>
      <c r="D32" s="1" t="s">
        <v>488</v>
      </c>
      <c r="E32" s="1" t="s">
        <v>489</v>
      </c>
      <c r="F32" s="1" t="s">
        <v>428</v>
      </c>
      <c r="G32" s="1" t="s">
        <v>301</v>
      </c>
      <c r="H32" s="1" t="s">
        <v>302</v>
      </c>
      <c r="I32" s="1" t="s">
        <v>490</v>
      </c>
      <c r="J32" s="1" t="s">
        <v>30</v>
      </c>
      <c r="K32" s="1" t="s">
        <v>491</v>
      </c>
      <c r="L32" s="1" t="s">
        <v>491</v>
      </c>
      <c r="M32" s="1" t="s">
        <v>305</v>
      </c>
      <c r="N32" s="1" t="s">
        <v>305</v>
      </c>
      <c r="O32" s="1" t="s">
        <v>306</v>
      </c>
      <c r="P32" s="1" t="s">
        <v>307</v>
      </c>
      <c r="Q32" s="1" t="s">
        <v>308</v>
      </c>
      <c r="R32" s="1" t="s">
        <v>492</v>
      </c>
      <c r="S32" s="1" t="s">
        <v>310</v>
      </c>
      <c r="T32" s="1" t="s">
        <v>311</v>
      </c>
      <c r="U32" s="1" t="s">
        <v>312</v>
      </c>
      <c r="V32" s="1" t="s">
        <v>393</v>
      </c>
    </row>
    <row r="33" s="1" customFormat="1" spans="1:22">
      <c r="A33" s="3">
        <v>999227297779810</v>
      </c>
      <c r="B33" s="1" t="s">
        <v>469</v>
      </c>
      <c r="C33" s="1" t="s">
        <v>493</v>
      </c>
      <c r="D33" s="1" t="s">
        <v>494</v>
      </c>
      <c r="E33" s="1" t="s">
        <v>495</v>
      </c>
      <c r="F33" s="1" t="s">
        <v>297</v>
      </c>
      <c r="G33" s="1" t="s">
        <v>301</v>
      </c>
      <c r="H33" s="1" t="s">
        <v>302</v>
      </c>
      <c r="I33" s="1" t="s">
        <v>496</v>
      </c>
      <c r="J33" s="1" t="s">
        <v>30</v>
      </c>
      <c r="K33" s="1" t="s">
        <v>497</v>
      </c>
      <c r="L33" s="1" t="s">
        <v>497</v>
      </c>
      <c r="M33" s="1" t="s">
        <v>305</v>
      </c>
      <c r="N33" s="1" t="s">
        <v>305</v>
      </c>
      <c r="O33" s="1" t="s">
        <v>306</v>
      </c>
      <c r="P33" s="1" t="s">
        <v>307</v>
      </c>
      <c r="Q33" s="1" t="s">
        <v>308</v>
      </c>
      <c r="R33" s="1" t="s">
        <v>498</v>
      </c>
      <c r="S33" s="1" t="s">
        <v>310</v>
      </c>
      <c r="T33" s="1" t="s">
        <v>311</v>
      </c>
      <c r="U33" s="1" t="s">
        <v>312</v>
      </c>
      <c r="V33" s="1" t="s">
        <v>313</v>
      </c>
    </row>
    <row r="34" s="1" customFormat="1" spans="1:22">
      <c r="A34" s="3">
        <v>999227291118076</v>
      </c>
      <c r="B34" s="1" t="s">
        <v>469</v>
      </c>
      <c r="C34" s="1" t="s">
        <v>499</v>
      </c>
      <c r="D34" s="1" t="s">
        <v>500</v>
      </c>
      <c r="E34" s="1" t="s">
        <v>501</v>
      </c>
      <c r="F34" s="1" t="s">
        <v>428</v>
      </c>
      <c r="G34" s="1" t="s">
        <v>301</v>
      </c>
      <c r="H34" s="1" t="s">
        <v>302</v>
      </c>
      <c r="I34" s="1" t="s">
        <v>502</v>
      </c>
      <c r="J34" s="1" t="s">
        <v>30</v>
      </c>
      <c r="K34" s="1" t="s">
        <v>503</v>
      </c>
      <c r="L34" s="1" t="s">
        <v>503</v>
      </c>
      <c r="M34" s="1" t="s">
        <v>305</v>
      </c>
      <c r="N34" s="1" t="s">
        <v>305</v>
      </c>
      <c r="O34" s="1" t="s">
        <v>306</v>
      </c>
      <c r="P34" s="1" t="s">
        <v>307</v>
      </c>
      <c r="Q34" s="1" t="s">
        <v>308</v>
      </c>
      <c r="R34" s="1" t="s">
        <v>504</v>
      </c>
      <c r="S34" s="1" t="s">
        <v>310</v>
      </c>
      <c r="T34" s="1" t="s">
        <v>311</v>
      </c>
      <c r="U34" s="1" t="s">
        <v>312</v>
      </c>
      <c r="V34" s="1" t="s">
        <v>313</v>
      </c>
    </row>
    <row r="35" s="1" customFormat="1" spans="1:22">
      <c r="A35" s="3">
        <v>999227291048831</v>
      </c>
      <c r="B35" s="1" t="s">
        <v>469</v>
      </c>
      <c r="C35" s="1" t="s">
        <v>505</v>
      </c>
      <c r="D35" s="1" t="s">
        <v>506</v>
      </c>
      <c r="E35" s="1" t="s">
        <v>507</v>
      </c>
      <c r="F35" s="1" t="s">
        <v>297</v>
      </c>
      <c r="G35" s="1" t="s">
        <v>301</v>
      </c>
      <c r="H35" s="1" t="s">
        <v>302</v>
      </c>
      <c r="I35" s="1" t="s">
        <v>508</v>
      </c>
      <c r="J35" s="1" t="s">
        <v>30</v>
      </c>
      <c r="K35" s="1" t="s">
        <v>509</v>
      </c>
      <c r="L35" s="1" t="s">
        <v>509</v>
      </c>
      <c r="M35" s="1" t="s">
        <v>305</v>
      </c>
      <c r="N35" s="1" t="s">
        <v>305</v>
      </c>
      <c r="O35" s="1" t="s">
        <v>306</v>
      </c>
      <c r="P35" s="1" t="s">
        <v>307</v>
      </c>
      <c r="Q35" s="1" t="s">
        <v>308</v>
      </c>
      <c r="R35" s="1" t="s">
        <v>510</v>
      </c>
      <c r="S35" s="1" t="s">
        <v>310</v>
      </c>
      <c r="T35" s="1" t="s">
        <v>311</v>
      </c>
      <c r="U35" s="1" t="s">
        <v>312</v>
      </c>
      <c r="V35" s="1" t="s">
        <v>313</v>
      </c>
    </row>
    <row r="36" s="1" customFormat="1" spans="1:22">
      <c r="A36" s="3">
        <v>999227290990792</v>
      </c>
      <c r="B36" s="1" t="s">
        <v>469</v>
      </c>
      <c r="C36" s="1" t="s">
        <v>511</v>
      </c>
      <c r="D36" s="1" t="s">
        <v>512</v>
      </c>
      <c r="E36" s="1" t="s">
        <v>513</v>
      </c>
      <c r="F36" s="1" t="s">
        <v>469</v>
      </c>
      <c r="G36" s="1" t="s">
        <v>301</v>
      </c>
      <c r="H36" s="1" t="s">
        <v>302</v>
      </c>
      <c r="I36" s="1" t="s">
        <v>514</v>
      </c>
      <c r="J36" s="1" t="s">
        <v>30</v>
      </c>
      <c r="K36" s="1" t="s">
        <v>515</v>
      </c>
      <c r="L36" s="1" t="s">
        <v>515</v>
      </c>
      <c r="M36" s="1" t="s">
        <v>305</v>
      </c>
      <c r="N36" s="1" t="s">
        <v>305</v>
      </c>
      <c r="O36" s="1" t="s">
        <v>306</v>
      </c>
      <c r="P36" s="1" t="s">
        <v>307</v>
      </c>
      <c r="Q36" s="1" t="s">
        <v>308</v>
      </c>
      <c r="R36" s="1" t="s">
        <v>516</v>
      </c>
      <c r="S36" s="1" t="s">
        <v>310</v>
      </c>
      <c r="T36" s="1" t="s">
        <v>311</v>
      </c>
      <c r="U36" s="1" t="s">
        <v>312</v>
      </c>
      <c r="V36" s="1" t="s">
        <v>331</v>
      </c>
    </row>
    <row r="37" s="1" customFormat="1" spans="1:22">
      <c r="A37" s="3">
        <v>999227290916860</v>
      </c>
      <c r="B37" s="1" t="s">
        <v>469</v>
      </c>
      <c r="C37" s="1" t="s">
        <v>517</v>
      </c>
      <c r="D37" s="1" t="s">
        <v>518</v>
      </c>
      <c r="E37" s="1" t="s">
        <v>519</v>
      </c>
      <c r="F37" s="1" t="s">
        <v>428</v>
      </c>
      <c r="G37" s="1" t="s">
        <v>301</v>
      </c>
      <c r="H37" s="1" t="s">
        <v>302</v>
      </c>
      <c r="I37" s="1" t="s">
        <v>520</v>
      </c>
      <c r="J37" s="1" t="s">
        <v>30</v>
      </c>
      <c r="K37" s="1" t="s">
        <v>521</v>
      </c>
      <c r="L37" s="1" t="s">
        <v>521</v>
      </c>
      <c r="M37" s="1" t="s">
        <v>305</v>
      </c>
      <c r="N37" s="1" t="s">
        <v>305</v>
      </c>
      <c r="O37" s="1" t="s">
        <v>306</v>
      </c>
      <c r="P37" s="1" t="s">
        <v>307</v>
      </c>
      <c r="Q37" s="1" t="s">
        <v>308</v>
      </c>
      <c r="R37" s="1" t="s">
        <v>522</v>
      </c>
      <c r="S37" s="1" t="s">
        <v>310</v>
      </c>
      <c r="T37" s="1" t="s">
        <v>311</v>
      </c>
      <c r="U37" s="1" t="s">
        <v>312</v>
      </c>
      <c r="V37" s="1" t="s">
        <v>313</v>
      </c>
    </row>
    <row r="38" s="1" customFormat="1" spans="1:22">
      <c r="A38" s="3">
        <v>999227288505376</v>
      </c>
      <c r="B38" s="1" t="s">
        <v>523</v>
      </c>
      <c r="C38" s="1" t="s">
        <v>524</v>
      </c>
      <c r="D38" s="1" t="s">
        <v>525</v>
      </c>
      <c r="E38" s="1" t="s">
        <v>526</v>
      </c>
      <c r="F38" s="1" t="s">
        <v>523</v>
      </c>
      <c r="G38" s="1" t="s">
        <v>301</v>
      </c>
      <c r="H38" s="1" t="s">
        <v>302</v>
      </c>
      <c r="I38" s="1" t="s">
        <v>527</v>
      </c>
      <c r="J38" s="1" t="s">
        <v>30</v>
      </c>
      <c r="K38" s="1" t="s">
        <v>528</v>
      </c>
      <c r="L38" s="1" t="s">
        <v>528</v>
      </c>
      <c r="M38" s="1" t="s">
        <v>305</v>
      </c>
      <c r="N38" s="1" t="s">
        <v>305</v>
      </c>
      <c r="O38" s="1" t="s">
        <v>306</v>
      </c>
      <c r="P38" s="1" t="s">
        <v>307</v>
      </c>
      <c r="Q38" s="1" t="s">
        <v>308</v>
      </c>
      <c r="R38" s="1" t="s">
        <v>529</v>
      </c>
      <c r="S38" s="1" t="s">
        <v>310</v>
      </c>
      <c r="T38" s="1" t="s">
        <v>311</v>
      </c>
      <c r="U38" s="1" t="s">
        <v>312</v>
      </c>
      <c r="V38" s="1" t="s">
        <v>313</v>
      </c>
    </row>
    <row r="39" s="1" customFormat="1" spans="1:22">
      <c r="A39" s="3">
        <v>999227283287974</v>
      </c>
      <c r="B39" s="1" t="s">
        <v>530</v>
      </c>
      <c r="C39" s="1" t="s">
        <v>531</v>
      </c>
      <c r="D39" s="1" t="s">
        <v>532</v>
      </c>
      <c r="E39" s="1" t="s">
        <v>533</v>
      </c>
      <c r="F39" s="1" t="s">
        <v>297</v>
      </c>
      <c r="G39" s="1" t="s">
        <v>301</v>
      </c>
      <c r="H39" s="1" t="s">
        <v>302</v>
      </c>
      <c r="I39" s="1" t="s">
        <v>534</v>
      </c>
      <c r="J39" s="1" t="s">
        <v>30</v>
      </c>
      <c r="K39" s="1" t="s">
        <v>535</v>
      </c>
      <c r="L39" s="1" t="s">
        <v>535</v>
      </c>
      <c r="M39" s="1" t="s">
        <v>305</v>
      </c>
      <c r="N39" s="1" t="s">
        <v>305</v>
      </c>
      <c r="O39" s="1" t="s">
        <v>306</v>
      </c>
      <c r="P39" s="1" t="s">
        <v>307</v>
      </c>
      <c r="Q39" s="1" t="s">
        <v>308</v>
      </c>
      <c r="R39" s="1" t="s">
        <v>536</v>
      </c>
      <c r="S39" s="1" t="s">
        <v>310</v>
      </c>
      <c r="T39" s="1" t="s">
        <v>311</v>
      </c>
      <c r="U39" s="1" t="s">
        <v>312</v>
      </c>
      <c r="V39" s="1" t="s">
        <v>338</v>
      </c>
    </row>
    <row r="40" s="1" customFormat="1" spans="1:22">
      <c r="A40" s="3">
        <v>999227263993235</v>
      </c>
      <c r="B40" s="1" t="s">
        <v>530</v>
      </c>
      <c r="C40" s="1" t="s">
        <v>537</v>
      </c>
      <c r="D40" s="1" t="s">
        <v>538</v>
      </c>
      <c r="E40" s="1" t="s">
        <v>539</v>
      </c>
      <c r="F40" s="1" t="s">
        <v>428</v>
      </c>
      <c r="G40" s="1" t="s">
        <v>301</v>
      </c>
      <c r="H40" s="1" t="s">
        <v>302</v>
      </c>
      <c r="I40" s="1" t="s">
        <v>540</v>
      </c>
      <c r="J40" s="1" t="s">
        <v>30</v>
      </c>
      <c r="K40" s="1" t="s">
        <v>541</v>
      </c>
      <c r="L40" s="1" t="s">
        <v>541</v>
      </c>
      <c r="M40" s="1" t="s">
        <v>305</v>
      </c>
      <c r="N40" s="1" t="s">
        <v>305</v>
      </c>
      <c r="O40" s="1" t="s">
        <v>306</v>
      </c>
      <c r="P40" s="1" t="s">
        <v>307</v>
      </c>
      <c r="Q40" s="1" t="s">
        <v>308</v>
      </c>
      <c r="R40" s="1" t="s">
        <v>542</v>
      </c>
      <c r="S40" s="1" t="s">
        <v>310</v>
      </c>
      <c r="T40" s="1" t="s">
        <v>311</v>
      </c>
      <c r="U40" s="1" t="s">
        <v>312</v>
      </c>
      <c r="V40" s="1" t="s">
        <v>313</v>
      </c>
    </row>
    <row r="41" s="1" customFormat="1" spans="1:22">
      <c r="A41" s="3">
        <v>999227262473954</v>
      </c>
      <c r="B41" s="1" t="s">
        <v>530</v>
      </c>
      <c r="C41" s="1" t="s">
        <v>543</v>
      </c>
      <c r="D41" s="1" t="s">
        <v>544</v>
      </c>
      <c r="E41" s="1" t="s">
        <v>545</v>
      </c>
      <c r="F41" s="1" t="s">
        <v>523</v>
      </c>
      <c r="G41" s="1" t="s">
        <v>301</v>
      </c>
      <c r="H41" s="1" t="s">
        <v>302</v>
      </c>
      <c r="I41" s="1" t="s">
        <v>546</v>
      </c>
      <c r="J41" s="1" t="s">
        <v>30</v>
      </c>
      <c r="K41" s="1" t="s">
        <v>547</v>
      </c>
      <c r="L41" s="1" t="s">
        <v>547</v>
      </c>
      <c r="M41" s="1" t="s">
        <v>305</v>
      </c>
      <c r="N41" s="1" t="s">
        <v>305</v>
      </c>
      <c r="O41" s="1" t="s">
        <v>306</v>
      </c>
      <c r="P41" s="1" t="s">
        <v>307</v>
      </c>
      <c r="Q41" s="1" t="s">
        <v>308</v>
      </c>
      <c r="R41" s="1" t="s">
        <v>548</v>
      </c>
      <c r="S41" s="1" t="s">
        <v>310</v>
      </c>
      <c r="T41" s="1" t="s">
        <v>311</v>
      </c>
      <c r="U41" s="1" t="s">
        <v>312</v>
      </c>
      <c r="V41" s="1" t="s">
        <v>393</v>
      </c>
    </row>
    <row r="42" s="1" customFormat="1" spans="1:22">
      <c r="A42" s="3">
        <v>999227261148516</v>
      </c>
      <c r="B42" s="1" t="s">
        <v>530</v>
      </c>
      <c r="C42" s="1" t="s">
        <v>549</v>
      </c>
      <c r="D42" s="1" t="s">
        <v>550</v>
      </c>
      <c r="E42" s="1" t="s">
        <v>551</v>
      </c>
      <c r="F42" s="1" t="s">
        <v>297</v>
      </c>
      <c r="G42" s="1" t="s">
        <v>301</v>
      </c>
      <c r="H42" s="1" t="s">
        <v>302</v>
      </c>
      <c r="I42" s="1" t="s">
        <v>552</v>
      </c>
      <c r="J42" s="1" t="s">
        <v>30</v>
      </c>
      <c r="K42" s="1" t="s">
        <v>553</v>
      </c>
      <c r="L42" s="1" t="s">
        <v>553</v>
      </c>
      <c r="M42" s="1" t="s">
        <v>305</v>
      </c>
      <c r="N42" s="1" t="s">
        <v>305</v>
      </c>
      <c r="O42" s="1" t="s">
        <v>306</v>
      </c>
      <c r="P42" s="1" t="s">
        <v>307</v>
      </c>
      <c r="Q42" s="1" t="s">
        <v>308</v>
      </c>
      <c r="R42" s="1" t="s">
        <v>554</v>
      </c>
      <c r="S42" s="1" t="s">
        <v>310</v>
      </c>
      <c r="T42" s="1" t="s">
        <v>311</v>
      </c>
      <c r="U42" s="1" t="s">
        <v>312</v>
      </c>
      <c r="V42" s="1" t="s">
        <v>338</v>
      </c>
    </row>
    <row r="43" s="1" customFormat="1" spans="1:22">
      <c r="A43" s="3">
        <v>999227189722577</v>
      </c>
      <c r="B43" s="1" t="s">
        <v>555</v>
      </c>
      <c r="C43" s="1" t="s">
        <v>556</v>
      </c>
      <c r="D43" s="1" t="s">
        <v>557</v>
      </c>
      <c r="E43" s="1" t="s">
        <v>558</v>
      </c>
      <c r="F43" s="1" t="s">
        <v>428</v>
      </c>
      <c r="G43" s="1" t="s">
        <v>301</v>
      </c>
      <c r="H43" s="1" t="s">
        <v>302</v>
      </c>
      <c r="I43" s="1" t="s">
        <v>559</v>
      </c>
      <c r="J43" s="1" t="s">
        <v>30</v>
      </c>
      <c r="K43" s="1" t="s">
        <v>560</v>
      </c>
      <c r="L43" s="1" t="s">
        <v>560</v>
      </c>
      <c r="M43" s="1" t="s">
        <v>305</v>
      </c>
      <c r="N43" s="1" t="s">
        <v>305</v>
      </c>
      <c r="O43" s="1" t="s">
        <v>306</v>
      </c>
      <c r="P43" s="1" t="s">
        <v>307</v>
      </c>
      <c r="Q43" s="1" t="s">
        <v>308</v>
      </c>
      <c r="R43" s="1" t="s">
        <v>561</v>
      </c>
      <c r="S43" s="1" t="s">
        <v>310</v>
      </c>
      <c r="T43" s="1" t="s">
        <v>311</v>
      </c>
      <c r="U43" s="1" t="s">
        <v>312</v>
      </c>
      <c r="V43" s="1" t="s">
        <v>313</v>
      </c>
    </row>
    <row r="44" s="1" customFormat="1" spans="1:22">
      <c r="A44" s="3">
        <v>999227183009654</v>
      </c>
      <c r="B44" s="1" t="s">
        <v>562</v>
      </c>
      <c r="C44" s="1" t="s">
        <v>563</v>
      </c>
      <c r="D44" s="1" t="s">
        <v>564</v>
      </c>
      <c r="E44" s="1" t="s">
        <v>565</v>
      </c>
      <c r="F44" s="1" t="s">
        <v>469</v>
      </c>
      <c r="G44" s="1" t="s">
        <v>301</v>
      </c>
      <c r="H44" s="1" t="s">
        <v>302</v>
      </c>
      <c r="I44" s="1" t="s">
        <v>566</v>
      </c>
      <c r="J44" s="1" t="s">
        <v>30</v>
      </c>
      <c r="K44" s="1" t="s">
        <v>567</v>
      </c>
      <c r="L44" s="1" t="s">
        <v>567</v>
      </c>
      <c r="M44" s="1" t="s">
        <v>305</v>
      </c>
      <c r="N44" s="1" t="s">
        <v>305</v>
      </c>
      <c r="O44" s="1" t="s">
        <v>306</v>
      </c>
      <c r="P44" s="1" t="s">
        <v>307</v>
      </c>
      <c r="Q44" s="1" t="s">
        <v>308</v>
      </c>
      <c r="R44" s="1" t="s">
        <v>568</v>
      </c>
      <c r="S44" s="1" t="s">
        <v>310</v>
      </c>
      <c r="T44" s="1" t="s">
        <v>311</v>
      </c>
      <c r="U44" s="1" t="s">
        <v>312</v>
      </c>
      <c r="V44" s="1" t="s">
        <v>393</v>
      </c>
    </row>
    <row r="45" s="1" customFormat="1" spans="1:22">
      <c r="A45" s="3">
        <v>999227095514621</v>
      </c>
      <c r="B45" s="1" t="s">
        <v>569</v>
      </c>
      <c r="C45" s="1" t="s">
        <v>570</v>
      </c>
      <c r="D45" s="1" t="s">
        <v>571</v>
      </c>
      <c r="E45" s="1" t="s">
        <v>572</v>
      </c>
      <c r="F45" s="1" t="s">
        <v>297</v>
      </c>
      <c r="G45" s="1" t="s">
        <v>301</v>
      </c>
      <c r="H45" s="1" t="s">
        <v>302</v>
      </c>
      <c r="I45" s="1" t="s">
        <v>573</v>
      </c>
      <c r="J45" s="1" t="s">
        <v>30</v>
      </c>
      <c r="K45" s="1" t="s">
        <v>574</v>
      </c>
      <c r="L45" s="1" t="s">
        <v>574</v>
      </c>
      <c r="M45" s="1" t="s">
        <v>305</v>
      </c>
      <c r="N45" s="1" t="s">
        <v>305</v>
      </c>
      <c r="O45" s="1" t="s">
        <v>306</v>
      </c>
      <c r="P45" s="1" t="s">
        <v>307</v>
      </c>
      <c r="Q45" s="1" t="s">
        <v>308</v>
      </c>
      <c r="R45" s="1" t="s">
        <v>575</v>
      </c>
      <c r="S45" s="1" t="s">
        <v>310</v>
      </c>
      <c r="T45" s="1" t="s">
        <v>311</v>
      </c>
      <c r="U45" s="1" t="s">
        <v>421</v>
      </c>
      <c r="V45" s="1" t="s">
        <v>338</v>
      </c>
    </row>
    <row r="46" s="1" customFormat="1" spans="1:22">
      <c r="A46" s="3">
        <v>999226777687449</v>
      </c>
      <c r="B46" s="1" t="s">
        <v>576</v>
      </c>
      <c r="C46" s="1" t="s">
        <v>577</v>
      </c>
      <c r="D46" s="1" t="s">
        <v>578</v>
      </c>
      <c r="E46" s="1" t="s">
        <v>579</v>
      </c>
      <c r="F46" s="1" t="s">
        <v>469</v>
      </c>
      <c r="G46" s="1" t="s">
        <v>301</v>
      </c>
      <c r="H46" s="1" t="s">
        <v>302</v>
      </c>
      <c r="I46" s="1" t="s">
        <v>580</v>
      </c>
      <c r="J46" s="1" t="s">
        <v>30</v>
      </c>
      <c r="K46" s="1" t="s">
        <v>581</v>
      </c>
      <c r="L46" s="1" t="s">
        <v>581</v>
      </c>
      <c r="M46" s="1" t="s">
        <v>305</v>
      </c>
      <c r="N46" s="1" t="s">
        <v>305</v>
      </c>
      <c r="O46" s="1" t="s">
        <v>306</v>
      </c>
      <c r="P46" s="1" t="s">
        <v>307</v>
      </c>
      <c r="Q46" s="1" t="s">
        <v>308</v>
      </c>
      <c r="R46" s="1" t="s">
        <v>582</v>
      </c>
      <c r="S46" s="1" t="s">
        <v>310</v>
      </c>
      <c r="T46" s="1" t="s">
        <v>311</v>
      </c>
      <c r="U46" s="1" t="s">
        <v>312</v>
      </c>
      <c r="V46" s="1" t="s">
        <v>313</v>
      </c>
    </row>
    <row r="47" s="1" customFormat="1" spans="1:22">
      <c r="A47" s="3">
        <v>26777672580</v>
      </c>
      <c r="B47" s="1" t="s">
        <v>576</v>
      </c>
      <c r="C47" s="1" t="s">
        <v>583</v>
      </c>
      <c r="D47" s="1" t="s">
        <v>578</v>
      </c>
      <c r="E47" s="1" t="s">
        <v>584</v>
      </c>
      <c r="F47" s="1" t="s">
        <v>297</v>
      </c>
      <c r="G47" s="1" t="s">
        <v>301</v>
      </c>
      <c r="H47" s="1" t="s">
        <v>302</v>
      </c>
      <c r="I47" s="1" t="s">
        <v>585</v>
      </c>
      <c r="J47" s="1" t="s">
        <v>30</v>
      </c>
      <c r="K47" s="1" t="s">
        <v>586</v>
      </c>
      <c r="L47" s="1" t="s">
        <v>586</v>
      </c>
      <c r="M47" s="1" t="s">
        <v>305</v>
      </c>
      <c r="N47" s="1" t="s">
        <v>305</v>
      </c>
      <c r="O47" s="1" t="s">
        <v>306</v>
      </c>
      <c r="P47" s="1" t="s">
        <v>307</v>
      </c>
      <c r="Q47" s="1" t="s">
        <v>308</v>
      </c>
      <c r="R47" s="1" t="s">
        <v>587</v>
      </c>
      <c r="S47" s="1" t="s">
        <v>310</v>
      </c>
      <c r="T47" s="1" t="s">
        <v>311</v>
      </c>
      <c r="U47" s="1" t="s">
        <v>312</v>
      </c>
      <c r="V47" s="1" t="s">
        <v>313</v>
      </c>
    </row>
    <row r="48" s="1" customFormat="1" spans="1:22">
      <c r="A48" s="3">
        <v>999226609426298</v>
      </c>
      <c r="B48" s="1" t="s">
        <v>588</v>
      </c>
      <c r="C48" s="1" t="s">
        <v>589</v>
      </c>
      <c r="D48" s="1" t="s">
        <v>590</v>
      </c>
      <c r="E48" s="1" t="s">
        <v>591</v>
      </c>
      <c r="F48" s="1" t="s">
        <v>297</v>
      </c>
      <c r="G48" s="1" t="s">
        <v>301</v>
      </c>
      <c r="H48" s="1" t="s">
        <v>302</v>
      </c>
      <c r="I48" s="1" t="s">
        <v>592</v>
      </c>
      <c r="J48" s="1" t="s">
        <v>30</v>
      </c>
      <c r="K48" s="1" t="s">
        <v>593</v>
      </c>
      <c r="L48" s="1" t="s">
        <v>593</v>
      </c>
      <c r="M48" s="1" t="s">
        <v>305</v>
      </c>
      <c r="N48" s="1" t="s">
        <v>305</v>
      </c>
      <c r="O48" s="1" t="s">
        <v>306</v>
      </c>
      <c r="P48" s="1" t="s">
        <v>307</v>
      </c>
      <c r="Q48" s="1" t="s">
        <v>308</v>
      </c>
      <c r="R48" s="1" t="s">
        <v>594</v>
      </c>
      <c r="S48" s="1" t="s">
        <v>310</v>
      </c>
      <c r="T48" s="1" t="s">
        <v>311</v>
      </c>
      <c r="U48" s="1" t="s">
        <v>312</v>
      </c>
      <c r="V48" s="1" t="s">
        <v>331</v>
      </c>
    </row>
    <row r="49" s="1" customFormat="1" spans="1:22">
      <c r="A49" s="3">
        <v>999226358635903</v>
      </c>
      <c r="B49" s="1" t="s">
        <v>595</v>
      </c>
      <c r="C49" s="1" t="s">
        <v>596</v>
      </c>
      <c r="D49" s="1" t="s">
        <v>597</v>
      </c>
      <c r="E49" s="1" t="s">
        <v>598</v>
      </c>
      <c r="F49" s="1" t="s">
        <v>297</v>
      </c>
      <c r="G49" s="1" t="s">
        <v>301</v>
      </c>
      <c r="H49" s="1" t="s">
        <v>302</v>
      </c>
      <c r="I49" s="1" t="s">
        <v>599</v>
      </c>
      <c r="J49" s="1" t="s">
        <v>30</v>
      </c>
      <c r="K49" s="1" t="s">
        <v>600</v>
      </c>
      <c r="L49" s="1" t="s">
        <v>600</v>
      </c>
      <c r="M49" s="1" t="s">
        <v>305</v>
      </c>
      <c r="N49" s="1" t="s">
        <v>305</v>
      </c>
      <c r="O49" s="1" t="s">
        <v>306</v>
      </c>
      <c r="P49" s="1" t="s">
        <v>307</v>
      </c>
      <c r="Q49" s="1" t="s">
        <v>308</v>
      </c>
      <c r="R49" s="1" t="s">
        <v>601</v>
      </c>
      <c r="S49" s="1" t="s">
        <v>310</v>
      </c>
      <c r="T49" s="1" t="s">
        <v>311</v>
      </c>
      <c r="U49" s="1" t="s">
        <v>312</v>
      </c>
      <c r="V49" s="1" t="s">
        <v>338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2023-10-14T01:42:57Z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