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<sst xmlns="http://schemas.openxmlformats.org/spreadsheetml/2006/main" count="1424" uniqueCount="529">
  <si>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</si>
  <si>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</si>
  <si>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</si>
  <si>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</si>
  <si>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</si>
  <si>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</si>
  <si>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</si>
  <si>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</si>
  <si>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</si>
  <si>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</si>
  <si>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</si>
  <si>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</si>
  <si>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</si>
  <si>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</si>
  <si>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</si>
  <si>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</si>
  <si>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</si>
  <si>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</si>
  <si>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</si>
  <si>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</si>
  <si>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</si>
  <si>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</si>
  <si>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</si>
  <si>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</si>
  <si>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</si>
  <si>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999224684860061	</t>
  </si>
  <si>
    <t>Ctrip</t>
  </si>
  <si>
    <t>正常</t>
  </si>
  <si>
    <t>[苏比克湾]卡玛延海岸度假村(Camayan Beach Resort)(48374392)</t>
  </si>
  <si>
    <t>豪华房(至少连住2晚及以上)&lt;早餐&gt;</t>
  </si>
  <si>
    <t>USD</t>
  </si>
  <si>
    <t>Prout/Andrew</t>
  </si>
  <si>
    <t>CA6352231016USD-W</t>
  </si>
  <si>
    <t>未提现</t>
  </si>
  <si>
    <t>携程开票</t>
  </si>
  <si>
    <t xml:space="preserve">3481482	</t>
  </si>
  <si>
    <t xml:space="preserve">213633	</t>
  </si>
  <si>
    <t xml:space="preserve">999226344126533	</t>
  </si>
  <si>
    <t>[曼谷]曼谷素坤逸航站 21 中心酒店(Grande Centre Point Hotel Terminal 21)(8628098)</t>
  </si>
  <si>
    <t>豪华尊贵房(至少连住2晚及以上)&lt;早餐&gt;</t>
  </si>
  <si>
    <t>Chang/Chih ying,Chang/Chih ying</t>
  </si>
  <si>
    <t xml:space="preserve">3833740	</t>
  </si>
  <si>
    <t xml:space="preserve">447206	</t>
  </si>
  <si>
    <t xml:space="preserve">999226503208969	</t>
  </si>
  <si>
    <t>至尊豪华房(至少连住2晚及以上)&lt;早餐&gt;</t>
  </si>
  <si>
    <t>LEE/JangYeol</t>
  </si>
  <si>
    <t xml:space="preserve">3867472	</t>
  </si>
  <si>
    <t xml:space="preserve">448450	</t>
  </si>
  <si>
    <t xml:space="preserve">999226928384509	</t>
  </si>
  <si>
    <t>[曼谷]曼谷苏阁索酒店(The Sukosol Hotel)(7362451)</t>
  </si>
  <si>
    <t>行政房&lt;早餐&gt;</t>
  </si>
  <si>
    <t>LU/XINRUI,HUANG/SHAORONG</t>
  </si>
  <si>
    <t xml:space="preserve">3975811	</t>
  </si>
  <si>
    <t xml:space="preserve">2771016	</t>
  </si>
  <si>
    <t xml:space="preserve">999227032019546	</t>
  </si>
  <si>
    <t>[普吉岛]普吉岛卡塔坦尼海滩度假村(Katathani Phuket Beach Resort)(7071148)</t>
  </si>
  <si>
    <t>精致套房(坦尼楼)(至少连住2晚及以上)&lt;早餐&gt;</t>
  </si>
  <si>
    <t>GAO/YING,FAN/SUPING,GAO/HONG,WANG/DONGFANG</t>
  </si>
  <si>
    <t xml:space="preserve">3984724	</t>
  </si>
  <si>
    <t xml:space="preserve">10935201-2	</t>
  </si>
  <si>
    <t xml:space="preserve">999227042448741	</t>
  </si>
  <si>
    <t>[邦帕利]曼谷素旺那普机场诺富特酒店(Novotel Bangkok Suvarnabhumi Airport)(8502869)</t>
  </si>
  <si>
    <t>高级特大床房&lt;早餐&gt;</t>
  </si>
  <si>
    <t>zhang/Tao</t>
  </si>
  <si>
    <t xml:space="preserve">3987556	</t>
  </si>
  <si>
    <t xml:space="preserve">3387049	</t>
  </si>
  <si>
    <t xml:space="preserve">999227043594096	</t>
  </si>
  <si>
    <t>XU/ZHUOYI</t>
  </si>
  <si>
    <t xml:space="preserve">3987798	</t>
  </si>
  <si>
    <t xml:space="preserve">3387113	</t>
  </si>
  <si>
    <t xml:space="preserve">999227046421110	</t>
  </si>
  <si>
    <t>[济州市]济州格洛斯特酒店(Gloucester Hotel Jeju)(15546986)</t>
  </si>
  <si>
    <t>家庭双床房&lt;无早&gt;</t>
  </si>
  <si>
    <t>SHEN/CUI,Duan/Liyang</t>
  </si>
  <si>
    <t xml:space="preserve">3988490	</t>
  </si>
  <si>
    <t xml:space="preserve">23576996	</t>
  </si>
  <si>
    <t xml:space="preserve">999227049321094	</t>
  </si>
  <si>
    <t>[普吉岛]美地概念酒店(Metadee Concept Hotel)(23861476)</t>
  </si>
  <si>
    <t>小型套房 - 带露台(特大床)&lt;早餐&gt;</t>
  </si>
  <si>
    <t>LI/WANTING</t>
  </si>
  <si>
    <t xml:space="preserve">3989429	</t>
  </si>
  <si>
    <t xml:space="preserve">19549	</t>
  </si>
  <si>
    <t xml:space="preserve">999227049346577	</t>
  </si>
  <si>
    <t>双床小型套房 - 带露台&lt;早餐&gt;</t>
  </si>
  <si>
    <t>lu/xinyao</t>
  </si>
  <si>
    <t xml:space="preserve">3989431	</t>
  </si>
  <si>
    <t xml:space="preserve">19548	</t>
  </si>
  <si>
    <t xml:space="preserve">999227060437662	</t>
  </si>
  <si>
    <t>[芽庄]芽庄洲际酒店(InterContinental Nha Trang, an IHG Hotel)(23861620)</t>
  </si>
  <si>
    <t>海景经典特大床房&lt;早餐&gt;</t>
  </si>
  <si>
    <t>LIU/HUA,WANG/JIAWEI</t>
  </si>
  <si>
    <t xml:space="preserve">3994134	</t>
  </si>
  <si>
    <t xml:space="preserve">842897	</t>
  </si>
  <si>
    <t xml:space="preserve">999227060575388	</t>
  </si>
  <si>
    <t>[新加坡]庄家大酒店(Hotel Boss)(8207122)</t>
  </si>
  <si>
    <t>尊贵大床房(至少连住2晚及以上)&lt;早餐&gt;</t>
  </si>
  <si>
    <t>QIAO/XINGBO,WU/JINGZHI</t>
  </si>
  <si>
    <t xml:space="preserve">3994173	</t>
  </si>
  <si>
    <t xml:space="preserve">	</t>
  </si>
  <si>
    <t xml:space="preserve">999227063126601	</t>
  </si>
  <si>
    <t>YANG/JIAN,JIN/YAN</t>
  </si>
  <si>
    <t xml:space="preserve">3995641	</t>
  </si>
  <si>
    <t xml:space="preserve">3387880	</t>
  </si>
  <si>
    <t xml:space="preserve">999227064414043	</t>
  </si>
  <si>
    <t>[新加坡]新加坡半岛怡东 – 温德姆酒店(Peninsula Excelsior Singapore, A Wyndham Hotel)(23861505)</t>
  </si>
  <si>
    <t>至尊房&lt;早餐&gt;</t>
  </si>
  <si>
    <t>CHEN/PENGFENG,ZHANG/FAN</t>
  </si>
  <si>
    <t xml:space="preserve">3996209	</t>
  </si>
  <si>
    <t xml:space="preserve"> 267205209	</t>
  </si>
  <si>
    <t xml:space="preserve">999227065202578	</t>
  </si>
  <si>
    <t>高级双床房&lt;早餐&gt;</t>
  </si>
  <si>
    <t>XIE/JIE</t>
  </si>
  <si>
    <t xml:space="preserve">3996579	</t>
  </si>
  <si>
    <t xml:space="preserve">3388125	</t>
  </si>
  <si>
    <t xml:space="preserve">999227103040505	</t>
  </si>
  <si>
    <t>[阿布扎比]阿布扎比都喜天丽酒店(Dusit Thani Abu Dhabi)(16047549)</t>
  </si>
  <si>
    <t>豪华房&lt;早餐&gt;</t>
  </si>
  <si>
    <t>WANG/LULU</t>
  </si>
  <si>
    <t xml:space="preserve">4003924	</t>
  </si>
  <si>
    <t xml:space="preserve">6207692	</t>
  </si>
  <si>
    <t>取消</t>
  </si>
  <si>
    <t xml:space="preserve">999227108091400	</t>
  </si>
  <si>
    <t>豪华特大床房(直通泳池)&lt;早餐&gt;</t>
  </si>
  <si>
    <t>ZHONG/MENGJUN,GAO/YUXUAN</t>
  </si>
  <si>
    <t xml:space="preserve">4007297	</t>
  </si>
  <si>
    <t xml:space="preserve">19700	</t>
  </si>
  <si>
    <t xml:space="preserve">999227182411130	</t>
  </si>
  <si>
    <t>池景豪华房 1张特大床&lt;早餐&gt;</t>
  </si>
  <si>
    <t>LI/ZHENXU</t>
  </si>
  <si>
    <t xml:space="preserve">4015476	</t>
  </si>
  <si>
    <t xml:space="preserve">19758	</t>
  </si>
  <si>
    <t>过时取消</t>
  </si>
  <si>
    <t xml:space="preserve">999227186868729	</t>
  </si>
  <si>
    <t>[吉隆坡]铂尔曼吉隆坡城市中心大酒店(Pullman Kuala Lumpur City Centre Hotel &amp; Residences)(9568211)</t>
  </si>
  <si>
    <t>二卧公寓(至少连住2晚及以上)&lt;早餐&gt;</t>
  </si>
  <si>
    <t>TSOI/CHICHUEN,Li/Chiho</t>
  </si>
  <si>
    <t xml:space="preserve">4018603	</t>
  </si>
  <si>
    <t xml:space="preserve">989536 / 989537	</t>
  </si>
  <si>
    <t xml:space="preserve">999227191632056	</t>
  </si>
  <si>
    <t>[新加坡]樟宜机场皇冠假日酒店  - IHG 旗下酒店(Crowne Plaza Changi Airport, an IHG Hotel)(8579850)</t>
  </si>
  <si>
    <t>宝石翼楼标准特大床房&lt;早餐&gt;</t>
  </si>
  <si>
    <t>SHEN/TAO,HE/TIANYI</t>
  </si>
  <si>
    <t xml:space="preserve">4023119	</t>
  </si>
  <si>
    <t xml:space="preserve">80700743	</t>
  </si>
  <si>
    <t xml:space="preserve">999227262661620	</t>
  </si>
  <si>
    <t>甄选至尊豪华房(至少连住2晚及以上)&lt;早餐&gt;</t>
  </si>
  <si>
    <t>CHEN/KUAN LIANG</t>
  </si>
  <si>
    <t xml:space="preserve">4030806	</t>
  </si>
  <si>
    <t xml:space="preserve">990521	</t>
  </si>
  <si>
    <t xml:space="preserve">999227288451280	</t>
  </si>
  <si>
    <t>[吉隆坡]吉隆坡市中心智选假日酒店(Holiday Inn Express Kuala Lumpur City Centre, an IHG Hotel)(8981861)</t>
  </si>
  <si>
    <t>标准两张单人床房&lt;早餐&gt;</t>
  </si>
  <si>
    <t>YANG/KAI</t>
  </si>
  <si>
    <t xml:space="preserve">4034779	</t>
  </si>
  <si>
    <t xml:space="preserve">400767	</t>
  </si>
  <si>
    <t xml:space="preserve">999227289305441	</t>
  </si>
  <si>
    <t>DING/XUEQIN</t>
  </si>
  <si>
    <t xml:space="preserve">4035397	</t>
  </si>
  <si>
    <t xml:space="preserve">990947	</t>
  </si>
  <si>
    <t xml:space="preserve">999227290426588	</t>
  </si>
  <si>
    <t>Mohhoyua/Khairul Amirudin</t>
  </si>
  <si>
    <t xml:space="preserve">4036188	</t>
  </si>
  <si>
    <t xml:space="preserve">400917	</t>
  </si>
  <si>
    <t xml:space="preserve">999227290443436	</t>
  </si>
  <si>
    <t>Ibrahim/Mohd Khairul Naser</t>
  </si>
  <si>
    <t xml:space="preserve">4036200	</t>
  </si>
  <si>
    <t xml:space="preserve">400918	</t>
  </si>
  <si>
    <t xml:space="preserve">999227290899330	</t>
  </si>
  <si>
    <t>[曼谷]曼谷 137 Pillars 公寓酒店(137 Pillars Residences Bangkok)(23861732)</t>
  </si>
  <si>
    <t>DOUBLE THE PILLARS ONE BEDROOM RESIDENCES&lt;无早&gt;</t>
  </si>
  <si>
    <t>WU/LIANJIE</t>
  </si>
  <si>
    <t xml:space="preserve">4037005	</t>
  </si>
  <si>
    <t xml:space="preserve">999227297923061	</t>
  </si>
  <si>
    <t>TIAN/JING,CUI/CHONG</t>
  </si>
  <si>
    <t xml:space="preserve">4039241	</t>
  </si>
  <si>
    <t xml:space="preserve">991051	</t>
  </si>
  <si>
    <t xml:space="preserve">999227303882708	</t>
  </si>
  <si>
    <t>MIN/HAO</t>
  </si>
  <si>
    <t xml:space="preserve">4041738	</t>
  </si>
  <si>
    <t xml:space="preserve">3393059	</t>
  </si>
  <si>
    <t xml:space="preserve">999227308532065	</t>
  </si>
  <si>
    <t>[首尔]首尔大使 - 铂尔曼酒店(The Ambassador Seoul - A Pullman Hotel)(8667947)</t>
  </si>
  <si>
    <t>高级双人床房&lt;无早&gt;</t>
  </si>
  <si>
    <t>Lee/Soyoon</t>
  </si>
  <si>
    <t xml:space="preserve">4045521	</t>
  </si>
  <si>
    <t xml:space="preserve">118414299	</t>
  </si>
  <si>
    <t xml:space="preserve">999227309801726	</t>
  </si>
  <si>
    <t>[首尔]三井酒店(Hotel Samjung)(9351093)</t>
  </si>
  <si>
    <t>标准双床房(至少连住2晚及以上)&lt;早餐&gt;</t>
  </si>
  <si>
    <t>LI/XIAOYING,HUA/XIHONG</t>
  </si>
  <si>
    <t xml:space="preserve">4046291	</t>
  </si>
  <si>
    <t xml:space="preserve">23060903	</t>
  </si>
  <si>
    <t xml:space="preserve">999227328797154	</t>
  </si>
  <si>
    <t>[芭堤雅]芭堤雅发现海滩酒店(Pattaya Discovery Beach Hotel)(23861714)</t>
  </si>
  <si>
    <t>Deluxe Suite&lt;无早&gt;</t>
  </si>
  <si>
    <t>DONG/HAO</t>
  </si>
  <si>
    <t xml:space="preserve">4049392	</t>
  </si>
  <si>
    <t xml:space="preserve">999227333545092	</t>
  </si>
  <si>
    <t>标准房&lt;早餐&gt;</t>
  </si>
  <si>
    <t>Liu/fengchao,Liu/Fengchao</t>
  </si>
  <si>
    <t xml:space="preserve">4051659	</t>
  </si>
  <si>
    <t xml:space="preserve">401600	</t>
  </si>
  <si>
    <t xml:space="preserve">999227334888904	</t>
  </si>
  <si>
    <t>WANG/DAPING</t>
  </si>
  <si>
    <t xml:space="preserve">4052658	</t>
  </si>
  <si>
    <t xml:space="preserve">267593360	</t>
  </si>
  <si>
    <t xml:space="preserve">27336014690	</t>
  </si>
  <si>
    <t>You/Jiang,Wang/Ke</t>
  </si>
  <si>
    <t xml:space="preserve">4053474	</t>
  </si>
  <si>
    <t xml:space="preserve">401602	</t>
  </si>
  <si>
    <t xml:space="preserve">999227336051828	</t>
  </si>
  <si>
    <t>标准大床房&lt;早餐&gt;</t>
  </si>
  <si>
    <t>Lu/Jianfeng</t>
  </si>
  <si>
    <t xml:space="preserve">4053482	</t>
  </si>
  <si>
    <t xml:space="preserve">401603	</t>
  </si>
  <si>
    <t xml:space="preserve">999227337741338	</t>
  </si>
  <si>
    <t>[普吉岛]马姆提斯别墅皇家酒店(Mom Tri's Villa Royale)(7353187)</t>
  </si>
  <si>
    <t>海洋翼套房&lt;早餐&gt;</t>
  </si>
  <si>
    <t>ZHANG/TING</t>
  </si>
  <si>
    <t xml:space="preserve">4055072	</t>
  </si>
  <si>
    <t xml:space="preserve">Ps111023	</t>
  </si>
  <si>
    <t xml:space="preserve">999227376503986	</t>
  </si>
  <si>
    <t>[金边]金界综合度假酒店(NagaWorld Hotel &amp; Entertainment Complex)(9567971)</t>
  </si>
  <si>
    <t>高级房 (2号楼)(至少连住2晚及以上)&lt;早餐&gt;</t>
  </si>
  <si>
    <t>CAI/BEILEI,SHENG/XIAOYONG,SHEN/JINGYU</t>
  </si>
  <si>
    <t xml:space="preserve">4063587	</t>
  </si>
  <si>
    <t xml:space="preserve">943169 / 943170 / 943171	</t>
  </si>
  <si>
    <t xml:space="preserve">999227378559677	</t>
  </si>
  <si>
    <t>[奎松市]塞达维蒂斯北酒店(Seda Vertis North)(16119858)</t>
  </si>
  <si>
    <t>豪华房&lt;无早&gt;</t>
  </si>
  <si>
    <t>Bukawin/Jemil aguilar</t>
  </si>
  <si>
    <t xml:space="preserve">4064457	</t>
  </si>
  <si>
    <t xml:space="preserve">2977369	</t>
  </si>
  <si>
    <t xml:space="preserve">999227381592716	</t>
  </si>
  <si>
    <t>[曼谷]曼谷阿尔梅洛兹酒店 - 主要清真饭店(Al Meroz Hotel Bangkok - the Leading Halal Hotel)(8627564)</t>
  </si>
  <si>
    <t>高级双床房&lt;无早&gt;</t>
  </si>
  <si>
    <t>HONG/KUNYI,MA/DEFEI</t>
  </si>
  <si>
    <t xml:space="preserve">4065688	</t>
  </si>
  <si>
    <t xml:space="preserve">0000329053	</t>
  </si>
  <si>
    <t xml:space="preserve">999227381923864	</t>
  </si>
  <si>
    <t>XUE/PENG,Huang/Shen</t>
  </si>
  <si>
    <t xml:space="preserve">4065790	</t>
  </si>
  <si>
    <t xml:space="preserve">943263 / 943264	</t>
  </si>
  <si>
    <t xml:space="preserve">999227385493630	</t>
  </si>
  <si>
    <t>[普吉岛]普吉岛兰草度假酒店(Orchidacea Resort)(24538665)</t>
  </si>
  <si>
    <t>海景豪华房&lt;无早&gt;</t>
  </si>
  <si>
    <t>sun/ruxue</t>
  </si>
  <si>
    <t xml:space="preserve">4067515	</t>
  </si>
  <si>
    <t xml:space="preserve">88530	</t>
  </si>
  <si>
    <t>，</t>
  </si>
  <si>
    <t>A231016142111481</t>
  </si>
  <si>
    <t>A231016142207481</t>
  </si>
  <si>
    <t>USD / THB 当前参考汇率: 36.271</t>
  </si>
  <si>
    <t>总计：14642.25 USD/
531089.05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</si>
  <si>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</si>
  <si>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</si>
  <si>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</si>
  <si>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</si>
  <si>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</si>
  <si>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</si>
  <si>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</si>
  <si>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</si>
  <si>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</si>
  <si>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</si>
  <si>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</si>
  <si>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</si>
  <si>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</si>
  <si>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</si>
  <si>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</si>
  <si>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</si>
  <si>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</si>
  <si>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</si>
  <si>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</si>
  <si>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2023-10-13</t>
  </si>
  <si>
    <t>4067515</t>
  </si>
  <si>
    <t>普吉岛兰草度假酒店 (SHA Extra Plus)</t>
  </si>
  <si>
    <t>sun ruxue</t>
  </si>
  <si>
    <t>2023-10-14</t>
  </si>
  <si>
    <t>2023-10-15</t>
  </si>
  <si>
    <t>退房日周结</t>
  </si>
  <si>
    <t>387.97</t>
  </si>
  <si>
    <t>52.97</t>
  </si>
  <si>
    <t>0</t>
  </si>
  <si>
    <t>0.00</t>
  </si>
  <si>
    <t>携程国际直连(CIT)</t>
  </si>
  <si>
    <t>01.011176</t>
  </si>
  <si>
    <t>2023-10-14 11:42:12</t>
  </si>
  <si>
    <t>否</t>
  </si>
  <si>
    <t>CIT(Thailand) CO,. Ltd</t>
  </si>
  <si>
    <t>直采</t>
  </si>
  <si>
    <t>泰国</t>
  </si>
  <si>
    <t>4065790</t>
  </si>
  <si>
    <t>金边娱乐综合大楼酒店</t>
  </si>
  <si>
    <t>XUE PENG,Huang Shen</t>
  </si>
  <si>
    <t>2180.00</t>
  </si>
  <si>
    <t>297.64</t>
  </si>
  <si>
    <t>2023-10-13 17:22:31</t>
  </si>
  <si>
    <t>柬埔寨</t>
  </si>
  <si>
    <t>4065688</t>
  </si>
  <si>
    <t>曼谷阿尔梅洛兹酒店 - 主要清真饭店</t>
  </si>
  <si>
    <t>HONG KUNYI,MA DEFEI</t>
  </si>
  <si>
    <t>312.02</t>
  </si>
  <si>
    <t>42.60</t>
  </si>
  <si>
    <t>2023-10-13 23:08:56</t>
  </si>
  <si>
    <t>4064457</t>
  </si>
  <si>
    <t>塞达维蒂斯北酒店</t>
  </si>
  <si>
    <t>Bukawin Jemil aguilar</t>
  </si>
  <si>
    <t>675.01</t>
  </si>
  <si>
    <t>92.16</t>
  </si>
  <si>
    <t>2023-10-13 13:03:20</t>
  </si>
  <si>
    <t>菲律宾</t>
  </si>
  <si>
    <t>4063587</t>
  </si>
  <si>
    <t>CAI BEILEI,SHENG XIAOYONG,SHEN JINGYU</t>
  </si>
  <si>
    <t>3084.12</t>
  </si>
  <si>
    <t>421.08</t>
  </si>
  <si>
    <t>2023-10-13 12:07:49</t>
  </si>
  <si>
    <t>2023-10-11</t>
  </si>
  <si>
    <t>4055072</t>
  </si>
  <si>
    <t>马姆提斯度假酒店</t>
  </si>
  <si>
    <t>ZHANG TING</t>
  </si>
  <si>
    <t>2023-10-12</t>
  </si>
  <si>
    <t>2499.98</t>
  </si>
  <si>
    <t>341.84</t>
  </si>
  <si>
    <t>2023-10-11 17:49:35</t>
  </si>
  <si>
    <t>4053482</t>
  </si>
  <si>
    <t>吉隆坡市中心智选假日酒店</t>
  </si>
  <si>
    <t>Lu Jianfeng</t>
  </si>
  <si>
    <t>676.04</t>
  </si>
  <si>
    <t>92.44</t>
  </si>
  <si>
    <t>2023-10-11 14:38:41</t>
  </si>
  <si>
    <t>马来西亚</t>
  </si>
  <si>
    <t>4053474</t>
  </si>
  <si>
    <t>You Jiang,Wang Ke</t>
  </si>
  <si>
    <t>667.05</t>
  </si>
  <si>
    <t>91.21</t>
  </si>
  <si>
    <t>2023-10-11 14:36:51</t>
  </si>
  <si>
    <t>4052658</t>
  </si>
  <si>
    <t>新加坡半岛怡东酒店</t>
  </si>
  <si>
    <t>WANG DAPING</t>
  </si>
  <si>
    <t>1371.02</t>
  </si>
  <si>
    <t>187.47</t>
  </si>
  <si>
    <t>2023-10-11 09:28:03</t>
  </si>
  <si>
    <t>新加坡</t>
  </si>
  <si>
    <t>2023-10-10</t>
  </si>
  <si>
    <t>4051659</t>
  </si>
  <si>
    <t>Liu fengchao,Liu Fengchao</t>
  </si>
  <si>
    <t>665.00</t>
  </si>
  <si>
    <t>90.98</t>
  </si>
  <si>
    <t>2023-10-11 14:30:51</t>
  </si>
  <si>
    <t>4049392</t>
  </si>
  <si>
    <t>芭堤雅发现海滩酒店</t>
  </si>
  <si>
    <t>DONG HAO</t>
  </si>
  <si>
    <t>638.76</t>
  </si>
  <si>
    <t>87.39</t>
  </si>
  <si>
    <t>2023-10-10 16:51:25</t>
  </si>
  <si>
    <t>直连</t>
  </si>
  <si>
    <t>2023-10-09</t>
  </si>
  <si>
    <t>4046291</t>
  </si>
  <si>
    <t>首尔三井酒店</t>
  </si>
  <si>
    <t>LI XIAOYING,HUA XIHONG</t>
  </si>
  <si>
    <t>1697.99</t>
  </si>
  <si>
    <t>231.83</t>
  </si>
  <si>
    <t>2023-10-10 16:34:09</t>
  </si>
  <si>
    <t>韩国</t>
  </si>
  <si>
    <t>4045521</t>
  </si>
  <si>
    <t>首尔大使铂尔曼酒店</t>
  </si>
  <si>
    <t>Lee Soyoon</t>
  </si>
  <si>
    <t>1399.01</t>
  </si>
  <si>
    <t>191.01</t>
  </si>
  <si>
    <t>2023-10-09 19:53:06</t>
  </si>
  <si>
    <t>4041738</t>
  </si>
  <si>
    <t>曼谷素旺那普机场诺富特酒店</t>
  </si>
  <si>
    <t>MIN HAO</t>
  </si>
  <si>
    <t>1175.99</t>
  </si>
  <si>
    <t>160.56</t>
  </si>
  <si>
    <t>2023-10-09 11:53:57</t>
  </si>
  <si>
    <t>2023-10-08</t>
  </si>
  <si>
    <t>4039241</t>
  </si>
  <si>
    <t>铂尔曼吉隆坡城市中心大酒店</t>
  </si>
  <si>
    <t>TIAN JING,CUI CHONG</t>
  </si>
  <si>
    <t>1479.95</t>
  </si>
  <si>
    <t>202.06</t>
  </si>
  <si>
    <t>2023-10-08 18:20:48</t>
  </si>
  <si>
    <t>4037005</t>
  </si>
  <si>
    <t>曼谷137柱公寓酒店</t>
  </si>
  <si>
    <t>WU LIANJIE</t>
  </si>
  <si>
    <t>1061.15</t>
  </si>
  <si>
    <t>144.80</t>
  </si>
  <si>
    <t>2023-10-08 00:24:21</t>
  </si>
  <si>
    <t>2023-10-07</t>
  </si>
  <si>
    <t>4036200</t>
  </si>
  <si>
    <t>Ibrahim Mohd Khairul Naser</t>
  </si>
  <si>
    <t>667.03</t>
  </si>
  <si>
    <t>91.02</t>
  </si>
  <si>
    <t>2023-10-08 10:12:07</t>
  </si>
  <si>
    <t>4036188</t>
  </si>
  <si>
    <t>Mohhoyua Khairul Amirudin</t>
  </si>
  <si>
    <t>2023-10-08 10:10:11</t>
  </si>
  <si>
    <t>4035397</t>
  </si>
  <si>
    <t>DING XUEQIN</t>
  </si>
  <si>
    <t>2178.07</t>
  </si>
  <si>
    <t>297.21</t>
  </si>
  <si>
    <t>2023-10-08 09:59:20</t>
  </si>
  <si>
    <t>4034779</t>
  </si>
  <si>
    <t>YANG KAI</t>
  </si>
  <si>
    <t>683.01</t>
  </si>
  <si>
    <t>93.20</t>
  </si>
  <si>
    <t>2023-10-07 16:16:12</t>
  </si>
  <si>
    <t>2023-10-06</t>
  </si>
  <si>
    <t>4030806</t>
  </si>
  <si>
    <t>CHEN KUAN LIANG</t>
  </si>
  <si>
    <t>1464.07</t>
  </si>
  <si>
    <t>199.78</t>
  </si>
  <si>
    <t>2023-10-06 18:07:46</t>
  </si>
  <si>
    <t>2023-10-04</t>
  </si>
  <si>
    <t>4023119</t>
  </si>
  <si>
    <t>新加坡樟宜机场皇冠假日酒店</t>
  </si>
  <si>
    <t>SHEN TAO,HE TIANYI</t>
  </si>
  <si>
    <t>1544.97</t>
  </si>
  <si>
    <t>210.82</t>
  </si>
  <si>
    <t>2023-10-05 10:12:58</t>
  </si>
  <si>
    <t>2023-10-03</t>
  </si>
  <si>
    <t>4018603</t>
  </si>
  <si>
    <t>TSOI CHICHUEN,Li Chiho</t>
  </si>
  <si>
    <t>8847.76</t>
  </si>
  <si>
    <t>1207.82</t>
  </si>
  <si>
    <t>2023-10-04 10:41:53</t>
  </si>
  <si>
    <t>4015476</t>
  </si>
  <si>
    <t>美地概念酒店 (政府卫生认证)</t>
  </si>
  <si>
    <t>LI ZHENXU</t>
  </si>
  <si>
    <t>933.99</t>
  </si>
  <si>
    <t>127.50</t>
  </si>
  <si>
    <t>2023-10-03 09:22:43</t>
  </si>
  <si>
    <t>2023-10-01</t>
  </si>
  <si>
    <t>4007297</t>
  </si>
  <si>
    <t>ZHONG MENGJUN,GAO YUXUAN</t>
  </si>
  <si>
    <t>1299.97</t>
  </si>
  <si>
    <t>177.56</t>
  </si>
  <si>
    <t>2023-10-01 10:48:28</t>
  </si>
  <si>
    <t>2023-09-28</t>
  </si>
  <si>
    <t>3996579</t>
  </si>
  <si>
    <t>XIE JIE</t>
  </si>
  <si>
    <t>1212.99</t>
  </si>
  <si>
    <t>165.35</t>
  </si>
  <si>
    <t>2023-09-28 21:18:01</t>
  </si>
  <si>
    <t>3996209</t>
  </si>
  <si>
    <t>CHEN PENGFENG,ZHANG FAN</t>
  </si>
  <si>
    <t>8009.92</t>
  </si>
  <si>
    <t>1091.88</t>
  </si>
  <si>
    <t>2023-09-28 12:02:42</t>
  </si>
  <si>
    <t>3995641</t>
  </si>
  <si>
    <t>YANG JIAN,JIN YAN</t>
  </si>
  <si>
    <t>2023-09-28 12:55:17</t>
  </si>
  <si>
    <t>2023-09-27</t>
  </si>
  <si>
    <t>3994173</t>
  </si>
  <si>
    <t>新加坡庄家大酒店</t>
  </si>
  <si>
    <t>QIAO XINGBO,WU JINGZHI</t>
  </si>
  <si>
    <t>4990.17</t>
  </si>
  <si>
    <t>680.75</t>
  </si>
  <si>
    <t>136.15</t>
  </si>
  <si>
    <t>-544</t>
  </si>
  <si>
    <t>-3992</t>
  </si>
  <si>
    <t>2023-09-28 17:36:01</t>
  </si>
  <si>
    <t>3994134</t>
  </si>
  <si>
    <t>芽庄洲际酒店</t>
  </si>
  <si>
    <t>LIU HUA,WANG JIAWEI</t>
  </si>
  <si>
    <t>1067.97</t>
  </si>
  <si>
    <t>145.69</t>
  </si>
  <si>
    <t>2023-09-28 11:51:27</t>
  </si>
  <si>
    <t>越南</t>
  </si>
  <si>
    <t>2023-09-26</t>
  </si>
  <si>
    <t>3989431</t>
  </si>
  <si>
    <t>lu xinyao</t>
  </si>
  <si>
    <t>2023-10-05</t>
  </si>
  <si>
    <t>2029.94</t>
  </si>
  <si>
    <t>276.94</t>
  </si>
  <si>
    <t>2023-09-27 00:43:55</t>
  </si>
  <si>
    <t>3989429</t>
  </si>
  <si>
    <t>LI WANTING</t>
  </si>
  <si>
    <t>2023-09-27 00:47:32</t>
  </si>
  <si>
    <t>3988490</t>
  </si>
  <si>
    <t>济州君临海域酒店</t>
  </si>
  <si>
    <t>SHEN CUI,Duan Liyang</t>
  </si>
  <si>
    <t>2994.12</t>
  </si>
  <si>
    <t>408.48</t>
  </si>
  <si>
    <t>2023-09-27 08:47:22</t>
  </si>
  <si>
    <t>3987798</t>
  </si>
  <si>
    <t>XU ZHUOYI</t>
  </si>
  <si>
    <t>1176.01</t>
  </si>
  <si>
    <t>160.44</t>
  </si>
  <si>
    <t>2023-09-26 16:09:07</t>
  </si>
  <si>
    <t>3987556</t>
  </si>
  <si>
    <t>zhang Tao</t>
  </si>
  <si>
    <t>2023-09-26 16:29:35</t>
  </si>
  <si>
    <t>2023-09-25</t>
  </si>
  <si>
    <t>3984724</t>
  </si>
  <si>
    <t>普吉岛卡塔坦尼海滩度假村</t>
  </si>
  <si>
    <t>GAO YING,FAN SUPING,GAO HONG,WANG DONGFANG</t>
  </si>
  <si>
    <t>9328.20</t>
  </si>
  <si>
    <t>1274.64</t>
  </si>
  <si>
    <t>2023-09-26 06:35:25</t>
  </si>
  <si>
    <t>2023-09-23</t>
  </si>
  <si>
    <t>3975811</t>
  </si>
  <si>
    <t>曼谷苏阁索酒店</t>
  </si>
  <si>
    <t>LU XINRUI,HUANG SHAORONG</t>
  </si>
  <si>
    <t>9808.19</t>
  </si>
  <si>
    <t>1340.32</t>
  </si>
  <si>
    <t>2023-09-23 18:36:18</t>
  </si>
  <si>
    <t>2023-09-01</t>
  </si>
  <si>
    <t>3867472</t>
  </si>
  <si>
    <t>曼谷素坤逸航站 21 中心酒店</t>
  </si>
  <si>
    <t>LEE JangYeol</t>
  </si>
  <si>
    <t>2023-09-29</t>
  </si>
  <si>
    <t>16627.15</t>
  </si>
  <si>
    <t>2284.64</t>
  </si>
  <si>
    <t>2023-09-01 17:15:07</t>
  </si>
  <si>
    <t>2023-08-25</t>
  </si>
  <si>
    <t>3833740</t>
  </si>
  <si>
    <t>Chang Chih ying,Chang Chih ying</t>
  </si>
  <si>
    <t>2182.04</t>
  </si>
  <si>
    <t>299.02</t>
  </si>
  <si>
    <t>2023-08-25 16:41:25</t>
  </si>
  <si>
    <t>2023-06-09</t>
  </si>
  <si>
    <t>3481482</t>
  </si>
  <si>
    <t>卡玛彦海滩酒店</t>
  </si>
  <si>
    <t>Prout Andrew</t>
  </si>
  <si>
    <t>8787.49</t>
  </si>
  <si>
    <t>1232.00</t>
  </si>
  <si>
    <t>2023-06-21 11:50:27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</si>
</sst>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15</xdr:col>
      <xdr:colOff>619125</xdr:colOff>
      <xdr:row>81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743950"/>
          <a:ext cx="11668125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45206</v>
      </c>
      <c r="G2" s="6">
        <v>45213</v>
      </c>
      <c r="H2" s="4">
        <v>1</v>
      </c>
      <c r="I2" s="4">
        <v>7</v>
      </c>
      <c r="J2" s="4">
        <v>7</v>
      </c>
      <c r="K2" s="4" t="s">
        <v>30</v>
      </c>
      <c r="L2" s="4">
        <v>1232</v>
      </c>
      <c r="M2" s="4">
        <v>1232</v>
      </c>
      <c r="N2" s="4" t="s">
        <v>31</v>
      </c>
      <c r="O2" s="4" t="s">
        <v>32</v>
      </c>
      <c r="P2" s="4" t="s">
        <v>33</v>
      </c>
      <c r="Q2" s="4">
        <v>0</v>
      </c>
      <c r="R2" s="7">
        <v>45086</v>
      </c>
      <c r="S2" s="6">
        <v>45215</v>
      </c>
      <c r="T2" s="4" t="s">
        <v>34</v>
      </c>
      <c r="U2" s="4">
        <v>1232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45208</v>
      </c>
      <c r="G3" s="6">
        <v>45210</v>
      </c>
      <c r="H3" s="4">
        <v>1</v>
      </c>
      <c r="I3" s="4">
        <v>2</v>
      </c>
      <c r="J3" s="4">
        <v>2</v>
      </c>
      <c r="K3" s="4" t="s">
        <v>30</v>
      </c>
      <c r="L3" s="4">
        <v>299.02</v>
      </c>
      <c r="M3" s="4">
        <v>299.02</v>
      </c>
      <c r="N3" s="4" t="s">
        <v>40</v>
      </c>
      <c r="O3" s="4" t="s">
        <v>32</v>
      </c>
      <c r="P3" s="4" t="s">
        <v>33</v>
      </c>
      <c r="Q3" s="4">
        <v>0</v>
      </c>
      <c r="R3" s="7">
        <v>45163</v>
      </c>
      <c r="S3" s="6">
        <v>45215</v>
      </c>
      <c r="T3" s="4" t="s">
        <v>34</v>
      </c>
      <c r="U3" s="4">
        <v>299.02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45198</v>
      </c>
      <c r="G4" s="6">
        <v>45212</v>
      </c>
      <c r="H4" s="4">
        <v>1</v>
      </c>
      <c r="I4" s="4">
        <v>14</v>
      </c>
      <c r="J4" s="4">
        <v>14</v>
      </c>
      <c r="K4" s="4" t="s">
        <v>30</v>
      </c>
      <c r="L4" s="4">
        <v>2284.64</v>
      </c>
      <c r="M4" s="4">
        <v>2284.64</v>
      </c>
      <c r="N4" s="4" t="s">
        <v>45</v>
      </c>
      <c r="O4" s="4" t="s">
        <v>32</v>
      </c>
      <c r="P4" s="4" t="s">
        <v>33</v>
      </c>
      <c r="Q4" s="4">
        <v>0</v>
      </c>
      <c r="R4" s="7">
        <v>45170</v>
      </c>
      <c r="S4" s="6">
        <v>45215</v>
      </c>
      <c r="T4" s="4" t="s">
        <v>34</v>
      </c>
      <c r="U4" s="4">
        <v>2284.64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6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45206</v>
      </c>
      <c r="G5" s="6">
        <v>45214</v>
      </c>
      <c r="H5" s="4">
        <v>2</v>
      </c>
      <c r="I5" s="4">
        <v>8</v>
      </c>
      <c r="J5" s="4">
        <v>16</v>
      </c>
      <c r="K5" s="4" t="s">
        <v>30</v>
      </c>
      <c r="L5" s="4">
        <v>1340.32</v>
      </c>
      <c r="M5" s="4">
        <v>1340.32</v>
      </c>
      <c r="N5" s="4" t="s">
        <v>51</v>
      </c>
      <c r="O5" s="4" t="s">
        <v>32</v>
      </c>
      <c r="P5" s="4" t="s">
        <v>33</v>
      </c>
      <c r="Q5" s="4">
        <v>0</v>
      </c>
      <c r="R5" s="7">
        <v>45192</v>
      </c>
      <c r="S5" s="6">
        <v>45215</v>
      </c>
      <c r="T5" s="4" t="s">
        <v>34</v>
      </c>
      <c r="U5" s="4">
        <v>1340.32</v>
      </c>
      <c r="V5" s="4">
        <v>0</v>
      </c>
      <c r="W5" s="4">
        <v>0</v>
      </c>
      <c r="X5" s="4" t="s">
        <v>52</v>
      </c>
      <c r="Y5" s="4">
        <v>2771015</v>
      </c>
      <c r="Z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45210</v>
      </c>
      <c r="G6" s="6">
        <v>45214</v>
      </c>
      <c r="H6" s="4">
        <v>2</v>
      </c>
      <c r="I6" s="4">
        <v>4</v>
      </c>
      <c r="J6" s="4">
        <v>8</v>
      </c>
      <c r="K6" s="4" t="s">
        <v>30</v>
      </c>
      <c r="L6" s="4">
        <v>1274.64</v>
      </c>
      <c r="M6" s="4">
        <v>1274.64</v>
      </c>
      <c r="N6" s="4" t="s">
        <v>57</v>
      </c>
      <c r="O6" s="4" t="s">
        <v>32</v>
      </c>
      <c r="P6" s="4" t="s">
        <v>33</v>
      </c>
      <c r="Q6" s="4">
        <v>0</v>
      </c>
      <c r="R6" s="7">
        <v>45194.0000115741</v>
      </c>
      <c r="S6" s="6">
        <v>45215</v>
      </c>
      <c r="T6" s="4" t="s">
        <v>34</v>
      </c>
      <c r="U6" s="4">
        <v>1274.64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45207</v>
      </c>
      <c r="G7" s="6">
        <v>45208</v>
      </c>
      <c r="H7" s="4">
        <v>1</v>
      </c>
      <c r="I7" s="4">
        <v>1</v>
      </c>
      <c r="J7" s="4">
        <v>1</v>
      </c>
      <c r="K7" s="4" t="s">
        <v>30</v>
      </c>
      <c r="L7" s="4">
        <v>160.44</v>
      </c>
      <c r="M7" s="4">
        <v>160.44</v>
      </c>
      <c r="N7" s="4" t="s">
        <v>63</v>
      </c>
      <c r="O7" s="4" t="s">
        <v>32</v>
      </c>
      <c r="P7" s="4" t="s">
        <v>33</v>
      </c>
      <c r="Q7" s="4">
        <v>0</v>
      </c>
      <c r="R7" s="7">
        <v>45195.0000115741</v>
      </c>
      <c r="S7" s="6">
        <v>45215</v>
      </c>
      <c r="T7" s="4" t="s">
        <v>34</v>
      </c>
      <c r="U7" s="4">
        <v>160.44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45209</v>
      </c>
      <c r="G8" s="6">
        <v>45210</v>
      </c>
      <c r="H8" s="4">
        <v>1</v>
      </c>
      <c r="I8" s="4">
        <v>1</v>
      </c>
      <c r="J8" s="4">
        <v>1</v>
      </c>
      <c r="K8" s="4" t="s">
        <v>30</v>
      </c>
      <c r="L8" s="4">
        <v>160.44</v>
      </c>
      <c r="M8" s="4">
        <v>160.44</v>
      </c>
      <c r="N8" s="4" t="s">
        <v>67</v>
      </c>
      <c r="O8" s="4" t="s">
        <v>32</v>
      </c>
      <c r="P8" s="4" t="s">
        <v>33</v>
      </c>
      <c r="Q8" s="4">
        <v>0</v>
      </c>
      <c r="R8" s="7">
        <v>45195</v>
      </c>
      <c r="S8" s="6">
        <v>45215</v>
      </c>
      <c r="T8" s="4" t="s">
        <v>34</v>
      </c>
      <c r="U8" s="4">
        <v>160.44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45211</v>
      </c>
      <c r="G9" s="6">
        <v>45214</v>
      </c>
      <c r="H9" s="4">
        <v>2</v>
      </c>
      <c r="I9" s="4">
        <v>3</v>
      </c>
      <c r="J9" s="4">
        <v>6</v>
      </c>
      <c r="K9" s="4" t="s">
        <v>30</v>
      </c>
      <c r="L9" s="4">
        <v>408.48</v>
      </c>
      <c r="M9" s="4">
        <v>408.48</v>
      </c>
      <c r="N9" s="4" t="s">
        <v>73</v>
      </c>
      <c r="O9" s="4" t="s">
        <v>32</v>
      </c>
      <c r="P9" s="4" t="s">
        <v>33</v>
      </c>
      <c r="Q9" s="4">
        <v>0</v>
      </c>
      <c r="R9" s="7">
        <v>45195.0000115741</v>
      </c>
      <c r="S9" s="6">
        <v>45215</v>
      </c>
      <c r="T9" s="4" t="s">
        <v>34</v>
      </c>
      <c r="U9" s="4">
        <v>408.48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45204</v>
      </c>
      <c r="G10" s="6">
        <v>45208</v>
      </c>
      <c r="H10" s="4">
        <v>1</v>
      </c>
      <c r="I10" s="4">
        <v>4</v>
      </c>
      <c r="J10" s="4">
        <v>4</v>
      </c>
      <c r="K10" s="4" t="s">
        <v>30</v>
      </c>
      <c r="L10" s="4">
        <v>276.94</v>
      </c>
      <c r="M10" s="4">
        <v>276.94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45195</v>
      </c>
      <c r="S10" s="6">
        <v>45215</v>
      </c>
      <c r="T10" s="4" t="s">
        <v>34</v>
      </c>
      <c r="U10" s="4">
        <v>276.94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77</v>
      </c>
      <c r="E11" s="4" t="s">
        <v>83</v>
      </c>
      <c r="F11" s="6">
        <v>45204</v>
      </c>
      <c r="G11" s="6">
        <v>45208</v>
      </c>
      <c r="H11" s="4">
        <v>1</v>
      </c>
      <c r="I11" s="4">
        <v>4</v>
      </c>
      <c r="J11" s="4">
        <v>4</v>
      </c>
      <c r="K11" s="4" t="s">
        <v>30</v>
      </c>
      <c r="L11" s="4">
        <v>276.94</v>
      </c>
      <c r="M11" s="4">
        <v>276.94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45195.0000115741</v>
      </c>
      <c r="S11" s="6">
        <v>45215</v>
      </c>
      <c r="T11" s="4" t="s">
        <v>34</v>
      </c>
      <c r="U11" s="4">
        <v>276.94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45207</v>
      </c>
      <c r="G12" s="6">
        <v>45208</v>
      </c>
      <c r="H12" s="4">
        <v>1</v>
      </c>
      <c r="I12" s="4">
        <v>1</v>
      </c>
      <c r="J12" s="4">
        <v>1</v>
      </c>
      <c r="K12" s="4" t="s">
        <v>30</v>
      </c>
      <c r="L12" s="4">
        <v>145.69</v>
      </c>
      <c r="M12" s="4">
        <v>145.69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45196.0000115741</v>
      </c>
      <c r="S12" s="6">
        <v>45215</v>
      </c>
      <c r="T12" s="4" t="s">
        <v>34</v>
      </c>
      <c r="U12" s="4">
        <v>145.69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45208</v>
      </c>
      <c r="G13" s="6">
        <v>45213</v>
      </c>
      <c r="H13" s="4">
        <v>1</v>
      </c>
      <c r="I13" s="4">
        <v>5</v>
      </c>
      <c r="J13" s="4">
        <v>5</v>
      </c>
      <c r="K13" s="4" t="s">
        <v>30</v>
      </c>
      <c r="L13" s="4">
        <v>680.75</v>
      </c>
      <c r="M13" s="4">
        <v>680.75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45196.0000115741</v>
      </c>
      <c r="S13" s="6">
        <v>45215</v>
      </c>
      <c r="T13" s="4" t="s">
        <v>34</v>
      </c>
      <c r="U13" s="4">
        <v>680.75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61</v>
      </c>
      <c r="E14" s="4" t="s">
        <v>62</v>
      </c>
      <c r="F14" s="6">
        <v>45208</v>
      </c>
      <c r="G14" s="6">
        <v>45209</v>
      </c>
      <c r="H14" s="4">
        <v>1</v>
      </c>
      <c r="I14" s="4">
        <v>1</v>
      </c>
      <c r="J14" s="4">
        <v>1</v>
      </c>
      <c r="K14" s="4" t="s">
        <v>30</v>
      </c>
      <c r="L14" s="4">
        <v>165.35</v>
      </c>
      <c r="M14" s="4">
        <v>165.35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45197.0000115741</v>
      </c>
      <c r="S14" s="6">
        <v>45215</v>
      </c>
      <c r="T14" s="4" t="s">
        <v>34</v>
      </c>
      <c r="U14" s="4">
        <v>165.35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6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45211</v>
      </c>
      <c r="G15" s="6">
        <v>45214</v>
      </c>
      <c r="H15" s="4">
        <v>2</v>
      </c>
      <c r="I15" s="4">
        <v>3</v>
      </c>
      <c r="J15" s="4">
        <v>6</v>
      </c>
      <c r="K15" s="4" t="s">
        <v>30</v>
      </c>
      <c r="L15" s="4">
        <v>1091.88</v>
      </c>
      <c r="M15" s="4">
        <v>1091.88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45197</v>
      </c>
      <c r="S15" s="6">
        <v>45215</v>
      </c>
      <c r="T15" s="4" t="s">
        <v>34</v>
      </c>
      <c r="U15" s="4">
        <v>1091.88</v>
      </c>
      <c r="V15" s="4">
        <v>0</v>
      </c>
      <c r="W15" s="4">
        <v>0</v>
      </c>
      <c r="X15" s="4" t="s">
        <v>107</v>
      </c>
      <c r="Y15" s="4">
        <v>267205118</v>
      </c>
      <c r="Z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61</v>
      </c>
      <c r="E16" s="4" t="s">
        <v>110</v>
      </c>
      <c r="F16" s="6">
        <v>45209</v>
      </c>
      <c r="G16" s="6">
        <v>45210</v>
      </c>
      <c r="H16" s="4">
        <v>1</v>
      </c>
      <c r="I16" s="4">
        <v>1</v>
      </c>
      <c r="J16" s="4">
        <v>1</v>
      </c>
      <c r="K16" s="4" t="s">
        <v>30</v>
      </c>
      <c r="L16" s="4">
        <v>165.35</v>
      </c>
      <c r="M16" s="4">
        <v>165.35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45197</v>
      </c>
      <c r="S16" s="6">
        <v>45215</v>
      </c>
      <c r="T16" s="4" t="s">
        <v>34</v>
      </c>
      <c r="U16" s="4">
        <v>165.35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45207</v>
      </c>
      <c r="G17" s="6">
        <v>45208</v>
      </c>
      <c r="H17" s="4">
        <v>1</v>
      </c>
      <c r="I17" s="4">
        <v>1</v>
      </c>
      <c r="J17" s="4">
        <v>1</v>
      </c>
      <c r="K17" s="4" t="s">
        <v>30</v>
      </c>
      <c r="L17" s="4">
        <v>121.02</v>
      </c>
      <c r="M17" s="4">
        <v>121.02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45199.0000115741</v>
      </c>
      <c r="S17" s="6">
        <v>45215</v>
      </c>
      <c r="T17" s="4" t="s">
        <v>34</v>
      </c>
      <c r="U17" s="4">
        <v>121.02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114</v>
      </c>
      <c r="B18" s="4" t="s">
        <v>26</v>
      </c>
      <c r="C18" s="4" t="s">
        <v>120</v>
      </c>
      <c r="D18" s="4" t="s">
        <v>115</v>
      </c>
      <c r="E18" s="4" t="s">
        <v>116</v>
      </c>
      <c r="F18" s="6">
        <v>45207</v>
      </c>
      <c r="G18" s="6">
        <v>45208</v>
      </c>
      <c r="H18" s="4">
        <v>1</v>
      </c>
      <c r="I18" s="4">
        <v>1</v>
      </c>
      <c r="J18" s="4">
        <v>1</v>
      </c>
      <c r="K18" s="4" t="s">
        <v>30</v>
      </c>
      <c r="L18" s="4">
        <v>-121.02</v>
      </c>
      <c r="M18" s="4">
        <v>-121.02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45199.0000115741</v>
      </c>
      <c r="S18" s="6">
        <v>45215</v>
      </c>
      <c r="T18" s="4" t="s">
        <v>34</v>
      </c>
      <c r="U18" s="4">
        <v>-121.02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77</v>
      </c>
      <c r="E19" s="4" t="s">
        <v>122</v>
      </c>
      <c r="F19" s="6">
        <v>45207</v>
      </c>
      <c r="G19" s="6">
        <v>45209</v>
      </c>
      <c r="H19" s="4">
        <v>1</v>
      </c>
      <c r="I19" s="4">
        <v>2</v>
      </c>
      <c r="J19" s="4">
        <v>2</v>
      </c>
      <c r="K19" s="4" t="s">
        <v>30</v>
      </c>
      <c r="L19" s="4">
        <v>177.56</v>
      </c>
      <c r="M19" s="4">
        <v>177.56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45200.0000115741</v>
      </c>
      <c r="S19" s="6">
        <v>45215</v>
      </c>
      <c r="T19" s="4" t="s">
        <v>34</v>
      </c>
      <c r="U19" s="4">
        <v>177.56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77</v>
      </c>
      <c r="E20" s="4" t="s">
        <v>127</v>
      </c>
      <c r="F20" s="6">
        <v>45207</v>
      </c>
      <c r="G20" s="6">
        <v>45209</v>
      </c>
      <c r="H20" s="4">
        <v>1</v>
      </c>
      <c r="I20" s="4">
        <v>2</v>
      </c>
      <c r="J20" s="4">
        <v>2</v>
      </c>
      <c r="K20" s="4" t="s">
        <v>30</v>
      </c>
      <c r="L20" s="4">
        <v>127.5</v>
      </c>
      <c r="M20" s="4">
        <v>127.5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45202.0000115741</v>
      </c>
      <c r="S20" s="6">
        <v>45215</v>
      </c>
      <c r="T20" s="4" t="s">
        <v>34</v>
      </c>
      <c r="U20" s="4">
        <v>127.5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93</v>
      </c>
      <c r="B21" s="4" t="s">
        <v>26</v>
      </c>
      <c r="C21" s="4" t="s">
        <v>120</v>
      </c>
      <c r="D21" s="4" t="s">
        <v>94</v>
      </c>
      <c r="E21" s="4" t="s">
        <v>95</v>
      </c>
      <c r="F21" s="6">
        <v>45208</v>
      </c>
      <c r="G21" s="6">
        <v>45213</v>
      </c>
      <c r="H21" s="4">
        <v>1</v>
      </c>
      <c r="I21" s="4">
        <v>5</v>
      </c>
      <c r="J21" s="4">
        <v>5</v>
      </c>
      <c r="K21" s="4" t="s">
        <v>30</v>
      </c>
      <c r="L21" s="4">
        <v>-680.75</v>
      </c>
      <c r="M21" s="4">
        <v>-680.75</v>
      </c>
      <c r="N21" s="4" t="s">
        <v>96</v>
      </c>
      <c r="O21" s="4" t="s">
        <v>32</v>
      </c>
      <c r="P21" s="4" t="s">
        <v>33</v>
      </c>
      <c r="Q21" s="4">
        <v>0</v>
      </c>
      <c r="R21" s="7">
        <v>45196.0000115741</v>
      </c>
      <c r="S21" s="6">
        <v>45215</v>
      </c>
      <c r="T21" s="4" t="s">
        <v>34</v>
      </c>
      <c r="U21" s="4">
        <v>-680.75</v>
      </c>
      <c r="V21" s="4">
        <v>0</v>
      </c>
      <c r="W21" s="4">
        <v>0</v>
      </c>
      <c r="X21" s="4" t="s">
        <v>97</v>
      </c>
      <c r="Y21" s="4" t="s">
        <v>98</v>
      </c>
    </row>
    <row r="22" s="4" customFormat="1" spans="1:25">
      <c r="A22" s="4" t="s">
        <v>93</v>
      </c>
      <c r="B22" s="4" t="s">
        <v>26</v>
      </c>
      <c r="C22" s="4" t="s">
        <v>131</v>
      </c>
      <c r="D22" s="4" t="s">
        <v>94</v>
      </c>
      <c r="E22" s="4" t="s">
        <v>95</v>
      </c>
      <c r="F22" s="6">
        <v>45208</v>
      </c>
      <c r="G22" s="6">
        <v>45213</v>
      </c>
      <c r="H22" s="4">
        <v>1</v>
      </c>
      <c r="I22" s="4">
        <v>5</v>
      </c>
      <c r="J22" s="4">
        <v>5</v>
      </c>
      <c r="K22" s="4" t="s">
        <v>30</v>
      </c>
      <c r="L22" s="4">
        <v>136.15</v>
      </c>
      <c r="M22" s="4">
        <v>136.15</v>
      </c>
      <c r="N22" s="4" t="s">
        <v>96</v>
      </c>
      <c r="O22" s="4" t="s">
        <v>32</v>
      </c>
      <c r="P22" s="4" t="s">
        <v>33</v>
      </c>
      <c r="Q22" s="4">
        <v>0</v>
      </c>
      <c r="R22" s="7">
        <v>45196.9001388889</v>
      </c>
      <c r="S22" s="6">
        <v>45215</v>
      </c>
      <c r="T22" s="4" t="s">
        <v>34</v>
      </c>
      <c r="U22" s="4">
        <v>136.15</v>
      </c>
      <c r="V22" s="4">
        <v>0</v>
      </c>
      <c r="W22" s="4">
        <v>0</v>
      </c>
      <c r="X22" s="4" t="s">
        <v>97</v>
      </c>
      <c r="Y22" s="4" t="s">
        <v>98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45209</v>
      </c>
      <c r="G23" s="6">
        <v>45213</v>
      </c>
      <c r="H23" s="4">
        <v>2</v>
      </c>
      <c r="I23" s="4">
        <v>4</v>
      </c>
      <c r="J23" s="4">
        <v>8</v>
      </c>
      <c r="K23" s="4" t="s">
        <v>30</v>
      </c>
      <c r="L23" s="4">
        <v>1207.82</v>
      </c>
      <c r="M23" s="4">
        <v>1207.82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45202.0000115741</v>
      </c>
      <c r="S23" s="6">
        <v>45215</v>
      </c>
      <c r="T23" s="4" t="s">
        <v>34</v>
      </c>
      <c r="U23" s="4">
        <v>1207.82</v>
      </c>
      <c r="V23" s="4">
        <v>0</v>
      </c>
      <c r="W23" s="4">
        <v>0</v>
      </c>
      <c r="X23" s="4" t="s">
        <v>136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45213</v>
      </c>
      <c r="G24" s="6">
        <v>45214</v>
      </c>
      <c r="H24" s="4">
        <v>1</v>
      </c>
      <c r="I24" s="4">
        <v>1</v>
      </c>
      <c r="J24" s="4">
        <v>1</v>
      </c>
      <c r="K24" s="4" t="s">
        <v>30</v>
      </c>
      <c r="L24" s="4">
        <v>210.82</v>
      </c>
      <c r="M24" s="4">
        <v>210.82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45203.0000115741</v>
      </c>
      <c r="S24" s="6">
        <v>45215</v>
      </c>
      <c r="T24" s="4" t="s">
        <v>34</v>
      </c>
      <c r="U24" s="4">
        <v>210.82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133</v>
      </c>
      <c r="E25" s="4" t="s">
        <v>145</v>
      </c>
      <c r="F25" s="6">
        <v>45206</v>
      </c>
      <c r="G25" s="6">
        <v>45208</v>
      </c>
      <c r="H25" s="4">
        <v>1</v>
      </c>
      <c r="I25" s="4">
        <v>2</v>
      </c>
      <c r="J25" s="4">
        <v>2</v>
      </c>
      <c r="K25" s="4" t="s">
        <v>30</v>
      </c>
      <c r="L25" s="4">
        <v>199.78</v>
      </c>
      <c r="M25" s="4">
        <v>199.78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45205</v>
      </c>
      <c r="S25" s="6">
        <v>45215</v>
      </c>
      <c r="T25" s="4" t="s">
        <v>34</v>
      </c>
      <c r="U25" s="4">
        <v>199.78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45209</v>
      </c>
      <c r="G26" s="6">
        <v>45211</v>
      </c>
      <c r="H26" s="4">
        <v>1</v>
      </c>
      <c r="I26" s="4">
        <v>2</v>
      </c>
      <c r="J26" s="4">
        <v>2</v>
      </c>
      <c r="K26" s="4" t="s">
        <v>30</v>
      </c>
      <c r="L26" s="4">
        <v>93.2</v>
      </c>
      <c r="M26" s="4">
        <v>93.2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45206</v>
      </c>
      <c r="S26" s="6">
        <v>45215</v>
      </c>
      <c r="T26" s="4" t="s">
        <v>34</v>
      </c>
      <c r="U26" s="4">
        <v>93.2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133</v>
      </c>
      <c r="E27" s="4" t="s">
        <v>145</v>
      </c>
      <c r="F27" s="6">
        <v>45208</v>
      </c>
      <c r="G27" s="6">
        <v>45211</v>
      </c>
      <c r="H27" s="4">
        <v>1</v>
      </c>
      <c r="I27" s="4">
        <v>3</v>
      </c>
      <c r="J27" s="4">
        <v>3</v>
      </c>
      <c r="K27" s="4" t="s">
        <v>30</v>
      </c>
      <c r="L27" s="4">
        <v>297.21</v>
      </c>
      <c r="M27" s="4">
        <v>297.21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45206.0000115741</v>
      </c>
      <c r="S27" s="6">
        <v>45215</v>
      </c>
      <c r="T27" s="4" t="s">
        <v>34</v>
      </c>
      <c r="U27" s="4">
        <v>297.21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45207</v>
      </c>
      <c r="G28" s="6">
        <v>45209</v>
      </c>
      <c r="H28" s="4">
        <v>1</v>
      </c>
      <c r="I28" s="4">
        <v>2</v>
      </c>
      <c r="J28" s="4">
        <v>2</v>
      </c>
      <c r="K28" s="4" t="s">
        <v>30</v>
      </c>
      <c r="L28" s="4">
        <v>91.02</v>
      </c>
      <c r="M28" s="4">
        <v>91.02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45206</v>
      </c>
      <c r="S28" s="6">
        <v>45215</v>
      </c>
      <c r="T28" s="4" t="s">
        <v>34</v>
      </c>
      <c r="U28" s="4">
        <v>91.02</v>
      </c>
      <c r="V28" s="4">
        <v>0</v>
      </c>
      <c r="W28" s="4">
        <v>0</v>
      </c>
      <c r="X28" s="4" t="s">
        <v>161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150</v>
      </c>
      <c r="E29" s="4" t="s">
        <v>151</v>
      </c>
      <c r="F29" s="6">
        <v>45207</v>
      </c>
      <c r="G29" s="6">
        <v>45209</v>
      </c>
      <c r="H29" s="4">
        <v>1</v>
      </c>
      <c r="I29" s="4">
        <v>2</v>
      </c>
      <c r="J29" s="4">
        <v>2</v>
      </c>
      <c r="K29" s="4" t="s">
        <v>30</v>
      </c>
      <c r="L29" s="4">
        <v>91.02</v>
      </c>
      <c r="M29" s="4">
        <v>91.02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45206</v>
      </c>
      <c r="S29" s="6">
        <v>45215</v>
      </c>
      <c r="T29" s="4" t="s">
        <v>34</v>
      </c>
      <c r="U29" s="4">
        <v>91.02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45207</v>
      </c>
      <c r="G30" s="6">
        <v>45208</v>
      </c>
      <c r="H30" s="4">
        <v>1</v>
      </c>
      <c r="I30" s="4">
        <v>1</v>
      </c>
      <c r="J30" s="4">
        <v>1</v>
      </c>
      <c r="K30" s="4" t="s">
        <v>30</v>
      </c>
      <c r="L30" s="4">
        <v>144.8</v>
      </c>
      <c r="M30" s="4">
        <v>144.8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45207.0000115741</v>
      </c>
      <c r="S30" s="6">
        <v>45215</v>
      </c>
      <c r="T30" s="4" t="s">
        <v>34</v>
      </c>
      <c r="U30" s="4">
        <v>144.8</v>
      </c>
      <c r="V30" s="4">
        <v>0</v>
      </c>
      <c r="W30" s="4">
        <v>0</v>
      </c>
      <c r="X30" s="4" t="s">
        <v>171</v>
      </c>
      <c r="Y30" s="4" t="s">
        <v>98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133</v>
      </c>
      <c r="E31" s="4" t="s">
        <v>145</v>
      </c>
      <c r="F31" s="6">
        <v>45212</v>
      </c>
      <c r="G31" s="6">
        <v>45214</v>
      </c>
      <c r="H31" s="4">
        <v>1</v>
      </c>
      <c r="I31" s="4">
        <v>2</v>
      </c>
      <c r="J31" s="4">
        <v>2</v>
      </c>
      <c r="K31" s="4" t="s">
        <v>30</v>
      </c>
      <c r="L31" s="4">
        <v>202.06</v>
      </c>
      <c r="M31" s="4">
        <v>202.06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45207.0000115741</v>
      </c>
      <c r="S31" s="6">
        <v>45215</v>
      </c>
      <c r="T31" s="4" t="s">
        <v>34</v>
      </c>
      <c r="U31" s="4">
        <v>202.06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61</v>
      </c>
      <c r="E32" s="4" t="s">
        <v>62</v>
      </c>
      <c r="F32" s="6">
        <v>45213</v>
      </c>
      <c r="G32" s="6">
        <v>45214</v>
      </c>
      <c r="H32" s="4">
        <v>1</v>
      </c>
      <c r="I32" s="4">
        <v>1</v>
      </c>
      <c r="J32" s="4">
        <v>1</v>
      </c>
      <c r="K32" s="4" t="s">
        <v>30</v>
      </c>
      <c r="L32" s="4">
        <v>160.56</v>
      </c>
      <c r="M32" s="4">
        <v>160.56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45208</v>
      </c>
      <c r="S32" s="6">
        <v>45215</v>
      </c>
      <c r="T32" s="4" t="s">
        <v>34</v>
      </c>
      <c r="U32" s="4">
        <v>160.56</v>
      </c>
      <c r="V32" s="4">
        <v>0</v>
      </c>
      <c r="W32" s="4">
        <v>0</v>
      </c>
      <c r="X32" s="4" t="s">
        <v>178</v>
      </c>
      <c r="Y32" s="4" t="s">
        <v>179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45211</v>
      </c>
      <c r="G33" s="6">
        <v>45212</v>
      </c>
      <c r="H33" s="4">
        <v>1</v>
      </c>
      <c r="I33" s="4">
        <v>1</v>
      </c>
      <c r="J33" s="4">
        <v>1</v>
      </c>
      <c r="K33" s="4" t="s">
        <v>30</v>
      </c>
      <c r="L33" s="4">
        <v>191.01</v>
      </c>
      <c r="M33" s="4">
        <v>191.01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45208</v>
      </c>
      <c r="S33" s="6">
        <v>45215</v>
      </c>
      <c r="T33" s="4" t="s">
        <v>34</v>
      </c>
      <c r="U33" s="4">
        <v>191.01</v>
      </c>
      <c r="V33" s="4">
        <v>0</v>
      </c>
      <c r="W33" s="4">
        <v>0</v>
      </c>
      <c r="X33" s="4" t="s">
        <v>184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45210</v>
      </c>
      <c r="G34" s="6">
        <v>45212</v>
      </c>
      <c r="H34" s="4">
        <v>1</v>
      </c>
      <c r="I34" s="4">
        <v>2</v>
      </c>
      <c r="J34" s="4">
        <v>2</v>
      </c>
      <c r="K34" s="4" t="s">
        <v>30</v>
      </c>
      <c r="L34" s="4">
        <v>231.83</v>
      </c>
      <c r="M34" s="4">
        <v>231.83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45208.0000115741</v>
      </c>
      <c r="S34" s="6">
        <v>45215</v>
      </c>
      <c r="T34" s="4" t="s">
        <v>34</v>
      </c>
      <c r="U34" s="4">
        <v>231.83</v>
      </c>
      <c r="V34" s="4">
        <v>0</v>
      </c>
      <c r="W34" s="4">
        <v>0</v>
      </c>
      <c r="X34" s="4" t="s">
        <v>190</v>
      </c>
      <c r="Y34" s="4" t="s">
        <v>191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45209</v>
      </c>
      <c r="G35" s="6">
        <v>45210</v>
      </c>
      <c r="H35" s="4">
        <v>1</v>
      </c>
      <c r="I35" s="4">
        <v>1</v>
      </c>
      <c r="J35" s="4">
        <v>1</v>
      </c>
      <c r="K35" s="4" t="s">
        <v>30</v>
      </c>
      <c r="L35" s="4">
        <v>87.39</v>
      </c>
      <c r="M35" s="4">
        <v>87.39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45209.0000115741</v>
      </c>
      <c r="S35" s="6">
        <v>45215</v>
      </c>
      <c r="T35" s="4" t="s">
        <v>34</v>
      </c>
      <c r="U35" s="4">
        <v>87.39</v>
      </c>
      <c r="V35" s="4">
        <v>0</v>
      </c>
      <c r="W35" s="4">
        <v>0</v>
      </c>
      <c r="X35" s="4" t="s">
        <v>196</v>
      </c>
      <c r="Y35" s="4" t="s">
        <v>98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150</v>
      </c>
      <c r="E36" s="4" t="s">
        <v>198</v>
      </c>
      <c r="F36" s="6">
        <v>45212</v>
      </c>
      <c r="G36" s="6">
        <v>45214</v>
      </c>
      <c r="H36" s="4">
        <v>1</v>
      </c>
      <c r="I36" s="4">
        <v>2</v>
      </c>
      <c r="J36" s="4">
        <v>2</v>
      </c>
      <c r="K36" s="4" t="s">
        <v>30</v>
      </c>
      <c r="L36" s="4">
        <v>90.98</v>
      </c>
      <c r="M36" s="4">
        <v>90.98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45209.0000115741</v>
      </c>
      <c r="S36" s="6">
        <v>45215</v>
      </c>
      <c r="T36" s="4" t="s">
        <v>34</v>
      </c>
      <c r="U36" s="4">
        <v>90.98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104</v>
      </c>
      <c r="E37" s="4" t="s">
        <v>105</v>
      </c>
      <c r="F37" s="6">
        <v>45211</v>
      </c>
      <c r="G37" s="6">
        <v>45212</v>
      </c>
      <c r="H37" s="4">
        <v>1</v>
      </c>
      <c r="I37" s="4">
        <v>1</v>
      </c>
      <c r="J37" s="4">
        <v>1</v>
      </c>
      <c r="K37" s="4" t="s">
        <v>30</v>
      </c>
      <c r="L37" s="4">
        <v>187.47</v>
      </c>
      <c r="M37" s="4">
        <v>187.47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45210.0000115741</v>
      </c>
      <c r="S37" s="6">
        <v>45215</v>
      </c>
      <c r="T37" s="4" t="s">
        <v>34</v>
      </c>
      <c r="U37" s="4">
        <v>187.47</v>
      </c>
      <c r="V37" s="4">
        <v>0</v>
      </c>
      <c r="W37" s="4">
        <v>0</v>
      </c>
      <c r="X37" s="4" t="s">
        <v>204</v>
      </c>
      <c r="Y37" s="4" t="s">
        <v>205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150</v>
      </c>
      <c r="E38" s="4" t="s">
        <v>151</v>
      </c>
      <c r="F38" s="6">
        <v>45211</v>
      </c>
      <c r="G38" s="6">
        <v>45213</v>
      </c>
      <c r="H38" s="4">
        <v>1</v>
      </c>
      <c r="I38" s="4">
        <v>2</v>
      </c>
      <c r="J38" s="4">
        <v>2</v>
      </c>
      <c r="K38" s="4" t="s">
        <v>30</v>
      </c>
      <c r="L38" s="4">
        <v>91.21</v>
      </c>
      <c r="M38" s="4">
        <v>91.21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45210</v>
      </c>
      <c r="S38" s="6">
        <v>45215</v>
      </c>
      <c r="T38" s="4" t="s">
        <v>34</v>
      </c>
      <c r="U38" s="4">
        <v>91.21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150</v>
      </c>
      <c r="E39" s="4" t="s">
        <v>211</v>
      </c>
      <c r="F39" s="6">
        <v>45212</v>
      </c>
      <c r="G39" s="6">
        <v>45214</v>
      </c>
      <c r="H39" s="4">
        <v>1</v>
      </c>
      <c r="I39" s="4">
        <v>2</v>
      </c>
      <c r="J39" s="4">
        <v>2</v>
      </c>
      <c r="K39" s="4" t="s">
        <v>30</v>
      </c>
      <c r="L39" s="4">
        <v>92.44</v>
      </c>
      <c r="M39" s="4">
        <v>92.44</v>
      </c>
      <c r="N39" s="4" t="s">
        <v>212</v>
      </c>
      <c r="O39" s="4" t="s">
        <v>32</v>
      </c>
      <c r="P39" s="4" t="s">
        <v>33</v>
      </c>
      <c r="Q39" s="4">
        <v>0</v>
      </c>
      <c r="R39" s="7">
        <v>45210.0000115741</v>
      </c>
      <c r="S39" s="6">
        <v>45215</v>
      </c>
      <c r="T39" s="4" t="s">
        <v>34</v>
      </c>
      <c r="U39" s="4">
        <v>92.44</v>
      </c>
      <c r="V39" s="4">
        <v>0</v>
      </c>
      <c r="W39" s="4">
        <v>0</v>
      </c>
      <c r="X39" s="4" t="s">
        <v>213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45211</v>
      </c>
      <c r="G40" s="6">
        <v>45213</v>
      </c>
      <c r="H40" s="4">
        <v>1</v>
      </c>
      <c r="I40" s="4">
        <v>2</v>
      </c>
      <c r="J40" s="4">
        <v>2</v>
      </c>
      <c r="K40" s="4" t="s">
        <v>30</v>
      </c>
      <c r="L40" s="4">
        <v>341.84</v>
      </c>
      <c r="M40" s="4">
        <v>341.84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45210</v>
      </c>
      <c r="S40" s="6">
        <v>45215</v>
      </c>
      <c r="T40" s="4" t="s">
        <v>34</v>
      </c>
      <c r="U40" s="4">
        <v>341.84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45212</v>
      </c>
      <c r="G41" s="6">
        <v>45214</v>
      </c>
      <c r="H41" s="4">
        <v>3</v>
      </c>
      <c r="I41" s="4">
        <v>2</v>
      </c>
      <c r="J41" s="4">
        <v>6</v>
      </c>
      <c r="K41" s="4" t="s">
        <v>30</v>
      </c>
      <c r="L41" s="4">
        <v>421.08</v>
      </c>
      <c r="M41" s="4">
        <v>421.08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45212.0000115741</v>
      </c>
      <c r="S41" s="6">
        <v>45215</v>
      </c>
      <c r="T41" s="4" t="s">
        <v>34</v>
      </c>
      <c r="U41" s="4">
        <v>421.08</v>
      </c>
      <c r="V41" s="4">
        <v>0</v>
      </c>
      <c r="W41" s="4">
        <v>0</v>
      </c>
      <c r="X41" s="4" t="s">
        <v>225</v>
      </c>
      <c r="Y41" s="4" t="s">
        <v>226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45212</v>
      </c>
      <c r="G42" s="6">
        <v>45213</v>
      </c>
      <c r="H42" s="4">
        <v>1</v>
      </c>
      <c r="I42" s="4">
        <v>1</v>
      </c>
      <c r="J42" s="4">
        <v>1</v>
      </c>
      <c r="K42" s="4" t="s">
        <v>30</v>
      </c>
      <c r="L42" s="4">
        <v>92.16</v>
      </c>
      <c r="M42" s="4">
        <v>92.16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45212.0000115741</v>
      </c>
      <c r="S42" s="6">
        <v>45215</v>
      </c>
      <c r="T42" s="4" t="s">
        <v>34</v>
      </c>
      <c r="U42" s="4">
        <v>92.16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45213</v>
      </c>
      <c r="G43" s="6">
        <v>45214</v>
      </c>
      <c r="H43" s="4">
        <v>1</v>
      </c>
      <c r="I43" s="4">
        <v>1</v>
      </c>
      <c r="J43" s="4">
        <v>1</v>
      </c>
      <c r="K43" s="4" t="s">
        <v>30</v>
      </c>
      <c r="L43" s="4">
        <v>42.6</v>
      </c>
      <c r="M43" s="4">
        <v>42.6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45212.0000115741</v>
      </c>
      <c r="S43" s="6">
        <v>45215</v>
      </c>
      <c r="T43" s="4" t="s">
        <v>34</v>
      </c>
      <c r="U43" s="4">
        <v>42.6</v>
      </c>
      <c r="V43" s="4">
        <v>0</v>
      </c>
      <c r="W43" s="4">
        <v>0</v>
      </c>
      <c r="X43" s="4" t="s">
        <v>237</v>
      </c>
      <c r="Y43" s="4" t="s">
        <v>238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45212</v>
      </c>
      <c r="G44" s="6">
        <v>45214</v>
      </c>
      <c r="H44" s="4">
        <v>2</v>
      </c>
      <c r="I44" s="4">
        <v>2</v>
      </c>
      <c r="J44" s="4">
        <v>4</v>
      </c>
      <c r="K44" s="4" t="s">
        <v>30</v>
      </c>
      <c r="L44" s="4">
        <v>297.64</v>
      </c>
      <c r="M44" s="4">
        <v>297.64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45212.0000115741</v>
      </c>
      <c r="S44" s="6">
        <v>45215</v>
      </c>
      <c r="T44" s="4" t="s">
        <v>34</v>
      </c>
      <c r="U44" s="4">
        <v>297.64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45213</v>
      </c>
      <c r="G45" s="6">
        <v>45214</v>
      </c>
      <c r="H45" s="4">
        <v>1</v>
      </c>
      <c r="I45" s="4">
        <v>1</v>
      </c>
      <c r="J45" s="4">
        <v>1</v>
      </c>
      <c r="K45" s="4" t="s">
        <v>30</v>
      </c>
      <c r="L45" s="4">
        <v>52.97</v>
      </c>
      <c r="M45" s="4">
        <v>52.97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45212.0000115741</v>
      </c>
      <c r="S45" s="6">
        <v>45215</v>
      </c>
      <c r="T45" s="4" t="s">
        <v>34</v>
      </c>
      <c r="U45" s="4">
        <v>52.97</v>
      </c>
      <c r="V45" s="4">
        <v>0</v>
      </c>
      <c r="W45" s="4">
        <v>0</v>
      </c>
      <c r="X45" s="4" t="s">
        <v>247</v>
      </c>
      <c r="Y45" s="4" t="s">
        <v>248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1"/>
  <sheetViews>
    <sheetView tabSelected="1" topLeftCell="A35" workbookViewId="0">
      <selection activeCell="A48" sqref="A48:D5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249</v>
      </c>
    </row>
    <row r="2" s="4" customFormat="1" spans="1:9">
      <c r="A2" s="5">
        <v>999224684860061</v>
      </c>
      <c r="B2" s="6">
        <v>45206</v>
      </c>
      <c r="C2" s="6">
        <v>45213</v>
      </c>
      <c r="D2" s="4">
        <v>1232</v>
      </c>
      <c r="E2" s="4" t="str">
        <f>VLOOKUP(A2,HOP!A:L,12,0)</f>
        <v>1232.00</v>
      </c>
      <c r="F2" s="4" t="str">
        <f>VLOOKUP(A2,HOP!A:C,3,0)</f>
        <v>3481482</v>
      </c>
      <c r="G2" s="4">
        <f>D2-E2</f>
        <v>0</v>
      </c>
      <c r="H2" s="4" t="str">
        <f>$H$1&amp;F2</f>
        <v>，3481482</v>
      </c>
      <c r="I2" s="4" t="str">
        <f>VLOOKUP(A2,HOP!A:U,21,0)</f>
        <v>直采</v>
      </c>
    </row>
    <row r="3" s="4" customFormat="1" spans="1:9">
      <c r="A3" s="5">
        <v>999226344126533</v>
      </c>
      <c r="B3" s="6">
        <v>45208</v>
      </c>
      <c r="C3" s="6">
        <v>45210</v>
      </c>
      <c r="D3" s="4">
        <v>299.02</v>
      </c>
      <c r="E3" s="4" t="str">
        <f>VLOOKUP(A3,HOP!A:L,12,0)</f>
        <v>299.02</v>
      </c>
      <c r="F3" s="4" t="str">
        <f>VLOOKUP(A3,HOP!A:C,3,0)</f>
        <v>3833740</v>
      </c>
      <c r="G3" s="4">
        <f t="shared" ref="G3:G42" si="0">D3-E3</f>
        <v>0</v>
      </c>
      <c r="H3" s="4" t="str">
        <f t="shared" ref="H3:H42" si="1">$H$1&amp;F3</f>
        <v>，3833740</v>
      </c>
      <c r="I3" s="4" t="str">
        <f>VLOOKUP(A3,HOP!A:U,21,0)</f>
        <v>直采</v>
      </c>
    </row>
    <row r="4" s="4" customFormat="1" spans="1:9">
      <c r="A4" s="5">
        <v>999226503208969</v>
      </c>
      <c r="B4" s="6">
        <v>45198</v>
      </c>
      <c r="C4" s="6">
        <v>45212</v>
      </c>
      <c r="D4" s="4">
        <v>2284.64</v>
      </c>
      <c r="E4" s="4" t="str">
        <f>VLOOKUP(A4,HOP!A:L,12,0)</f>
        <v>2284.64</v>
      </c>
      <c r="F4" s="4" t="str">
        <f>VLOOKUP(A4,HOP!A:C,3,0)</f>
        <v>3867472</v>
      </c>
      <c r="G4" s="4">
        <f t="shared" si="0"/>
        <v>0</v>
      </c>
      <c r="H4" s="4" t="str">
        <f t="shared" si="1"/>
        <v>，3867472</v>
      </c>
      <c r="I4" s="4" t="str">
        <f>VLOOKUP(A4,HOP!A:U,21,0)</f>
        <v>直采</v>
      </c>
    </row>
    <row r="5" s="4" customFormat="1" spans="1:9">
      <c r="A5" s="5">
        <v>999226928384509</v>
      </c>
      <c r="B5" s="6">
        <v>45206</v>
      </c>
      <c r="C5" s="6">
        <v>45214</v>
      </c>
      <c r="D5" s="4">
        <v>1340.32</v>
      </c>
      <c r="E5" s="4" t="str">
        <f>VLOOKUP(A5,HOP!A:L,12,0)</f>
        <v>1340.32</v>
      </c>
      <c r="F5" s="4" t="str">
        <f>VLOOKUP(A5,HOP!A:C,3,0)</f>
        <v>3975811</v>
      </c>
      <c r="G5" s="4">
        <f t="shared" si="0"/>
        <v>0</v>
      </c>
      <c r="H5" s="4" t="str">
        <f t="shared" si="1"/>
        <v>，3975811</v>
      </c>
      <c r="I5" s="4" t="str">
        <f>VLOOKUP(A5,HOP!A:U,21,0)</f>
        <v>直采</v>
      </c>
    </row>
    <row r="6" s="4" customFormat="1" spans="1:9">
      <c r="A6" s="5">
        <v>999227032019546</v>
      </c>
      <c r="B6" s="6">
        <v>45210</v>
      </c>
      <c r="C6" s="6">
        <v>45214</v>
      </c>
      <c r="D6" s="4">
        <v>1274.64</v>
      </c>
      <c r="E6" s="4" t="str">
        <f>VLOOKUP(A6,HOP!A:L,12,0)</f>
        <v>1274.64</v>
      </c>
      <c r="F6" s="4" t="str">
        <f>VLOOKUP(A6,HOP!A:C,3,0)</f>
        <v>3984724</v>
      </c>
      <c r="G6" s="4">
        <f t="shared" si="0"/>
        <v>0</v>
      </c>
      <c r="H6" s="4" t="str">
        <f t="shared" si="1"/>
        <v>，3984724</v>
      </c>
      <c r="I6" s="4" t="str">
        <f>VLOOKUP(A6,HOP!A:U,21,0)</f>
        <v>直采</v>
      </c>
    </row>
    <row r="7" s="4" customFormat="1" spans="1:9">
      <c r="A7" s="5">
        <v>999227042448741</v>
      </c>
      <c r="B7" s="6">
        <v>45207</v>
      </c>
      <c r="C7" s="6">
        <v>45208</v>
      </c>
      <c r="D7" s="4">
        <v>160.44</v>
      </c>
      <c r="E7" s="4" t="str">
        <f>VLOOKUP(A7,HOP!A:L,12,0)</f>
        <v>160.44</v>
      </c>
      <c r="F7" s="4" t="str">
        <f>VLOOKUP(A7,HOP!A:C,3,0)</f>
        <v>3987556</v>
      </c>
      <c r="G7" s="4">
        <f t="shared" si="0"/>
        <v>0</v>
      </c>
      <c r="H7" s="4" t="str">
        <f t="shared" si="1"/>
        <v>，3987556</v>
      </c>
      <c r="I7" s="4" t="str">
        <f>VLOOKUP(A7,HOP!A:U,21,0)</f>
        <v>直采</v>
      </c>
    </row>
    <row r="8" s="4" customFormat="1" spans="1:9">
      <c r="A8" s="5">
        <v>999227043594096</v>
      </c>
      <c r="B8" s="6">
        <v>45209</v>
      </c>
      <c r="C8" s="6">
        <v>45210</v>
      </c>
      <c r="D8" s="4">
        <v>160.44</v>
      </c>
      <c r="E8" s="4" t="str">
        <f>VLOOKUP(A8,HOP!A:L,12,0)</f>
        <v>160.44</v>
      </c>
      <c r="F8" s="4" t="str">
        <f>VLOOKUP(A8,HOP!A:C,3,0)</f>
        <v>3987798</v>
      </c>
      <c r="G8" s="4">
        <f t="shared" si="0"/>
        <v>0</v>
      </c>
      <c r="H8" s="4" t="str">
        <f t="shared" si="1"/>
        <v>，3987798</v>
      </c>
      <c r="I8" s="4" t="str">
        <f>VLOOKUP(A8,HOP!A:U,21,0)</f>
        <v>直采</v>
      </c>
    </row>
    <row r="9" s="4" customFormat="1" spans="1:9">
      <c r="A9" s="5">
        <v>999227046421110</v>
      </c>
      <c r="B9" s="6">
        <v>45211</v>
      </c>
      <c r="C9" s="6">
        <v>45214</v>
      </c>
      <c r="D9" s="4">
        <v>408.48</v>
      </c>
      <c r="E9" s="4" t="str">
        <f>VLOOKUP(A9,HOP!A:L,12,0)</f>
        <v>408.48</v>
      </c>
      <c r="F9" s="4" t="str">
        <f>VLOOKUP(A9,HOP!A:C,3,0)</f>
        <v>3988490</v>
      </c>
      <c r="G9" s="4">
        <f t="shared" si="0"/>
        <v>0</v>
      </c>
      <c r="H9" s="4" t="str">
        <f t="shared" si="1"/>
        <v>，3988490</v>
      </c>
      <c r="I9" s="4" t="str">
        <f>VLOOKUP(A9,HOP!A:U,21,0)</f>
        <v>直采</v>
      </c>
    </row>
    <row r="10" s="4" customFormat="1" spans="1:9">
      <c r="A10" s="5">
        <v>999227049321094</v>
      </c>
      <c r="B10" s="6">
        <v>45204</v>
      </c>
      <c r="C10" s="6">
        <v>45208</v>
      </c>
      <c r="D10" s="4">
        <v>276.94</v>
      </c>
      <c r="E10" s="4" t="str">
        <f>VLOOKUP(A10,HOP!A:L,12,0)</f>
        <v>276.94</v>
      </c>
      <c r="F10" s="4" t="str">
        <f>VLOOKUP(A10,HOP!A:C,3,0)</f>
        <v>3989429</v>
      </c>
      <c r="G10" s="4">
        <f t="shared" si="0"/>
        <v>0</v>
      </c>
      <c r="H10" s="4" t="str">
        <f t="shared" si="1"/>
        <v>，3989429</v>
      </c>
      <c r="I10" s="4" t="str">
        <f>VLOOKUP(A10,HOP!A:U,21,0)</f>
        <v>直采</v>
      </c>
    </row>
    <row r="11" s="4" customFormat="1" spans="1:9">
      <c r="A11" s="5">
        <v>999227049346577</v>
      </c>
      <c r="B11" s="6">
        <v>45204</v>
      </c>
      <c r="C11" s="6">
        <v>45208</v>
      </c>
      <c r="D11" s="4">
        <v>276.94</v>
      </c>
      <c r="E11" s="4" t="str">
        <f>VLOOKUP(A11,HOP!A:L,12,0)</f>
        <v>276.94</v>
      </c>
      <c r="F11" s="4" t="str">
        <f>VLOOKUP(A11,HOP!A:C,3,0)</f>
        <v>3989431</v>
      </c>
      <c r="G11" s="4">
        <f t="shared" si="0"/>
        <v>0</v>
      </c>
      <c r="H11" s="4" t="str">
        <f t="shared" si="1"/>
        <v>，3989431</v>
      </c>
      <c r="I11" s="4" t="str">
        <f>VLOOKUP(A11,HOP!A:U,21,0)</f>
        <v>直采</v>
      </c>
    </row>
    <row r="12" s="4" customFormat="1" spans="1:9">
      <c r="A12" s="5">
        <v>999227060437662</v>
      </c>
      <c r="B12" s="6">
        <v>45207</v>
      </c>
      <c r="C12" s="6">
        <v>45208</v>
      </c>
      <c r="D12" s="4">
        <v>145.69</v>
      </c>
      <c r="E12" s="4" t="str">
        <f>VLOOKUP(A12,HOP!A:L,12,0)</f>
        <v>145.69</v>
      </c>
      <c r="F12" s="4" t="str">
        <f>VLOOKUP(A12,HOP!A:C,3,0)</f>
        <v>3994134</v>
      </c>
      <c r="G12" s="4">
        <f t="shared" si="0"/>
        <v>0</v>
      </c>
      <c r="H12" s="4" t="str">
        <f t="shared" si="1"/>
        <v>，3994134</v>
      </c>
      <c r="I12" s="4" t="str">
        <f>VLOOKUP(A12,HOP!A:U,21,0)</f>
        <v>直采</v>
      </c>
    </row>
    <row r="13" s="4" customFormat="1" spans="1:9">
      <c r="A13" s="5">
        <v>999227063126601</v>
      </c>
      <c r="B13" s="6">
        <v>45208</v>
      </c>
      <c r="C13" s="6">
        <v>45209</v>
      </c>
      <c r="D13" s="4">
        <v>165.35</v>
      </c>
      <c r="E13" s="4" t="str">
        <f>VLOOKUP(A13,HOP!A:L,12,0)</f>
        <v>165.35</v>
      </c>
      <c r="F13" s="4" t="str">
        <f>VLOOKUP(A13,HOP!A:C,3,0)</f>
        <v>3995641</v>
      </c>
      <c r="G13" s="4">
        <f t="shared" si="0"/>
        <v>0</v>
      </c>
      <c r="H13" s="4" t="str">
        <f t="shared" si="1"/>
        <v>，3995641</v>
      </c>
      <c r="I13" s="4" t="str">
        <f>VLOOKUP(A13,HOP!A:U,21,0)</f>
        <v>直采</v>
      </c>
    </row>
    <row r="14" s="4" customFormat="1" spans="1:9">
      <c r="A14" s="5">
        <v>999227064414043</v>
      </c>
      <c r="B14" s="6">
        <v>45211</v>
      </c>
      <c r="C14" s="6">
        <v>45214</v>
      </c>
      <c r="D14" s="4">
        <v>1091.88</v>
      </c>
      <c r="E14" s="4" t="str">
        <f>VLOOKUP(A14,HOP!A:L,12,0)</f>
        <v>1091.88</v>
      </c>
      <c r="F14" s="4" t="str">
        <f>VLOOKUP(A14,HOP!A:C,3,0)</f>
        <v>3996209</v>
      </c>
      <c r="G14" s="4">
        <f t="shared" si="0"/>
        <v>0</v>
      </c>
      <c r="H14" s="4" t="str">
        <f t="shared" si="1"/>
        <v>，3996209</v>
      </c>
      <c r="I14" s="4" t="str">
        <f>VLOOKUP(A14,HOP!A:U,21,0)</f>
        <v>直采</v>
      </c>
    </row>
    <row r="15" s="4" customFormat="1" spans="1:9">
      <c r="A15" s="5">
        <v>999227065202578</v>
      </c>
      <c r="B15" s="6">
        <v>45209</v>
      </c>
      <c r="C15" s="6">
        <v>45210</v>
      </c>
      <c r="D15" s="4">
        <v>165.35</v>
      </c>
      <c r="E15" s="4" t="str">
        <f>VLOOKUP(A15,HOP!A:L,12,0)</f>
        <v>165.35</v>
      </c>
      <c r="F15" s="4" t="str">
        <f>VLOOKUP(A15,HOP!A:C,3,0)</f>
        <v>3996579</v>
      </c>
      <c r="G15" s="4">
        <f t="shared" si="0"/>
        <v>0</v>
      </c>
      <c r="H15" s="4" t="str">
        <f t="shared" si="1"/>
        <v>，3996579</v>
      </c>
      <c r="I15" s="4" t="str">
        <f>VLOOKUP(A15,HOP!A:U,21,0)</f>
        <v>直采</v>
      </c>
    </row>
    <row r="16" s="4" customFormat="1" hidden="1" spans="1:9">
      <c r="A16" s="5">
        <v>999227103040505</v>
      </c>
      <c r="B16" s="6">
        <v>45207</v>
      </c>
      <c r="C16" s="6">
        <v>45208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999227108091400</v>
      </c>
      <c r="B17" s="6">
        <v>45207</v>
      </c>
      <c r="C17" s="6">
        <v>45209</v>
      </c>
      <c r="D17" s="4">
        <v>177.56</v>
      </c>
      <c r="E17" s="4" t="str">
        <f>VLOOKUP(A17,HOP!A:L,12,0)</f>
        <v>177.56</v>
      </c>
      <c r="F17" s="4" t="str">
        <f>VLOOKUP(A17,HOP!A:C,3,0)</f>
        <v>4007297</v>
      </c>
      <c r="G17" s="4">
        <f t="shared" si="0"/>
        <v>0</v>
      </c>
      <c r="H17" s="4" t="str">
        <f t="shared" si="1"/>
        <v>，4007297</v>
      </c>
      <c r="I17" s="4" t="str">
        <f>VLOOKUP(A17,HOP!A:U,21,0)</f>
        <v>直采</v>
      </c>
    </row>
    <row r="18" s="4" customFormat="1" spans="1:9">
      <c r="A18" s="5">
        <v>999227182411130</v>
      </c>
      <c r="B18" s="6">
        <v>45207</v>
      </c>
      <c r="C18" s="6">
        <v>45209</v>
      </c>
      <c r="D18" s="4">
        <v>127.5</v>
      </c>
      <c r="E18" s="4" t="str">
        <f>VLOOKUP(A18,HOP!A:L,12,0)</f>
        <v>127.50</v>
      </c>
      <c r="F18" s="4" t="str">
        <f>VLOOKUP(A18,HOP!A:C,3,0)</f>
        <v>4015476</v>
      </c>
      <c r="G18" s="4">
        <f t="shared" si="0"/>
        <v>0</v>
      </c>
      <c r="H18" s="4" t="str">
        <f t="shared" si="1"/>
        <v>，4015476</v>
      </c>
      <c r="I18" s="4" t="str">
        <f>VLOOKUP(A18,HOP!A:U,21,0)</f>
        <v>直采</v>
      </c>
    </row>
    <row r="19" s="4" customFormat="1" spans="1:9">
      <c r="A19" s="5">
        <v>999227060575388</v>
      </c>
      <c r="B19" s="6">
        <v>45208</v>
      </c>
      <c r="C19" s="6">
        <v>45213</v>
      </c>
      <c r="D19" s="4">
        <v>136.15</v>
      </c>
      <c r="E19" s="4" t="str">
        <f>VLOOKUP(A19,HOP!A:L,12,0)</f>
        <v>136.15</v>
      </c>
      <c r="F19" s="4" t="str">
        <f>VLOOKUP(A19,HOP!A:C,3,0)</f>
        <v>3994173</v>
      </c>
      <c r="G19" s="4">
        <f t="shared" si="0"/>
        <v>0</v>
      </c>
      <c r="H19" s="4" t="str">
        <f t="shared" si="1"/>
        <v>，3994173</v>
      </c>
      <c r="I19" s="4" t="str">
        <f>VLOOKUP(A19,HOP!A:U,21,0)</f>
        <v>直采</v>
      </c>
    </row>
    <row r="20" s="4" customFormat="1" spans="1:9">
      <c r="A20" s="5">
        <v>999227186868729</v>
      </c>
      <c r="B20" s="6">
        <v>45209</v>
      </c>
      <c r="C20" s="6">
        <v>45213</v>
      </c>
      <c r="D20" s="4">
        <v>1207.82</v>
      </c>
      <c r="E20" s="4" t="str">
        <f>VLOOKUP(A20,HOP!A:L,12,0)</f>
        <v>1207.82</v>
      </c>
      <c r="F20" s="4" t="str">
        <f>VLOOKUP(A20,HOP!A:C,3,0)</f>
        <v>4018603</v>
      </c>
      <c r="G20" s="4">
        <f t="shared" si="0"/>
        <v>0</v>
      </c>
      <c r="H20" s="4" t="str">
        <f t="shared" si="1"/>
        <v>，4018603</v>
      </c>
      <c r="I20" s="4" t="str">
        <f>VLOOKUP(A20,HOP!A:U,21,0)</f>
        <v>直采</v>
      </c>
    </row>
    <row r="21" s="4" customFormat="1" spans="1:9">
      <c r="A21" s="5">
        <v>999227191632056</v>
      </c>
      <c r="B21" s="6">
        <v>45213</v>
      </c>
      <c r="C21" s="6">
        <v>45214</v>
      </c>
      <c r="D21" s="4">
        <v>210.82</v>
      </c>
      <c r="E21" s="4" t="str">
        <f>VLOOKUP(A21,HOP!A:L,12,0)</f>
        <v>210.82</v>
      </c>
      <c r="F21" s="4" t="str">
        <f>VLOOKUP(A21,HOP!A:C,3,0)</f>
        <v>4023119</v>
      </c>
      <c r="G21" s="4">
        <f t="shared" si="0"/>
        <v>0</v>
      </c>
      <c r="H21" s="4" t="str">
        <f t="shared" si="1"/>
        <v>，4023119</v>
      </c>
      <c r="I21" s="4" t="str">
        <f>VLOOKUP(A21,HOP!A:U,21,0)</f>
        <v>直采</v>
      </c>
    </row>
    <row r="22" s="4" customFormat="1" spans="1:9">
      <c r="A22" s="5">
        <v>999227262661620</v>
      </c>
      <c r="B22" s="6">
        <v>45206</v>
      </c>
      <c r="C22" s="6">
        <v>45208</v>
      </c>
      <c r="D22" s="4">
        <v>199.78</v>
      </c>
      <c r="E22" s="4" t="str">
        <f>VLOOKUP(A22,HOP!A:L,12,0)</f>
        <v>199.78</v>
      </c>
      <c r="F22" s="4" t="str">
        <f>VLOOKUP(A22,HOP!A:C,3,0)</f>
        <v>4030806</v>
      </c>
      <c r="G22" s="4">
        <f t="shared" si="0"/>
        <v>0</v>
      </c>
      <c r="H22" s="4" t="str">
        <f t="shared" si="1"/>
        <v>，4030806</v>
      </c>
      <c r="I22" s="4" t="str">
        <f>VLOOKUP(A22,HOP!A:U,21,0)</f>
        <v>直采</v>
      </c>
    </row>
    <row r="23" s="4" customFormat="1" spans="1:9">
      <c r="A23" s="5">
        <v>999227288451280</v>
      </c>
      <c r="B23" s="6">
        <v>45209</v>
      </c>
      <c r="C23" s="6">
        <v>45211</v>
      </c>
      <c r="D23" s="4">
        <v>93.2</v>
      </c>
      <c r="E23" s="4" t="str">
        <f>VLOOKUP(A23,HOP!A:L,12,0)</f>
        <v>93.20</v>
      </c>
      <c r="F23" s="4" t="str">
        <f>VLOOKUP(A23,HOP!A:C,3,0)</f>
        <v>4034779</v>
      </c>
      <c r="G23" s="4">
        <f t="shared" si="0"/>
        <v>0</v>
      </c>
      <c r="H23" s="4" t="str">
        <f t="shared" si="1"/>
        <v>，4034779</v>
      </c>
      <c r="I23" s="4" t="str">
        <f>VLOOKUP(A23,HOP!A:U,21,0)</f>
        <v>直采</v>
      </c>
    </row>
    <row r="24" s="4" customFormat="1" spans="1:9">
      <c r="A24" s="5">
        <v>999227289305441</v>
      </c>
      <c r="B24" s="6">
        <v>45208</v>
      </c>
      <c r="C24" s="6">
        <v>45211</v>
      </c>
      <c r="D24" s="4">
        <v>297.21</v>
      </c>
      <c r="E24" s="4" t="str">
        <f>VLOOKUP(A24,HOP!A:L,12,0)</f>
        <v>297.21</v>
      </c>
      <c r="F24" s="4" t="str">
        <f>VLOOKUP(A24,HOP!A:C,3,0)</f>
        <v>4035397</v>
      </c>
      <c r="G24" s="4">
        <f t="shared" si="0"/>
        <v>0</v>
      </c>
      <c r="H24" s="4" t="str">
        <f t="shared" si="1"/>
        <v>，4035397</v>
      </c>
      <c r="I24" s="4" t="str">
        <f>VLOOKUP(A24,HOP!A:U,21,0)</f>
        <v>直采</v>
      </c>
    </row>
    <row r="25" s="4" customFormat="1" spans="1:9">
      <c r="A25" s="5">
        <v>999227290426588</v>
      </c>
      <c r="B25" s="6">
        <v>45207</v>
      </c>
      <c r="C25" s="6">
        <v>45209</v>
      </c>
      <c r="D25" s="4">
        <v>91.02</v>
      </c>
      <c r="E25" s="4" t="str">
        <f>VLOOKUP(A25,HOP!A:L,12,0)</f>
        <v>91.02</v>
      </c>
      <c r="F25" s="4" t="str">
        <f>VLOOKUP(A25,HOP!A:C,3,0)</f>
        <v>4036188</v>
      </c>
      <c r="G25" s="4">
        <f t="shared" si="0"/>
        <v>0</v>
      </c>
      <c r="H25" s="4" t="str">
        <f t="shared" si="1"/>
        <v>，4036188</v>
      </c>
      <c r="I25" s="4" t="str">
        <f>VLOOKUP(A25,HOP!A:U,21,0)</f>
        <v>直采</v>
      </c>
    </row>
    <row r="26" s="4" customFormat="1" spans="1:9">
      <c r="A26" s="5">
        <v>999227290443436</v>
      </c>
      <c r="B26" s="6">
        <v>45207</v>
      </c>
      <c r="C26" s="6">
        <v>45209</v>
      </c>
      <c r="D26" s="4">
        <v>91.02</v>
      </c>
      <c r="E26" s="4" t="str">
        <f>VLOOKUP(A26,HOP!A:L,12,0)</f>
        <v>91.02</v>
      </c>
      <c r="F26" s="4" t="str">
        <f>VLOOKUP(A26,HOP!A:C,3,0)</f>
        <v>4036200</v>
      </c>
      <c r="G26" s="4">
        <f t="shared" si="0"/>
        <v>0</v>
      </c>
      <c r="H26" s="4" t="str">
        <f t="shared" si="1"/>
        <v>，4036200</v>
      </c>
      <c r="I26" s="4" t="str">
        <f>VLOOKUP(A26,HOP!A:U,21,0)</f>
        <v>直采</v>
      </c>
    </row>
    <row r="27" s="4" customFormat="1" spans="1:9">
      <c r="A27" s="5">
        <v>999227290899330</v>
      </c>
      <c r="B27" s="6">
        <v>45207</v>
      </c>
      <c r="C27" s="6">
        <v>45208</v>
      </c>
      <c r="D27" s="4">
        <v>144.8</v>
      </c>
      <c r="E27" s="4" t="str">
        <f>VLOOKUP(A27,HOP!A:L,12,0)</f>
        <v>144.80</v>
      </c>
      <c r="F27" s="4" t="str">
        <f>VLOOKUP(A27,HOP!A:C,3,0)</f>
        <v>4037005</v>
      </c>
      <c r="G27" s="4">
        <f t="shared" si="0"/>
        <v>0</v>
      </c>
      <c r="H27" s="4" t="str">
        <f t="shared" si="1"/>
        <v>，4037005</v>
      </c>
      <c r="I27" s="4" t="str">
        <f>VLOOKUP(A27,HOP!A:U,21,0)</f>
        <v>直连</v>
      </c>
    </row>
    <row r="28" s="4" customFormat="1" spans="1:9">
      <c r="A28" s="5">
        <v>999227297923061</v>
      </c>
      <c r="B28" s="6">
        <v>45212</v>
      </c>
      <c r="C28" s="6">
        <v>45214</v>
      </c>
      <c r="D28" s="4">
        <v>202.06</v>
      </c>
      <c r="E28" s="4" t="str">
        <f>VLOOKUP(A28,HOP!A:L,12,0)</f>
        <v>202.06</v>
      </c>
      <c r="F28" s="4" t="str">
        <f>VLOOKUP(A28,HOP!A:C,3,0)</f>
        <v>4039241</v>
      </c>
      <c r="G28" s="4">
        <f t="shared" si="0"/>
        <v>0</v>
      </c>
      <c r="H28" s="4" t="str">
        <f t="shared" si="1"/>
        <v>，4039241</v>
      </c>
      <c r="I28" s="4" t="str">
        <f>VLOOKUP(A28,HOP!A:U,21,0)</f>
        <v>直采</v>
      </c>
    </row>
    <row r="29" s="4" customFormat="1" spans="1:9">
      <c r="A29" s="5">
        <v>999227303882708</v>
      </c>
      <c r="B29" s="6">
        <v>45213</v>
      </c>
      <c r="C29" s="6">
        <v>45214</v>
      </c>
      <c r="D29" s="4">
        <v>160.56</v>
      </c>
      <c r="E29" s="4" t="str">
        <f>VLOOKUP(A29,HOP!A:L,12,0)</f>
        <v>160.56</v>
      </c>
      <c r="F29" s="4" t="str">
        <f>VLOOKUP(A29,HOP!A:C,3,0)</f>
        <v>4041738</v>
      </c>
      <c r="G29" s="4">
        <f t="shared" si="0"/>
        <v>0</v>
      </c>
      <c r="H29" s="4" t="str">
        <f t="shared" si="1"/>
        <v>，4041738</v>
      </c>
      <c r="I29" s="4" t="str">
        <f>VLOOKUP(A29,HOP!A:U,21,0)</f>
        <v>直采</v>
      </c>
    </row>
    <row r="30" s="4" customFormat="1" spans="1:9">
      <c r="A30" s="5">
        <v>999227308532065</v>
      </c>
      <c r="B30" s="6">
        <v>45211</v>
      </c>
      <c r="C30" s="6">
        <v>45212</v>
      </c>
      <c r="D30" s="4">
        <v>191.01</v>
      </c>
      <c r="E30" s="4" t="str">
        <f>VLOOKUP(A30,HOP!A:L,12,0)</f>
        <v>191.01</v>
      </c>
      <c r="F30" s="4" t="str">
        <f>VLOOKUP(A30,HOP!A:C,3,0)</f>
        <v>4045521</v>
      </c>
      <c r="G30" s="4">
        <f t="shared" si="0"/>
        <v>0</v>
      </c>
      <c r="H30" s="4" t="str">
        <f t="shared" si="1"/>
        <v>，4045521</v>
      </c>
      <c r="I30" s="4" t="str">
        <f>VLOOKUP(A30,HOP!A:U,21,0)</f>
        <v>直采</v>
      </c>
    </row>
    <row r="31" s="4" customFormat="1" spans="1:9">
      <c r="A31" s="5">
        <v>999227309801726</v>
      </c>
      <c r="B31" s="6">
        <v>45210</v>
      </c>
      <c r="C31" s="6">
        <v>45212</v>
      </c>
      <c r="D31" s="4">
        <v>231.83</v>
      </c>
      <c r="E31" s="4" t="str">
        <f>VLOOKUP(A31,HOP!A:L,12,0)</f>
        <v>231.83</v>
      </c>
      <c r="F31" s="4" t="str">
        <f>VLOOKUP(A31,HOP!A:C,3,0)</f>
        <v>4046291</v>
      </c>
      <c r="G31" s="4">
        <f t="shared" si="0"/>
        <v>0</v>
      </c>
      <c r="H31" s="4" t="str">
        <f t="shared" si="1"/>
        <v>，4046291</v>
      </c>
      <c r="I31" s="4" t="str">
        <f>VLOOKUP(A31,HOP!A:U,21,0)</f>
        <v>直采</v>
      </c>
    </row>
    <row r="32" s="4" customFormat="1" spans="1:9">
      <c r="A32" s="5">
        <v>999227328797154</v>
      </c>
      <c r="B32" s="6">
        <v>45209</v>
      </c>
      <c r="C32" s="6">
        <v>45210</v>
      </c>
      <c r="D32" s="4">
        <v>87.39</v>
      </c>
      <c r="E32" s="4" t="str">
        <f>VLOOKUP(A32,HOP!A:L,12,0)</f>
        <v>87.39</v>
      </c>
      <c r="F32" s="4" t="str">
        <f>VLOOKUP(A32,HOP!A:C,3,0)</f>
        <v>4049392</v>
      </c>
      <c r="G32" s="4">
        <f t="shared" si="0"/>
        <v>0</v>
      </c>
      <c r="H32" s="4" t="str">
        <f t="shared" si="1"/>
        <v>，4049392</v>
      </c>
      <c r="I32" s="4" t="str">
        <f>VLOOKUP(A32,HOP!A:U,21,0)</f>
        <v>直连</v>
      </c>
    </row>
    <row r="33" s="4" customFormat="1" spans="1:9">
      <c r="A33" s="5">
        <v>999227333545092</v>
      </c>
      <c r="B33" s="6">
        <v>45212</v>
      </c>
      <c r="C33" s="6">
        <v>45214</v>
      </c>
      <c r="D33" s="4">
        <v>90.98</v>
      </c>
      <c r="E33" s="4" t="str">
        <f>VLOOKUP(A33,HOP!A:L,12,0)</f>
        <v>90.98</v>
      </c>
      <c r="F33" s="4" t="str">
        <f>VLOOKUP(A33,HOP!A:C,3,0)</f>
        <v>4051659</v>
      </c>
      <c r="G33" s="4">
        <f t="shared" si="0"/>
        <v>0</v>
      </c>
      <c r="H33" s="4" t="str">
        <f t="shared" si="1"/>
        <v>，4051659</v>
      </c>
      <c r="I33" s="4" t="str">
        <f>VLOOKUP(A33,HOP!A:U,21,0)</f>
        <v>直采</v>
      </c>
    </row>
    <row r="34" s="4" customFormat="1" spans="1:9">
      <c r="A34" s="5">
        <v>999227334888904</v>
      </c>
      <c r="B34" s="6">
        <v>45211</v>
      </c>
      <c r="C34" s="6">
        <v>45212</v>
      </c>
      <c r="D34" s="4">
        <v>187.47</v>
      </c>
      <c r="E34" s="4" t="str">
        <f>VLOOKUP(A34,HOP!A:L,12,0)</f>
        <v>187.47</v>
      </c>
      <c r="F34" s="4" t="str">
        <f>VLOOKUP(A34,HOP!A:C,3,0)</f>
        <v>4052658</v>
      </c>
      <c r="G34" s="4">
        <f t="shared" si="0"/>
        <v>0</v>
      </c>
      <c r="H34" s="4" t="str">
        <f t="shared" si="1"/>
        <v>，4052658</v>
      </c>
      <c r="I34" s="4" t="str">
        <f>VLOOKUP(A34,HOP!A:U,21,0)</f>
        <v>直采</v>
      </c>
    </row>
    <row r="35" s="4" customFormat="1" spans="1:9">
      <c r="A35" s="5">
        <v>27336014690</v>
      </c>
      <c r="B35" s="6">
        <v>45211</v>
      </c>
      <c r="C35" s="6">
        <v>45213</v>
      </c>
      <c r="D35" s="4">
        <v>91.21</v>
      </c>
      <c r="E35" s="4" t="str">
        <f>VLOOKUP(A35,HOP!A:L,12,0)</f>
        <v>91.21</v>
      </c>
      <c r="F35" s="4" t="str">
        <f>VLOOKUP(A35,HOP!A:C,3,0)</f>
        <v>4053474</v>
      </c>
      <c r="G35" s="4">
        <f t="shared" si="0"/>
        <v>0</v>
      </c>
      <c r="H35" s="4" t="str">
        <f t="shared" si="1"/>
        <v>，4053474</v>
      </c>
      <c r="I35" s="4" t="str">
        <f>VLOOKUP(A35,HOP!A:U,21,0)</f>
        <v>直采</v>
      </c>
    </row>
    <row r="36" s="4" customFormat="1" spans="1:9">
      <c r="A36" s="5">
        <v>999227336051828</v>
      </c>
      <c r="B36" s="6">
        <v>45212</v>
      </c>
      <c r="C36" s="6">
        <v>45214</v>
      </c>
      <c r="D36" s="4">
        <v>92.44</v>
      </c>
      <c r="E36" s="4" t="str">
        <f>VLOOKUP(A36,HOP!A:L,12,0)</f>
        <v>92.44</v>
      </c>
      <c r="F36" s="4" t="str">
        <f>VLOOKUP(A36,HOP!A:C,3,0)</f>
        <v>4053482</v>
      </c>
      <c r="G36" s="4">
        <f t="shared" si="0"/>
        <v>0</v>
      </c>
      <c r="H36" s="4" t="str">
        <f t="shared" si="1"/>
        <v>，4053482</v>
      </c>
      <c r="I36" s="4" t="str">
        <f>VLOOKUP(A36,HOP!A:U,21,0)</f>
        <v>直采</v>
      </c>
    </row>
    <row r="37" s="4" customFormat="1" spans="1:9">
      <c r="A37" s="5">
        <v>999227337741338</v>
      </c>
      <c r="B37" s="6">
        <v>45211</v>
      </c>
      <c r="C37" s="6">
        <v>45213</v>
      </c>
      <c r="D37" s="4">
        <v>341.84</v>
      </c>
      <c r="E37" s="4" t="str">
        <f>VLOOKUP(A37,HOP!A:L,12,0)</f>
        <v>341.84</v>
      </c>
      <c r="F37" s="4" t="str">
        <f>VLOOKUP(A37,HOP!A:C,3,0)</f>
        <v>4055072</v>
      </c>
      <c r="G37" s="4">
        <f t="shared" si="0"/>
        <v>0</v>
      </c>
      <c r="H37" s="4" t="str">
        <f t="shared" si="1"/>
        <v>，4055072</v>
      </c>
      <c r="I37" s="4" t="str">
        <f>VLOOKUP(A37,HOP!A:U,21,0)</f>
        <v>直采</v>
      </c>
    </row>
    <row r="38" s="4" customFormat="1" spans="1:9">
      <c r="A38" s="5">
        <v>999227376503986</v>
      </c>
      <c r="B38" s="6">
        <v>45212</v>
      </c>
      <c r="C38" s="6">
        <v>45214</v>
      </c>
      <c r="D38" s="4">
        <v>421.08</v>
      </c>
      <c r="E38" s="4" t="str">
        <f>VLOOKUP(A38,HOP!A:L,12,0)</f>
        <v>421.08</v>
      </c>
      <c r="F38" s="4" t="str">
        <f>VLOOKUP(A38,HOP!A:C,3,0)</f>
        <v>4063587</v>
      </c>
      <c r="G38" s="4">
        <f t="shared" si="0"/>
        <v>0</v>
      </c>
      <c r="H38" s="4" t="str">
        <f t="shared" si="1"/>
        <v>，4063587</v>
      </c>
      <c r="I38" s="4" t="str">
        <f>VLOOKUP(A38,HOP!A:U,21,0)</f>
        <v>直采</v>
      </c>
    </row>
    <row r="39" s="4" customFormat="1" spans="1:9">
      <c r="A39" s="5">
        <v>999227378559677</v>
      </c>
      <c r="B39" s="6">
        <v>45212</v>
      </c>
      <c r="C39" s="6">
        <v>45213</v>
      </c>
      <c r="D39" s="4">
        <v>92.16</v>
      </c>
      <c r="E39" s="4" t="str">
        <f>VLOOKUP(A39,HOP!A:L,12,0)</f>
        <v>92.16</v>
      </c>
      <c r="F39" s="4" t="str">
        <f>VLOOKUP(A39,HOP!A:C,3,0)</f>
        <v>4064457</v>
      </c>
      <c r="G39" s="4">
        <f t="shared" si="0"/>
        <v>0</v>
      </c>
      <c r="H39" s="4" t="str">
        <f t="shared" si="1"/>
        <v>，4064457</v>
      </c>
      <c r="I39" s="4" t="str">
        <f>VLOOKUP(A39,HOP!A:U,21,0)</f>
        <v>直采</v>
      </c>
    </row>
    <row r="40" s="4" customFormat="1" spans="1:9">
      <c r="A40" s="5">
        <v>999227381592716</v>
      </c>
      <c r="B40" s="6">
        <v>45213</v>
      </c>
      <c r="C40" s="6">
        <v>45214</v>
      </c>
      <c r="D40" s="4">
        <v>42.6</v>
      </c>
      <c r="E40" s="4" t="str">
        <f>VLOOKUP(A40,HOP!A:L,12,0)</f>
        <v>42.60</v>
      </c>
      <c r="F40" s="4" t="str">
        <f>VLOOKUP(A40,HOP!A:C,3,0)</f>
        <v>4065688</v>
      </c>
      <c r="G40" s="4">
        <f t="shared" si="0"/>
        <v>0</v>
      </c>
      <c r="H40" s="4" t="str">
        <f t="shared" si="1"/>
        <v>，4065688</v>
      </c>
      <c r="I40" s="4" t="str">
        <f>VLOOKUP(A40,HOP!A:U,21,0)</f>
        <v>直采</v>
      </c>
    </row>
    <row r="41" s="4" customFormat="1" spans="1:9">
      <c r="A41" s="5">
        <v>999227381923864</v>
      </c>
      <c r="B41" s="6">
        <v>45212</v>
      </c>
      <c r="C41" s="6">
        <v>45214</v>
      </c>
      <c r="D41" s="4">
        <v>297.64</v>
      </c>
      <c r="E41" s="4" t="str">
        <f>VLOOKUP(A41,HOP!A:L,12,0)</f>
        <v>297.64</v>
      </c>
      <c r="F41" s="4" t="str">
        <f>VLOOKUP(A41,HOP!A:C,3,0)</f>
        <v>4065790</v>
      </c>
      <c r="G41" s="4">
        <f t="shared" si="0"/>
        <v>0</v>
      </c>
      <c r="H41" s="4" t="str">
        <f t="shared" si="1"/>
        <v>，4065790</v>
      </c>
      <c r="I41" s="4" t="str">
        <f>VLOOKUP(A41,HOP!A:U,21,0)</f>
        <v>直采</v>
      </c>
    </row>
    <row r="42" s="4" customFormat="1" spans="1:9">
      <c r="A42" s="5">
        <v>999227385493630</v>
      </c>
      <c r="B42" s="6">
        <v>45213</v>
      </c>
      <c r="C42" s="6">
        <v>45214</v>
      </c>
      <c r="D42" s="4">
        <v>52.97</v>
      </c>
      <c r="E42" s="4" t="str">
        <f>VLOOKUP(A42,HOP!A:L,12,0)</f>
        <v>52.97</v>
      </c>
      <c r="F42" s="4" t="str">
        <f>VLOOKUP(A42,HOP!A:C,3,0)</f>
        <v>4067515</v>
      </c>
      <c r="G42" s="4">
        <f t="shared" si="0"/>
        <v>0</v>
      </c>
      <c r="H42" s="4" t="str">
        <f t="shared" si="1"/>
        <v>，4067515</v>
      </c>
      <c r="I42" s="4" t="str">
        <f>VLOOKUP(A42,HOP!A:U,21,0)</f>
        <v>直采</v>
      </c>
    </row>
    <row r="45" spans="4:4">
      <c r="D45" s="4">
        <f>SUM(D2:D44)</f>
        <v>14642.25</v>
      </c>
    </row>
    <row r="48" spans="1:4">
      <c r="A48" s="4" t="s">
        <v>250</v>
      </c>
      <c r="C48" s="4">
        <v>14410.06</v>
      </c>
      <c r="D48" s="4">
        <v>522667.29</v>
      </c>
    </row>
    <row r="49" spans="1:4">
      <c r="A49" s="4" t="s">
        <v>251</v>
      </c>
      <c r="C49" s="4">
        <v>232.19</v>
      </c>
      <c r="D49" s="4">
        <v>8421.76</v>
      </c>
    </row>
    <row r="50" spans="1:4">
      <c r="A50" s="4" t="s">
        <v>252</v>
      </c>
      <c r="C50" s="4">
        <f>SUBTOTAL(9,C48:C49)</f>
        <v>14642.25</v>
      </c>
      <c r="D50" s="4">
        <f>SUBTOTAL(9,D48:D49)</f>
        <v>531089.05</v>
      </c>
    </row>
    <row r="51" spans="1:1">
      <c r="A51" s="4" t="s">
        <v>253</v>
      </c>
    </row>
  </sheetData>
  <autoFilter ref="A1:XFD51">
    <filterColumn colId="3">
      <filters blank="1">
        <filter val="1207.82"/>
        <filter val="276.94"/>
        <filter val="136.15"/>
        <filter val="92.16"/>
        <filter val="160.56"/>
        <filter val="177.56"/>
        <filter val="52.97"/>
        <filter val="90.98"/>
        <filter val="1091.88"/>
        <filter val="91.21"/>
        <filter val="297.21"/>
        <filter val="93.2"/>
        <filter val="1340.32"/>
        <filter val="297.64"/>
        <filter val="127.5"/>
        <filter val="14642.25"/>
        <filter val="42.6"/>
        <filter val="144.8"/>
        <filter val="145.69"/>
        <filter val="1232"/>
        <filter val="1274.64"/>
        <filter val="2284.64"/>
        <filter val="165.35"/>
        <filter val="199.78"/>
        <filter val="87.39"/>
        <filter val="191.01"/>
        <filter val="91.02"/>
        <filter val="210.82"/>
        <filter val="299.02"/>
        <filter val="231.83"/>
        <filter val="92.44"/>
        <filter val="160.44"/>
        <filter val="341.84"/>
        <filter val="202.06"/>
        <filter val="187.47"/>
        <filter val="408.48"/>
        <filter val="421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254</v>
      </c>
      <c r="B1" s="2" t="s">
        <v>255</v>
      </c>
      <c r="C1" s="2" t="s">
        <v>256</v>
      </c>
      <c r="D1" s="2" t="s">
        <v>257</v>
      </c>
      <c r="E1" s="2" t="s">
        <v>13</v>
      </c>
      <c r="F1" s="2" t="s">
        <v>5</v>
      </c>
      <c r="G1" s="2" t="s">
        <v>6</v>
      </c>
      <c r="H1" s="2" t="s">
        <v>258</v>
      </c>
      <c r="I1" s="2" t="s">
        <v>259</v>
      </c>
      <c r="J1" s="2" t="s">
        <v>260</v>
      </c>
      <c r="K1" s="2" t="s">
        <v>261</v>
      </c>
      <c r="L1" s="2" t="s">
        <v>262</v>
      </c>
      <c r="M1" s="2" t="s">
        <v>263</v>
      </c>
      <c r="N1" s="2" t="s">
        <v>264</v>
      </c>
      <c r="O1" s="2" t="s">
        <v>265</v>
      </c>
      <c r="P1" s="2" t="s">
        <v>266</v>
      </c>
      <c r="Q1" s="2" t="s">
        <v>267</v>
      </c>
      <c r="R1" s="2" t="s">
        <v>268</v>
      </c>
      <c r="S1" s="2" t="s">
        <v>269</v>
      </c>
      <c r="T1" s="2" t="s">
        <v>270</v>
      </c>
      <c r="U1" s="2" t="s">
        <v>271</v>
      </c>
      <c r="V1" s="2" t="s">
        <v>272</v>
      </c>
    </row>
    <row r="2" s="1" customFormat="1" spans="1:22">
      <c r="A2" s="3">
        <v>999227385493630</v>
      </c>
      <c r="B2" s="1" t="s">
        <v>273</v>
      </c>
      <c r="C2" s="1" t="s">
        <v>274</v>
      </c>
      <c r="D2" s="1" t="s">
        <v>275</v>
      </c>
      <c r="E2" s="1" t="s">
        <v>276</v>
      </c>
      <c r="F2" s="1" t="s">
        <v>277</v>
      </c>
      <c r="G2" s="1" t="s">
        <v>278</v>
      </c>
      <c r="H2" s="1" t="s">
        <v>279</v>
      </c>
      <c r="I2" s="1" t="s">
        <v>280</v>
      </c>
      <c r="J2" s="1" t="s">
        <v>30</v>
      </c>
      <c r="K2" s="1" t="s">
        <v>281</v>
      </c>
      <c r="L2" s="1" t="s">
        <v>281</v>
      </c>
      <c r="M2" s="1" t="s">
        <v>282</v>
      </c>
      <c r="N2" s="1" t="s">
        <v>282</v>
      </c>
      <c r="O2" s="1" t="s">
        <v>283</v>
      </c>
      <c r="P2" s="1" t="s">
        <v>284</v>
      </c>
      <c r="Q2" s="1" t="s">
        <v>285</v>
      </c>
      <c r="R2" s="1" t="s">
        <v>286</v>
      </c>
      <c r="S2" s="1" t="s">
        <v>287</v>
      </c>
      <c r="T2" s="1" t="s">
        <v>288</v>
      </c>
      <c r="U2" s="1" t="s">
        <v>289</v>
      </c>
      <c r="V2" s="1" t="s">
        <v>290</v>
      </c>
    </row>
    <row r="3" s="1" customFormat="1" spans="1:22">
      <c r="A3" s="3">
        <v>999227381923864</v>
      </c>
      <c r="B3" s="1" t="s">
        <v>273</v>
      </c>
      <c r="C3" s="1" t="s">
        <v>291</v>
      </c>
      <c r="D3" s="1" t="s">
        <v>292</v>
      </c>
      <c r="E3" s="1" t="s">
        <v>293</v>
      </c>
      <c r="F3" s="1" t="s">
        <v>273</v>
      </c>
      <c r="G3" s="1" t="s">
        <v>278</v>
      </c>
      <c r="H3" s="1" t="s">
        <v>279</v>
      </c>
      <c r="I3" s="1" t="s">
        <v>294</v>
      </c>
      <c r="J3" s="1" t="s">
        <v>30</v>
      </c>
      <c r="K3" s="1" t="s">
        <v>295</v>
      </c>
      <c r="L3" s="1" t="s">
        <v>295</v>
      </c>
      <c r="M3" s="1" t="s">
        <v>282</v>
      </c>
      <c r="N3" s="1" t="s">
        <v>282</v>
      </c>
      <c r="O3" s="1" t="s">
        <v>283</v>
      </c>
      <c r="P3" s="1" t="s">
        <v>284</v>
      </c>
      <c r="Q3" s="1" t="s">
        <v>285</v>
      </c>
      <c r="R3" s="1" t="s">
        <v>296</v>
      </c>
      <c r="S3" s="1" t="s">
        <v>287</v>
      </c>
      <c r="T3" s="1" t="s">
        <v>288</v>
      </c>
      <c r="U3" s="1" t="s">
        <v>289</v>
      </c>
      <c r="V3" s="1" t="s">
        <v>297</v>
      </c>
    </row>
    <row r="4" s="1" customFormat="1" spans="1:22">
      <c r="A4" s="3">
        <v>999227381592716</v>
      </c>
      <c r="B4" s="1" t="s">
        <v>273</v>
      </c>
      <c r="C4" s="1" t="s">
        <v>298</v>
      </c>
      <c r="D4" s="1" t="s">
        <v>299</v>
      </c>
      <c r="E4" s="1" t="s">
        <v>300</v>
      </c>
      <c r="F4" s="1" t="s">
        <v>277</v>
      </c>
      <c r="G4" s="1" t="s">
        <v>278</v>
      </c>
      <c r="H4" s="1" t="s">
        <v>279</v>
      </c>
      <c r="I4" s="1" t="s">
        <v>301</v>
      </c>
      <c r="J4" s="1" t="s">
        <v>30</v>
      </c>
      <c r="K4" s="1" t="s">
        <v>302</v>
      </c>
      <c r="L4" s="1" t="s">
        <v>302</v>
      </c>
      <c r="M4" s="1" t="s">
        <v>282</v>
      </c>
      <c r="N4" s="1" t="s">
        <v>282</v>
      </c>
      <c r="O4" s="1" t="s">
        <v>283</v>
      </c>
      <c r="P4" s="1" t="s">
        <v>284</v>
      </c>
      <c r="Q4" s="1" t="s">
        <v>285</v>
      </c>
      <c r="R4" s="1" t="s">
        <v>303</v>
      </c>
      <c r="S4" s="1" t="s">
        <v>287</v>
      </c>
      <c r="T4" s="1" t="s">
        <v>288</v>
      </c>
      <c r="U4" s="1" t="s">
        <v>289</v>
      </c>
      <c r="V4" s="1" t="s">
        <v>290</v>
      </c>
    </row>
    <row r="5" s="1" customFormat="1" spans="1:22">
      <c r="A5" s="3">
        <v>999227378559677</v>
      </c>
      <c r="B5" s="1" t="s">
        <v>273</v>
      </c>
      <c r="C5" s="1" t="s">
        <v>304</v>
      </c>
      <c r="D5" s="1" t="s">
        <v>305</v>
      </c>
      <c r="E5" s="1" t="s">
        <v>306</v>
      </c>
      <c r="F5" s="1" t="s">
        <v>273</v>
      </c>
      <c r="G5" s="1" t="s">
        <v>277</v>
      </c>
      <c r="H5" s="1" t="s">
        <v>279</v>
      </c>
      <c r="I5" s="1" t="s">
        <v>307</v>
      </c>
      <c r="J5" s="1" t="s">
        <v>30</v>
      </c>
      <c r="K5" s="1" t="s">
        <v>308</v>
      </c>
      <c r="L5" s="1" t="s">
        <v>308</v>
      </c>
      <c r="M5" s="1" t="s">
        <v>282</v>
      </c>
      <c r="N5" s="1" t="s">
        <v>282</v>
      </c>
      <c r="O5" s="1" t="s">
        <v>283</v>
      </c>
      <c r="P5" s="1" t="s">
        <v>284</v>
      </c>
      <c r="Q5" s="1" t="s">
        <v>285</v>
      </c>
      <c r="R5" s="1" t="s">
        <v>309</v>
      </c>
      <c r="S5" s="1" t="s">
        <v>287</v>
      </c>
      <c r="T5" s="1" t="s">
        <v>288</v>
      </c>
      <c r="U5" s="1" t="s">
        <v>289</v>
      </c>
      <c r="V5" s="1" t="s">
        <v>310</v>
      </c>
    </row>
    <row r="6" s="1" customFormat="1" spans="1:22">
      <c r="A6" s="3">
        <v>999227376503986</v>
      </c>
      <c r="B6" s="1" t="s">
        <v>273</v>
      </c>
      <c r="C6" s="1" t="s">
        <v>311</v>
      </c>
      <c r="D6" s="1" t="s">
        <v>292</v>
      </c>
      <c r="E6" s="1" t="s">
        <v>312</v>
      </c>
      <c r="F6" s="1" t="s">
        <v>273</v>
      </c>
      <c r="G6" s="1" t="s">
        <v>278</v>
      </c>
      <c r="H6" s="1" t="s">
        <v>279</v>
      </c>
      <c r="I6" s="1" t="s">
        <v>313</v>
      </c>
      <c r="J6" s="1" t="s">
        <v>30</v>
      </c>
      <c r="K6" s="1" t="s">
        <v>314</v>
      </c>
      <c r="L6" s="1" t="s">
        <v>314</v>
      </c>
      <c r="M6" s="1" t="s">
        <v>282</v>
      </c>
      <c r="N6" s="1" t="s">
        <v>282</v>
      </c>
      <c r="O6" s="1" t="s">
        <v>283</v>
      </c>
      <c r="P6" s="1" t="s">
        <v>284</v>
      </c>
      <c r="Q6" s="1" t="s">
        <v>285</v>
      </c>
      <c r="R6" s="1" t="s">
        <v>315</v>
      </c>
      <c r="S6" s="1" t="s">
        <v>287</v>
      </c>
      <c r="T6" s="1" t="s">
        <v>288</v>
      </c>
      <c r="U6" s="1" t="s">
        <v>289</v>
      </c>
      <c r="V6" s="1" t="s">
        <v>297</v>
      </c>
    </row>
    <row r="7" s="1" customFormat="1" spans="1:22">
      <c r="A7" s="3">
        <v>999227337741338</v>
      </c>
      <c r="B7" s="1" t="s">
        <v>316</v>
      </c>
      <c r="C7" s="1" t="s">
        <v>317</v>
      </c>
      <c r="D7" s="1" t="s">
        <v>318</v>
      </c>
      <c r="E7" s="1" t="s">
        <v>319</v>
      </c>
      <c r="F7" s="1" t="s">
        <v>320</v>
      </c>
      <c r="G7" s="1" t="s">
        <v>277</v>
      </c>
      <c r="H7" s="1" t="s">
        <v>279</v>
      </c>
      <c r="I7" s="1" t="s">
        <v>321</v>
      </c>
      <c r="J7" s="1" t="s">
        <v>30</v>
      </c>
      <c r="K7" s="1" t="s">
        <v>322</v>
      </c>
      <c r="L7" s="1" t="s">
        <v>322</v>
      </c>
      <c r="M7" s="1" t="s">
        <v>282</v>
      </c>
      <c r="N7" s="1" t="s">
        <v>282</v>
      </c>
      <c r="O7" s="1" t="s">
        <v>283</v>
      </c>
      <c r="P7" s="1" t="s">
        <v>284</v>
      </c>
      <c r="Q7" s="1" t="s">
        <v>285</v>
      </c>
      <c r="R7" s="1" t="s">
        <v>323</v>
      </c>
      <c r="S7" s="1" t="s">
        <v>287</v>
      </c>
      <c r="T7" s="1" t="s">
        <v>288</v>
      </c>
      <c r="U7" s="1" t="s">
        <v>289</v>
      </c>
      <c r="V7" s="1" t="s">
        <v>290</v>
      </c>
    </row>
    <row r="8" s="1" customFormat="1" spans="1:22">
      <c r="A8" s="3">
        <v>999227336051828</v>
      </c>
      <c r="B8" s="1" t="s">
        <v>316</v>
      </c>
      <c r="C8" s="1" t="s">
        <v>324</v>
      </c>
      <c r="D8" s="1" t="s">
        <v>325</v>
      </c>
      <c r="E8" s="1" t="s">
        <v>326</v>
      </c>
      <c r="F8" s="1" t="s">
        <v>273</v>
      </c>
      <c r="G8" s="1" t="s">
        <v>278</v>
      </c>
      <c r="H8" s="1" t="s">
        <v>279</v>
      </c>
      <c r="I8" s="1" t="s">
        <v>327</v>
      </c>
      <c r="J8" s="1" t="s">
        <v>30</v>
      </c>
      <c r="K8" s="1" t="s">
        <v>328</v>
      </c>
      <c r="L8" s="1" t="s">
        <v>328</v>
      </c>
      <c r="M8" s="1" t="s">
        <v>282</v>
      </c>
      <c r="N8" s="1" t="s">
        <v>282</v>
      </c>
      <c r="O8" s="1" t="s">
        <v>283</v>
      </c>
      <c r="P8" s="1" t="s">
        <v>284</v>
      </c>
      <c r="Q8" s="1" t="s">
        <v>285</v>
      </c>
      <c r="R8" s="1" t="s">
        <v>329</v>
      </c>
      <c r="S8" s="1" t="s">
        <v>287</v>
      </c>
      <c r="T8" s="1" t="s">
        <v>288</v>
      </c>
      <c r="U8" s="1" t="s">
        <v>289</v>
      </c>
      <c r="V8" s="1" t="s">
        <v>330</v>
      </c>
    </row>
    <row r="9" s="1" customFormat="1" spans="1:22">
      <c r="A9" s="3">
        <v>27336014690</v>
      </c>
      <c r="B9" s="1" t="s">
        <v>316</v>
      </c>
      <c r="C9" s="1" t="s">
        <v>331</v>
      </c>
      <c r="D9" s="1" t="s">
        <v>325</v>
      </c>
      <c r="E9" s="1" t="s">
        <v>332</v>
      </c>
      <c r="F9" s="1" t="s">
        <v>320</v>
      </c>
      <c r="G9" s="1" t="s">
        <v>277</v>
      </c>
      <c r="H9" s="1" t="s">
        <v>279</v>
      </c>
      <c r="I9" s="1" t="s">
        <v>333</v>
      </c>
      <c r="J9" s="1" t="s">
        <v>30</v>
      </c>
      <c r="K9" s="1" t="s">
        <v>334</v>
      </c>
      <c r="L9" s="1" t="s">
        <v>334</v>
      </c>
      <c r="M9" s="1" t="s">
        <v>282</v>
      </c>
      <c r="N9" s="1" t="s">
        <v>282</v>
      </c>
      <c r="O9" s="1" t="s">
        <v>283</v>
      </c>
      <c r="P9" s="1" t="s">
        <v>284</v>
      </c>
      <c r="Q9" s="1" t="s">
        <v>285</v>
      </c>
      <c r="R9" s="1" t="s">
        <v>335</v>
      </c>
      <c r="S9" s="1" t="s">
        <v>287</v>
      </c>
      <c r="T9" s="1" t="s">
        <v>288</v>
      </c>
      <c r="U9" s="1" t="s">
        <v>289</v>
      </c>
      <c r="V9" s="1" t="s">
        <v>330</v>
      </c>
    </row>
    <row r="10" s="1" customFormat="1" spans="1:22">
      <c r="A10" s="3">
        <v>999227334888904</v>
      </c>
      <c r="B10" s="1" t="s">
        <v>316</v>
      </c>
      <c r="C10" s="1" t="s">
        <v>336</v>
      </c>
      <c r="D10" s="1" t="s">
        <v>337</v>
      </c>
      <c r="E10" s="1" t="s">
        <v>338</v>
      </c>
      <c r="F10" s="1" t="s">
        <v>320</v>
      </c>
      <c r="G10" s="1" t="s">
        <v>273</v>
      </c>
      <c r="H10" s="1" t="s">
        <v>279</v>
      </c>
      <c r="I10" s="1" t="s">
        <v>339</v>
      </c>
      <c r="J10" s="1" t="s">
        <v>30</v>
      </c>
      <c r="K10" s="1" t="s">
        <v>340</v>
      </c>
      <c r="L10" s="1" t="s">
        <v>340</v>
      </c>
      <c r="M10" s="1" t="s">
        <v>282</v>
      </c>
      <c r="N10" s="1" t="s">
        <v>282</v>
      </c>
      <c r="O10" s="1" t="s">
        <v>283</v>
      </c>
      <c r="P10" s="1" t="s">
        <v>284</v>
      </c>
      <c r="Q10" s="1" t="s">
        <v>285</v>
      </c>
      <c r="R10" s="1" t="s">
        <v>341</v>
      </c>
      <c r="S10" s="1" t="s">
        <v>287</v>
      </c>
      <c r="T10" s="1" t="s">
        <v>288</v>
      </c>
      <c r="U10" s="1" t="s">
        <v>289</v>
      </c>
      <c r="V10" s="1" t="s">
        <v>342</v>
      </c>
    </row>
    <row r="11" s="1" customFormat="1" spans="1:22">
      <c r="A11" s="3">
        <v>999227333545092</v>
      </c>
      <c r="B11" s="1" t="s">
        <v>343</v>
      </c>
      <c r="C11" s="1" t="s">
        <v>344</v>
      </c>
      <c r="D11" s="1" t="s">
        <v>325</v>
      </c>
      <c r="E11" s="1" t="s">
        <v>345</v>
      </c>
      <c r="F11" s="1" t="s">
        <v>273</v>
      </c>
      <c r="G11" s="1" t="s">
        <v>278</v>
      </c>
      <c r="H11" s="1" t="s">
        <v>279</v>
      </c>
      <c r="I11" s="1" t="s">
        <v>346</v>
      </c>
      <c r="J11" s="1" t="s">
        <v>30</v>
      </c>
      <c r="K11" s="1" t="s">
        <v>347</v>
      </c>
      <c r="L11" s="1" t="s">
        <v>347</v>
      </c>
      <c r="M11" s="1" t="s">
        <v>282</v>
      </c>
      <c r="N11" s="1" t="s">
        <v>282</v>
      </c>
      <c r="O11" s="1" t="s">
        <v>283</v>
      </c>
      <c r="P11" s="1" t="s">
        <v>284</v>
      </c>
      <c r="Q11" s="1" t="s">
        <v>285</v>
      </c>
      <c r="R11" s="1" t="s">
        <v>348</v>
      </c>
      <c r="S11" s="1" t="s">
        <v>287</v>
      </c>
      <c r="T11" s="1" t="s">
        <v>288</v>
      </c>
      <c r="U11" s="1" t="s">
        <v>289</v>
      </c>
      <c r="V11" s="1" t="s">
        <v>330</v>
      </c>
    </row>
    <row r="12" s="1" customFormat="1" spans="1:22">
      <c r="A12" s="3">
        <v>999227328797154</v>
      </c>
      <c r="B12" s="1" t="s">
        <v>343</v>
      </c>
      <c r="C12" s="1" t="s">
        <v>349</v>
      </c>
      <c r="D12" s="1" t="s">
        <v>350</v>
      </c>
      <c r="E12" s="1" t="s">
        <v>351</v>
      </c>
      <c r="F12" s="1" t="s">
        <v>343</v>
      </c>
      <c r="G12" s="1" t="s">
        <v>316</v>
      </c>
      <c r="H12" s="1" t="s">
        <v>279</v>
      </c>
      <c r="I12" s="1" t="s">
        <v>352</v>
      </c>
      <c r="J12" s="1" t="s">
        <v>30</v>
      </c>
      <c r="K12" s="1" t="s">
        <v>353</v>
      </c>
      <c r="L12" s="1" t="s">
        <v>353</v>
      </c>
      <c r="M12" s="1" t="s">
        <v>282</v>
      </c>
      <c r="N12" s="1" t="s">
        <v>282</v>
      </c>
      <c r="O12" s="1" t="s">
        <v>283</v>
      </c>
      <c r="P12" s="1" t="s">
        <v>284</v>
      </c>
      <c r="Q12" s="1" t="s">
        <v>285</v>
      </c>
      <c r="R12" s="1" t="s">
        <v>354</v>
      </c>
      <c r="S12" s="1" t="s">
        <v>287</v>
      </c>
      <c r="T12" s="1" t="s">
        <v>288</v>
      </c>
      <c r="U12" s="1" t="s">
        <v>355</v>
      </c>
      <c r="V12" s="1" t="s">
        <v>290</v>
      </c>
    </row>
    <row r="13" s="1" customFormat="1" spans="1:22">
      <c r="A13" s="3">
        <v>999227309801726</v>
      </c>
      <c r="B13" s="1" t="s">
        <v>356</v>
      </c>
      <c r="C13" s="1" t="s">
        <v>357</v>
      </c>
      <c r="D13" s="1" t="s">
        <v>358</v>
      </c>
      <c r="E13" s="1" t="s">
        <v>359</v>
      </c>
      <c r="F13" s="1" t="s">
        <v>316</v>
      </c>
      <c r="G13" s="1" t="s">
        <v>273</v>
      </c>
      <c r="H13" s="1" t="s">
        <v>279</v>
      </c>
      <c r="I13" s="1" t="s">
        <v>360</v>
      </c>
      <c r="J13" s="1" t="s">
        <v>30</v>
      </c>
      <c r="K13" s="1" t="s">
        <v>361</v>
      </c>
      <c r="L13" s="1" t="s">
        <v>361</v>
      </c>
      <c r="M13" s="1" t="s">
        <v>282</v>
      </c>
      <c r="N13" s="1" t="s">
        <v>282</v>
      </c>
      <c r="O13" s="1" t="s">
        <v>283</v>
      </c>
      <c r="P13" s="1" t="s">
        <v>284</v>
      </c>
      <c r="Q13" s="1" t="s">
        <v>285</v>
      </c>
      <c r="R13" s="1" t="s">
        <v>362</v>
      </c>
      <c r="S13" s="1" t="s">
        <v>287</v>
      </c>
      <c r="T13" s="1" t="s">
        <v>288</v>
      </c>
      <c r="U13" s="1" t="s">
        <v>289</v>
      </c>
      <c r="V13" s="1" t="s">
        <v>363</v>
      </c>
    </row>
    <row r="14" s="1" customFormat="1" spans="1:22">
      <c r="A14" s="3">
        <v>999227308532065</v>
      </c>
      <c r="B14" s="1" t="s">
        <v>356</v>
      </c>
      <c r="C14" s="1" t="s">
        <v>364</v>
      </c>
      <c r="D14" s="1" t="s">
        <v>365</v>
      </c>
      <c r="E14" s="1" t="s">
        <v>366</v>
      </c>
      <c r="F14" s="1" t="s">
        <v>320</v>
      </c>
      <c r="G14" s="1" t="s">
        <v>273</v>
      </c>
      <c r="H14" s="1" t="s">
        <v>279</v>
      </c>
      <c r="I14" s="1" t="s">
        <v>367</v>
      </c>
      <c r="J14" s="1" t="s">
        <v>30</v>
      </c>
      <c r="K14" s="1" t="s">
        <v>368</v>
      </c>
      <c r="L14" s="1" t="s">
        <v>368</v>
      </c>
      <c r="M14" s="1" t="s">
        <v>282</v>
      </c>
      <c r="N14" s="1" t="s">
        <v>282</v>
      </c>
      <c r="O14" s="1" t="s">
        <v>283</v>
      </c>
      <c r="P14" s="1" t="s">
        <v>284</v>
      </c>
      <c r="Q14" s="1" t="s">
        <v>285</v>
      </c>
      <c r="R14" s="1" t="s">
        <v>369</v>
      </c>
      <c r="S14" s="1" t="s">
        <v>287</v>
      </c>
      <c r="T14" s="1" t="s">
        <v>288</v>
      </c>
      <c r="U14" s="1" t="s">
        <v>289</v>
      </c>
      <c r="V14" s="1" t="s">
        <v>363</v>
      </c>
    </row>
    <row r="15" s="1" customFormat="1" spans="1:22">
      <c r="A15" s="3">
        <v>999227303882708</v>
      </c>
      <c r="B15" s="1" t="s">
        <v>356</v>
      </c>
      <c r="C15" s="1" t="s">
        <v>370</v>
      </c>
      <c r="D15" s="1" t="s">
        <v>371</v>
      </c>
      <c r="E15" s="1" t="s">
        <v>372</v>
      </c>
      <c r="F15" s="1" t="s">
        <v>277</v>
      </c>
      <c r="G15" s="1" t="s">
        <v>278</v>
      </c>
      <c r="H15" s="1" t="s">
        <v>279</v>
      </c>
      <c r="I15" s="1" t="s">
        <v>373</v>
      </c>
      <c r="J15" s="1" t="s">
        <v>30</v>
      </c>
      <c r="K15" s="1" t="s">
        <v>374</v>
      </c>
      <c r="L15" s="1" t="s">
        <v>374</v>
      </c>
      <c r="M15" s="1" t="s">
        <v>282</v>
      </c>
      <c r="N15" s="1" t="s">
        <v>282</v>
      </c>
      <c r="O15" s="1" t="s">
        <v>283</v>
      </c>
      <c r="P15" s="1" t="s">
        <v>284</v>
      </c>
      <c r="Q15" s="1" t="s">
        <v>285</v>
      </c>
      <c r="R15" s="1" t="s">
        <v>375</v>
      </c>
      <c r="S15" s="1" t="s">
        <v>287</v>
      </c>
      <c r="T15" s="1" t="s">
        <v>288</v>
      </c>
      <c r="U15" s="1" t="s">
        <v>289</v>
      </c>
      <c r="V15" s="1" t="s">
        <v>290</v>
      </c>
    </row>
    <row r="16" s="1" customFormat="1" spans="1:22">
      <c r="A16" s="3">
        <v>999227297923061</v>
      </c>
      <c r="B16" s="1" t="s">
        <v>376</v>
      </c>
      <c r="C16" s="1" t="s">
        <v>377</v>
      </c>
      <c r="D16" s="1" t="s">
        <v>378</v>
      </c>
      <c r="E16" s="1" t="s">
        <v>379</v>
      </c>
      <c r="F16" s="1" t="s">
        <v>273</v>
      </c>
      <c r="G16" s="1" t="s">
        <v>278</v>
      </c>
      <c r="H16" s="1" t="s">
        <v>279</v>
      </c>
      <c r="I16" s="1" t="s">
        <v>380</v>
      </c>
      <c r="J16" s="1" t="s">
        <v>30</v>
      </c>
      <c r="K16" s="1" t="s">
        <v>381</v>
      </c>
      <c r="L16" s="1" t="s">
        <v>381</v>
      </c>
      <c r="M16" s="1" t="s">
        <v>282</v>
      </c>
      <c r="N16" s="1" t="s">
        <v>282</v>
      </c>
      <c r="O16" s="1" t="s">
        <v>283</v>
      </c>
      <c r="P16" s="1" t="s">
        <v>284</v>
      </c>
      <c r="Q16" s="1" t="s">
        <v>285</v>
      </c>
      <c r="R16" s="1" t="s">
        <v>382</v>
      </c>
      <c r="S16" s="1" t="s">
        <v>287</v>
      </c>
      <c r="T16" s="1" t="s">
        <v>288</v>
      </c>
      <c r="U16" s="1" t="s">
        <v>289</v>
      </c>
      <c r="V16" s="1" t="s">
        <v>330</v>
      </c>
    </row>
    <row r="17" s="1" customFormat="1" spans="1:22">
      <c r="A17" s="3">
        <v>999227290899330</v>
      </c>
      <c r="B17" s="1" t="s">
        <v>376</v>
      </c>
      <c r="C17" s="1" t="s">
        <v>383</v>
      </c>
      <c r="D17" s="1" t="s">
        <v>384</v>
      </c>
      <c r="E17" s="1" t="s">
        <v>385</v>
      </c>
      <c r="F17" s="1" t="s">
        <v>376</v>
      </c>
      <c r="G17" s="1" t="s">
        <v>356</v>
      </c>
      <c r="H17" s="1" t="s">
        <v>279</v>
      </c>
      <c r="I17" s="1" t="s">
        <v>386</v>
      </c>
      <c r="J17" s="1" t="s">
        <v>30</v>
      </c>
      <c r="K17" s="1" t="s">
        <v>387</v>
      </c>
      <c r="L17" s="1" t="s">
        <v>387</v>
      </c>
      <c r="M17" s="1" t="s">
        <v>282</v>
      </c>
      <c r="N17" s="1" t="s">
        <v>282</v>
      </c>
      <c r="O17" s="1" t="s">
        <v>283</v>
      </c>
      <c r="P17" s="1" t="s">
        <v>284</v>
      </c>
      <c r="Q17" s="1" t="s">
        <v>285</v>
      </c>
      <c r="R17" s="1" t="s">
        <v>388</v>
      </c>
      <c r="S17" s="1" t="s">
        <v>287</v>
      </c>
      <c r="T17" s="1" t="s">
        <v>288</v>
      </c>
      <c r="U17" s="1" t="s">
        <v>355</v>
      </c>
      <c r="V17" s="1" t="s">
        <v>290</v>
      </c>
    </row>
    <row r="18" s="1" customFormat="1" spans="1:22">
      <c r="A18" s="3">
        <v>999227290443436</v>
      </c>
      <c r="B18" s="1" t="s">
        <v>389</v>
      </c>
      <c r="C18" s="1" t="s">
        <v>390</v>
      </c>
      <c r="D18" s="1" t="s">
        <v>325</v>
      </c>
      <c r="E18" s="1" t="s">
        <v>391</v>
      </c>
      <c r="F18" s="1" t="s">
        <v>376</v>
      </c>
      <c r="G18" s="1" t="s">
        <v>343</v>
      </c>
      <c r="H18" s="1" t="s">
        <v>279</v>
      </c>
      <c r="I18" s="1" t="s">
        <v>392</v>
      </c>
      <c r="J18" s="1" t="s">
        <v>30</v>
      </c>
      <c r="K18" s="1" t="s">
        <v>393</v>
      </c>
      <c r="L18" s="1" t="s">
        <v>393</v>
      </c>
      <c r="M18" s="1" t="s">
        <v>282</v>
      </c>
      <c r="N18" s="1" t="s">
        <v>282</v>
      </c>
      <c r="O18" s="1" t="s">
        <v>283</v>
      </c>
      <c r="P18" s="1" t="s">
        <v>284</v>
      </c>
      <c r="Q18" s="1" t="s">
        <v>285</v>
      </c>
      <c r="R18" s="1" t="s">
        <v>394</v>
      </c>
      <c r="S18" s="1" t="s">
        <v>287</v>
      </c>
      <c r="T18" s="1" t="s">
        <v>288</v>
      </c>
      <c r="U18" s="1" t="s">
        <v>289</v>
      </c>
      <c r="V18" s="1" t="s">
        <v>330</v>
      </c>
    </row>
    <row r="19" s="1" customFormat="1" spans="1:22">
      <c r="A19" s="3">
        <v>999227290426588</v>
      </c>
      <c r="B19" s="1" t="s">
        <v>389</v>
      </c>
      <c r="C19" s="1" t="s">
        <v>395</v>
      </c>
      <c r="D19" s="1" t="s">
        <v>325</v>
      </c>
      <c r="E19" s="1" t="s">
        <v>396</v>
      </c>
      <c r="F19" s="1" t="s">
        <v>376</v>
      </c>
      <c r="G19" s="1" t="s">
        <v>343</v>
      </c>
      <c r="H19" s="1" t="s">
        <v>279</v>
      </c>
      <c r="I19" s="1" t="s">
        <v>392</v>
      </c>
      <c r="J19" s="1" t="s">
        <v>30</v>
      </c>
      <c r="K19" s="1" t="s">
        <v>393</v>
      </c>
      <c r="L19" s="1" t="s">
        <v>393</v>
      </c>
      <c r="M19" s="1" t="s">
        <v>282</v>
      </c>
      <c r="N19" s="1" t="s">
        <v>282</v>
      </c>
      <c r="O19" s="1" t="s">
        <v>283</v>
      </c>
      <c r="P19" s="1" t="s">
        <v>284</v>
      </c>
      <c r="Q19" s="1" t="s">
        <v>285</v>
      </c>
      <c r="R19" s="1" t="s">
        <v>397</v>
      </c>
      <c r="S19" s="1" t="s">
        <v>287</v>
      </c>
      <c r="T19" s="1" t="s">
        <v>288</v>
      </c>
      <c r="U19" s="1" t="s">
        <v>289</v>
      </c>
      <c r="V19" s="1" t="s">
        <v>330</v>
      </c>
    </row>
    <row r="20" s="1" customFormat="1" spans="1:22">
      <c r="A20" s="3">
        <v>999227289305441</v>
      </c>
      <c r="B20" s="1" t="s">
        <v>389</v>
      </c>
      <c r="C20" s="1" t="s">
        <v>398</v>
      </c>
      <c r="D20" s="1" t="s">
        <v>378</v>
      </c>
      <c r="E20" s="1" t="s">
        <v>399</v>
      </c>
      <c r="F20" s="1" t="s">
        <v>356</v>
      </c>
      <c r="G20" s="1" t="s">
        <v>320</v>
      </c>
      <c r="H20" s="1" t="s">
        <v>279</v>
      </c>
      <c r="I20" s="1" t="s">
        <v>400</v>
      </c>
      <c r="J20" s="1" t="s">
        <v>30</v>
      </c>
      <c r="K20" s="1" t="s">
        <v>401</v>
      </c>
      <c r="L20" s="1" t="s">
        <v>401</v>
      </c>
      <c r="M20" s="1" t="s">
        <v>282</v>
      </c>
      <c r="N20" s="1" t="s">
        <v>282</v>
      </c>
      <c r="O20" s="1" t="s">
        <v>283</v>
      </c>
      <c r="P20" s="1" t="s">
        <v>284</v>
      </c>
      <c r="Q20" s="1" t="s">
        <v>285</v>
      </c>
      <c r="R20" s="1" t="s">
        <v>402</v>
      </c>
      <c r="S20" s="1" t="s">
        <v>287</v>
      </c>
      <c r="T20" s="1" t="s">
        <v>288</v>
      </c>
      <c r="U20" s="1" t="s">
        <v>289</v>
      </c>
      <c r="V20" s="1" t="s">
        <v>330</v>
      </c>
    </row>
    <row r="21" s="1" customFormat="1" spans="1:22">
      <c r="A21" s="3">
        <v>999227288451280</v>
      </c>
      <c r="B21" s="1" t="s">
        <v>389</v>
      </c>
      <c r="C21" s="1" t="s">
        <v>403</v>
      </c>
      <c r="D21" s="1" t="s">
        <v>325</v>
      </c>
      <c r="E21" s="1" t="s">
        <v>404</v>
      </c>
      <c r="F21" s="1" t="s">
        <v>343</v>
      </c>
      <c r="G21" s="1" t="s">
        <v>320</v>
      </c>
      <c r="H21" s="1" t="s">
        <v>279</v>
      </c>
      <c r="I21" s="1" t="s">
        <v>405</v>
      </c>
      <c r="J21" s="1" t="s">
        <v>30</v>
      </c>
      <c r="K21" s="1" t="s">
        <v>406</v>
      </c>
      <c r="L21" s="1" t="s">
        <v>406</v>
      </c>
      <c r="M21" s="1" t="s">
        <v>282</v>
      </c>
      <c r="N21" s="1" t="s">
        <v>282</v>
      </c>
      <c r="O21" s="1" t="s">
        <v>283</v>
      </c>
      <c r="P21" s="1" t="s">
        <v>284</v>
      </c>
      <c r="Q21" s="1" t="s">
        <v>285</v>
      </c>
      <c r="R21" s="1" t="s">
        <v>407</v>
      </c>
      <c r="S21" s="1" t="s">
        <v>287</v>
      </c>
      <c r="T21" s="1" t="s">
        <v>288</v>
      </c>
      <c r="U21" s="1" t="s">
        <v>289</v>
      </c>
      <c r="V21" s="1" t="s">
        <v>330</v>
      </c>
    </row>
    <row r="22" s="1" customFormat="1" spans="1:22">
      <c r="A22" s="3">
        <v>999227262661620</v>
      </c>
      <c r="B22" s="1" t="s">
        <v>408</v>
      </c>
      <c r="C22" s="1" t="s">
        <v>409</v>
      </c>
      <c r="D22" s="1" t="s">
        <v>378</v>
      </c>
      <c r="E22" s="1" t="s">
        <v>410</v>
      </c>
      <c r="F22" s="1" t="s">
        <v>389</v>
      </c>
      <c r="G22" s="1" t="s">
        <v>356</v>
      </c>
      <c r="H22" s="1" t="s">
        <v>279</v>
      </c>
      <c r="I22" s="1" t="s">
        <v>411</v>
      </c>
      <c r="J22" s="1" t="s">
        <v>30</v>
      </c>
      <c r="K22" s="1" t="s">
        <v>412</v>
      </c>
      <c r="L22" s="1" t="s">
        <v>412</v>
      </c>
      <c r="M22" s="1" t="s">
        <v>282</v>
      </c>
      <c r="N22" s="1" t="s">
        <v>282</v>
      </c>
      <c r="O22" s="1" t="s">
        <v>283</v>
      </c>
      <c r="P22" s="1" t="s">
        <v>284</v>
      </c>
      <c r="Q22" s="1" t="s">
        <v>285</v>
      </c>
      <c r="R22" s="1" t="s">
        <v>413</v>
      </c>
      <c r="S22" s="1" t="s">
        <v>287</v>
      </c>
      <c r="T22" s="1" t="s">
        <v>288</v>
      </c>
      <c r="U22" s="1" t="s">
        <v>289</v>
      </c>
      <c r="V22" s="1" t="s">
        <v>330</v>
      </c>
    </row>
    <row r="23" s="1" customFormat="1" spans="1:22">
      <c r="A23" s="3">
        <v>999227191632056</v>
      </c>
      <c r="B23" s="1" t="s">
        <v>414</v>
      </c>
      <c r="C23" s="1" t="s">
        <v>415</v>
      </c>
      <c r="D23" s="1" t="s">
        <v>416</v>
      </c>
      <c r="E23" s="1" t="s">
        <v>417</v>
      </c>
      <c r="F23" s="1" t="s">
        <v>277</v>
      </c>
      <c r="G23" s="1" t="s">
        <v>278</v>
      </c>
      <c r="H23" s="1" t="s">
        <v>279</v>
      </c>
      <c r="I23" s="1" t="s">
        <v>418</v>
      </c>
      <c r="J23" s="1" t="s">
        <v>30</v>
      </c>
      <c r="K23" s="1" t="s">
        <v>419</v>
      </c>
      <c r="L23" s="1" t="s">
        <v>419</v>
      </c>
      <c r="M23" s="1" t="s">
        <v>282</v>
      </c>
      <c r="N23" s="1" t="s">
        <v>282</v>
      </c>
      <c r="O23" s="1" t="s">
        <v>283</v>
      </c>
      <c r="P23" s="1" t="s">
        <v>284</v>
      </c>
      <c r="Q23" s="1" t="s">
        <v>285</v>
      </c>
      <c r="R23" s="1" t="s">
        <v>420</v>
      </c>
      <c r="S23" s="1" t="s">
        <v>287</v>
      </c>
      <c r="T23" s="1" t="s">
        <v>288</v>
      </c>
      <c r="U23" s="1" t="s">
        <v>289</v>
      </c>
      <c r="V23" s="1" t="s">
        <v>342</v>
      </c>
    </row>
    <row r="24" s="1" customFormat="1" spans="1:22">
      <c r="A24" s="3">
        <v>999227186868729</v>
      </c>
      <c r="B24" s="1" t="s">
        <v>421</v>
      </c>
      <c r="C24" s="1" t="s">
        <v>422</v>
      </c>
      <c r="D24" s="1" t="s">
        <v>378</v>
      </c>
      <c r="E24" s="1" t="s">
        <v>423</v>
      </c>
      <c r="F24" s="1" t="s">
        <v>343</v>
      </c>
      <c r="G24" s="1" t="s">
        <v>277</v>
      </c>
      <c r="H24" s="1" t="s">
        <v>279</v>
      </c>
      <c r="I24" s="1" t="s">
        <v>424</v>
      </c>
      <c r="J24" s="1" t="s">
        <v>30</v>
      </c>
      <c r="K24" s="1" t="s">
        <v>425</v>
      </c>
      <c r="L24" s="1" t="s">
        <v>425</v>
      </c>
      <c r="M24" s="1" t="s">
        <v>282</v>
      </c>
      <c r="N24" s="1" t="s">
        <v>282</v>
      </c>
      <c r="O24" s="1" t="s">
        <v>283</v>
      </c>
      <c r="P24" s="1" t="s">
        <v>284</v>
      </c>
      <c r="Q24" s="1" t="s">
        <v>285</v>
      </c>
      <c r="R24" s="1" t="s">
        <v>426</v>
      </c>
      <c r="S24" s="1" t="s">
        <v>287</v>
      </c>
      <c r="T24" s="1" t="s">
        <v>288</v>
      </c>
      <c r="U24" s="1" t="s">
        <v>289</v>
      </c>
      <c r="V24" s="1" t="s">
        <v>330</v>
      </c>
    </row>
    <row r="25" s="1" customFormat="1" spans="1:22">
      <c r="A25" s="3">
        <v>999227182411130</v>
      </c>
      <c r="B25" s="1" t="s">
        <v>421</v>
      </c>
      <c r="C25" s="1" t="s">
        <v>427</v>
      </c>
      <c r="D25" s="1" t="s">
        <v>428</v>
      </c>
      <c r="E25" s="1" t="s">
        <v>429</v>
      </c>
      <c r="F25" s="1" t="s">
        <v>376</v>
      </c>
      <c r="G25" s="1" t="s">
        <v>343</v>
      </c>
      <c r="H25" s="1" t="s">
        <v>279</v>
      </c>
      <c r="I25" s="1" t="s">
        <v>430</v>
      </c>
      <c r="J25" s="1" t="s">
        <v>30</v>
      </c>
      <c r="K25" s="1" t="s">
        <v>431</v>
      </c>
      <c r="L25" s="1" t="s">
        <v>431</v>
      </c>
      <c r="M25" s="1" t="s">
        <v>282</v>
      </c>
      <c r="N25" s="1" t="s">
        <v>282</v>
      </c>
      <c r="O25" s="1" t="s">
        <v>283</v>
      </c>
      <c r="P25" s="1" t="s">
        <v>284</v>
      </c>
      <c r="Q25" s="1" t="s">
        <v>285</v>
      </c>
      <c r="R25" s="1" t="s">
        <v>432</v>
      </c>
      <c r="S25" s="1" t="s">
        <v>287</v>
      </c>
      <c r="T25" s="1" t="s">
        <v>288</v>
      </c>
      <c r="U25" s="1" t="s">
        <v>289</v>
      </c>
      <c r="V25" s="1" t="s">
        <v>290</v>
      </c>
    </row>
    <row r="26" s="1" customFormat="1" spans="1:22">
      <c r="A26" s="3">
        <v>999227108091400</v>
      </c>
      <c r="B26" s="1" t="s">
        <v>433</v>
      </c>
      <c r="C26" s="1" t="s">
        <v>434</v>
      </c>
      <c r="D26" s="1" t="s">
        <v>428</v>
      </c>
      <c r="E26" s="1" t="s">
        <v>435</v>
      </c>
      <c r="F26" s="1" t="s">
        <v>376</v>
      </c>
      <c r="G26" s="1" t="s">
        <v>343</v>
      </c>
      <c r="H26" s="1" t="s">
        <v>279</v>
      </c>
      <c r="I26" s="1" t="s">
        <v>436</v>
      </c>
      <c r="J26" s="1" t="s">
        <v>30</v>
      </c>
      <c r="K26" s="1" t="s">
        <v>437</v>
      </c>
      <c r="L26" s="1" t="s">
        <v>437</v>
      </c>
      <c r="M26" s="1" t="s">
        <v>282</v>
      </c>
      <c r="N26" s="1" t="s">
        <v>282</v>
      </c>
      <c r="O26" s="1" t="s">
        <v>283</v>
      </c>
      <c r="P26" s="1" t="s">
        <v>284</v>
      </c>
      <c r="Q26" s="1" t="s">
        <v>285</v>
      </c>
      <c r="R26" s="1" t="s">
        <v>438</v>
      </c>
      <c r="S26" s="1" t="s">
        <v>287</v>
      </c>
      <c r="T26" s="1" t="s">
        <v>288</v>
      </c>
      <c r="U26" s="1" t="s">
        <v>289</v>
      </c>
      <c r="V26" s="1" t="s">
        <v>290</v>
      </c>
    </row>
    <row r="27" s="1" customFormat="1" spans="1:22">
      <c r="A27" s="3">
        <v>999227065202578</v>
      </c>
      <c r="B27" s="1" t="s">
        <v>439</v>
      </c>
      <c r="C27" s="1" t="s">
        <v>440</v>
      </c>
      <c r="D27" s="1" t="s">
        <v>371</v>
      </c>
      <c r="E27" s="1" t="s">
        <v>441</v>
      </c>
      <c r="F27" s="1" t="s">
        <v>343</v>
      </c>
      <c r="G27" s="1" t="s">
        <v>316</v>
      </c>
      <c r="H27" s="1" t="s">
        <v>279</v>
      </c>
      <c r="I27" s="1" t="s">
        <v>442</v>
      </c>
      <c r="J27" s="1" t="s">
        <v>30</v>
      </c>
      <c r="K27" s="1" t="s">
        <v>443</v>
      </c>
      <c r="L27" s="1" t="s">
        <v>443</v>
      </c>
      <c r="M27" s="1" t="s">
        <v>282</v>
      </c>
      <c r="N27" s="1" t="s">
        <v>282</v>
      </c>
      <c r="O27" s="1" t="s">
        <v>283</v>
      </c>
      <c r="P27" s="1" t="s">
        <v>284</v>
      </c>
      <c r="Q27" s="1" t="s">
        <v>285</v>
      </c>
      <c r="R27" s="1" t="s">
        <v>444</v>
      </c>
      <c r="S27" s="1" t="s">
        <v>287</v>
      </c>
      <c r="T27" s="1" t="s">
        <v>288</v>
      </c>
      <c r="U27" s="1" t="s">
        <v>289</v>
      </c>
      <c r="V27" s="1" t="s">
        <v>290</v>
      </c>
    </row>
    <row r="28" s="1" customFormat="1" spans="1:22">
      <c r="A28" s="3">
        <v>999227064414043</v>
      </c>
      <c r="B28" s="1" t="s">
        <v>439</v>
      </c>
      <c r="C28" s="1" t="s">
        <v>445</v>
      </c>
      <c r="D28" s="1" t="s">
        <v>337</v>
      </c>
      <c r="E28" s="1" t="s">
        <v>446</v>
      </c>
      <c r="F28" s="1" t="s">
        <v>320</v>
      </c>
      <c r="G28" s="1" t="s">
        <v>278</v>
      </c>
      <c r="H28" s="1" t="s">
        <v>279</v>
      </c>
      <c r="I28" s="1" t="s">
        <v>447</v>
      </c>
      <c r="J28" s="1" t="s">
        <v>30</v>
      </c>
      <c r="K28" s="1" t="s">
        <v>448</v>
      </c>
      <c r="L28" s="1" t="s">
        <v>448</v>
      </c>
      <c r="M28" s="1" t="s">
        <v>282</v>
      </c>
      <c r="N28" s="1" t="s">
        <v>282</v>
      </c>
      <c r="O28" s="1" t="s">
        <v>283</v>
      </c>
      <c r="P28" s="1" t="s">
        <v>284</v>
      </c>
      <c r="Q28" s="1" t="s">
        <v>285</v>
      </c>
      <c r="R28" s="1" t="s">
        <v>449</v>
      </c>
      <c r="S28" s="1" t="s">
        <v>287</v>
      </c>
      <c r="T28" s="1" t="s">
        <v>288</v>
      </c>
      <c r="U28" s="1" t="s">
        <v>289</v>
      </c>
      <c r="V28" s="1" t="s">
        <v>342</v>
      </c>
    </row>
    <row r="29" s="1" customFormat="1" spans="1:22">
      <c r="A29" s="3">
        <v>999227063126601</v>
      </c>
      <c r="B29" s="1" t="s">
        <v>439</v>
      </c>
      <c r="C29" s="1" t="s">
        <v>450</v>
      </c>
      <c r="D29" s="1" t="s">
        <v>371</v>
      </c>
      <c r="E29" s="1" t="s">
        <v>451</v>
      </c>
      <c r="F29" s="1" t="s">
        <v>356</v>
      </c>
      <c r="G29" s="1" t="s">
        <v>343</v>
      </c>
      <c r="H29" s="1" t="s">
        <v>279</v>
      </c>
      <c r="I29" s="1" t="s">
        <v>442</v>
      </c>
      <c r="J29" s="1" t="s">
        <v>30</v>
      </c>
      <c r="K29" s="1" t="s">
        <v>443</v>
      </c>
      <c r="L29" s="1" t="s">
        <v>443</v>
      </c>
      <c r="M29" s="1" t="s">
        <v>282</v>
      </c>
      <c r="N29" s="1" t="s">
        <v>282</v>
      </c>
      <c r="O29" s="1" t="s">
        <v>283</v>
      </c>
      <c r="P29" s="1" t="s">
        <v>284</v>
      </c>
      <c r="Q29" s="1" t="s">
        <v>285</v>
      </c>
      <c r="R29" s="1" t="s">
        <v>452</v>
      </c>
      <c r="S29" s="1" t="s">
        <v>287</v>
      </c>
      <c r="T29" s="1" t="s">
        <v>288</v>
      </c>
      <c r="U29" s="1" t="s">
        <v>289</v>
      </c>
      <c r="V29" s="1" t="s">
        <v>290</v>
      </c>
    </row>
    <row r="30" s="1" customFormat="1" spans="1:22">
      <c r="A30" s="3">
        <v>999227060575388</v>
      </c>
      <c r="B30" s="1" t="s">
        <v>453</v>
      </c>
      <c r="C30" s="1" t="s">
        <v>454</v>
      </c>
      <c r="D30" s="1" t="s">
        <v>455</v>
      </c>
      <c r="E30" s="1" t="s">
        <v>456</v>
      </c>
      <c r="F30" s="1" t="s">
        <v>356</v>
      </c>
      <c r="G30" s="1" t="s">
        <v>277</v>
      </c>
      <c r="H30" s="1" t="s">
        <v>279</v>
      </c>
      <c r="I30" s="1" t="s">
        <v>457</v>
      </c>
      <c r="J30" s="1" t="s">
        <v>30</v>
      </c>
      <c r="K30" s="1" t="s">
        <v>458</v>
      </c>
      <c r="L30" s="1" t="s">
        <v>459</v>
      </c>
      <c r="M30" s="1" t="s">
        <v>460</v>
      </c>
      <c r="N30" s="1" t="s">
        <v>461</v>
      </c>
      <c r="O30" s="1" t="s">
        <v>283</v>
      </c>
      <c r="P30" s="1" t="s">
        <v>284</v>
      </c>
      <c r="Q30" s="1" t="s">
        <v>285</v>
      </c>
      <c r="R30" s="1" t="s">
        <v>462</v>
      </c>
      <c r="S30" s="1" t="s">
        <v>287</v>
      </c>
      <c r="T30" s="1" t="s">
        <v>288</v>
      </c>
      <c r="U30" s="1" t="s">
        <v>289</v>
      </c>
      <c r="V30" s="1" t="s">
        <v>342</v>
      </c>
    </row>
    <row r="31" s="1" customFormat="1" spans="1:22">
      <c r="A31" s="3">
        <v>999227060437662</v>
      </c>
      <c r="B31" s="1" t="s">
        <v>453</v>
      </c>
      <c r="C31" s="1" t="s">
        <v>463</v>
      </c>
      <c r="D31" s="1" t="s">
        <v>464</v>
      </c>
      <c r="E31" s="1" t="s">
        <v>465</v>
      </c>
      <c r="F31" s="1" t="s">
        <v>376</v>
      </c>
      <c r="G31" s="1" t="s">
        <v>356</v>
      </c>
      <c r="H31" s="1" t="s">
        <v>279</v>
      </c>
      <c r="I31" s="1" t="s">
        <v>466</v>
      </c>
      <c r="J31" s="1" t="s">
        <v>30</v>
      </c>
      <c r="K31" s="1" t="s">
        <v>467</v>
      </c>
      <c r="L31" s="1" t="s">
        <v>467</v>
      </c>
      <c r="M31" s="1" t="s">
        <v>282</v>
      </c>
      <c r="N31" s="1" t="s">
        <v>282</v>
      </c>
      <c r="O31" s="1" t="s">
        <v>283</v>
      </c>
      <c r="P31" s="1" t="s">
        <v>284</v>
      </c>
      <c r="Q31" s="1" t="s">
        <v>285</v>
      </c>
      <c r="R31" s="1" t="s">
        <v>468</v>
      </c>
      <c r="S31" s="1" t="s">
        <v>287</v>
      </c>
      <c r="T31" s="1" t="s">
        <v>288</v>
      </c>
      <c r="U31" s="1" t="s">
        <v>289</v>
      </c>
      <c r="V31" s="1" t="s">
        <v>469</v>
      </c>
    </row>
    <row r="32" s="1" customFormat="1" spans="1:22">
      <c r="A32" s="3">
        <v>999227049346577</v>
      </c>
      <c r="B32" s="1" t="s">
        <v>470</v>
      </c>
      <c r="C32" s="1" t="s">
        <v>471</v>
      </c>
      <c r="D32" s="1" t="s">
        <v>428</v>
      </c>
      <c r="E32" s="1" t="s">
        <v>472</v>
      </c>
      <c r="F32" s="1" t="s">
        <v>473</v>
      </c>
      <c r="G32" s="1" t="s">
        <v>356</v>
      </c>
      <c r="H32" s="1" t="s">
        <v>279</v>
      </c>
      <c r="I32" s="1" t="s">
        <v>474</v>
      </c>
      <c r="J32" s="1" t="s">
        <v>30</v>
      </c>
      <c r="K32" s="1" t="s">
        <v>475</v>
      </c>
      <c r="L32" s="1" t="s">
        <v>475</v>
      </c>
      <c r="M32" s="1" t="s">
        <v>282</v>
      </c>
      <c r="N32" s="1" t="s">
        <v>282</v>
      </c>
      <c r="O32" s="1" t="s">
        <v>283</v>
      </c>
      <c r="P32" s="1" t="s">
        <v>284</v>
      </c>
      <c r="Q32" s="1" t="s">
        <v>285</v>
      </c>
      <c r="R32" s="1" t="s">
        <v>476</v>
      </c>
      <c r="S32" s="1" t="s">
        <v>287</v>
      </c>
      <c r="T32" s="1" t="s">
        <v>288</v>
      </c>
      <c r="U32" s="1" t="s">
        <v>289</v>
      </c>
      <c r="V32" s="1" t="s">
        <v>290</v>
      </c>
    </row>
    <row r="33" s="1" customFormat="1" spans="1:22">
      <c r="A33" s="3">
        <v>999227049321094</v>
      </c>
      <c r="B33" s="1" t="s">
        <v>470</v>
      </c>
      <c r="C33" s="1" t="s">
        <v>477</v>
      </c>
      <c r="D33" s="1" t="s">
        <v>428</v>
      </c>
      <c r="E33" s="1" t="s">
        <v>478</v>
      </c>
      <c r="F33" s="1" t="s">
        <v>473</v>
      </c>
      <c r="G33" s="1" t="s">
        <v>356</v>
      </c>
      <c r="H33" s="1" t="s">
        <v>279</v>
      </c>
      <c r="I33" s="1" t="s">
        <v>474</v>
      </c>
      <c r="J33" s="1" t="s">
        <v>30</v>
      </c>
      <c r="K33" s="1" t="s">
        <v>475</v>
      </c>
      <c r="L33" s="1" t="s">
        <v>475</v>
      </c>
      <c r="M33" s="1" t="s">
        <v>282</v>
      </c>
      <c r="N33" s="1" t="s">
        <v>282</v>
      </c>
      <c r="O33" s="1" t="s">
        <v>283</v>
      </c>
      <c r="P33" s="1" t="s">
        <v>284</v>
      </c>
      <c r="Q33" s="1" t="s">
        <v>285</v>
      </c>
      <c r="R33" s="1" t="s">
        <v>479</v>
      </c>
      <c r="S33" s="1" t="s">
        <v>287</v>
      </c>
      <c r="T33" s="1" t="s">
        <v>288</v>
      </c>
      <c r="U33" s="1" t="s">
        <v>289</v>
      </c>
      <c r="V33" s="1" t="s">
        <v>290</v>
      </c>
    </row>
    <row r="34" s="1" customFormat="1" spans="1:22">
      <c r="A34" s="3">
        <v>999227046421110</v>
      </c>
      <c r="B34" s="1" t="s">
        <v>470</v>
      </c>
      <c r="C34" s="1" t="s">
        <v>480</v>
      </c>
      <c r="D34" s="1" t="s">
        <v>481</v>
      </c>
      <c r="E34" s="1" t="s">
        <v>482</v>
      </c>
      <c r="F34" s="1" t="s">
        <v>320</v>
      </c>
      <c r="G34" s="1" t="s">
        <v>278</v>
      </c>
      <c r="H34" s="1" t="s">
        <v>279</v>
      </c>
      <c r="I34" s="1" t="s">
        <v>483</v>
      </c>
      <c r="J34" s="1" t="s">
        <v>30</v>
      </c>
      <c r="K34" s="1" t="s">
        <v>484</v>
      </c>
      <c r="L34" s="1" t="s">
        <v>484</v>
      </c>
      <c r="M34" s="1" t="s">
        <v>282</v>
      </c>
      <c r="N34" s="1" t="s">
        <v>282</v>
      </c>
      <c r="O34" s="1" t="s">
        <v>283</v>
      </c>
      <c r="P34" s="1" t="s">
        <v>284</v>
      </c>
      <c r="Q34" s="1" t="s">
        <v>285</v>
      </c>
      <c r="R34" s="1" t="s">
        <v>485</v>
      </c>
      <c r="S34" s="1" t="s">
        <v>287</v>
      </c>
      <c r="T34" s="1" t="s">
        <v>288</v>
      </c>
      <c r="U34" s="1" t="s">
        <v>289</v>
      </c>
      <c r="V34" s="1" t="s">
        <v>363</v>
      </c>
    </row>
    <row r="35" s="1" customFormat="1" spans="1:22">
      <c r="A35" s="3">
        <v>999227043594096</v>
      </c>
      <c r="B35" s="1" t="s">
        <v>470</v>
      </c>
      <c r="C35" s="1" t="s">
        <v>486</v>
      </c>
      <c r="D35" s="1" t="s">
        <v>371</v>
      </c>
      <c r="E35" s="1" t="s">
        <v>487</v>
      </c>
      <c r="F35" s="1" t="s">
        <v>343</v>
      </c>
      <c r="G35" s="1" t="s">
        <v>316</v>
      </c>
      <c r="H35" s="1" t="s">
        <v>279</v>
      </c>
      <c r="I35" s="1" t="s">
        <v>488</v>
      </c>
      <c r="J35" s="1" t="s">
        <v>30</v>
      </c>
      <c r="K35" s="1" t="s">
        <v>489</v>
      </c>
      <c r="L35" s="1" t="s">
        <v>489</v>
      </c>
      <c r="M35" s="1" t="s">
        <v>282</v>
      </c>
      <c r="N35" s="1" t="s">
        <v>282</v>
      </c>
      <c r="O35" s="1" t="s">
        <v>283</v>
      </c>
      <c r="P35" s="1" t="s">
        <v>284</v>
      </c>
      <c r="Q35" s="1" t="s">
        <v>285</v>
      </c>
      <c r="R35" s="1" t="s">
        <v>490</v>
      </c>
      <c r="S35" s="1" t="s">
        <v>287</v>
      </c>
      <c r="T35" s="1" t="s">
        <v>288</v>
      </c>
      <c r="U35" s="1" t="s">
        <v>289</v>
      </c>
      <c r="V35" s="1" t="s">
        <v>290</v>
      </c>
    </row>
    <row r="36" s="1" customFormat="1" spans="1:22">
      <c r="A36" s="3">
        <v>999227042448741</v>
      </c>
      <c r="B36" s="1" t="s">
        <v>470</v>
      </c>
      <c r="C36" s="1" t="s">
        <v>491</v>
      </c>
      <c r="D36" s="1" t="s">
        <v>371</v>
      </c>
      <c r="E36" s="1" t="s">
        <v>492</v>
      </c>
      <c r="F36" s="1" t="s">
        <v>376</v>
      </c>
      <c r="G36" s="1" t="s">
        <v>356</v>
      </c>
      <c r="H36" s="1" t="s">
        <v>279</v>
      </c>
      <c r="I36" s="1" t="s">
        <v>488</v>
      </c>
      <c r="J36" s="1" t="s">
        <v>30</v>
      </c>
      <c r="K36" s="1" t="s">
        <v>489</v>
      </c>
      <c r="L36" s="1" t="s">
        <v>489</v>
      </c>
      <c r="M36" s="1" t="s">
        <v>282</v>
      </c>
      <c r="N36" s="1" t="s">
        <v>282</v>
      </c>
      <c r="O36" s="1" t="s">
        <v>283</v>
      </c>
      <c r="P36" s="1" t="s">
        <v>284</v>
      </c>
      <c r="Q36" s="1" t="s">
        <v>285</v>
      </c>
      <c r="R36" s="1" t="s">
        <v>493</v>
      </c>
      <c r="S36" s="1" t="s">
        <v>287</v>
      </c>
      <c r="T36" s="1" t="s">
        <v>288</v>
      </c>
      <c r="U36" s="1" t="s">
        <v>289</v>
      </c>
      <c r="V36" s="1" t="s">
        <v>290</v>
      </c>
    </row>
    <row r="37" s="1" customFormat="1" spans="1:22">
      <c r="A37" s="3">
        <v>999227032019546</v>
      </c>
      <c r="B37" s="1" t="s">
        <v>494</v>
      </c>
      <c r="C37" s="1" t="s">
        <v>495</v>
      </c>
      <c r="D37" s="1" t="s">
        <v>496</v>
      </c>
      <c r="E37" s="1" t="s">
        <v>497</v>
      </c>
      <c r="F37" s="1" t="s">
        <v>316</v>
      </c>
      <c r="G37" s="1" t="s">
        <v>278</v>
      </c>
      <c r="H37" s="1" t="s">
        <v>279</v>
      </c>
      <c r="I37" s="1" t="s">
        <v>498</v>
      </c>
      <c r="J37" s="1" t="s">
        <v>30</v>
      </c>
      <c r="K37" s="1" t="s">
        <v>499</v>
      </c>
      <c r="L37" s="1" t="s">
        <v>499</v>
      </c>
      <c r="M37" s="1" t="s">
        <v>282</v>
      </c>
      <c r="N37" s="1" t="s">
        <v>282</v>
      </c>
      <c r="O37" s="1" t="s">
        <v>283</v>
      </c>
      <c r="P37" s="1" t="s">
        <v>284</v>
      </c>
      <c r="Q37" s="1" t="s">
        <v>285</v>
      </c>
      <c r="R37" s="1" t="s">
        <v>500</v>
      </c>
      <c r="S37" s="1" t="s">
        <v>287</v>
      </c>
      <c r="T37" s="1" t="s">
        <v>288</v>
      </c>
      <c r="U37" s="1" t="s">
        <v>289</v>
      </c>
      <c r="V37" s="1" t="s">
        <v>290</v>
      </c>
    </row>
    <row r="38" s="1" customFormat="1" spans="1:22">
      <c r="A38" s="3">
        <v>999226928384509</v>
      </c>
      <c r="B38" s="1" t="s">
        <v>501</v>
      </c>
      <c r="C38" s="1" t="s">
        <v>502</v>
      </c>
      <c r="D38" s="1" t="s">
        <v>503</v>
      </c>
      <c r="E38" s="1" t="s">
        <v>504</v>
      </c>
      <c r="F38" s="1" t="s">
        <v>389</v>
      </c>
      <c r="G38" s="1" t="s">
        <v>278</v>
      </c>
      <c r="H38" s="1" t="s">
        <v>279</v>
      </c>
      <c r="I38" s="1" t="s">
        <v>505</v>
      </c>
      <c r="J38" s="1" t="s">
        <v>30</v>
      </c>
      <c r="K38" s="1" t="s">
        <v>506</v>
      </c>
      <c r="L38" s="1" t="s">
        <v>506</v>
      </c>
      <c r="M38" s="1" t="s">
        <v>282</v>
      </c>
      <c r="N38" s="1" t="s">
        <v>282</v>
      </c>
      <c r="O38" s="1" t="s">
        <v>283</v>
      </c>
      <c r="P38" s="1" t="s">
        <v>284</v>
      </c>
      <c r="Q38" s="1" t="s">
        <v>285</v>
      </c>
      <c r="R38" s="1" t="s">
        <v>507</v>
      </c>
      <c r="S38" s="1" t="s">
        <v>287</v>
      </c>
      <c r="T38" s="1" t="s">
        <v>288</v>
      </c>
      <c r="U38" s="1" t="s">
        <v>289</v>
      </c>
      <c r="V38" s="1" t="s">
        <v>290</v>
      </c>
    </row>
    <row r="39" s="1" customFormat="1" spans="1:22">
      <c r="A39" s="3">
        <v>999226503208969</v>
      </c>
      <c r="B39" s="1" t="s">
        <v>508</v>
      </c>
      <c r="C39" s="1" t="s">
        <v>509</v>
      </c>
      <c r="D39" s="1" t="s">
        <v>510</v>
      </c>
      <c r="E39" s="1" t="s">
        <v>511</v>
      </c>
      <c r="F39" s="1" t="s">
        <v>512</v>
      </c>
      <c r="G39" s="1" t="s">
        <v>273</v>
      </c>
      <c r="H39" s="1" t="s">
        <v>279</v>
      </c>
      <c r="I39" s="1" t="s">
        <v>513</v>
      </c>
      <c r="J39" s="1" t="s">
        <v>30</v>
      </c>
      <c r="K39" s="1" t="s">
        <v>514</v>
      </c>
      <c r="L39" s="1" t="s">
        <v>514</v>
      </c>
      <c r="M39" s="1" t="s">
        <v>282</v>
      </c>
      <c r="N39" s="1" t="s">
        <v>282</v>
      </c>
      <c r="O39" s="1" t="s">
        <v>283</v>
      </c>
      <c r="P39" s="1" t="s">
        <v>284</v>
      </c>
      <c r="Q39" s="1" t="s">
        <v>285</v>
      </c>
      <c r="R39" s="1" t="s">
        <v>515</v>
      </c>
      <c r="S39" s="1" t="s">
        <v>287</v>
      </c>
      <c r="T39" s="1" t="s">
        <v>288</v>
      </c>
      <c r="U39" s="1" t="s">
        <v>289</v>
      </c>
      <c r="V39" s="1" t="s">
        <v>290</v>
      </c>
    </row>
    <row r="40" s="1" customFormat="1" spans="1:22">
      <c r="A40" s="3">
        <v>999226344126533</v>
      </c>
      <c r="B40" s="1" t="s">
        <v>516</v>
      </c>
      <c r="C40" s="1" t="s">
        <v>517</v>
      </c>
      <c r="D40" s="1" t="s">
        <v>510</v>
      </c>
      <c r="E40" s="1" t="s">
        <v>518</v>
      </c>
      <c r="F40" s="1" t="s">
        <v>356</v>
      </c>
      <c r="G40" s="1" t="s">
        <v>316</v>
      </c>
      <c r="H40" s="1" t="s">
        <v>279</v>
      </c>
      <c r="I40" s="1" t="s">
        <v>519</v>
      </c>
      <c r="J40" s="1" t="s">
        <v>30</v>
      </c>
      <c r="K40" s="1" t="s">
        <v>520</v>
      </c>
      <c r="L40" s="1" t="s">
        <v>520</v>
      </c>
      <c r="M40" s="1" t="s">
        <v>282</v>
      </c>
      <c r="N40" s="1" t="s">
        <v>282</v>
      </c>
      <c r="O40" s="1" t="s">
        <v>283</v>
      </c>
      <c r="P40" s="1" t="s">
        <v>284</v>
      </c>
      <c r="Q40" s="1" t="s">
        <v>285</v>
      </c>
      <c r="R40" s="1" t="s">
        <v>521</v>
      </c>
      <c r="S40" s="1" t="s">
        <v>287</v>
      </c>
      <c r="T40" s="1" t="s">
        <v>288</v>
      </c>
      <c r="U40" s="1" t="s">
        <v>289</v>
      </c>
      <c r="V40" s="1" t="s">
        <v>290</v>
      </c>
    </row>
    <row r="41" s="1" customFormat="1" spans="1:22">
      <c r="A41" s="3">
        <v>999224684860061</v>
      </c>
      <c r="B41" s="1" t="s">
        <v>522</v>
      </c>
      <c r="C41" s="1" t="s">
        <v>523</v>
      </c>
      <c r="D41" s="1" t="s">
        <v>524</v>
      </c>
      <c r="E41" s="1" t="s">
        <v>525</v>
      </c>
      <c r="F41" s="1" t="s">
        <v>389</v>
      </c>
      <c r="G41" s="1" t="s">
        <v>277</v>
      </c>
      <c r="H41" s="1" t="s">
        <v>279</v>
      </c>
      <c r="I41" s="1" t="s">
        <v>526</v>
      </c>
      <c r="J41" s="1" t="s">
        <v>30</v>
      </c>
      <c r="K41" s="1" t="s">
        <v>527</v>
      </c>
      <c r="L41" s="1" t="s">
        <v>527</v>
      </c>
      <c r="M41" s="1" t="s">
        <v>282</v>
      </c>
      <c r="N41" s="1" t="s">
        <v>282</v>
      </c>
      <c r="O41" s="1" t="s">
        <v>283</v>
      </c>
      <c r="P41" s="1" t="s">
        <v>284</v>
      </c>
      <c r="Q41" s="1" t="s">
        <v>285</v>
      </c>
      <c r="R41" s="1" t="s">
        <v>528</v>
      </c>
      <c r="S41" s="1" t="s">
        <v>287</v>
      </c>
      <c r="T41" s="1" t="s">
        <v>288</v>
      </c>
      <c r="U41" s="1" t="s">
        <v>289</v>
      </c>
      <c r="V41" s="1" t="s">
        <v>310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2023-10-16T06:24:28Z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