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<sst xmlns="http://schemas.openxmlformats.org/spreadsheetml/2006/main" count="2324" uniqueCount="829">
  <si>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</si>
  <si>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</si>
  <si>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</si>
  <si>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</si>
  <si>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</si>
  <si>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</si>
  <si>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</si>
  <si>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</si>
  <si>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</si>
  <si>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</si>
  <si>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</si>
  <si>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</si>
  <si>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</si>
  <si>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</si>
  <si>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</si>
  <si>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</si>
  <si>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</si>
  <si>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</si>
  <si>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</si>
  <si>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</si>
  <si>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</si>
  <si>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</si>
  <si>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</si>
  <si>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</si>
  <si>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</si>
  <si>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999224258779377	</t>
  </si>
  <si>
    <t>Ctrip</t>
  </si>
  <si>
    <t>正常</t>
  </si>
  <si>
    <t>[曼谷]曼谷白金诺富特酒店(Novotel Bangkok Platinum Pratunam)(37205274)</t>
  </si>
  <si>
    <t>高级双床房&lt;2人入住&gt;&lt;不退款&gt;</t>
  </si>
  <si>
    <t>USD</t>
  </si>
  <si>
    <t>Wee/Wilson</t>
  </si>
  <si>
    <t>CA5326231019USD</t>
  </si>
  <si>
    <t>未提现</t>
  </si>
  <si>
    <t>携程开票</t>
  </si>
  <si>
    <t xml:space="preserve">3386746	</t>
  </si>
  <si>
    <t xml:space="preserve">7272XJA502	</t>
  </si>
  <si>
    <t xml:space="preserve">999226838763251	</t>
  </si>
  <si>
    <t>[曼谷]安尼克斯曼谷隆比尼经济酒店(Annex Lumpini Bangkok)(39042968)</t>
  </si>
  <si>
    <t>工作室房&lt;2人入住&gt;&lt;不退款&gt;</t>
  </si>
  <si>
    <t>PHAICHAYON/PAWINA</t>
  </si>
  <si>
    <t xml:space="preserve">3947376	</t>
  </si>
  <si>
    <t xml:space="preserve">	</t>
  </si>
  <si>
    <t xml:space="preserve">999226932048233	</t>
  </si>
  <si>
    <t>[邦帕利]邦尼亚旅程酒店(The Journey Hotel Bangna)(39600211)</t>
  </si>
  <si>
    <t>标准双人床房&lt;2人入住&gt;&lt;不退款&gt;</t>
  </si>
  <si>
    <t>RUEANKHAM/NARUMON</t>
  </si>
  <si>
    <t xml:space="preserve">3978657	</t>
  </si>
  <si>
    <t xml:space="preserve">999227056778407	</t>
  </si>
  <si>
    <t>[新加坡]华乐酒店(One Farrer Hotel)(37196116)</t>
  </si>
  <si>
    <t>薄荷房&lt;2人入住&gt;&lt;不退款&gt;&lt;早餐&gt;</t>
  </si>
  <si>
    <t>PALNATI/VENKANNABABU</t>
  </si>
  <si>
    <t xml:space="preserve">3992277	</t>
  </si>
  <si>
    <t xml:space="preserve">141890	</t>
  </si>
  <si>
    <t xml:space="preserve">999227110865316	</t>
  </si>
  <si>
    <t>[新加坡]新加坡史蒂芬诺富特酒店(Novotel Singapore on Stevens)(47468570)</t>
  </si>
  <si>
    <t>高级双人房&lt;2人入住&gt;&lt;不退款&gt;</t>
  </si>
  <si>
    <t>KUA/JUSTIN,TOH/YAN HUI</t>
  </si>
  <si>
    <t xml:space="preserve">4008989	</t>
  </si>
  <si>
    <t xml:space="preserve">2310140526	</t>
  </si>
  <si>
    <t xml:space="preserve">999227114058315	</t>
  </si>
  <si>
    <t>[探耶武里]PP酒店-兰实(PP@Hotel Rangsit)(44688091)</t>
  </si>
  <si>
    <t>高级双人床房&lt;2人入住&gt;&lt;不退款&gt;</t>
  </si>
  <si>
    <t>VITAYAKUL/NUTCHARIN</t>
  </si>
  <si>
    <t xml:space="preserve">4011301	</t>
  </si>
  <si>
    <t xml:space="preserve">999227194562876	</t>
  </si>
  <si>
    <t>[苏梅岛]苏梅岛查文海滩舒适别墅(COSI Samui Chaweng Beach)(44682041)</t>
  </si>
  <si>
    <t>COSI 特大床房&lt;2人入住&gt;&lt;不退款&gt;</t>
  </si>
  <si>
    <t>CHEN/XIAO XIA</t>
  </si>
  <si>
    <t xml:space="preserve">4026344	</t>
  </si>
  <si>
    <t xml:space="preserve">34989SE022133	</t>
  </si>
  <si>
    <t xml:space="preserve">999227252541970	</t>
  </si>
  <si>
    <t>[曼谷]中央政府大楼酒店暨会议中心(Centra Government Complex Hotel &amp; Convention Centre)(44793466)</t>
  </si>
  <si>
    <t>高级特大床房&lt;2人入住&gt;&lt;不退款&gt;</t>
  </si>
  <si>
    <t>WONGYAI/WIMON</t>
  </si>
  <si>
    <t xml:space="preserve">4027704	</t>
  </si>
  <si>
    <t xml:space="preserve">34992SE058327	</t>
  </si>
  <si>
    <t xml:space="preserve">999227256627081	</t>
  </si>
  <si>
    <t>[孟买]孟买里拉酒店(The Leela Mumbai)(37212166)</t>
  </si>
  <si>
    <t>池景尊贵房&lt;2人入住&gt;&lt;早餐&gt;</t>
  </si>
  <si>
    <t>PARIKH/NISHITA HEMANG</t>
  </si>
  <si>
    <t xml:space="preserve">4028760	</t>
  </si>
  <si>
    <t xml:space="preserve">3158SE270279	</t>
  </si>
  <si>
    <t xml:space="preserve">999227324014744	</t>
  </si>
  <si>
    <t>城景尊贵房&lt;2人入住&gt;&lt;早餐&gt;</t>
  </si>
  <si>
    <t>Sawhney/Mr Manjit Singh</t>
  </si>
  <si>
    <t xml:space="preserve">4048720	</t>
  </si>
  <si>
    <t xml:space="preserve">999227324719035	</t>
  </si>
  <si>
    <t>[北雅加达]雅加达东荟城智选假日酒店(Holiday Inn Express Jakarta Pluit Citygate, an IHG Hotel)(37223301)</t>
  </si>
  <si>
    <t>大号床房&lt;2人入住&gt;&lt;不退款&gt;&lt;早餐&gt;</t>
  </si>
  <si>
    <t>Miao/Zhihua,wan/yiguo,zhu/shengyao,xu/xingrong</t>
  </si>
  <si>
    <t xml:space="preserve">4049000	</t>
  </si>
  <si>
    <t xml:space="preserve">48351047	</t>
  </si>
  <si>
    <t>取消</t>
  </si>
  <si>
    <t xml:space="preserve">999227331939077	</t>
  </si>
  <si>
    <t>[普吉岛]海滨快捷 - 飞行员 - 普吉岛机场(Sugar Marina Hotel -Aviator- Phuket Airport)(39036858)</t>
  </si>
  <si>
    <t>豪华房&lt;2人入住&gt;&lt;不退款&gt;</t>
  </si>
  <si>
    <t>Kaya/Danyal</t>
  </si>
  <si>
    <t xml:space="preserve">4050820	</t>
  </si>
  <si>
    <t xml:space="preserve">999227334118523	</t>
  </si>
  <si>
    <t>[曼谷]论坛公园酒店(Forum Park Hotel)(39038528)</t>
  </si>
  <si>
    <t>豪华房(双人床或双床)-带阳台&lt;2人入住&gt;&lt;不退款&gt;</t>
  </si>
  <si>
    <t>THAOMANKUL/TINNAWAT</t>
  </si>
  <si>
    <t xml:space="preserve">4051989	</t>
  </si>
  <si>
    <t xml:space="preserve">999227334339890	</t>
  </si>
  <si>
    <t>SHILOV/MAKSIM</t>
  </si>
  <si>
    <t xml:space="preserve">4052159	</t>
  </si>
  <si>
    <t xml:space="preserve">999227338194917	</t>
  </si>
  <si>
    <t>[任抹]JC 杰姆贝尔家庭旅馆(JC Homestay Jember)(39656475)</t>
  </si>
  <si>
    <t>标准双人房禁止吸烟&lt;2人入住&gt;&lt;不退款&gt;</t>
  </si>
  <si>
    <t>GAMING OFFICIAL/RENBOW</t>
  </si>
  <si>
    <t xml:space="preserve">4055790	</t>
  </si>
  <si>
    <t xml:space="preserve">999227342031701	</t>
  </si>
  <si>
    <t>[普吉岛]蓝松别墅 - 可使用游泳池(Blu Pine Villa &amp; Pool Access)(44682056)</t>
  </si>
  <si>
    <t>豪华房（可通泳池)&lt;2人入住&gt;&lt;不退款&gt;</t>
  </si>
  <si>
    <t>ZHUANG/LIN JIE,HUANG/ZHAOYING</t>
  </si>
  <si>
    <t xml:space="preserve">4056618	</t>
  </si>
  <si>
    <t xml:space="preserve">131206	</t>
  </si>
  <si>
    <t xml:space="preserve">999227345672269	</t>
  </si>
  <si>
    <t>[吉隆坡]五元素酒店(The 5 Elements Hotel Chinatown Kuala Lumpur)(37211424)</t>
  </si>
  <si>
    <t>豪华大床房&lt;2人入住&gt;&lt;不退款&gt;</t>
  </si>
  <si>
    <t>ZUO/QIONG</t>
  </si>
  <si>
    <t xml:space="preserve">4057867	</t>
  </si>
  <si>
    <t xml:space="preserve">999227351221035	</t>
  </si>
  <si>
    <t>[黑风洞]富裕巴厘岛酒店(Hotel Richbaliz Kuala Lumpur)(48367139)</t>
  </si>
  <si>
    <t>高级大号床间&lt;2人入住&gt;&lt;不退款&gt;</t>
  </si>
  <si>
    <t>Zulkarnain/andika</t>
  </si>
  <si>
    <t xml:space="preserve">4059829	</t>
  </si>
  <si>
    <t xml:space="preserve">999227351920219	</t>
  </si>
  <si>
    <t>豪华房（直通泳池）&lt;2人入住&gt;&lt;不退款&gt;</t>
  </si>
  <si>
    <t>FENG/XIAN,GU/SHIYU,YANG/KEPING,FENG/JIANQIANG</t>
  </si>
  <si>
    <t xml:space="preserve">4059990	</t>
  </si>
  <si>
    <t xml:space="preserve">131218	</t>
  </si>
  <si>
    <t xml:space="preserve">999227355906255	</t>
  </si>
  <si>
    <t>[库克卡克]考拉海滩麦水疗度假村(TUI BLUE Mai Khaolak)(Mai Khaolak Beach Resort &amp; Spa - TUIBLUE Mai Khaolak)(40742105)</t>
  </si>
  <si>
    <t>豪华套房&lt;2人入住&gt;&lt;不退款&gt;</t>
  </si>
  <si>
    <t>Plodklaw/Sawatkamon</t>
  </si>
  <si>
    <t xml:space="preserve">4061994	</t>
  </si>
  <si>
    <t xml:space="preserve">999227373047328	</t>
  </si>
  <si>
    <t>[普吉岛]特恩特普吉岛酒店(The Tint at Phuket Town)(37237769)</t>
  </si>
  <si>
    <t>Tint Standard King Bed&lt;2人入住&gt;&lt;不退款&gt;</t>
  </si>
  <si>
    <t>BOONYARAT/SRIHAWAT</t>
  </si>
  <si>
    <t xml:space="preserve">4062448	</t>
  </si>
  <si>
    <t xml:space="preserve">999227377082933	</t>
  </si>
  <si>
    <t>[昆达山]凯琳哥打京那巴鲁度假村(Celyn Resort Kinabalu)(39033136)</t>
  </si>
  <si>
    <t>山谷翼房&lt;2人入住&gt;&lt;不退款&gt;</t>
  </si>
  <si>
    <t>Oumor/Idayu</t>
  </si>
  <si>
    <t xml:space="preserve">4063814	</t>
  </si>
  <si>
    <t xml:space="preserve">661304338	</t>
  </si>
  <si>
    <t xml:space="preserve">999227378134081	</t>
  </si>
  <si>
    <t>[曼谷]曼谷阿诺玛酒店(Arnoma Hotel Bangkok)(37199087)</t>
  </si>
  <si>
    <t>豪华房&lt;2人入住&gt;&lt;不退款&gt;&lt;早餐&gt;</t>
  </si>
  <si>
    <t>SIM/SOPHALLA</t>
  </si>
  <si>
    <t xml:space="preserve">4064330	</t>
  </si>
  <si>
    <t xml:space="preserve">999227379263872	</t>
  </si>
  <si>
    <t>[曼谷]探戈活力生活酒店(Tango Vibrant Living Hotel)(37210694)</t>
  </si>
  <si>
    <t>豪华双人床房&lt;2人入住&gt;&lt;不退款&gt;</t>
  </si>
  <si>
    <t>THEARUN/CHEM</t>
  </si>
  <si>
    <t xml:space="preserve">4064773	</t>
  </si>
  <si>
    <t xml:space="preserve">27379918662	</t>
  </si>
  <si>
    <t>[三宝垄]潘达纳兰路易斯肯尼酒店(Louis Kienne Hotel Pandanaran)(70660888)</t>
  </si>
  <si>
    <t>豪华双床房&lt;2人入住&gt;&lt;不退款&gt;</t>
  </si>
  <si>
    <t>YIN/GUOQIANG,YANG/QING</t>
  </si>
  <si>
    <t xml:space="preserve">4065064	</t>
  </si>
  <si>
    <t xml:space="preserve">999227380782841	</t>
  </si>
  <si>
    <t>[华欣]瑞斯迪尔酒店(Rest Detail Hotel Hua Hin)(40721738)</t>
  </si>
  <si>
    <t>乡村泳池房&lt;2人入住&gt;&lt;不退款&gt;</t>
  </si>
  <si>
    <t>LERTCHAIPISARN/PIMNIPA</t>
  </si>
  <si>
    <t xml:space="preserve">4065336	</t>
  </si>
  <si>
    <t xml:space="preserve">68405	</t>
  </si>
  <si>
    <t xml:space="preserve">999227383791227	</t>
  </si>
  <si>
    <t>[首尔]首尔城市酒店(Seoul City Hotel)(37212447)</t>
  </si>
  <si>
    <t>双人床房&lt;2人入住&gt;&lt;不退款&gt;</t>
  </si>
  <si>
    <t>ITO/AOI</t>
  </si>
  <si>
    <t xml:space="preserve">4066787	</t>
  </si>
  <si>
    <t xml:space="preserve">ok	</t>
  </si>
  <si>
    <t xml:space="preserve">999227386474816	</t>
  </si>
  <si>
    <t>[哥打京那巴鲁]哥打京那巴鲁皇宫酒店(The Palace Hotel Kota Kinabalu)(37196185)</t>
  </si>
  <si>
    <t>ZHOU/YING</t>
  </si>
  <si>
    <t xml:space="preserve">4067813	</t>
  </si>
  <si>
    <t xml:space="preserve">326938303	</t>
  </si>
  <si>
    <t xml:space="preserve">999227387371959	</t>
  </si>
  <si>
    <t>[西雅加达]普里维兰达服务式住宅酒店(Veranda Serviced Residence Puri)(39586498)</t>
  </si>
  <si>
    <t>行政客房, 1 张大床&lt;2人入住&gt;&lt;不退款&gt;</t>
  </si>
  <si>
    <t>JEFRYAN/PUTTY MURNI</t>
  </si>
  <si>
    <t xml:space="preserve">4068048	</t>
  </si>
  <si>
    <t xml:space="preserve">999227397332126	</t>
  </si>
  <si>
    <t>[哥打巴鲁]丽芙维拉大酒店乡(Grand Riverview Hotel)(44803400)</t>
  </si>
  <si>
    <t>尊贵房&lt;2人入住&gt;&lt;不退款&gt;&lt;早餐&gt;</t>
  </si>
  <si>
    <t>SATGUNAM/SIVANANDARAJAH</t>
  </si>
  <si>
    <t xml:space="preserve">4068464	</t>
  </si>
  <si>
    <t xml:space="preserve">253281	</t>
  </si>
  <si>
    <t xml:space="preserve">999227399123285	</t>
  </si>
  <si>
    <t>[呵叻]柯叻M府服务公寓(M in Korat Service Apartment)(39686139)</t>
  </si>
  <si>
    <t>标准房&lt;2人入住&gt;&lt;不退款&gt;</t>
  </si>
  <si>
    <t>PONRACH/PHUMIPATANA</t>
  </si>
  <si>
    <t xml:space="preserve">4068958	</t>
  </si>
  <si>
    <t xml:space="preserve">999227400074436	</t>
  </si>
  <si>
    <t>[胡志明市]雅集西贡酒店(Aristo Saigon Hotel)(37196893)</t>
  </si>
  <si>
    <t>至尊豪华房&lt;2人入住&gt;&lt;不退款&gt;</t>
  </si>
  <si>
    <t>LIN/ZHIXING</t>
  </si>
  <si>
    <t xml:space="preserve">4069245	</t>
  </si>
  <si>
    <t xml:space="preserve">999227401259569	</t>
  </si>
  <si>
    <t>[沙美岛]辣椒酒店及餐厅(Chilli Hotel&amp;Restaurant)(44698435)</t>
  </si>
  <si>
    <t>双人床房&lt;2人入住&gt;&lt;不退款&gt;&lt;早餐&gt;</t>
  </si>
  <si>
    <t>AREVALO/ROSALIE</t>
  </si>
  <si>
    <t xml:space="preserve">4069797	</t>
  </si>
  <si>
    <t xml:space="preserve">999227401397805	</t>
  </si>
  <si>
    <t>[普吉岛]普吉岛芭东赤色星球(Red Planet Phuket Patong)(44800378)</t>
  </si>
  <si>
    <t>双人房&lt;2人入住&gt;&lt;不退款&gt;</t>
  </si>
  <si>
    <t>VIINIKANOJA/MIKAEL</t>
  </si>
  <si>
    <t xml:space="preserve">4069836	</t>
  </si>
  <si>
    <t xml:space="preserve">999227404273575	</t>
  </si>
  <si>
    <t>ANN/ANNY</t>
  </si>
  <si>
    <t xml:space="preserve">4070648	</t>
  </si>
  <si>
    <t xml:space="preserve">999227404844009	</t>
  </si>
  <si>
    <t>[An Xuan]广南蒙泰旅馆(Muong Thanh Grand Quang Nam)(37222786)</t>
  </si>
  <si>
    <t>甄选豪华特大床房&lt;2人入住&gt;&lt;不退款&gt;&lt;早餐&gt;</t>
  </si>
  <si>
    <t>ZANG/YUSHUANG</t>
  </si>
  <si>
    <t xml:space="preserve">4070735	</t>
  </si>
  <si>
    <t xml:space="preserve">999227408613517	</t>
  </si>
  <si>
    <t>[明古鲁]仙娜运动酒店(Sinar Sport Hotel)(40757506)</t>
  </si>
  <si>
    <t>高级房(双床)&lt;2人入住&gt;&lt;不退款&gt;&lt;早餐&gt;</t>
  </si>
  <si>
    <t>Setiawati/Ny Sugma Epri</t>
  </si>
  <si>
    <t xml:space="preserve">4072060	</t>
  </si>
  <si>
    <t xml:space="preserve">999227410168726	</t>
  </si>
  <si>
    <t>COSI 双床房&lt;2人入住&gt;&lt;不退款&gt;</t>
  </si>
  <si>
    <t>Dominitz /Yechezkel</t>
  </si>
  <si>
    <t xml:space="preserve">4072760	</t>
  </si>
  <si>
    <t xml:space="preserve">34989SE022642	</t>
  </si>
  <si>
    <t xml:space="preserve">999227410752703	</t>
  </si>
  <si>
    <t>[芭堤雅]T 六 5 酒店(Tsix5 Hotel)(37231611)</t>
  </si>
  <si>
    <t>KONGPHIROMKUN/MISS THANIDA</t>
  </si>
  <si>
    <t xml:space="preserve">4072938	</t>
  </si>
  <si>
    <t xml:space="preserve">35486	</t>
  </si>
  <si>
    <t xml:space="preserve">999227411216397	</t>
  </si>
  <si>
    <t>[马卡蒂]辛塔丁萨尔塞多马卡蒂酒店(Citadines Salcedo Makati)(37202442)</t>
  </si>
  <si>
    <t>一室房&lt;2人入住&gt;&lt;不退款&gt;</t>
  </si>
  <si>
    <t>SHUANG/WU</t>
  </si>
  <si>
    <t xml:space="preserve">4073088	</t>
  </si>
  <si>
    <t xml:space="preserve">60964SE007091	</t>
  </si>
  <si>
    <t xml:space="preserve">999227411234184	</t>
  </si>
  <si>
    <t>[东雅加达]雅加达朱诺贾廷加拉酒店(Juno Jatinegara Jakarta)(40617380)</t>
  </si>
  <si>
    <t>Superior Queen Room&lt;2人入住&gt;&lt;不退款&gt;</t>
  </si>
  <si>
    <t>SYENA/NURAENI</t>
  </si>
  <si>
    <t xml:space="preserve">4073099	</t>
  </si>
  <si>
    <t xml:space="preserve">999227411618497	</t>
  </si>
  <si>
    <t>[外南梦]善提卡酒店-外南梦(Hotel Santika Banyuwangi)(37206524)</t>
  </si>
  <si>
    <t>高级双床房&lt;2人入住&gt;&lt;不退款&gt;&lt;早餐&gt;</t>
  </si>
  <si>
    <t>SUSILA/MADE AGUS SUSILA</t>
  </si>
  <si>
    <t xml:space="preserve">4073247	</t>
  </si>
  <si>
    <t xml:space="preserve">999227411721932	</t>
  </si>
  <si>
    <t>[Coblong]万隆海滨长廊酒店(Promenade Cihampelas)(39043900)</t>
  </si>
  <si>
    <t>高级房(特大床)&lt;2人入住&gt;&lt;不退款&gt;</t>
  </si>
  <si>
    <t>MUSA/MOHD NORHISHAM,BASIRUN/MOHD FARID,MOHDYUSOF/YUSRI</t>
  </si>
  <si>
    <t xml:space="preserve">4073313	</t>
  </si>
  <si>
    <t xml:space="preserve">999227412490329	</t>
  </si>
  <si>
    <t>[曼谷]曼谷京华大酒店(Hotel Royal Bangkok@Chinatown)(40721515)</t>
  </si>
  <si>
    <t>高级房（无窗）&lt;2人入住&gt;&lt;不退款&gt;</t>
  </si>
  <si>
    <t>CHEN/GANGSHUI</t>
  </si>
  <si>
    <t xml:space="preserve">4073674	</t>
  </si>
  <si>
    <t xml:space="preserve">12414065	</t>
  </si>
  <si>
    <t xml:space="preserve">999227412491775	</t>
  </si>
  <si>
    <t>[曼谷]THA城市酒店 - TH区(THA City Loft Hotel by TH District)(37206898)</t>
  </si>
  <si>
    <t>豪华房&lt;1&gt;&lt;2人入住&gt;&lt;不退款&gt;</t>
  </si>
  <si>
    <t>HUNG/YUEN CHOI</t>
  </si>
  <si>
    <t xml:space="preserve">4073675	</t>
  </si>
  <si>
    <t xml:space="preserve">999227433376660	</t>
  </si>
  <si>
    <t>[日惹]马里奥波洛日惹特级酒店(Top Malioboro Hotel Jogja)(72860536)</t>
  </si>
  <si>
    <t>SIREGAR/ISHAK</t>
  </si>
  <si>
    <t xml:space="preserve">4074006	</t>
  </si>
  <si>
    <t xml:space="preserve">999227434620973	</t>
  </si>
  <si>
    <t>[清迈]尼曼帝王酒店(The Empire Nimman)(39625690)</t>
  </si>
  <si>
    <t>KORPEANCHAROEN/KORAKOT</t>
  </si>
  <si>
    <t xml:space="preserve">4074471	</t>
  </si>
  <si>
    <t xml:space="preserve">999227434697170	</t>
  </si>
  <si>
    <t>[Coblong]桑库里安达戈旅馆(House Sangkuriang)(48041096)</t>
  </si>
  <si>
    <t>西里旺义房&lt;2人入住&gt;&lt;不退款&gt;</t>
  </si>
  <si>
    <t>ADITYA/KRISNA</t>
  </si>
  <si>
    <t xml:space="preserve">4074485	</t>
  </si>
  <si>
    <t xml:space="preserve">999227434715739	</t>
  </si>
  <si>
    <t>[史里肯邦安]美佳酒店(Mangga Boutique Hotel)(46602025)</t>
  </si>
  <si>
    <t>高级大床房(无窗)&lt;2人入住&gt;&lt;不退款&gt;</t>
  </si>
  <si>
    <t>NURUL/NURUL ASHIKIN</t>
  </si>
  <si>
    <t xml:space="preserve">4074493	</t>
  </si>
  <si>
    <t xml:space="preserve">999227435073153	</t>
  </si>
  <si>
    <t>[芭堤雅]芭堤雅希顿概念酒店(Heeton Concept Hotel Pattaya by Compass Hospitality)(37225704)</t>
  </si>
  <si>
    <t>NORSUNGNERN/PAKAPORN</t>
  </si>
  <si>
    <t xml:space="preserve">4074557	</t>
  </si>
  <si>
    <t xml:space="preserve">999227435647471	</t>
  </si>
  <si>
    <t>高级大床房&lt;2人入住&gt;&lt;不退款&gt;&lt;早餐&gt;</t>
  </si>
  <si>
    <t>FERONA/LUCI</t>
  </si>
  <si>
    <t xml:space="preserve">4074793	</t>
  </si>
  <si>
    <t xml:space="preserve">999227435803829	</t>
  </si>
  <si>
    <t>TAKASAME/NUTTHIDA</t>
  </si>
  <si>
    <t xml:space="preserve">4074836	</t>
  </si>
  <si>
    <t xml:space="preserve">999227436284860	</t>
  </si>
  <si>
    <t>[佛统]佛统密达迪哈瓦拉瓦缇格兰德酒店(Mida Grande Hotel Dhavaravati Nakhon Pathom)(37221148)</t>
  </si>
  <si>
    <t>PRASERTSIN/NATTAPON</t>
  </si>
  <si>
    <t xml:space="preserve">4075069	</t>
  </si>
  <si>
    <t xml:space="preserve">12414382	</t>
  </si>
  <si>
    <t xml:space="preserve">999227436330848	</t>
  </si>
  <si>
    <t>[勿洞]蝴蝶公主酒店(Butterfly Princess Hotel)(48433564)</t>
  </si>
  <si>
    <t>标准特大号床间&lt;2人入住&gt;&lt;不退款&gt;</t>
  </si>
  <si>
    <t>WONG/CHIH CHOONG</t>
  </si>
  <si>
    <t xml:space="preserve">4075082	</t>
  </si>
  <si>
    <t xml:space="preserve">1043395916	</t>
  </si>
  <si>
    <t xml:space="preserve">999227436598402	</t>
  </si>
  <si>
    <t>[清迈]WE谷酒店(WE Valley Hotel)(46875426)</t>
  </si>
  <si>
    <t>HUANG/JUNLIN</t>
  </si>
  <si>
    <t xml:space="preserve">4075131	</t>
  </si>
  <si>
    <t xml:space="preserve">999227436855726	</t>
  </si>
  <si>
    <t>[马尼拉]湾叶市中市酒店(The Bayleaf Intramuros)(37200612)</t>
  </si>
  <si>
    <t>Danping/Yi</t>
  </si>
  <si>
    <t xml:space="preserve">4075186	</t>
  </si>
  <si>
    <t xml:space="preserve">999227437422089	</t>
  </si>
  <si>
    <t>[乌隆他尼]雷斯托旅馆(The Resto)(39604918)</t>
  </si>
  <si>
    <t>一室房(带阳台)&lt;2人入住&gt;&lt;不退款&gt;</t>
  </si>
  <si>
    <t>SALAKAM/PHAWINEE</t>
  </si>
  <si>
    <t xml:space="preserve">4075401	</t>
  </si>
  <si>
    <t xml:space="preserve">999227437856649	</t>
  </si>
  <si>
    <t>ISLAM/ENDRI SUHAS</t>
  </si>
  <si>
    <t xml:space="preserve">4075489	</t>
  </si>
  <si>
    <t xml:space="preserve">999227437894370	</t>
  </si>
  <si>
    <t>[新加坡]海苑旅店(Harbour Ville Hotel)(37202404)</t>
  </si>
  <si>
    <t>高级房（大床）&lt;2人入住&gt;&lt;不退款&gt;</t>
  </si>
  <si>
    <t>MOHAMED AYOB/AMELINA</t>
  </si>
  <si>
    <t xml:space="preserve">4075494	</t>
  </si>
  <si>
    <t xml:space="preserve">999227438285097	</t>
  </si>
  <si>
    <t>[吉隆坡]梅佐酒店(Hotel Mezzo)(48377641)</t>
  </si>
  <si>
    <t>标准房（大床）&lt;2人入住&gt;&lt;不退款&gt;</t>
  </si>
  <si>
    <t>SAM/HANAN</t>
  </si>
  <si>
    <t xml:space="preserve">4075716	</t>
  </si>
  <si>
    <t xml:space="preserve">1426	</t>
  </si>
  <si>
    <t xml:space="preserve">999227439214908	</t>
  </si>
  <si>
    <t>尊贵房&lt;2人入住&gt;&lt;不退款&gt;</t>
  </si>
  <si>
    <t>HASHIM/SYAHRIL AMIN</t>
  </si>
  <si>
    <t xml:space="preserve">4076076	</t>
  </si>
  <si>
    <t xml:space="preserve">999227439231047	</t>
  </si>
  <si>
    <t>[曼谷]UHG四分之一沙拉铃酒店(The Quarter Saladaeng by UHG - Formerly Siri Sathorn)(37222730)</t>
  </si>
  <si>
    <t>标准双人房&lt;2人入住&gt;&lt;不退款&gt;</t>
  </si>
  <si>
    <t>CHOOTESA/TIDAPAN</t>
  </si>
  <si>
    <t xml:space="preserve">4076081	</t>
  </si>
  <si>
    <t xml:space="preserve">12414593	</t>
  </si>
  <si>
    <t xml:space="preserve">999227439284061	</t>
  </si>
  <si>
    <t>[陈厝港]奥斯汀阿登斯酒店(The Ardens Hotel - Austin)(48367218)</t>
  </si>
  <si>
    <t>行政房(大床)&lt;2人入住&gt;&lt;不退款&gt;</t>
  </si>
  <si>
    <t>Chong/Kai Jiat</t>
  </si>
  <si>
    <t xml:space="preserve">4076092	</t>
  </si>
  <si>
    <t xml:space="preserve">999227439599717	</t>
  </si>
  <si>
    <t>[乌隆他尼]文明酒店(Civilize Hotel)(39655803)</t>
  </si>
  <si>
    <t>TANG/JIRONG</t>
  </si>
  <si>
    <t xml:space="preserve">4076164	</t>
  </si>
  <si>
    <t xml:space="preserve">999227439711940	</t>
  </si>
  <si>
    <t>[曼谷]拉玛二世公园村酒店(Park Village Rama II)(48436398)</t>
  </si>
  <si>
    <t>行政一室公寓&lt;2人入住&gt;&lt;不退款&gt;</t>
  </si>
  <si>
    <t>LIU/ZHENCHAO,Mai/Chenghong</t>
  </si>
  <si>
    <t xml:space="preserve">4076372	</t>
  </si>
  <si>
    <t xml:space="preserve">999227440475743	</t>
  </si>
  <si>
    <t>[斗湖]王子大饭店(Prince Hotel)(48318074)</t>
  </si>
  <si>
    <t>家庭客房&lt;2人入住&gt;&lt;不退款&gt;</t>
  </si>
  <si>
    <t>AMSIR/FIEZA</t>
  </si>
  <si>
    <t xml:space="preserve">4076548	</t>
  </si>
  <si>
    <t xml:space="preserve">999227440532703	</t>
  </si>
  <si>
    <t>高级特大床房&lt;2人入住&gt;&lt;不退款&gt;&lt;早餐&gt;</t>
  </si>
  <si>
    <t>SIHACHACK/HOME</t>
  </si>
  <si>
    <t xml:space="preserve">4076729	</t>
  </si>
  <si>
    <t xml:space="preserve">999227441103563	</t>
  </si>
  <si>
    <t>[Kuala Kuantan]关丹银杉酒店(Cathayana Hotel Kuantan)(48041898)</t>
  </si>
  <si>
    <t>SHAH/MUZAFAR</t>
  </si>
  <si>
    <t xml:space="preserve">4076887	</t>
  </si>
  <si>
    <t xml:space="preserve">999227441300894	</t>
  </si>
  <si>
    <t>[乌汶]查苏达湖景酒店(Chansuda Lake View Hotel)(39683946)</t>
  </si>
  <si>
    <t>vip房&lt;2人入住&gt;&lt;不退款&gt;</t>
  </si>
  <si>
    <t>CHUENSAWAD/THANASARN</t>
  </si>
  <si>
    <t xml:space="preserve">4077111	</t>
  </si>
  <si>
    <t>，</t>
  </si>
  <si>
    <t>A231019102620481</t>
  </si>
  <si>
    <t>A231019102758481</t>
  </si>
  <si>
    <t>USD / HKD 当前参考汇率: 7.82765</t>
  </si>
  <si>
    <t>总计： 6349.08 USD/
49698.38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</si>
  <si>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</si>
  <si>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</si>
  <si>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</si>
  <si>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</si>
  <si>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</si>
  <si>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</si>
  <si>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</si>
  <si>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</si>
  <si>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</si>
  <si>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</si>
  <si>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</si>
  <si>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</si>
  <si>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</si>
  <si>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</si>
  <si>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</si>
  <si>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</si>
  <si>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</si>
  <si>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</si>
  <si>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</si>
  <si>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2023-10-15</t>
  </si>
  <si>
    <t>4073088</t>
  </si>
  <si>
    <t>马卡蒂萨尔塞多馨乐庭公寓式酒店</t>
  </si>
  <si>
    <t>SHUANG WU</t>
  </si>
  <si>
    <t>2023-10-16</t>
  </si>
  <si>
    <t>退房日周结</t>
  </si>
  <si>
    <t>609.77</t>
  </si>
  <si>
    <t>83.24</t>
  </si>
  <si>
    <t>0</t>
  </si>
  <si>
    <t>0.00</t>
  </si>
  <si>
    <t>携程盛景国际直连</t>
  </si>
  <si>
    <t>01.010677</t>
  </si>
  <si>
    <t>2023-10-15 01:56:34</t>
  </si>
  <si>
    <t>否</t>
  </si>
  <si>
    <t>汇智国际旅游发展有限公司</t>
  </si>
  <si>
    <t>直连</t>
  </si>
  <si>
    <t>菲律宾</t>
  </si>
  <si>
    <t>2023-10-12</t>
  </si>
  <si>
    <t>4062448</t>
  </si>
  <si>
    <t>普吉岛特恩特</t>
  </si>
  <si>
    <t>BOONYARAT SRIHAWAT</t>
  </si>
  <si>
    <t>2023-10-13</t>
  </si>
  <si>
    <t>452.68</t>
  </si>
  <si>
    <t>61.86</t>
  </si>
  <si>
    <t>2023-10-12 22:54:18</t>
  </si>
  <si>
    <t>泰国</t>
  </si>
  <si>
    <t>4075069</t>
  </si>
  <si>
    <t>佛统米达达瓦拉瓦提大酒店</t>
  </si>
  <si>
    <t>PRASERTSIN NATTAPON</t>
  </si>
  <si>
    <t>346.93</t>
  </si>
  <si>
    <t>47.36</t>
  </si>
  <si>
    <t>2023-10-15 15:38:25</t>
  </si>
  <si>
    <t>4074485</t>
  </si>
  <si>
    <t>桑库里安旅馆</t>
  </si>
  <si>
    <t>ADITYA KRISNA</t>
  </si>
  <si>
    <t>212.66</t>
  </si>
  <si>
    <t>29.03</t>
  </si>
  <si>
    <t>2023-10-15 13:30:57</t>
  </si>
  <si>
    <t>印度尼西亚</t>
  </si>
  <si>
    <t>2023-10-10</t>
  </si>
  <si>
    <t>4049000</t>
  </si>
  <si>
    <t>雅加达东荟城智选假日酒店</t>
  </si>
  <si>
    <t>Miao Zhihua,wan yiguo,zhu shengyao,xu xingrong</t>
  </si>
  <si>
    <t>3484.78</t>
  </si>
  <si>
    <t>476.76</t>
  </si>
  <si>
    <t>2023-10-10 15:13:11</t>
  </si>
  <si>
    <t>4064330</t>
  </si>
  <si>
    <t>曼谷阿诺玛酒店 (SHA Plus+)</t>
  </si>
  <si>
    <t>SIM SOPHALLA</t>
  </si>
  <si>
    <t>3745.06</t>
  </si>
  <si>
    <t>511.32</t>
  </si>
  <si>
    <t>2023-10-13 12:17:34</t>
  </si>
  <si>
    <t>4061994</t>
  </si>
  <si>
    <t>迈考拉克海滩度假村及水疗中心 (SHA Plus+)</t>
  </si>
  <si>
    <t>Plodklaw Sawatkamon</t>
  </si>
  <si>
    <t>676.31</t>
  </si>
  <si>
    <t>92.42</t>
  </si>
  <si>
    <t>2023-10-12 21:15:28</t>
  </si>
  <si>
    <t>4059990</t>
  </si>
  <si>
    <t>蓝松别墅 - 可使用游泳池</t>
  </si>
  <si>
    <t>FENG XIAN,GU SHIYU,YANG KEPING,FENG JIANQIANG</t>
  </si>
  <si>
    <t>2023-10-14</t>
  </si>
  <si>
    <t>1143.63</t>
  </si>
  <si>
    <t>156.28</t>
  </si>
  <si>
    <t>2023-10-12 15:53:37</t>
  </si>
  <si>
    <t>2023-10-11</t>
  </si>
  <si>
    <t>4056618</t>
  </si>
  <si>
    <t>ZHUANG LIN JIE,HUANG ZHAOYING</t>
  </si>
  <si>
    <t>256.62</t>
  </si>
  <si>
    <t>35.09</t>
  </si>
  <si>
    <t>2023-10-11 21:45:51</t>
  </si>
  <si>
    <t>4050820</t>
  </si>
  <si>
    <t>普吉岛机场飞行员滨海快捷酒店</t>
  </si>
  <si>
    <t>Kaya Danyal</t>
  </si>
  <si>
    <t>193.40</t>
  </si>
  <si>
    <t>26.46</t>
  </si>
  <si>
    <t>2023-10-10 20:56:30</t>
  </si>
  <si>
    <t>4074557</t>
  </si>
  <si>
    <t>芭堤雅希顿概念酒店</t>
  </si>
  <si>
    <t>NORSUNGNERN PAKAPORN</t>
  </si>
  <si>
    <t>186.80</t>
  </si>
  <si>
    <t>25.50</t>
  </si>
  <si>
    <t>2023-10-15 13:59:22</t>
  </si>
  <si>
    <t>4069836</t>
  </si>
  <si>
    <t>普吉岛芭东赤色星球</t>
  </si>
  <si>
    <t>VIINIKANOJA MIKAEL</t>
  </si>
  <si>
    <t>262.40</t>
  </si>
  <si>
    <t>35.82</t>
  </si>
  <si>
    <t>2023-10-14 13:25:36</t>
  </si>
  <si>
    <t>4073674</t>
  </si>
  <si>
    <t>曼谷京华大酒店</t>
  </si>
  <si>
    <t>CHEN GANGSHUI</t>
  </si>
  <si>
    <t>279.10</t>
  </si>
  <si>
    <t>38.10</t>
  </si>
  <si>
    <t>2023-10-15 10:06:13</t>
  </si>
  <si>
    <t>4065336</t>
  </si>
  <si>
    <t>华欣瑞斯迪尔酒店</t>
  </si>
  <si>
    <t>LERTCHAIPISARN PIMNIPA</t>
  </si>
  <si>
    <t>2642.02</t>
  </si>
  <si>
    <t>360.72</t>
  </si>
  <si>
    <t>2023-10-13 15:24:48</t>
  </si>
  <si>
    <t>4076887</t>
  </si>
  <si>
    <t>关丹青杨酒店</t>
  </si>
  <si>
    <t>SHAH MUZAFAR</t>
  </si>
  <si>
    <t>231.48</t>
  </si>
  <si>
    <t>31.60</t>
  </si>
  <si>
    <t>2023-10-15 21:46:14</t>
  </si>
  <si>
    <t>马来西亚</t>
  </si>
  <si>
    <t>4059829</t>
  </si>
  <si>
    <t>吉隆坡绿色巴厘酒店</t>
  </si>
  <si>
    <t>Zulkarnain andika</t>
  </si>
  <si>
    <t>563.84</t>
  </si>
  <si>
    <t>77.05</t>
  </si>
  <si>
    <t>2023-10-12 15:02:56</t>
  </si>
  <si>
    <t>4067813</t>
  </si>
  <si>
    <t>哥打京那巴鲁皇宫酒店</t>
  </si>
  <si>
    <t>ZHOU YING</t>
  </si>
  <si>
    <t>555.04</t>
  </si>
  <si>
    <t>75.78</t>
  </si>
  <si>
    <t>2023-10-14 08:39:37</t>
  </si>
  <si>
    <t>直采</t>
  </si>
  <si>
    <t>4075186</t>
  </si>
  <si>
    <t>月桂叶王城大酒店</t>
  </si>
  <si>
    <t>Danping Yi</t>
  </si>
  <si>
    <t>528.01</t>
  </si>
  <si>
    <t>72.08</t>
  </si>
  <si>
    <t>2023-10-15 16:25:41</t>
  </si>
  <si>
    <t>4075716</t>
  </si>
  <si>
    <t>梅佐酒店</t>
  </si>
  <si>
    <t>SAM HANAN</t>
  </si>
  <si>
    <t>136.55</t>
  </si>
  <si>
    <t>18.64</t>
  </si>
  <si>
    <t>2023-10-15 18:14:45</t>
  </si>
  <si>
    <t>4069245</t>
  </si>
  <si>
    <t>雅集西贡酒店</t>
  </si>
  <si>
    <t>LIN ZHIXING</t>
  </si>
  <si>
    <t>500.76</t>
  </si>
  <si>
    <t>68.36</t>
  </si>
  <si>
    <t>2023-10-14 11:30:29</t>
  </si>
  <si>
    <t>越南</t>
  </si>
  <si>
    <t>2023-09-27</t>
  </si>
  <si>
    <t>3992277</t>
  </si>
  <si>
    <t>华乐酒店</t>
  </si>
  <si>
    <t>PALNATI VENKANNABABU,Naraharisetti Radhakrishna</t>
  </si>
  <si>
    <t>4595.94</t>
  </si>
  <si>
    <t>626.97</t>
  </si>
  <si>
    <t>2023-09-27 15:12:24</t>
  </si>
  <si>
    <t>新加坡</t>
  </si>
  <si>
    <t>4070735</t>
  </si>
  <si>
    <t>广南孟清大酒店</t>
  </si>
  <si>
    <t>ZANG YUSHUANG</t>
  </si>
  <si>
    <t>365.39</t>
  </si>
  <si>
    <t>49.88</t>
  </si>
  <si>
    <t>2023-10-14 16:53:32</t>
  </si>
  <si>
    <t>4076092</t>
  </si>
  <si>
    <t>新山雅典大酒店</t>
  </si>
  <si>
    <t>Chong Kai Jiat</t>
  </si>
  <si>
    <t>143.28</t>
  </si>
  <si>
    <t>19.56</t>
  </si>
  <si>
    <t>2023-10-15 19:29:31</t>
  </si>
  <si>
    <t>4076548</t>
  </si>
  <si>
    <t>太子宾馆</t>
  </si>
  <si>
    <t>AMSIR FIEZA</t>
  </si>
  <si>
    <t>256.61</t>
  </si>
  <si>
    <t>35.03</t>
  </si>
  <si>
    <t>2023-10-15 20:59:27</t>
  </si>
  <si>
    <t>4076081</t>
  </si>
  <si>
    <t>UHG四分之一沙拉铃酒店</t>
  </si>
  <si>
    <t>CHOOTESA TIDAPAN</t>
  </si>
  <si>
    <t>188.48</t>
  </si>
  <si>
    <t>25.73</t>
  </si>
  <si>
    <t>2023-10-15 19:25:42</t>
  </si>
  <si>
    <t>2023-05-17</t>
  </si>
  <si>
    <t>3386746</t>
  </si>
  <si>
    <t>曼谷白金诺富特酒店</t>
  </si>
  <si>
    <t>Wee Wilson</t>
  </si>
  <si>
    <t>4951.68</t>
  </si>
  <si>
    <t>708.00</t>
  </si>
  <si>
    <t>2023-05-17 18:50:06</t>
  </si>
  <si>
    <t>2023-09-18</t>
  </si>
  <si>
    <t>3947376</t>
  </si>
  <si>
    <t>安尼克斯曼谷隆比尼经济酒店</t>
  </si>
  <si>
    <t>PHAICHAYON PAWINA</t>
  </si>
  <si>
    <t>243.99</t>
  </si>
  <si>
    <t>33.44</t>
  </si>
  <si>
    <t>2023-09-18 03:00:33</t>
  </si>
  <si>
    <t>2023-10-05</t>
  </si>
  <si>
    <t>4026344</t>
  </si>
  <si>
    <t>苏梅岛查文海滩舒适别墅</t>
  </si>
  <si>
    <t>CHEN XIAO XIA</t>
  </si>
  <si>
    <t>718.77</t>
  </si>
  <si>
    <t>98.08</t>
  </si>
  <si>
    <t>2023-10-05 15:58:06</t>
  </si>
  <si>
    <t>4072760</t>
  </si>
  <si>
    <t>Dominitz Yechezkel</t>
  </si>
  <si>
    <t>169.14</t>
  </si>
  <si>
    <t>23.09</t>
  </si>
  <si>
    <t>2023-10-14 23:10:12</t>
  </si>
  <si>
    <t>4072938</t>
  </si>
  <si>
    <t>芭堤雅缇克斯第五酒店</t>
  </si>
  <si>
    <t>KONGPHIROMKUN MISS THANIDA</t>
  </si>
  <si>
    <t>219.47</t>
  </si>
  <si>
    <t>29.96</t>
  </si>
  <si>
    <t>2023-10-15 02:12:51</t>
  </si>
  <si>
    <t>4073675</t>
  </si>
  <si>
    <t>THA城市酒店 - TH区</t>
  </si>
  <si>
    <t>HUNG YUEN CHOI</t>
  </si>
  <si>
    <t>324.08</t>
  </si>
  <si>
    <t>44.24</t>
  </si>
  <si>
    <t>2023-10-15 10:06:18</t>
  </si>
  <si>
    <t>4075494</t>
  </si>
  <si>
    <t>海苑旅店</t>
  </si>
  <si>
    <t>MOHAMED AYOB AMELINA</t>
  </si>
  <si>
    <t>788.87</t>
  </si>
  <si>
    <t>107.69</t>
  </si>
  <si>
    <t>2023-10-15 17:59:13</t>
  </si>
  <si>
    <t>4063814</t>
  </si>
  <si>
    <t>兰瑙京那巴鲁西岭度假村</t>
  </si>
  <si>
    <t>Oumor Idayu</t>
  </si>
  <si>
    <t>280.81</t>
  </si>
  <si>
    <t>38.34</t>
  </si>
  <si>
    <t>2023-10-13 10:43:08</t>
  </si>
  <si>
    <t>4057867</t>
  </si>
  <si>
    <t>吉隆坡5元素酒店</t>
  </si>
  <si>
    <t>ZUO QIONG</t>
  </si>
  <si>
    <t>697.24</t>
  </si>
  <si>
    <t>95.28</t>
  </si>
  <si>
    <t>2023-10-12 07:30:16</t>
  </si>
  <si>
    <t>4073247</t>
  </si>
  <si>
    <t>外南梦萨提卡酒店</t>
  </si>
  <si>
    <t>SUSILA MADE AGUS SUSILA</t>
  </si>
  <si>
    <t>260.93</t>
  </si>
  <si>
    <t>35.62</t>
  </si>
  <si>
    <t>2023-10-15 06:01:21</t>
  </si>
  <si>
    <t>4073313</t>
  </si>
  <si>
    <t>万隆海滨长廊酒店</t>
  </si>
  <si>
    <t>MUSA MOHD NORHISHAM,BASIRUN MOHD FARID,MOHDYUSOF YUSRI</t>
  </si>
  <si>
    <t>391.84</t>
  </si>
  <si>
    <t>53.49</t>
  </si>
  <si>
    <t>2023-10-15 07:13:36</t>
  </si>
  <si>
    <t>4064773</t>
  </si>
  <si>
    <t>曼谷活力探戈生活馆酒店</t>
  </si>
  <si>
    <t>THEARUN CHEM</t>
  </si>
  <si>
    <t>1265.05</t>
  </si>
  <si>
    <t>172.72</t>
  </si>
  <si>
    <t>2023-10-13 13:53:03</t>
  </si>
  <si>
    <t>2023-10-01</t>
  </si>
  <si>
    <t>4008989</t>
  </si>
  <si>
    <t>新加坡史蒂芬诺富特酒店</t>
  </si>
  <si>
    <t>KUA JUSTIN,TOH YAN HUI</t>
  </si>
  <si>
    <t>2167.25</t>
  </si>
  <si>
    <t>296.02</t>
  </si>
  <si>
    <t>2023-10-01 16:30:39</t>
  </si>
  <si>
    <t>2023-10-06</t>
  </si>
  <si>
    <t>4028760</t>
  </si>
  <si>
    <t>孟买里拉酒店</t>
  </si>
  <si>
    <t>PARIKH NISHITA HEMANG</t>
  </si>
  <si>
    <t>3428.81</t>
  </si>
  <si>
    <t>467.88</t>
  </si>
  <si>
    <t>2023-10-06 02:35:17</t>
  </si>
  <si>
    <t>印度</t>
  </si>
  <si>
    <t>4052159</t>
  </si>
  <si>
    <t>曼谷论坛公园酒店</t>
  </si>
  <si>
    <t>SHILOV MAKSIM</t>
  </si>
  <si>
    <t>369.47</t>
  </si>
  <si>
    <t>50.52</t>
  </si>
  <si>
    <t>2023-10-11 03:23:14</t>
  </si>
  <si>
    <t>4051989</t>
  </si>
  <si>
    <t>THAOMANKUL TINNAWAT</t>
  </si>
  <si>
    <t>237.70</t>
  </si>
  <si>
    <t>32.52</t>
  </si>
  <si>
    <t>2023-10-11 01:02:16</t>
  </si>
  <si>
    <t>4076372</t>
  </si>
  <si>
    <t>拉玛二世公园村酒店</t>
  </si>
  <si>
    <t>LIU ZHENCHAO,Mai Chenghong</t>
  </si>
  <si>
    <t>613.43</t>
  </si>
  <si>
    <t>83.74</t>
  </si>
  <si>
    <t>2023-10-15 20:01:53</t>
  </si>
  <si>
    <t>4027704</t>
  </si>
  <si>
    <t>查翁瓦塔娜中央政府大楼盛泰酒店暨会议中心</t>
  </si>
  <si>
    <t>WONGYAI WIMON</t>
  </si>
  <si>
    <t>992.27</t>
  </si>
  <si>
    <t>135.40</t>
  </si>
  <si>
    <t>2023-10-05 21:02:55</t>
  </si>
  <si>
    <t>4066787</t>
  </si>
  <si>
    <t>首尔城市酒店</t>
  </si>
  <si>
    <t>ITO AOI</t>
  </si>
  <si>
    <t>297.81</t>
  </si>
  <si>
    <t>40.66</t>
  </si>
  <si>
    <t>2023-10-13 19:18:05</t>
  </si>
  <si>
    <t>韩国</t>
  </si>
  <si>
    <t>4065064</t>
  </si>
  <si>
    <t>潘达纳兰路易斯肯尼酒店</t>
  </si>
  <si>
    <t>YIN GUOQIANG,YANG QING</t>
  </si>
  <si>
    <t>509.70</t>
  </si>
  <si>
    <t>69.59</t>
  </si>
  <si>
    <t>2023-10-13 14:44:26</t>
  </si>
  <si>
    <t>4075131</t>
  </si>
  <si>
    <t>维谷酒店</t>
  </si>
  <si>
    <t>HUANG JUNLIN</t>
  </si>
  <si>
    <t>131.20</t>
  </si>
  <si>
    <t>17.91</t>
  </si>
  <si>
    <t>2023-10-15 16:04:43</t>
  </si>
  <si>
    <t>4075489</t>
  </si>
  <si>
    <t>塞纳体育酒店</t>
  </si>
  <si>
    <t>ISLAM ENDRI SUHAS</t>
  </si>
  <si>
    <t>238.52</t>
  </si>
  <si>
    <t>32.56</t>
  </si>
  <si>
    <t>2023-10-15 17:43:21</t>
  </si>
  <si>
    <t>4072060</t>
  </si>
  <si>
    <t>Setiawati Ny Sugma Epri</t>
  </si>
  <si>
    <t>2023-10-14 20:52:59</t>
  </si>
  <si>
    <t>4077111</t>
  </si>
  <si>
    <t>章苏达湖景酒店</t>
  </si>
  <si>
    <t>CHUENSAWAD THANASARN</t>
  </si>
  <si>
    <t>161.16</t>
  </si>
  <si>
    <t>22.00</t>
  </si>
  <si>
    <t>2023-10-15 22:01:25</t>
  </si>
  <si>
    <t>4068958</t>
  </si>
  <si>
    <t>柯叻M府服务公寓</t>
  </si>
  <si>
    <t>PONRACH PHUMIPATANA</t>
  </si>
  <si>
    <t>74.94</t>
  </si>
  <si>
    <t>10.23</t>
  </si>
  <si>
    <t>2023-10-14 10:03:06</t>
  </si>
  <si>
    <t>4055790</t>
  </si>
  <si>
    <t>JC 杰姆贝尔家庭旅馆</t>
  </si>
  <si>
    <t>GAMING OFFICIAL RENBOW</t>
  </si>
  <si>
    <t>141.80</t>
  </si>
  <si>
    <t>19.39</t>
  </si>
  <si>
    <t>2023-10-11 19:20:07</t>
  </si>
  <si>
    <t>4076164</t>
  </si>
  <si>
    <t>文明酒店</t>
  </si>
  <si>
    <t>TANG JIRONG</t>
  </si>
  <si>
    <t>226.79</t>
  </si>
  <si>
    <t>30.96</t>
  </si>
  <si>
    <t>2023-10-15 19:53:28</t>
  </si>
  <si>
    <t>4076729</t>
  </si>
  <si>
    <t>SIHACHACK HOME</t>
  </si>
  <si>
    <t>453.59</t>
  </si>
  <si>
    <t>61.92</t>
  </si>
  <si>
    <t>2023-10-15 21:03:46</t>
  </si>
  <si>
    <t>4073099</t>
  </si>
  <si>
    <t>雅加达朱诺·贾廷加拉酒店</t>
  </si>
  <si>
    <t>SYENA NURAENI</t>
  </si>
  <si>
    <t>144.60</t>
  </si>
  <si>
    <t>19.74</t>
  </si>
  <si>
    <t>2023-10-15 02:01:59</t>
  </si>
  <si>
    <t>4068048</t>
  </si>
  <si>
    <t>普里维兰达服务式住宅酒店</t>
  </si>
  <si>
    <t>JEFRYAN PUTTY MURNI</t>
  </si>
  <si>
    <t>302.71</t>
  </si>
  <si>
    <t>41.33</t>
  </si>
  <si>
    <t>2023-10-14 00:25:30</t>
  </si>
  <si>
    <t>2023-09-24</t>
  </si>
  <si>
    <t>3978657</t>
  </si>
  <si>
    <t>邦尼亚旅程酒店</t>
  </si>
  <si>
    <t>RUEANKHAM NARUMON</t>
  </si>
  <si>
    <t>335.76</t>
  </si>
  <si>
    <t>45.88</t>
  </si>
  <si>
    <t>2023-09-24 13:53:06</t>
  </si>
  <si>
    <t>4075401</t>
  </si>
  <si>
    <t>雷斯托酒店</t>
  </si>
  <si>
    <t>SALAKAM PHAWINEE</t>
  </si>
  <si>
    <t>94.86</t>
  </si>
  <si>
    <t>12.95</t>
  </si>
  <si>
    <t>2023-10-15 17:10:37</t>
  </si>
  <si>
    <t>4074793</t>
  </si>
  <si>
    <t>马里奥波洛日惹特级酒店</t>
  </si>
  <si>
    <t>FERONA LUCI</t>
  </si>
  <si>
    <t>149.58</t>
  </si>
  <si>
    <t>20.42</t>
  </si>
  <si>
    <t>2023-10-15 14:45:13</t>
  </si>
  <si>
    <t>4074006</t>
  </si>
  <si>
    <t>SIREGAR ISHAK</t>
  </si>
  <si>
    <t>142.11</t>
  </si>
  <si>
    <t>19.40</t>
  </si>
  <si>
    <t>2023-10-15 12:00:35</t>
  </si>
  <si>
    <t>4074471</t>
  </si>
  <si>
    <t>尼曼帝王酒店(SHA Certified)</t>
  </si>
  <si>
    <t>KORPEANCHAROEN KORAKOT</t>
  </si>
  <si>
    <t>236.83</t>
  </si>
  <si>
    <t>32.33</t>
  </si>
  <si>
    <t>2023-10-15 13:26:52</t>
  </si>
  <si>
    <t>4075082</t>
  </si>
  <si>
    <t>蝴蝶公主酒店</t>
  </si>
  <si>
    <t>WONG CHIH CHOONG</t>
  </si>
  <si>
    <t>165.48</t>
  </si>
  <si>
    <t>22.59</t>
  </si>
  <si>
    <t>2023-10-15 15:42:10</t>
  </si>
  <si>
    <t>4074836</t>
  </si>
  <si>
    <t>曼谷皮皮@酒店</t>
  </si>
  <si>
    <t>TAKASAME NUTTHIDA</t>
  </si>
  <si>
    <t>142.85</t>
  </si>
  <si>
    <t>19.50</t>
  </si>
  <si>
    <t>2023-10-15 14:58:07</t>
  </si>
  <si>
    <t>4070648</t>
  </si>
  <si>
    <t>ANN ANNY</t>
  </si>
  <si>
    <t>125.26</t>
  </si>
  <si>
    <t>17.10</t>
  </si>
  <si>
    <t>2023-10-14 16:23:03</t>
  </si>
  <si>
    <t>2023-10-02</t>
  </si>
  <si>
    <t>4011301</t>
  </si>
  <si>
    <t>VITAYAKUL NUTCHARIN</t>
  </si>
  <si>
    <t>258.81</t>
  </si>
  <si>
    <t>35.35</t>
  </si>
  <si>
    <t>2023-10-02 03:15:53</t>
  </si>
  <si>
    <t>4069797</t>
  </si>
  <si>
    <t>辣椒酒店及餐厅</t>
  </si>
  <si>
    <t>AREVALO ROSALIE</t>
  </si>
  <si>
    <t>229.29</t>
  </si>
  <si>
    <t>31.30</t>
  </si>
  <si>
    <t>2023-10-14 13:13:50</t>
  </si>
  <si>
    <t>4068464</t>
  </si>
  <si>
    <t>大宏酒店</t>
  </si>
  <si>
    <t>SATGUNAM SIVANANDARAJAH</t>
  </si>
  <si>
    <t>293.02</t>
  </si>
  <si>
    <t>40.00</t>
  </si>
  <si>
    <t>2023-10-14 08:29:24</t>
  </si>
  <si>
    <t>4076076</t>
  </si>
  <si>
    <t>HASHIM SYAHRIL AMIN</t>
  </si>
  <si>
    <t>335.36</t>
  </si>
  <si>
    <t>45.78</t>
  </si>
  <si>
    <t>2023-10-15 19:24:10</t>
  </si>
  <si>
    <t>4074493</t>
  </si>
  <si>
    <t>美佳商务酒店</t>
  </si>
  <si>
    <t>NURUL NURUL ASHIKIN</t>
  </si>
  <si>
    <t>153.25</t>
  </si>
  <si>
    <t>20.92</t>
  </si>
  <si>
    <t>2023-10-15 13:32:24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</si>
</sst>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95</xdr:row>
      <xdr:rowOff>0</xdr:rowOff>
    </xdr:from>
    <xdr:to>
      <xdr:col>14</xdr:col>
      <xdr:colOff>66675</xdr:colOff>
      <xdr:row>125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3536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45210</v>
      </c>
      <c r="G2" s="6">
        <v>45215</v>
      </c>
      <c r="H2" s="4">
        <v>1</v>
      </c>
      <c r="I2" s="4">
        <v>5</v>
      </c>
      <c r="J2" s="4">
        <v>5</v>
      </c>
      <c r="K2" s="4" t="s">
        <v>30</v>
      </c>
      <c r="L2" s="4">
        <v>708</v>
      </c>
      <c r="M2" s="4">
        <v>708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45063</v>
      </c>
      <c r="S2" s="6">
        <v>45218</v>
      </c>
      <c r="T2" s="4" t="s">
        <v>34</v>
      </c>
      <c r="U2" s="4">
        <v>708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45213</v>
      </c>
      <c r="G3" s="6">
        <v>45215</v>
      </c>
      <c r="H3" s="4">
        <v>1</v>
      </c>
      <c r="I3" s="4">
        <v>2</v>
      </c>
      <c r="J3" s="4">
        <v>2</v>
      </c>
      <c r="K3" s="4" t="s">
        <v>30</v>
      </c>
      <c r="L3" s="4">
        <v>33.44</v>
      </c>
      <c r="M3" s="4">
        <v>33.44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45187</v>
      </c>
      <c r="S3" s="6">
        <v>45218</v>
      </c>
      <c r="T3" s="4" t="s">
        <v>34</v>
      </c>
      <c r="U3" s="4">
        <v>33.44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45213</v>
      </c>
      <c r="G4" s="6">
        <v>45215</v>
      </c>
      <c r="H4" s="4">
        <v>1</v>
      </c>
      <c r="I4" s="4">
        <v>2</v>
      </c>
      <c r="J4" s="4">
        <v>2</v>
      </c>
      <c r="K4" s="4" t="s">
        <v>30</v>
      </c>
      <c r="L4" s="4">
        <v>45.88</v>
      </c>
      <c r="M4" s="4">
        <v>45.88</v>
      </c>
      <c r="N4" s="4" t="s">
        <v>46</v>
      </c>
      <c r="O4" s="4" t="s">
        <v>32</v>
      </c>
      <c r="P4" s="4" t="s">
        <v>33</v>
      </c>
      <c r="Q4" s="4">
        <v>0</v>
      </c>
      <c r="R4" s="7">
        <v>45193</v>
      </c>
      <c r="S4" s="6">
        <v>45218</v>
      </c>
      <c r="T4" s="4" t="s">
        <v>34</v>
      </c>
      <c r="U4" s="4">
        <v>45.88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45212</v>
      </c>
      <c r="G5" s="6">
        <v>45215</v>
      </c>
      <c r="H5" s="4">
        <v>1</v>
      </c>
      <c r="I5" s="4">
        <v>3</v>
      </c>
      <c r="J5" s="4">
        <v>3</v>
      </c>
      <c r="K5" s="4" t="s">
        <v>30</v>
      </c>
      <c r="L5" s="4">
        <v>626.97</v>
      </c>
      <c r="M5" s="4">
        <v>626.97</v>
      </c>
      <c r="N5" s="4" t="s">
        <v>51</v>
      </c>
      <c r="O5" s="4" t="s">
        <v>32</v>
      </c>
      <c r="P5" s="4" t="s">
        <v>33</v>
      </c>
      <c r="Q5" s="4">
        <v>0</v>
      </c>
      <c r="R5" s="7">
        <v>45196.0000115741</v>
      </c>
      <c r="S5" s="6">
        <v>45218</v>
      </c>
      <c r="T5" s="4" t="s">
        <v>34</v>
      </c>
      <c r="U5" s="4">
        <v>626.97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45213</v>
      </c>
      <c r="G6" s="6">
        <v>45215</v>
      </c>
      <c r="H6" s="4">
        <v>1</v>
      </c>
      <c r="I6" s="4">
        <v>2</v>
      </c>
      <c r="J6" s="4">
        <v>2</v>
      </c>
      <c r="K6" s="4" t="s">
        <v>30</v>
      </c>
      <c r="L6" s="4">
        <v>296.02</v>
      </c>
      <c r="M6" s="4">
        <v>296.02</v>
      </c>
      <c r="N6" s="4" t="s">
        <v>57</v>
      </c>
      <c r="O6" s="4" t="s">
        <v>32</v>
      </c>
      <c r="P6" s="4" t="s">
        <v>33</v>
      </c>
      <c r="Q6" s="4">
        <v>0</v>
      </c>
      <c r="R6" s="7">
        <v>45200.0000115741</v>
      </c>
      <c r="S6" s="6">
        <v>45218</v>
      </c>
      <c r="T6" s="4" t="s">
        <v>34</v>
      </c>
      <c r="U6" s="4">
        <v>296.02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45213</v>
      </c>
      <c r="G7" s="6">
        <v>45215</v>
      </c>
      <c r="H7" s="4">
        <v>1</v>
      </c>
      <c r="I7" s="4">
        <v>2</v>
      </c>
      <c r="J7" s="4">
        <v>2</v>
      </c>
      <c r="K7" s="4" t="s">
        <v>30</v>
      </c>
      <c r="L7" s="4">
        <v>35.35</v>
      </c>
      <c r="M7" s="4">
        <v>35.35</v>
      </c>
      <c r="N7" s="4" t="s">
        <v>63</v>
      </c>
      <c r="O7" s="4" t="s">
        <v>32</v>
      </c>
      <c r="P7" s="4" t="s">
        <v>33</v>
      </c>
      <c r="Q7" s="4">
        <v>0</v>
      </c>
      <c r="R7" s="7">
        <v>45201</v>
      </c>
      <c r="S7" s="6">
        <v>45218</v>
      </c>
      <c r="T7" s="4" t="s">
        <v>34</v>
      </c>
      <c r="U7" s="4">
        <v>35.35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45210</v>
      </c>
      <c r="G8" s="6">
        <v>45215</v>
      </c>
      <c r="H8" s="4">
        <v>1</v>
      </c>
      <c r="I8" s="4">
        <v>5</v>
      </c>
      <c r="J8" s="4">
        <v>5</v>
      </c>
      <c r="K8" s="4" t="s">
        <v>30</v>
      </c>
      <c r="L8" s="4">
        <v>98.08</v>
      </c>
      <c r="M8" s="4">
        <v>98.08</v>
      </c>
      <c r="N8" s="4" t="s">
        <v>68</v>
      </c>
      <c r="O8" s="4" t="s">
        <v>32</v>
      </c>
      <c r="P8" s="4" t="s">
        <v>33</v>
      </c>
      <c r="Q8" s="4">
        <v>0</v>
      </c>
      <c r="R8" s="7">
        <v>45204.0000115741</v>
      </c>
      <c r="S8" s="6">
        <v>45218</v>
      </c>
      <c r="T8" s="4" t="s">
        <v>34</v>
      </c>
      <c r="U8" s="4">
        <v>98.08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45211</v>
      </c>
      <c r="G9" s="6">
        <v>45215</v>
      </c>
      <c r="H9" s="4">
        <v>1</v>
      </c>
      <c r="I9" s="4">
        <v>4</v>
      </c>
      <c r="J9" s="4">
        <v>4</v>
      </c>
      <c r="K9" s="4" t="s">
        <v>30</v>
      </c>
      <c r="L9" s="4">
        <v>135.4</v>
      </c>
      <c r="M9" s="4">
        <v>135.4</v>
      </c>
      <c r="N9" s="4" t="s">
        <v>74</v>
      </c>
      <c r="O9" s="4" t="s">
        <v>32</v>
      </c>
      <c r="P9" s="4" t="s">
        <v>33</v>
      </c>
      <c r="Q9" s="4">
        <v>0</v>
      </c>
      <c r="R9" s="7">
        <v>45204.0000115741</v>
      </c>
      <c r="S9" s="6">
        <v>45218</v>
      </c>
      <c r="T9" s="4" t="s">
        <v>34</v>
      </c>
      <c r="U9" s="4">
        <v>135.4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45212</v>
      </c>
      <c r="G10" s="6">
        <v>45215</v>
      </c>
      <c r="H10" s="4">
        <v>1</v>
      </c>
      <c r="I10" s="4">
        <v>3</v>
      </c>
      <c r="J10" s="4">
        <v>3</v>
      </c>
      <c r="K10" s="4" t="s">
        <v>30</v>
      </c>
      <c r="L10" s="4">
        <v>467.88</v>
      </c>
      <c r="M10" s="4">
        <v>467.88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45205.0000115741</v>
      </c>
      <c r="S10" s="6">
        <v>45218</v>
      </c>
      <c r="T10" s="4" t="s">
        <v>34</v>
      </c>
      <c r="U10" s="4">
        <v>467.88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78</v>
      </c>
      <c r="E11" s="4" t="s">
        <v>84</v>
      </c>
      <c r="F11" s="6">
        <v>45214</v>
      </c>
      <c r="G11" s="6">
        <v>45215</v>
      </c>
      <c r="H11" s="4">
        <v>1</v>
      </c>
      <c r="I11" s="4">
        <v>1</v>
      </c>
      <c r="J11" s="4">
        <v>1</v>
      </c>
      <c r="K11" s="4" t="s">
        <v>30</v>
      </c>
      <c r="L11" s="4">
        <v>220.76</v>
      </c>
      <c r="M11" s="4">
        <v>220.76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45209.0000115741</v>
      </c>
      <c r="S11" s="6">
        <v>45218</v>
      </c>
      <c r="T11" s="4" t="s">
        <v>34</v>
      </c>
      <c r="U11" s="4">
        <v>220.76</v>
      </c>
      <c r="V11" s="4">
        <v>0</v>
      </c>
      <c r="W11" s="4">
        <v>0</v>
      </c>
      <c r="X11" s="4" t="s">
        <v>86</v>
      </c>
      <c r="Y11" s="4" t="s">
        <v>42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45212</v>
      </c>
      <c r="G12" s="6">
        <v>45215</v>
      </c>
      <c r="H12" s="4">
        <v>4</v>
      </c>
      <c r="I12" s="4">
        <v>3</v>
      </c>
      <c r="J12" s="4">
        <v>12</v>
      </c>
      <c r="K12" s="4" t="s">
        <v>30</v>
      </c>
      <c r="L12" s="4">
        <v>476.8</v>
      </c>
      <c r="M12" s="4">
        <v>476.8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45209.0000115741</v>
      </c>
      <c r="S12" s="6">
        <v>45218</v>
      </c>
      <c r="T12" s="4" t="s">
        <v>34</v>
      </c>
      <c r="U12" s="4">
        <v>476.8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83</v>
      </c>
      <c r="B13" s="4" t="s">
        <v>26</v>
      </c>
      <c r="C13" s="4" t="s">
        <v>93</v>
      </c>
      <c r="D13" s="4" t="s">
        <v>78</v>
      </c>
      <c r="E13" s="4" t="s">
        <v>84</v>
      </c>
      <c r="F13" s="6">
        <v>45214</v>
      </c>
      <c r="G13" s="6">
        <v>45215</v>
      </c>
      <c r="H13" s="4">
        <v>1</v>
      </c>
      <c r="I13" s="4">
        <v>1</v>
      </c>
      <c r="J13" s="4">
        <v>1</v>
      </c>
      <c r="K13" s="4" t="s">
        <v>30</v>
      </c>
      <c r="L13" s="4">
        <v>-220.76</v>
      </c>
      <c r="M13" s="4">
        <v>-220.76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45209.0000115741</v>
      </c>
      <c r="S13" s="6">
        <v>45218</v>
      </c>
      <c r="T13" s="4" t="s">
        <v>34</v>
      </c>
      <c r="U13" s="4">
        <v>-220.76</v>
      </c>
      <c r="V13" s="4">
        <v>0</v>
      </c>
      <c r="W13" s="4">
        <v>0</v>
      </c>
      <c r="X13" s="4" t="s">
        <v>86</v>
      </c>
      <c r="Y13" s="4" t="s">
        <v>42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45214</v>
      </c>
      <c r="G14" s="6">
        <v>45215</v>
      </c>
      <c r="H14" s="4">
        <v>1</v>
      </c>
      <c r="I14" s="4">
        <v>1</v>
      </c>
      <c r="J14" s="4">
        <v>1</v>
      </c>
      <c r="K14" s="4" t="s">
        <v>30</v>
      </c>
      <c r="L14" s="4">
        <v>26.46</v>
      </c>
      <c r="M14" s="4">
        <v>26.46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45209</v>
      </c>
      <c r="S14" s="6">
        <v>45218</v>
      </c>
      <c r="T14" s="4" t="s">
        <v>34</v>
      </c>
      <c r="U14" s="4">
        <v>26.46</v>
      </c>
      <c r="V14" s="4">
        <v>0</v>
      </c>
      <c r="W14" s="4">
        <v>0</v>
      </c>
      <c r="X14" s="4" t="s">
        <v>98</v>
      </c>
      <c r="Y14" s="4" t="s">
        <v>42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45213</v>
      </c>
      <c r="G15" s="6">
        <v>45215</v>
      </c>
      <c r="H15" s="4">
        <v>1</v>
      </c>
      <c r="I15" s="4">
        <v>2</v>
      </c>
      <c r="J15" s="4">
        <v>2</v>
      </c>
      <c r="K15" s="4" t="s">
        <v>30</v>
      </c>
      <c r="L15" s="4">
        <v>32.52</v>
      </c>
      <c r="M15" s="4">
        <v>32.52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45210</v>
      </c>
      <c r="S15" s="6">
        <v>45218</v>
      </c>
      <c r="T15" s="4" t="s">
        <v>34</v>
      </c>
      <c r="U15" s="4">
        <v>32.52</v>
      </c>
      <c r="V15" s="4">
        <v>0</v>
      </c>
      <c r="W15" s="4">
        <v>0</v>
      </c>
      <c r="X15" s="4" t="s">
        <v>103</v>
      </c>
      <c r="Y15" s="4" t="s">
        <v>42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45212</v>
      </c>
      <c r="G16" s="6">
        <v>45215</v>
      </c>
      <c r="H16" s="4">
        <v>1</v>
      </c>
      <c r="I16" s="4">
        <v>3</v>
      </c>
      <c r="J16" s="4">
        <v>3</v>
      </c>
      <c r="K16" s="4" t="s">
        <v>30</v>
      </c>
      <c r="L16" s="4">
        <v>50.52</v>
      </c>
      <c r="M16" s="4">
        <v>50.52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45210</v>
      </c>
      <c r="S16" s="6">
        <v>45218</v>
      </c>
      <c r="T16" s="4" t="s">
        <v>34</v>
      </c>
      <c r="U16" s="4">
        <v>50.52</v>
      </c>
      <c r="V16" s="4">
        <v>0</v>
      </c>
      <c r="W16" s="4">
        <v>0</v>
      </c>
      <c r="X16" s="4" t="s">
        <v>106</v>
      </c>
      <c r="Y16" s="4" t="s">
        <v>42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45213</v>
      </c>
      <c r="G17" s="6">
        <v>45215</v>
      </c>
      <c r="H17" s="4">
        <v>1</v>
      </c>
      <c r="I17" s="4">
        <v>2</v>
      </c>
      <c r="J17" s="4">
        <v>2</v>
      </c>
      <c r="K17" s="4" t="s">
        <v>30</v>
      </c>
      <c r="L17" s="4">
        <v>19.39</v>
      </c>
      <c r="M17" s="4">
        <v>19.39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45210.0000115741</v>
      </c>
      <c r="S17" s="6">
        <v>45218</v>
      </c>
      <c r="T17" s="4" t="s">
        <v>34</v>
      </c>
      <c r="U17" s="4">
        <v>19.39</v>
      </c>
      <c r="V17" s="4">
        <v>0</v>
      </c>
      <c r="W17" s="4">
        <v>0</v>
      </c>
      <c r="X17" s="4" t="s">
        <v>111</v>
      </c>
      <c r="Y17" s="4" t="s">
        <v>42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45214</v>
      </c>
      <c r="G18" s="6">
        <v>45215</v>
      </c>
      <c r="H18" s="4">
        <v>1</v>
      </c>
      <c r="I18" s="4">
        <v>1</v>
      </c>
      <c r="J18" s="4">
        <v>1</v>
      </c>
      <c r="K18" s="4" t="s">
        <v>30</v>
      </c>
      <c r="L18" s="4">
        <v>35.09</v>
      </c>
      <c r="M18" s="4">
        <v>35.09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45210</v>
      </c>
      <c r="S18" s="6">
        <v>45218</v>
      </c>
      <c r="T18" s="4" t="s">
        <v>34</v>
      </c>
      <c r="U18" s="4">
        <v>35.09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45212</v>
      </c>
      <c r="G19" s="6">
        <v>45215</v>
      </c>
      <c r="H19" s="4">
        <v>1</v>
      </c>
      <c r="I19" s="4">
        <v>3</v>
      </c>
      <c r="J19" s="4">
        <v>3</v>
      </c>
      <c r="K19" s="4" t="s">
        <v>30</v>
      </c>
      <c r="L19" s="4">
        <v>95.28</v>
      </c>
      <c r="M19" s="4">
        <v>95.28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45211</v>
      </c>
      <c r="S19" s="6">
        <v>45218</v>
      </c>
      <c r="T19" s="4" t="s">
        <v>34</v>
      </c>
      <c r="U19" s="4">
        <v>95.28</v>
      </c>
      <c r="V19" s="4">
        <v>0</v>
      </c>
      <c r="W19" s="4">
        <v>0</v>
      </c>
      <c r="X19" s="4" t="s">
        <v>122</v>
      </c>
      <c r="Y19" s="4" t="s">
        <v>42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45212</v>
      </c>
      <c r="G20" s="6">
        <v>45215</v>
      </c>
      <c r="H20" s="4">
        <v>1</v>
      </c>
      <c r="I20" s="4">
        <v>3</v>
      </c>
      <c r="J20" s="4">
        <v>3</v>
      </c>
      <c r="K20" s="4" t="s">
        <v>30</v>
      </c>
      <c r="L20" s="4">
        <v>77.05</v>
      </c>
      <c r="M20" s="4">
        <v>77.05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45211</v>
      </c>
      <c r="S20" s="6">
        <v>45218</v>
      </c>
      <c r="T20" s="4" t="s">
        <v>34</v>
      </c>
      <c r="U20" s="4">
        <v>77.05</v>
      </c>
      <c r="V20" s="4">
        <v>0</v>
      </c>
      <c r="W20" s="4">
        <v>0</v>
      </c>
      <c r="X20" s="4" t="s">
        <v>127</v>
      </c>
      <c r="Y20" s="4" t="s">
        <v>42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113</v>
      </c>
      <c r="E21" s="4" t="s">
        <v>129</v>
      </c>
      <c r="F21" s="6">
        <v>45213</v>
      </c>
      <c r="G21" s="6">
        <v>45215</v>
      </c>
      <c r="H21" s="4">
        <v>2</v>
      </c>
      <c r="I21" s="4">
        <v>2</v>
      </c>
      <c r="J21" s="4">
        <v>4</v>
      </c>
      <c r="K21" s="4" t="s">
        <v>30</v>
      </c>
      <c r="L21" s="4">
        <v>156.28</v>
      </c>
      <c r="M21" s="4">
        <v>156.28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45211.0000115741</v>
      </c>
      <c r="S21" s="6">
        <v>45218</v>
      </c>
      <c r="T21" s="4" t="s">
        <v>34</v>
      </c>
      <c r="U21" s="4">
        <v>156.28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45214</v>
      </c>
      <c r="G22" s="6">
        <v>45215</v>
      </c>
      <c r="H22" s="4">
        <v>2</v>
      </c>
      <c r="I22" s="4">
        <v>1</v>
      </c>
      <c r="J22" s="4">
        <v>2</v>
      </c>
      <c r="K22" s="4" t="s">
        <v>30</v>
      </c>
      <c r="L22" s="4">
        <v>92.42</v>
      </c>
      <c r="M22" s="4">
        <v>92.42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45211.0000115741</v>
      </c>
      <c r="S22" s="6">
        <v>45218</v>
      </c>
      <c r="T22" s="4" t="s">
        <v>34</v>
      </c>
      <c r="U22" s="4">
        <v>92.42</v>
      </c>
      <c r="V22" s="4">
        <v>0</v>
      </c>
      <c r="W22" s="4">
        <v>0</v>
      </c>
      <c r="X22" s="4" t="s">
        <v>137</v>
      </c>
      <c r="Y22" s="4" t="s">
        <v>42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45212</v>
      </c>
      <c r="G23" s="6">
        <v>45215</v>
      </c>
      <c r="H23" s="4">
        <v>1</v>
      </c>
      <c r="I23" s="4">
        <v>3</v>
      </c>
      <c r="J23" s="4">
        <v>3</v>
      </c>
      <c r="K23" s="4" t="s">
        <v>30</v>
      </c>
      <c r="L23" s="4">
        <v>61.86</v>
      </c>
      <c r="M23" s="4">
        <v>61.86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45211.0000115741</v>
      </c>
      <c r="S23" s="6">
        <v>45218</v>
      </c>
      <c r="T23" s="4" t="s">
        <v>34</v>
      </c>
      <c r="U23" s="4">
        <v>61.86</v>
      </c>
      <c r="V23" s="4">
        <v>0</v>
      </c>
      <c r="W23" s="4">
        <v>0</v>
      </c>
      <c r="X23" s="4" t="s">
        <v>142</v>
      </c>
      <c r="Y23" s="4" t="s">
        <v>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45214</v>
      </c>
      <c r="G24" s="6">
        <v>45215</v>
      </c>
      <c r="H24" s="4">
        <v>1</v>
      </c>
      <c r="I24" s="4">
        <v>1</v>
      </c>
      <c r="J24" s="4">
        <v>1</v>
      </c>
      <c r="K24" s="4" t="s">
        <v>30</v>
      </c>
      <c r="L24" s="4">
        <v>38.34</v>
      </c>
      <c r="M24" s="4">
        <v>38.34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45212.0000115741</v>
      </c>
      <c r="S24" s="6">
        <v>45218</v>
      </c>
      <c r="T24" s="4" t="s">
        <v>34</v>
      </c>
      <c r="U24" s="4">
        <v>38.34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45212</v>
      </c>
      <c r="G25" s="6">
        <v>45215</v>
      </c>
      <c r="H25" s="4">
        <v>2</v>
      </c>
      <c r="I25" s="4">
        <v>3</v>
      </c>
      <c r="J25" s="4">
        <v>6</v>
      </c>
      <c r="K25" s="4" t="s">
        <v>30</v>
      </c>
      <c r="L25" s="4">
        <v>511.32</v>
      </c>
      <c r="M25" s="4">
        <v>511.32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45212</v>
      </c>
      <c r="S25" s="6">
        <v>45218</v>
      </c>
      <c r="T25" s="4" t="s">
        <v>34</v>
      </c>
      <c r="U25" s="4">
        <v>511.32</v>
      </c>
      <c r="V25" s="4">
        <v>0</v>
      </c>
      <c r="W25" s="4">
        <v>0</v>
      </c>
      <c r="X25" s="4" t="s">
        <v>153</v>
      </c>
      <c r="Y25" s="4" t="s">
        <v>42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45213</v>
      </c>
      <c r="G26" s="6">
        <v>45215</v>
      </c>
      <c r="H26" s="4">
        <v>2</v>
      </c>
      <c r="I26" s="4">
        <v>2</v>
      </c>
      <c r="J26" s="4">
        <v>4</v>
      </c>
      <c r="K26" s="4" t="s">
        <v>30</v>
      </c>
      <c r="L26" s="4">
        <v>172.72</v>
      </c>
      <c r="M26" s="4">
        <v>172.72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45212.0000115741</v>
      </c>
      <c r="S26" s="6">
        <v>45218</v>
      </c>
      <c r="T26" s="4" t="s">
        <v>34</v>
      </c>
      <c r="U26" s="4">
        <v>172.72</v>
      </c>
      <c r="V26" s="4">
        <v>0</v>
      </c>
      <c r="W26" s="4">
        <v>0</v>
      </c>
      <c r="X26" s="4" t="s">
        <v>158</v>
      </c>
      <c r="Y26" s="4" t="s">
        <v>42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45213</v>
      </c>
      <c r="G27" s="6">
        <v>45215</v>
      </c>
      <c r="H27" s="4">
        <v>1</v>
      </c>
      <c r="I27" s="4">
        <v>2</v>
      </c>
      <c r="J27" s="4">
        <v>2</v>
      </c>
      <c r="K27" s="4" t="s">
        <v>30</v>
      </c>
      <c r="L27" s="4">
        <v>69.59</v>
      </c>
      <c r="M27" s="4">
        <v>69.59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45212.0000115741</v>
      </c>
      <c r="S27" s="6">
        <v>45218</v>
      </c>
      <c r="T27" s="4" t="s">
        <v>34</v>
      </c>
      <c r="U27" s="4">
        <v>69.59</v>
      </c>
      <c r="V27" s="4">
        <v>0</v>
      </c>
      <c r="W27" s="4">
        <v>0</v>
      </c>
      <c r="X27" s="4" t="s">
        <v>163</v>
      </c>
      <c r="Y27" s="4" t="s">
        <v>42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45213</v>
      </c>
      <c r="G28" s="6">
        <v>45215</v>
      </c>
      <c r="H28" s="4">
        <v>1</v>
      </c>
      <c r="I28" s="4">
        <v>2</v>
      </c>
      <c r="J28" s="4">
        <v>2</v>
      </c>
      <c r="K28" s="4" t="s">
        <v>30</v>
      </c>
      <c r="L28" s="4">
        <v>360.72</v>
      </c>
      <c r="M28" s="4">
        <v>360.72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45212</v>
      </c>
      <c r="S28" s="6">
        <v>45218</v>
      </c>
      <c r="T28" s="4" t="s">
        <v>34</v>
      </c>
      <c r="U28" s="4">
        <v>360.72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45214</v>
      </c>
      <c r="G29" s="6">
        <v>45215</v>
      </c>
      <c r="H29" s="4">
        <v>1</v>
      </c>
      <c r="I29" s="4">
        <v>1</v>
      </c>
      <c r="J29" s="4">
        <v>1</v>
      </c>
      <c r="K29" s="4" t="s">
        <v>30</v>
      </c>
      <c r="L29" s="4">
        <v>40.66</v>
      </c>
      <c r="M29" s="4">
        <v>40.66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45212</v>
      </c>
      <c r="S29" s="6">
        <v>45218</v>
      </c>
      <c r="T29" s="4" t="s">
        <v>34</v>
      </c>
      <c r="U29" s="4">
        <v>40.66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96</v>
      </c>
      <c r="F30" s="6">
        <v>45213</v>
      </c>
      <c r="G30" s="6">
        <v>45215</v>
      </c>
      <c r="H30" s="4">
        <v>1</v>
      </c>
      <c r="I30" s="4">
        <v>2</v>
      </c>
      <c r="J30" s="4">
        <v>2</v>
      </c>
      <c r="K30" s="4" t="s">
        <v>30</v>
      </c>
      <c r="L30" s="4">
        <v>75.78</v>
      </c>
      <c r="M30" s="4">
        <v>75.78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45212</v>
      </c>
      <c r="S30" s="6">
        <v>45218</v>
      </c>
      <c r="T30" s="4" t="s">
        <v>34</v>
      </c>
      <c r="U30" s="4">
        <v>75.78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45214</v>
      </c>
      <c r="G31" s="6">
        <v>45215</v>
      </c>
      <c r="H31" s="4">
        <v>1</v>
      </c>
      <c r="I31" s="4">
        <v>1</v>
      </c>
      <c r="J31" s="4">
        <v>1</v>
      </c>
      <c r="K31" s="4" t="s">
        <v>30</v>
      </c>
      <c r="L31" s="4">
        <v>41.33</v>
      </c>
      <c r="M31" s="4">
        <v>41.33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45213</v>
      </c>
      <c r="S31" s="6">
        <v>45218</v>
      </c>
      <c r="T31" s="4" t="s">
        <v>34</v>
      </c>
      <c r="U31" s="4">
        <v>41.33</v>
      </c>
      <c r="V31" s="4">
        <v>0</v>
      </c>
      <c r="W31" s="4">
        <v>0</v>
      </c>
      <c r="X31" s="4" t="s">
        <v>185</v>
      </c>
      <c r="Y31" s="4" t="s">
        <v>42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45214</v>
      </c>
      <c r="G32" s="6">
        <v>45215</v>
      </c>
      <c r="H32" s="4">
        <v>1</v>
      </c>
      <c r="I32" s="4">
        <v>1</v>
      </c>
      <c r="J32" s="4">
        <v>1</v>
      </c>
      <c r="K32" s="4" t="s">
        <v>30</v>
      </c>
      <c r="L32" s="4">
        <v>40</v>
      </c>
      <c r="M32" s="4">
        <v>40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45213.0000115741</v>
      </c>
      <c r="S32" s="6">
        <v>45218</v>
      </c>
      <c r="T32" s="4" t="s">
        <v>34</v>
      </c>
      <c r="U32" s="4">
        <v>40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45214</v>
      </c>
      <c r="G33" s="6">
        <v>45215</v>
      </c>
      <c r="H33" s="4">
        <v>1</v>
      </c>
      <c r="I33" s="4">
        <v>1</v>
      </c>
      <c r="J33" s="4">
        <v>1</v>
      </c>
      <c r="K33" s="4" t="s">
        <v>30</v>
      </c>
      <c r="L33" s="4">
        <v>10.23</v>
      </c>
      <c r="M33" s="4">
        <v>10.23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45213.0000115741</v>
      </c>
      <c r="S33" s="6">
        <v>45218</v>
      </c>
      <c r="T33" s="4" t="s">
        <v>34</v>
      </c>
      <c r="U33" s="4">
        <v>10.23</v>
      </c>
      <c r="V33" s="4">
        <v>0</v>
      </c>
      <c r="W33" s="4">
        <v>0</v>
      </c>
      <c r="X33" s="4" t="s">
        <v>196</v>
      </c>
      <c r="Y33" s="4" t="s">
        <v>42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45213</v>
      </c>
      <c r="G34" s="6">
        <v>45215</v>
      </c>
      <c r="H34" s="4">
        <v>1</v>
      </c>
      <c r="I34" s="4">
        <v>2</v>
      </c>
      <c r="J34" s="4">
        <v>2</v>
      </c>
      <c r="K34" s="4" t="s">
        <v>30</v>
      </c>
      <c r="L34" s="4">
        <v>68.36</v>
      </c>
      <c r="M34" s="4">
        <v>68.36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45213.0000115741</v>
      </c>
      <c r="S34" s="6">
        <v>45218</v>
      </c>
      <c r="T34" s="4" t="s">
        <v>34</v>
      </c>
      <c r="U34" s="4">
        <v>68.36</v>
      </c>
      <c r="V34" s="4">
        <v>0</v>
      </c>
      <c r="W34" s="4">
        <v>0</v>
      </c>
      <c r="X34" s="4" t="s">
        <v>201</v>
      </c>
      <c r="Y34" s="4" t="s">
        <v>42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45214</v>
      </c>
      <c r="G35" s="6">
        <v>45215</v>
      </c>
      <c r="H35" s="4">
        <v>1</v>
      </c>
      <c r="I35" s="4">
        <v>1</v>
      </c>
      <c r="J35" s="4">
        <v>1</v>
      </c>
      <c r="K35" s="4" t="s">
        <v>30</v>
      </c>
      <c r="L35" s="4">
        <v>31.3</v>
      </c>
      <c r="M35" s="4">
        <v>31.3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45213</v>
      </c>
      <c r="S35" s="6">
        <v>45218</v>
      </c>
      <c r="T35" s="4" t="s">
        <v>34</v>
      </c>
      <c r="U35" s="4">
        <v>31.3</v>
      </c>
      <c r="V35" s="4">
        <v>0</v>
      </c>
      <c r="W35" s="4">
        <v>0</v>
      </c>
      <c r="X35" s="4" t="s">
        <v>206</v>
      </c>
      <c r="Y35" s="4" t="s">
        <v>42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45213</v>
      </c>
      <c r="G36" s="6">
        <v>45215</v>
      </c>
      <c r="H36" s="4">
        <v>1</v>
      </c>
      <c r="I36" s="4">
        <v>2</v>
      </c>
      <c r="J36" s="4">
        <v>2</v>
      </c>
      <c r="K36" s="4" t="s">
        <v>30</v>
      </c>
      <c r="L36" s="4">
        <v>35.82</v>
      </c>
      <c r="M36" s="4">
        <v>35.82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45213</v>
      </c>
      <c r="S36" s="6">
        <v>45218</v>
      </c>
      <c r="T36" s="4" t="s">
        <v>34</v>
      </c>
      <c r="U36" s="4">
        <v>35.82</v>
      </c>
      <c r="V36" s="4">
        <v>0</v>
      </c>
      <c r="W36" s="4">
        <v>0</v>
      </c>
      <c r="X36" s="4" t="s">
        <v>211</v>
      </c>
      <c r="Y36" s="4" t="s">
        <v>42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61</v>
      </c>
      <c r="E37" s="4" t="s">
        <v>62</v>
      </c>
      <c r="F37" s="6">
        <v>45214</v>
      </c>
      <c r="G37" s="6">
        <v>45215</v>
      </c>
      <c r="H37" s="4">
        <v>1</v>
      </c>
      <c r="I37" s="4">
        <v>1</v>
      </c>
      <c r="J37" s="4">
        <v>1</v>
      </c>
      <c r="K37" s="4" t="s">
        <v>30</v>
      </c>
      <c r="L37" s="4">
        <v>17.1</v>
      </c>
      <c r="M37" s="4">
        <v>17.1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45213</v>
      </c>
      <c r="S37" s="6">
        <v>45218</v>
      </c>
      <c r="T37" s="4" t="s">
        <v>34</v>
      </c>
      <c r="U37" s="4">
        <v>17.1</v>
      </c>
      <c r="V37" s="4">
        <v>0</v>
      </c>
      <c r="W37" s="4">
        <v>0</v>
      </c>
      <c r="X37" s="4" t="s">
        <v>214</v>
      </c>
      <c r="Y37" s="4" t="s">
        <v>42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45214</v>
      </c>
      <c r="G38" s="6">
        <v>45215</v>
      </c>
      <c r="H38" s="4">
        <v>1</v>
      </c>
      <c r="I38" s="4">
        <v>1</v>
      </c>
      <c r="J38" s="4">
        <v>1</v>
      </c>
      <c r="K38" s="4" t="s">
        <v>30</v>
      </c>
      <c r="L38" s="4">
        <v>49.88</v>
      </c>
      <c r="M38" s="4">
        <v>49.88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45213.0000115741</v>
      </c>
      <c r="S38" s="6">
        <v>45218</v>
      </c>
      <c r="T38" s="4" t="s">
        <v>34</v>
      </c>
      <c r="U38" s="4">
        <v>49.88</v>
      </c>
      <c r="V38" s="4">
        <v>0</v>
      </c>
      <c r="W38" s="4">
        <v>0</v>
      </c>
      <c r="X38" s="4" t="s">
        <v>219</v>
      </c>
      <c r="Y38" s="4" t="s">
        <v>42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45214</v>
      </c>
      <c r="G39" s="6">
        <v>45215</v>
      </c>
      <c r="H39" s="4">
        <v>2</v>
      </c>
      <c r="I39" s="4">
        <v>1</v>
      </c>
      <c r="J39" s="4">
        <v>2</v>
      </c>
      <c r="K39" s="4" t="s">
        <v>30</v>
      </c>
      <c r="L39" s="4">
        <v>32.56</v>
      </c>
      <c r="M39" s="4">
        <v>32.56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45213.0000115741</v>
      </c>
      <c r="S39" s="6">
        <v>45218</v>
      </c>
      <c r="T39" s="4" t="s">
        <v>34</v>
      </c>
      <c r="U39" s="4">
        <v>32.56</v>
      </c>
      <c r="V39" s="4">
        <v>0</v>
      </c>
      <c r="W39" s="4">
        <v>0</v>
      </c>
      <c r="X39" s="4" t="s">
        <v>224</v>
      </c>
      <c r="Y39" s="4" t="s">
        <v>42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66</v>
      </c>
      <c r="E40" s="4" t="s">
        <v>226</v>
      </c>
      <c r="F40" s="6">
        <v>45214</v>
      </c>
      <c r="G40" s="6">
        <v>45215</v>
      </c>
      <c r="H40" s="4">
        <v>1</v>
      </c>
      <c r="I40" s="4">
        <v>1</v>
      </c>
      <c r="J40" s="4">
        <v>1</v>
      </c>
      <c r="K40" s="4" t="s">
        <v>30</v>
      </c>
      <c r="L40" s="4">
        <v>23.09</v>
      </c>
      <c r="M40" s="4">
        <v>23.09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45213.0000115741</v>
      </c>
      <c r="S40" s="6">
        <v>45218</v>
      </c>
      <c r="T40" s="4" t="s">
        <v>34</v>
      </c>
      <c r="U40" s="4">
        <v>23.09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96</v>
      </c>
      <c r="F41" s="6">
        <v>45214</v>
      </c>
      <c r="G41" s="6">
        <v>45215</v>
      </c>
      <c r="H41" s="4">
        <v>1</v>
      </c>
      <c r="I41" s="4">
        <v>1</v>
      </c>
      <c r="J41" s="4">
        <v>1</v>
      </c>
      <c r="K41" s="4" t="s">
        <v>30</v>
      </c>
      <c r="L41" s="4">
        <v>29.96</v>
      </c>
      <c r="M41" s="4">
        <v>29.96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45214.0000115741</v>
      </c>
      <c r="S41" s="6">
        <v>45218</v>
      </c>
      <c r="T41" s="4" t="s">
        <v>34</v>
      </c>
      <c r="U41" s="4">
        <v>29.96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45214</v>
      </c>
      <c r="G42" s="6">
        <v>45215</v>
      </c>
      <c r="H42" s="4">
        <v>1</v>
      </c>
      <c r="I42" s="4">
        <v>1</v>
      </c>
      <c r="J42" s="4">
        <v>1</v>
      </c>
      <c r="K42" s="4" t="s">
        <v>30</v>
      </c>
      <c r="L42" s="4">
        <v>83.24</v>
      </c>
      <c r="M42" s="4">
        <v>83.24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45214.0000115741</v>
      </c>
      <c r="S42" s="6">
        <v>45218</v>
      </c>
      <c r="T42" s="4" t="s">
        <v>34</v>
      </c>
      <c r="U42" s="4">
        <v>83.24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45214</v>
      </c>
      <c r="G43" s="6">
        <v>45215</v>
      </c>
      <c r="H43" s="4">
        <v>1</v>
      </c>
      <c r="I43" s="4">
        <v>1</v>
      </c>
      <c r="J43" s="4">
        <v>1</v>
      </c>
      <c r="K43" s="4" t="s">
        <v>30</v>
      </c>
      <c r="L43" s="4">
        <v>19.74</v>
      </c>
      <c r="M43" s="4">
        <v>19.74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45214.0000115741</v>
      </c>
      <c r="S43" s="6">
        <v>45218</v>
      </c>
      <c r="T43" s="4" t="s">
        <v>34</v>
      </c>
      <c r="U43" s="4">
        <v>19.74</v>
      </c>
      <c r="V43" s="4">
        <v>0</v>
      </c>
      <c r="W43" s="4">
        <v>0</v>
      </c>
      <c r="X43" s="4" t="s">
        <v>245</v>
      </c>
      <c r="Y43" s="4" t="s">
        <v>42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45214</v>
      </c>
      <c r="G44" s="6">
        <v>45215</v>
      </c>
      <c r="H44" s="4">
        <v>1</v>
      </c>
      <c r="I44" s="4">
        <v>1</v>
      </c>
      <c r="J44" s="4">
        <v>1</v>
      </c>
      <c r="K44" s="4" t="s">
        <v>30</v>
      </c>
      <c r="L44" s="4">
        <v>35.62</v>
      </c>
      <c r="M44" s="4">
        <v>35.62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45214.0000115741</v>
      </c>
      <c r="S44" s="6">
        <v>45218</v>
      </c>
      <c r="T44" s="4" t="s">
        <v>34</v>
      </c>
      <c r="U44" s="4">
        <v>35.62</v>
      </c>
      <c r="V44" s="4">
        <v>0</v>
      </c>
      <c r="W44" s="4">
        <v>0</v>
      </c>
      <c r="X44" s="4" t="s">
        <v>250</v>
      </c>
      <c r="Y44" s="4" t="s">
        <v>42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45214</v>
      </c>
      <c r="G45" s="6">
        <v>45215</v>
      </c>
      <c r="H45" s="4">
        <v>3</v>
      </c>
      <c r="I45" s="4">
        <v>1</v>
      </c>
      <c r="J45" s="4">
        <v>3</v>
      </c>
      <c r="K45" s="4" t="s">
        <v>30</v>
      </c>
      <c r="L45" s="4">
        <v>53.49</v>
      </c>
      <c r="M45" s="4">
        <v>53.49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45214</v>
      </c>
      <c r="S45" s="6">
        <v>45218</v>
      </c>
      <c r="T45" s="4" t="s">
        <v>34</v>
      </c>
      <c r="U45" s="4">
        <v>53.49</v>
      </c>
      <c r="V45" s="4">
        <v>0</v>
      </c>
      <c r="W45" s="4">
        <v>0</v>
      </c>
      <c r="X45" s="4" t="s">
        <v>255</v>
      </c>
      <c r="Y45" s="4" t="s">
        <v>42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45214</v>
      </c>
      <c r="G46" s="6">
        <v>45215</v>
      </c>
      <c r="H46" s="4">
        <v>1</v>
      </c>
      <c r="I46" s="4">
        <v>1</v>
      </c>
      <c r="J46" s="4">
        <v>1</v>
      </c>
      <c r="K46" s="4" t="s">
        <v>30</v>
      </c>
      <c r="L46" s="4">
        <v>38.1</v>
      </c>
      <c r="M46" s="4">
        <v>38.1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45214.0000115741</v>
      </c>
      <c r="S46" s="6">
        <v>45218</v>
      </c>
      <c r="T46" s="4" t="s">
        <v>34</v>
      </c>
      <c r="U46" s="4">
        <v>38.1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45214</v>
      </c>
      <c r="G47" s="6">
        <v>45215</v>
      </c>
      <c r="H47" s="4">
        <v>1</v>
      </c>
      <c r="I47" s="4">
        <v>1</v>
      </c>
      <c r="J47" s="4">
        <v>1</v>
      </c>
      <c r="K47" s="4" t="s">
        <v>30</v>
      </c>
      <c r="L47" s="4">
        <v>44.24</v>
      </c>
      <c r="M47" s="4">
        <v>44.24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45214</v>
      </c>
      <c r="S47" s="6">
        <v>45218</v>
      </c>
      <c r="T47" s="4" t="s">
        <v>34</v>
      </c>
      <c r="U47" s="4">
        <v>44.24</v>
      </c>
      <c r="V47" s="4">
        <v>0</v>
      </c>
      <c r="W47" s="4">
        <v>0</v>
      </c>
      <c r="X47" s="4" t="s">
        <v>266</v>
      </c>
      <c r="Y47" s="4" t="s">
        <v>42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29</v>
      </c>
      <c r="F48" s="6">
        <v>45214</v>
      </c>
      <c r="G48" s="6">
        <v>45215</v>
      </c>
      <c r="H48" s="4">
        <v>1</v>
      </c>
      <c r="I48" s="4">
        <v>1</v>
      </c>
      <c r="J48" s="4">
        <v>1</v>
      </c>
      <c r="K48" s="4" t="s">
        <v>30</v>
      </c>
      <c r="L48" s="4">
        <v>19.4</v>
      </c>
      <c r="M48" s="4">
        <v>19.4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45214.0000115741</v>
      </c>
      <c r="S48" s="6">
        <v>45218</v>
      </c>
      <c r="T48" s="4" t="s">
        <v>34</v>
      </c>
      <c r="U48" s="4">
        <v>19.4</v>
      </c>
      <c r="V48" s="4">
        <v>0</v>
      </c>
      <c r="W48" s="4">
        <v>0</v>
      </c>
      <c r="X48" s="4" t="s">
        <v>270</v>
      </c>
      <c r="Y48" s="4" t="s">
        <v>42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56</v>
      </c>
      <c r="F49" s="6">
        <v>45214</v>
      </c>
      <c r="G49" s="6">
        <v>45215</v>
      </c>
      <c r="H49" s="4">
        <v>1</v>
      </c>
      <c r="I49" s="4">
        <v>1</v>
      </c>
      <c r="J49" s="4">
        <v>1</v>
      </c>
      <c r="K49" s="4" t="s">
        <v>30</v>
      </c>
      <c r="L49" s="4">
        <v>32.33</v>
      </c>
      <c r="M49" s="4">
        <v>32.33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45214</v>
      </c>
      <c r="S49" s="6">
        <v>45218</v>
      </c>
      <c r="T49" s="4" t="s">
        <v>34</v>
      </c>
      <c r="U49" s="4">
        <v>32.33</v>
      </c>
      <c r="V49" s="4">
        <v>0</v>
      </c>
      <c r="W49" s="4">
        <v>0</v>
      </c>
      <c r="X49" s="4" t="s">
        <v>274</v>
      </c>
      <c r="Y49" s="4" t="s">
        <v>42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45214</v>
      </c>
      <c r="G50" s="6">
        <v>45215</v>
      </c>
      <c r="H50" s="4">
        <v>1</v>
      </c>
      <c r="I50" s="4">
        <v>1</v>
      </c>
      <c r="J50" s="4">
        <v>1</v>
      </c>
      <c r="K50" s="4" t="s">
        <v>30</v>
      </c>
      <c r="L50" s="4">
        <v>29.03</v>
      </c>
      <c r="M50" s="4">
        <v>29.03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45214</v>
      </c>
      <c r="S50" s="6">
        <v>45218</v>
      </c>
      <c r="T50" s="4" t="s">
        <v>34</v>
      </c>
      <c r="U50" s="4">
        <v>29.03</v>
      </c>
      <c r="V50" s="4">
        <v>0</v>
      </c>
      <c r="W50" s="4">
        <v>0</v>
      </c>
      <c r="X50" s="4" t="s">
        <v>279</v>
      </c>
      <c r="Y50" s="4" t="s">
        <v>42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45214</v>
      </c>
      <c r="G51" s="6">
        <v>45215</v>
      </c>
      <c r="H51" s="4">
        <v>1</v>
      </c>
      <c r="I51" s="4">
        <v>1</v>
      </c>
      <c r="J51" s="4">
        <v>1</v>
      </c>
      <c r="K51" s="4" t="s">
        <v>30</v>
      </c>
      <c r="L51" s="4">
        <v>20.92</v>
      </c>
      <c r="M51" s="4">
        <v>20.92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45214.0000115741</v>
      </c>
      <c r="S51" s="6">
        <v>45218</v>
      </c>
      <c r="T51" s="4" t="s">
        <v>34</v>
      </c>
      <c r="U51" s="4">
        <v>20.92</v>
      </c>
      <c r="V51" s="4">
        <v>0</v>
      </c>
      <c r="W51" s="4">
        <v>0</v>
      </c>
      <c r="X51" s="4" t="s">
        <v>284</v>
      </c>
      <c r="Y51" s="4" t="s">
        <v>42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29</v>
      </c>
      <c r="F52" s="6">
        <v>45214</v>
      </c>
      <c r="G52" s="6">
        <v>45215</v>
      </c>
      <c r="H52" s="4">
        <v>1</v>
      </c>
      <c r="I52" s="4">
        <v>1</v>
      </c>
      <c r="J52" s="4">
        <v>1</v>
      </c>
      <c r="K52" s="4" t="s">
        <v>30</v>
      </c>
      <c r="L52" s="4">
        <v>25.5</v>
      </c>
      <c r="M52" s="4">
        <v>25.5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45214</v>
      </c>
      <c r="S52" s="6">
        <v>45218</v>
      </c>
      <c r="T52" s="4" t="s">
        <v>34</v>
      </c>
      <c r="U52" s="4">
        <v>25.5</v>
      </c>
      <c r="V52" s="4">
        <v>0</v>
      </c>
      <c r="W52" s="4">
        <v>0</v>
      </c>
      <c r="X52" s="4" t="s">
        <v>288</v>
      </c>
      <c r="Y52" s="4" t="s">
        <v>42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268</v>
      </c>
      <c r="E53" s="4" t="s">
        <v>290</v>
      </c>
      <c r="F53" s="6">
        <v>45214</v>
      </c>
      <c r="G53" s="6">
        <v>45215</v>
      </c>
      <c r="H53" s="4">
        <v>1</v>
      </c>
      <c r="I53" s="4">
        <v>1</v>
      </c>
      <c r="J53" s="4">
        <v>1</v>
      </c>
      <c r="K53" s="4" t="s">
        <v>30</v>
      </c>
      <c r="L53" s="4">
        <v>20.42</v>
      </c>
      <c r="M53" s="4">
        <v>20.42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45214</v>
      </c>
      <c r="S53" s="6">
        <v>45218</v>
      </c>
      <c r="T53" s="4" t="s">
        <v>34</v>
      </c>
      <c r="U53" s="4">
        <v>20.42</v>
      </c>
      <c r="V53" s="4">
        <v>0</v>
      </c>
      <c r="W53" s="4">
        <v>0</v>
      </c>
      <c r="X53" s="4" t="s">
        <v>292</v>
      </c>
      <c r="Y53" s="4" t="s">
        <v>42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61</v>
      </c>
      <c r="E54" s="4" t="s">
        <v>29</v>
      </c>
      <c r="F54" s="6">
        <v>45214</v>
      </c>
      <c r="G54" s="6">
        <v>45215</v>
      </c>
      <c r="H54" s="4">
        <v>1</v>
      </c>
      <c r="I54" s="4">
        <v>1</v>
      </c>
      <c r="J54" s="4">
        <v>1</v>
      </c>
      <c r="K54" s="4" t="s">
        <v>30</v>
      </c>
      <c r="L54" s="4">
        <v>19.5</v>
      </c>
      <c r="M54" s="4">
        <v>19.5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45214</v>
      </c>
      <c r="S54" s="6">
        <v>45218</v>
      </c>
      <c r="T54" s="4" t="s">
        <v>34</v>
      </c>
      <c r="U54" s="4">
        <v>19.5</v>
      </c>
      <c r="V54" s="4">
        <v>0</v>
      </c>
      <c r="W54" s="4">
        <v>0</v>
      </c>
      <c r="X54" s="4" t="s">
        <v>295</v>
      </c>
      <c r="Y54" s="4" t="s">
        <v>42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96</v>
      </c>
      <c r="F55" s="6">
        <v>45214</v>
      </c>
      <c r="G55" s="6">
        <v>45215</v>
      </c>
      <c r="H55" s="4">
        <v>1</v>
      </c>
      <c r="I55" s="4">
        <v>1</v>
      </c>
      <c r="J55" s="4">
        <v>1</v>
      </c>
      <c r="K55" s="4" t="s">
        <v>30</v>
      </c>
      <c r="L55" s="4">
        <v>47.36</v>
      </c>
      <c r="M55" s="4">
        <v>47.36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45214</v>
      </c>
      <c r="S55" s="6">
        <v>45218</v>
      </c>
      <c r="T55" s="4" t="s">
        <v>34</v>
      </c>
      <c r="U55" s="4">
        <v>47.36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45214</v>
      </c>
      <c r="G56" s="6">
        <v>45215</v>
      </c>
      <c r="H56" s="4">
        <v>1</v>
      </c>
      <c r="I56" s="4">
        <v>1</v>
      </c>
      <c r="J56" s="4">
        <v>1</v>
      </c>
      <c r="K56" s="4" t="s">
        <v>30</v>
      </c>
      <c r="L56" s="4">
        <v>22.59</v>
      </c>
      <c r="M56" s="4">
        <v>22.59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45214.0000115741</v>
      </c>
      <c r="S56" s="6">
        <v>45218</v>
      </c>
      <c r="T56" s="4" t="s">
        <v>34</v>
      </c>
      <c r="U56" s="4">
        <v>22.59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120</v>
      </c>
      <c r="F57" s="6">
        <v>45214</v>
      </c>
      <c r="G57" s="6">
        <v>45215</v>
      </c>
      <c r="H57" s="4">
        <v>1</v>
      </c>
      <c r="I57" s="4">
        <v>1</v>
      </c>
      <c r="J57" s="4">
        <v>1</v>
      </c>
      <c r="K57" s="4" t="s">
        <v>30</v>
      </c>
      <c r="L57" s="4">
        <v>17.91</v>
      </c>
      <c r="M57" s="4">
        <v>17.91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45214</v>
      </c>
      <c r="S57" s="6">
        <v>45218</v>
      </c>
      <c r="T57" s="4" t="s">
        <v>34</v>
      </c>
      <c r="U57" s="4">
        <v>17.91</v>
      </c>
      <c r="V57" s="4">
        <v>0</v>
      </c>
      <c r="W57" s="4">
        <v>0</v>
      </c>
      <c r="X57" s="4" t="s">
        <v>310</v>
      </c>
      <c r="Y57" s="4" t="s">
        <v>42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161</v>
      </c>
      <c r="F58" s="6">
        <v>45214</v>
      </c>
      <c r="G58" s="6">
        <v>45215</v>
      </c>
      <c r="H58" s="4">
        <v>1</v>
      </c>
      <c r="I58" s="4">
        <v>1</v>
      </c>
      <c r="J58" s="4">
        <v>1</v>
      </c>
      <c r="K58" s="4" t="s">
        <v>30</v>
      </c>
      <c r="L58" s="4">
        <v>72.08</v>
      </c>
      <c r="M58" s="4">
        <v>72.08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45214.0000115741</v>
      </c>
      <c r="S58" s="6">
        <v>45218</v>
      </c>
      <c r="T58" s="4" t="s">
        <v>34</v>
      </c>
      <c r="U58" s="4">
        <v>72.08</v>
      </c>
      <c r="V58" s="4">
        <v>0</v>
      </c>
      <c r="W58" s="4">
        <v>0</v>
      </c>
      <c r="X58" s="4" t="s">
        <v>314</v>
      </c>
      <c r="Y58" s="4" t="s">
        <v>42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317</v>
      </c>
      <c r="F59" s="6">
        <v>45214</v>
      </c>
      <c r="G59" s="6">
        <v>45215</v>
      </c>
      <c r="H59" s="4">
        <v>1</v>
      </c>
      <c r="I59" s="4">
        <v>1</v>
      </c>
      <c r="J59" s="4">
        <v>1</v>
      </c>
      <c r="K59" s="4" t="s">
        <v>30</v>
      </c>
      <c r="L59" s="4">
        <v>12.95</v>
      </c>
      <c r="M59" s="4">
        <v>12.95</v>
      </c>
      <c r="N59" s="4" t="s">
        <v>318</v>
      </c>
      <c r="O59" s="4" t="s">
        <v>32</v>
      </c>
      <c r="P59" s="4" t="s">
        <v>33</v>
      </c>
      <c r="Q59" s="4">
        <v>0</v>
      </c>
      <c r="R59" s="7">
        <v>45214</v>
      </c>
      <c r="S59" s="6">
        <v>45218</v>
      </c>
      <c r="T59" s="4" t="s">
        <v>34</v>
      </c>
      <c r="U59" s="4">
        <v>12.95</v>
      </c>
      <c r="V59" s="4">
        <v>0</v>
      </c>
      <c r="W59" s="4">
        <v>0</v>
      </c>
      <c r="X59" s="4" t="s">
        <v>319</v>
      </c>
      <c r="Y59" s="4" t="s">
        <v>42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221</v>
      </c>
      <c r="E60" s="4" t="s">
        <v>222</v>
      </c>
      <c r="F60" s="6">
        <v>45214</v>
      </c>
      <c r="G60" s="6">
        <v>45215</v>
      </c>
      <c r="H60" s="4">
        <v>2</v>
      </c>
      <c r="I60" s="4">
        <v>1</v>
      </c>
      <c r="J60" s="4">
        <v>2</v>
      </c>
      <c r="K60" s="4" t="s">
        <v>30</v>
      </c>
      <c r="L60" s="4">
        <v>32.56</v>
      </c>
      <c r="M60" s="4">
        <v>32.56</v>
      </c>
      <c r="N60" s="4" t="s">
        <v>321</v>
      </c>
      <c r="O60" s="4" t="s">
        <v>32</v>
      </c>
      <c r="P60" s="4" t="s">
        <v>33</v>
      </c>
      <c r="Q60" s="4">
        <v>0</v>
      </c>
      <c r="R60" s="7">
        <v>45214</v>
      </c>
      <c r="S60" s="6">
        <v>45218</v>
      </c>
      <c r="T60" s="4" t="s">
        <v>34</v>
      </c>
      <c r="U60" s="4">
        <v>32.56</v>
      </c>
      <c r="V60" s="4">
        <v>0</v>
      </c>
      <c r="W60" s="4">
        <v>0</v>
      </c>
      <c r="X60" s="4" t="s">
        <v>322</v>
      </c>
      <c r="Y60" s="4" t="s">
        <v>42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45214</v>
      </c>
      <c r="G61" s="6">
        <v>45215</v>
      </c>
      <c r="H61" s="4">
        <v>1</v>
      </c>
      <c r="I61" s="4">
        <v>1</v>
      </c>
      <c r="J61" s="4">
        <v>1</v>
      </c>
      <c r="K61" s="4" t="s">
        <v>30</v>
      </c>
      <c r="L61" s="4">
        <v>107.69</v>
      </c>
      <c r="M61" s="4">
        <v>107.69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45214.0000115741</v>
      </c>
      <c r="S61" s="6">
        <v>45218</v>
      </c>
      <c r="T61" s="4" t="s">
        <v>34</v>
      </c>
      <c r="U61" s="4">
        <v>107.69</v>
      </c>
      <c r="V61" s="4">
        <v>0</v>
      </c>
      <c r="W61" s="4">
        <v>0</v>
      </c>
      <c r="X61" s="4" t="s">
        <v>327</v>
      </c>
      <c r="Y61" s="4" t="s">
        <v>42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45214</v>
      </c>
      <c r="G62" s="6">
        <v>45215</v>
      </c>
      <c r="H62" s="4">
        <v>1</v>
      </c>
      <c r="I62" s="4">
        <v>1</v>
      </c>
      <c r="J62" s="4">
        <v>1</v>
      </c>
      <c r="K62" s="4" t="s">
        <v>30</v>
      </c>
      <c r="L62" s="4">
        <v>18.64</v>
      </c>
      <c r="M62" s="4">
        <v>18.64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45214</v>
      </c>
      <c r="S62" s="6">
        <v>45218</v>
      </c>
      <c r="T62" s="4" t="s">
        <v>34</v>
      </c>
      <c r="U62" s="4">
        <v>18.64</v>
      </c>
      <c r="V62" s="4">
        <v>0</v>
      </c>
      <c r="W62" s="4">
        <v>0</v>
      </c>
      <c r="X62" s="4" t="s">
        <v>332</v>
      </c>
      <c r="Y62" s="4" t="s">
        <v>333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187</v>
      </c>
      <c r="E63" s="4" t="s">
        <v>335</v>
      </c>
      <c r="F63" s="6">
        <v>45214</v>
      </c>
      <c r="G63" s="6">
        <v>45215</v>
      </c>
      <c r="H63" s="4">
        <v>1</v>
      </c>
      <c r="I63" s="4">
        <v>1</v>
      </c>
      <c r="J63" s="4">
        <v>1</v>
      </c>
      <c r="K63" s="4" t="s">
        <v>30</v>
      </c>
      <c r="L63" s="4">
        <v>45.78</v>
      </c>
      <c r="M63" s="4">
        <v>45.78</v>
      </c>
      <c r="N63" s="4" t="s">
        <v>336</v>
      </c>
      <c r="O63" s="4" t="s">
        <v>32</v>
      </c>
      <c r="P63" s="4" t="s">
        <v>33</v>
      </c>
      <c r="Q63" s="4">
        <v>0</v>
      </c>
      <c r="R63" s="7">
        <v>45214.0000115741</v>
      </c>
      <c r="S63" s="6">
        <v>45218</v>
      </c>
      <c r="T63" s="4" t="s">
        <v>34</v>
      </c>
      <c r="U63" s="4">
        <v>45.78</v>
      </c>
      <c r="V63" s="4">
        <v>0</v>
      </c>
      <c r="W63" s="4">
        <v>0</v>
      </c>
      <c r="X63" s="4" t="s">
        <v>337</v>
      </c>
      <c r="Y63" s="4" t="s">
        <v>42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45214</v>
      </c>
      <c r="G64" s="6">
        <v>45215</v>
      </c>
      <c r="H64" s="4">
        <v>1</v>
      </c>
      <c r="I64" s="4">
        <v>1</v>
      </c>
      <c r="J64" s="4">
        <v>1</v>
      </c>
      <c r="K64" s="4" t="s">
        <v>30</v>
      </c>
      <c r="L64" s="4">
        <v>25.73</v>
      </c>
      <c r="M64" s="4">
        <v>25.73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45214.0000115741</v>
      </c>
      <c r="S64" s="6">
        <v>45218</v>
      </c>
      <c r="T64" s="4" t="s">
        <v>34</v>
      </c>
      <c r="U64" s="4">
        <v>25.73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6">
        <v>45214</v>
      </c>
      <c r="G65" s="6">
        <v>45215</v>
      </c>
      <c r="H65" s="4">
        <v>1</v>
      </c>
      <c r="I65" s="4">
        <v>1</v>
      </c>
      <c r="J65" s="4">
        <v>1</v>
      </c>
      <c r="K65" s="4" t="s">
        <v>30</v>
      </c>
      <c r="L65" s="4">
        <v>19.56</v>
      </c>
      <c r="M65" s="4">
        <v>19.56</v>
      </c>
      <c r="N65" s="4" t="s">
        <v>347</v>
      </c>
      <c r="O65" s="4" t="s">
        <v>32</v>
      </c>
      <c r="P65" s="4" t="s">
        <v>33</v>
      </c>
      <c r="Q65" s="4">
        <v>0</v>
      </c>
      <c r="R65" s="7">
        <v>45214</v>
      </c>
      <c r="S65" s="6">
        <v>45218</v>
      </c>
      <c r="T65" s="4" t="s">
        <v>34</v>
      </c>
      <c r="U65" s="4">
        <v>19.56</v>
      </c>
      <c r="V65" s="4">
        <v>0</v>
      </c>
      <c r="W65" s="4">
        <v>0</v>
      </c>
      <c r="X65" s="4" t="s">
        <v>348</v>
      </c>
      <c r="Y65" s="4" t="s">
        <v>42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248</v>
      </c>
      <c r="F66" s="6">
        <v>45214</v>
      </c>
      <c r="G66" s="6">
        <v>45215</v>
      </c>
      <c r="H66" s="4">
        <v>1</v>
      </c>
      <c r="I66" s="4">
        <v>1</v>
      </c>
      <c r="J66" s="4">
        <v>1</v>
      </c>
      <c r="K66" s="4" t="s">
        <v>30</v>
      </c>
      <c r="L66" s="4">
        <v>30.96</v>
      </c>
      <c r="M66" s="4">
        <v>30.96</v>
      </c>
      <c r="N66" s="4" t="s">
        <v>351</v>
      </c>
      <c r="O66" s="4" t="s">
        <v>32</v>
      </c>
      <c r="P66" s="4" t="s">
        <v>33</v>
      </c>
      <c r="Q66" s="4">
        <v>0</v>
      </c>
      <c r="R66" s="7">
        <v>45214</v>
      </c>
      <c r="S66" s="6">
        <v>45218</v>
      </c>
      <c r="T66" s="4" t="s">
        <v>34</v>
      </c>
      <c r="U66" s="4">
        <v>30.96</v>
      </c>
      <c r="V66" s="4">
        <v>0</v>
      </c>
      <c r="W66" s="4">
        <v>0</v>
      </c>
      <c r="X66" s="4" t="s">
        <v>352</v>
      </c>
      <c r="Y66" s="4" t="s">
        <v>42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45214</v>
      </c>
      <c r="G67" s="6">
        <v>45215</v>
      </c>
      <c r="H67" s="4">
        <v>2</v>
      </c>
      <c r="I67" s="4">
        <v>1</v>
      </c>
      <c r="J67" s="4">
        <v>2</v>
      </c>
      <c r="K67" s="4" t="s">
        <v>30</v>
      </c>
      <c r="L67" s="4">
        <v>83.74</v>
      </c>
      <c r="M67" s="4">
        <v>83.74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45214</v>
      </c>
      <c r="S67" s="6">
        <v>45218</v>
      </c>
      <c r="T67" s="4" t="s">
        <v>34</v>
      </c>
      <c r="U67" s="4">
        <v>83.74</v>
      </c>
      <c r="V67" s="4">
        <v>0</v>
      </c>
      <c r="W67" s="4">
        <v>0</v>
      </c>
      <c r="X67" s="4" t="s">
        <v>357</v>
      </c>
      <c r="Y67" s="4" t="s">
        <v>42</v>
      </c>
    </row>
    <row r="68" s="4" customFormat="1" spans="1:25">
      <c r="A68" s="4" t="s">
        <v>358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45214</v>
      </c>
      <c r="G68" s="6">
        <v>45215</v>
      </c>
      <c r="H68" s="4">
        <v>1</v>
      </c>
      <c r="I68" s="4">
        <v>1</v>
      </c>
      <c r="J68" s="4">
        <v>1</v>
      </c>
      <c r="K68" s="4" t="s">
        <v>30</v>
      </c>
      <c r="L68" s="4">
        <v>35.03</v>
      </c>
      <c r="M68" s="4">
        <v>35.03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45214.0000115741</v>
      </c>
      <c r="S68" s="6">
        <v>45218</v>
      </c>
      <c r="T68" s="4" t="s">
        <v>34</v>
      </c>
      <c r="U68" s="4">
        <v>35.03</v>
      </c>
      <c r="V68" s="4">
        <v>0</v>
      </c>
      <c r="W68" s="4">
        <v>0</v>
      </c>
      <c r="X68" s="4" t="s">
        <v>362</v>
      </c>
      <c r="Y68" s="4" t="s">
        <v>42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350</v>
      </c>
      <c r="E69" s="4" t="s">
        <v>364</v>
      </c>
      <c r="F69" s="6">
        <v>45214</v>
      </c>
      <c r="G69" s="6">
        <v>45215</v>
      </c>
      <c r="H69" s="4">
        <v>2</v>
      </c>
      <c r="I69" s="4">
        <v>1</v>
      </c>
      <c r="J69" s="4">
        <v>2</v>
      </c>
      <c r="K69" s="4" t="s">
        <v>30</v>
      </c>
      <c r="L69" s="4">
        <v>61.92</v>
      </c>
      <c r="M69" s="4">
        <v>61.92</v>
      </c>
      <c r="N69" s="4" t="s">
        <v>365</v>
      </c>
      <c r="O69" s="4" t="s">
        <v>32</v>
      </c>
      <c r="P69" s="4" t="s">
        <v>33</v>
      </c>
      <c r="Q69" s="4">
        <v>0</v>
      </c>
      <c r="R69" s="7">
        <v>45214</v>
      </c>
      <c r="S69" s="6">
        <v>45218</v>
      </c>
      <c r="T69" s="4" t="s">
        <v>34</v>
      </c>
      <c r="U69" s="4">
        <v>61.92</v>
      </c>
      <c r="V69" s="4">
        <v>0</v>
      </c>
      <c r="W69" s="4">
        <v>0</v>
      </c>
      <c r="X69" s="4" t="s">
        <v>366</v>
      </c>
      <c r="Y69" s="4" t="s">
        <v>42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222</v>
      </c>
      <c r="F70" s="6">
        <v>45214</v>
      </c>
      <c r="G70" s="6">
        <v>45215</v>
      </c>
      <c r="H70" s="4">
        <v>1</v>
      </c>
      <c r="I70" s="4">
        <v>1</v>
      </c>
      <c r="J70" s="4">
        <v>1</v>
      </c>
      <c r="K70" s="4" t="s">
        <v>30</v>
      </c>
      <c r="L70" s="4">
        <v>31.6</v>
      </c>
      <c r="M70" s="4">
        <v>31.6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45214.0000115741</v>
      </c>
      <c r="S70" s="6">
        <v>45218</v>
      </c>
      <c r="T70" s="4" t="s">
        <v>34</v>
      </c>
      <c r="U70" s="4">
        <v>31.6</v>
      </c>
      <c r="V70" s="4">
        <v>0</v>
      </c>
      <c r="W70" s="4">
        <v>0</v>
      </c>
      <c r="X70" s="4" t="s">
        <v>370</v>
      </c>
      <c r="Y70" s="4" t="s">
        <v>42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45214</v>
      </c>
      <c r="G71" s="6">
        <v>45215</v>
      </c>
      <c r="H71" s="4">
        <v>1</v>
      </c>
      <c r="I71" s="4">
        <v>1</v>
      </c>
      <c r="J71" s="4">
        <v>1</v>
      </c>
      <c r="K71" s="4" t="s">
        <v>30</v>
      </c>
      <c r="L71" s="4">
        <v>22</v>
      </c>
      <c r="M71" s="4">
        <v>22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45214</v>
      </c>
      <c r="S71" s="6">
        <v>45218</v>
      </c>
      <c r="T71" s="4" t="s">
        <v>34</v>
      </c>
      <c r="U71" s="4">
        <v>22</v>
      </c>
      <c r="V71" s="4">
        <v>0</v>
      </c>
      <c r="W71" s="4">
        <v>0</v>
      </c>
      <c r="X71" s="4" t="s">
        <v>375</v>
      </c>
      <c r="Y7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4"/>
  <sheetViews>
    <sheetView tabSelected="1" workbookViewId="0">
      <selection activeCell="D73" sqref="D73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376</v>
      </c>
    </row>
    <row r="2" s="4" customFormat="1" hidden="1" spans="1:9">
      <c r="A2" s="5">
        <v>999224258779377</v>
      </c>
      <c r="B2" s="6">
        <v>45210</v>
      </c>
      <c r="C2" s="6">
        <v>45215</v>
      </c>
      <c r="D2" s="4">
        <v>708</v>
      </c>
      <c r="E2" s="4" t="str">
        <f>VLOOKUP(A2,HOP!A:L,12,0)</f>
        <v>708.00</v>
      </c>
      <c r="F2" s="4" t="str">
        <f>VLOOKUP(A2,HOP!A:C,3,0)</f>
        <v>3386746</v>
      </c>
      <c r="G2" s="4">
        <f>D2-E2</f>
        <v>0</v>
      </c>
      <c r="H2" s="4" t="str">
        <f>$H$1&amp;F2</f>
        <v>，3386746</v>
      </c>
      <c r="I2" s="4" t="str">
        <f>VLOOKUP(A2,HOP!A:U,21,0)</f>
        <v>直连</v>
      </c>
    </row>
    <row r="3" s="4" customFormat="1" hidden="1" spans="1:9">
      <c r="A3" s="5">
        <v>999226838763251</v>
      </c>
      <c r="B3" s="6">
        <v>45213</v>
      </c>
      <c r="C3" s="6">
        <v>45215</v>
      </c>
      <c r="D3" s="4">
        <v>33.44</v>
      </c>
      <c r="E3" s="4" t="str">
        <f>VLOOKUP(A3,HOP!A:L,12,0)</f>
        <v>33.44</v>
      </c>
      <c r="F3" s="4" t="str">
        <f>VLOOKUP(A3,HOP!A:C,3,0)</f>
        <v>3947376</v>
      </c>
      <c r="G3" s="4">
        <f t="shared" ref="G3:G34" si="0">D3-E3</f>
        <v>0</v>
      </c>
      <c r="H3" s="4" t="str">
        <f t="shared" ref="H3:H34" si="1">$H$1&amp;F3</f>
        <v>，3947376</v>
      </c>
      <c r="I3" s="4" t="str">
        <f>VLOOKUP(A3,HOP!A:U,21,0)</f>
        <v>直连</v>
      </c>
    </row>
    <row r="4" s="4" customFormat="1" hidden="1" spans="1:9">
      <c r="A4" s="5">
        <v>999226932048233</v>
      </c>
      <c r="B4" s="6">
        <v>45213</v>
      </c>
      <c r="C4" s="6">
        <v>45215</v>
      </c>
      <c r="D4" s="4">
        <v>45.88</v>
      </c>
      <c r="E4" s="4" t="str">
        <f>VLOOKUP(A4,HOP!A:L,12,0)</f>
        <v>45.88</v>
      </c>
      <c r="F4" s="4" t="str">
        <f>VLOOKUP(A4,HOP!A:C,3,0)</f>
        <v>3978657</v>
      </c>
      <c r="G4" s="4">
        <f t="shared" si="0"/>
        <v>0</v>
      </c>
      <c r="H4" s="4" t="str">
        <f t="shared" si="1"/>
        <v>，3978657</v>
      </c>
      <c r="I4" s="4" t="str">
        <f>VLOOKUP(A4,HOP!A:U,21,0)</f>
        <v>直连</v>
      </c>
    </row>
    <row r="5" s="4" customFormat="1" hidden="1" spans="1:9">
      <c r="A5" s="5">
        <v>999227056778407</v>
      </c>
      <c r="B5" s="6">
        <v>45212</v>
      </c>
      <c r="C5" s="6">
        <v>45215</v>
      </c>
      <c r="D5" s="4">
        <v>626.97</v>
      </c>
      <c r="E5" s="4" t="str">
        <f>VLOOKUP(A5,HOP!A:L,12,0)</f>
        <v>626.97</v>
      </c>
      <c r="F5" s="4" t="str">
        <f>VLOOKUP(A5,HOP!A:C,3,0)</f>
        <v>3992277</v>
      </c>
      <c r="G5" s="4">
        <f t="shared" si="0"/>
        <v>0</v>
      </c>
      <c r="H5" s="4" t="str">
        <f t="shared" si="1"/>
        <v>，3992277</v>
      </c>
      <c r="I5" s="4" t="str">
        <f>VLOOKUP(A5,HOP!A:U,21,0)</f>
        <v>直采</v>
      </c>
    </row>
    <row r="6" s="4" customFormat="1" hidden="1" spans="1:9">
      <c r="A6" s="5">
        <v>999227110865316</v>
      </c>
      <c r="B6" s="6">
        <v>45213</v>
      </c>
      <c r="C6" s="6">
        <v>45215</v>
      </c>
      <c r="D6" s="4">
        <v>296.02</v>
      </c>
      <c r="E6" s="4" t="str">
        <f>VLOOKUP(A6,HOP!A:L,12,0)</f>
        <v>296.02</v>
      </c>
      <c r="F6" s="4" t="str">
        <f>VLOOKUP(A6,HOP!A:C,3,0)</f>
        <v>4008989</v>
      </c>
      <c r="G6" s="4">
        <f t="shared" si="0"/>
        <v>0</v>
      </c>
      <c r="H6" s="4" t="str">
        <f t="shared" si="1"/>
        <v>，4008989</v>
      </c>
      <c r="I6" s="4" t="str">
        <f>VLOOKUP(A6,HOP!A:U,21,0)</f>
        <v>直连</v>
      </c>
    </row>
    <row r="7" s="4" customFormat="1" hidden="1" spans="1:9">
      <c r="A7" s="5">
        <v>999227114058315</v>
      </c>
      <c r="B7" s="6">
        <v>45213</v>
      </c>
      <c r="C7" s="6">
        <v>45215</v>
      </c>
      <c r="D7" s="4">
        <v>35.35</v>
      </c>
      <c r="E7" s="4" t="str">
        <f>VLOOKUP(A7,HOP!A:L,12,0)</f>
        <v>35.35</v>
      </c>
      <c r="F7" s="4" t="str">
        <f>VLOOKUP(A7,HOP!A:C,3,0)</f>
        <v>4011301</v>
      </c>
      <c r="G7" s="4">
        <f t="shared" si="0"/>
        <v>0</v>
      </c>
      <c r="H7" s="4" t="str">
        <f t="shared" si="1"/>
        <v>，4011301</v>
      </c>
      <c r="I7" s="4" t="str">
        <f>VLOOKUP(A7,HOP!A:U,21,0)</f>
        <v>直连</v>
      </c>
    </row>
    <row r="8" s="4" customFormat="1" hidden="1" spans="1:9">
      <c r="A8" s="5">
        <v>999227194562876</v>
      </c>
      <c r="B8" s="6">
        <v>45210</v>
      </c>
      <c r="C8" s="6">
        <v>45215</v>
      </c>
      <c r="D8" s="4">
        <v>98.08</v>
      </c>
      <c r="E8" s="4" t="str">
        <f>VLOOKUP(A8,HOP!A:L,12,0)</f>
        <v>98.08</v>
      </c>
      <c r="F8" s="4" t="str">
        <f>VLOOKUP(A8,HOP!A:C,3,0)</f>
        <v>4026344</v>
      </c>
      <c r="G8" s="4">
        <f t="shared" si="0"/>
        <v>0</v>
      </c>
      <c r="H8" s="4" t="str">
        <f t="shared" si="1"/>
        <v>，4026344</v>
      </c>
      <c r="I8" s="4" t="str">
        <f>VLOOKUP(A8,HOP!A:U,21,0)</f>
        <v>直连</v>
      </c>
    </row>
    <row r="9" s="4" customFormat="1" hidden="1" spans="1:9">
      <c r="A9" s="5">
        <v>999227252541970</v>
      </c>
      <c r="B9" s="6">
        <v>45211</v>
      </c>
      <c r="C9" s="6">
        <v>45215</v>
      </c>
      <c r="D9" s="4">
        <v>135.4</v>
      </c>
      <c r="E9" s="4" t="str">
        <f>VLOOKUP(A9,HOP!A:L,12,0)</f>
        <v>135.40</v>
      </c>
      <c r="F9" s="4" t="str">
        <f>VLOOKUP(A9,HOP!A:C,3,0)</f>
        <v>4027704</v>
      </c>
      <c r="G9" s="4">
        <f t="shared" si="0"/>
        <v>0</v>
      </c>
      <c r="H9" s="4" t="str">
        <f t="shared" si="1"/>
        <v>，4027704</v>
      </c>
      <c r="I9" s="4" t="str">
        <f>VLOOKUP(A9,HOP!A:U,21,0)</f>
        <v>直连</v>
      </c>
    </row>
    <row r="10" s="4" customFormat="1" hidden="1" spans="1:9">
      <c r="A10" s="5">
        <v>999227256627081</v>
      </c>
      <c r="B10" s="6">
        <v>45212</v>
      </c>
      <c r="C10" s="6">
        <v>45215</v>
      </c>
      <c r="D10" s="4">
        <v>467.88</v>
      </c>
      <c r="E10" s="4" t="str">
        <f>VLOOKUP(A10,HOP!A:L,12,0)</f>
        <v>467.88</v>
      </c>
      <c r="F10" s="4" t="str">
        <f>VLOOKUP(A10,HOP!A:C,3,0)</f>
        <v>4028760</v>
      </c>
      <c r="G10" s="4">
        <f t="shared" si="0"/>
        <v>0</v>
      </c>
      <c r="H10" s="4" t="str">
        <f t="shared" si="1"/>
        <v>，4028760</v>
      </c>
      <c r="I10" s="4" t="str">
        <f>VLOOKUP(A10,HOP!A:U,21,0)</f>
        <v>直连</v>
      </c>
    </row>
    <row r="11" s="4" customFormat="1" hidden="1" spans="1:9">
      <c r="A11" s="5">
        <v>999227324014744</v>
      </c>
      <c r="B11" s="6">
        <v>45214</v>
      </c>
      <c r="C11" s="6">
        <v>45215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999227324719035</v>
      </c>
      <c r="B12" s="6">
        <v>45212</v>
      </c>
      <c r="C12" s="6">
        <v>45215</v>
      </c>
      <c r="D12" s="4">
        <v>476.8</v>
      </c>
      <c r="E12" s="4" t="str">
        <f>VLOOKUP(A12,HOP!A:L,12,0)</f>
        <v>476.76</v>
      </c>
      <c r="F12" s="4" t="str">
        <f>VLOOKUP(A12,HOP!A:C,3,0)</f>
        <v>4049000</v>
      </c>
      <c r="G12" s="4">
        <f t="shared" si="0"/>
        <v>0.0400000000000205</v>
      </c>
      <c r="H12" s="4" t="str">
        <f t="shared" si="1"/>
        <v>，4049000</v>
      </c>
      <c r="I12" s="4" t="str">
        <f>VLOOKUP(A12,HOP!A:U,21,0)</f>
        <v>直连</v>
      </c>
    </row>
    <row r="13" s="4" customFormat="1" hidden="1" spans="1:9">
      <c r="A13" s="5">
        <v>999227331939077</v>
      </c>
      <c r="B13" s="6">
        <v>45214</v>
      </c>
      <c r="C13" s="6">
        <v>45215</v>
      </c>
      <c r="D13" s="4">
        <v>26.46</v>
      </c>
      <c r="E13" s="4" t="str">
        <f>VLOOKUP(A13,HOP!A:L,12,0)</f>
        <v>26.46</v>
      </c>
      <c r="F13" s="4" t="str">
        <f>VLOOKUP(A13,HOP!A:C,3,0)</f>
        <v>4050820</v>
      </c>
      <c r="G13" s="4">
        <f t="shared" si="0"/>
        <v>0</v>
      </c>
      <c r="H13" s="4" t="str">
        <f t="shared" si="1"/>
        <v>，4050820</v>
      </c>
      <c r="I13" s="4" t="str">
        <f>VLOOKUP(A13,HOP!A:U,21,0)</f>
        <v>直连</v>
      </c>
    </row>
    <row r="14" s="4" customFormat="1" hidden="1" spans="1:9">
      <c r="A14" s="5">
        <v>999227334118523</v>
      </c>
      <c r="B14" s="6">
        <v>45213</v>
      </c>
      <c r="C14" s="6">
        <v>45215</v>
      </c>
      <c r="D14" s="4">
        <v>32.52</v>
      </c>
      <c r="E14" s="4" t="str">
        <f>VLOOKUP(A14,HOP!A:L,12,0)</f>
        <v>32.52</v>
      </c>
      <c r="F14" s="4" t="str">
        <f>VLOOKUP(A14,HOP!A:C,3,0)</f>
        <v>4051989</v>
      </c>
      <c r="G14" s="4">
        <f t="shared" si="0"/>
        <v>0</v>
      </c>
      <c r="H14" s="4" t="str">
        <f t="shared" si="1"/>
        <v>，4051989</v>
      </c>
      <c r="I14" s="4" t="str">
        <f>VLOOKUP(A14,HOP!A:U,21,0)</f>
        <v>直连</v>
      </c>
    </row>
    <row r="15" s="4" customFormat="1" hidden="1" spans="1:9">
      <c r="A15" s="5">
        <v>999227334339890</v>
      </c>
      <c r="B15" s="6">
        <v>45212</v>
      </c>
      <c r="C15" s="6">
        <v>45215</v>
      </c>
      <c r="D15" s="4">
        <v>50.52</v>
      </c>
      <c r="E15" s="4" t="str">
        <f>VLOOKUP(A15,HOP!A:L,12,0)</f>
        <v>50.52</v>
      </c>
      <c r="F15" s="4" t="str">
        <f>VLOOKUP(A15,HOP!A:C,3,0)</f>
        <v>4052159</v>
      </c>
      <c r="G15" s="4">
        <f t="shared" si="0"/>
        <v>0</v>
      </c>
      <c r="H15" s="4" t="str">
        <f t="shared" si="1"/>
        <v>，4052159</v>
      </c>
      <c r="I15" s="4" t="str">
        <f>VLOOKUP(A15,HOP!A:U,21,0)</f>
        <v>直连</v>
      </c>
    </row>
    <row r="16" s="4" customFormat="1" hidden="1" spans="1:9">
      <c r="A16" s="5">
        <v>999227338194917</v>
      </c>
      <c r="B16" s="6">
        <v>45213</v>
      </c>
      <c r="C16" s="6">
        <v>45215</v>
      </c>
      <c r="D16" s="4">
        <v>19.39</v>
      </c>
      <c r="E16" s="4" t="str">
        <f>VLOOKUP(A16,HOP!A:L,12,0)</f>
        <v>19.39</v>
      </c>
      <c r="F16" s="4" t="str">
        <f>VLOOKUP(A16,HOP!A:C,3,0)</f>
        <v>4055790</v>
      </c>
      <c r="G16" s="4">
        <f t="shared" si="0"/>
        <v>0</v>
      </c>
      <c r="H16" s="4" t="str">
        <f t="shared" si="1"/>
        <v>，4055790</v>
      </c>
      <c r="I16" s="4" t="str">
        <f>VLOOKUP(A16,HOP!A:U,21,0)</f>
        <v>直连</v>
      </c>
    </row>
    <row r="17" s="4" customFormat="1" hidden="1" spans="1:9">
      <c r="A17" s="5">
        <v>999227342031701</v>
      </c>
      <c r="B17" s="6">
        <v>45214</v>
      </c>
      <c r="C17" s="6">
        <v>45215</v>
      </c>
      <c r="D17" s="4">
        <v>35.09</v>
      </c>
      <c r="E17" s="4" t="str">
        <f>VLOOKUP(A17,HOP!A:L,12,0)</f>
        <v>35.09</v>
      </c>
      <c r="F17" s="4" t="str">
        <f>VLOOKUP(A17,HOP!A:C,3,0)</f>
        <v>4056618</v>
      </c>
      <c r="G17" s="4">
        <f t="shared" si="0"/>
        <v>0</v>
      </c>
      <c r="H17" s="4" t="str">
        <f t="shared" si="1"/>
        <v>，4056618</v>
      </c>
      <c r="I17" s="4" t="str">
        <f>VLOOKUP(A17,HOP!A:U,21,0)</f>
        <v>直连</v>
      </c>
    </row>
    <row r="18" s="4" customFormat="1" hidden="1" spans="1:9">
      <c r="A18" s="5">
        <v>999227345672269</v>
      </c>
      <c r="B18" s="6">
        <v>45212</v>
      </c>
      <c r="C18" s="6">
        <v>45215</v>
      </c>
      <c r="D18" s="4">
        <v>95.28</v>
      </c>
      <c r="E18" s="4" t="str">
        <f>VLOOKUP(A18,HOP!A:L,12,0)</f>
        <v>95.28</v>
      </c>
      <c r="F18" s="4" t="str">
        <f>VLOOKUP(A18,HOP!A:C,3,0)</f>
        <v>4057867</v>
      </c>
      <c r="G18" s="4">
        <f t="shared" si="0"/>
        <v>0</v>
      </c>
      <c r="H18" s="4" t="str">
        <f t="shared" si="1"/>
        <v>，4057867</v>
      </c>
      <c r="I18" s="4" t="str">
        <f>VLOOKUP(A18,HOP!A:U,21,0)</f>
        <v>直连</v>
      </c>
    </row>
    <row r="19" s="4" customFormat="1" hidden="1" spans="1:9">
      <c r="A19" s="5">
        <v>999227351221035</v>
      </c>
      <c r="B19" s="6">
        <v>45212</v>
      </c>
      <c r="C19" s="6">
        <v>45215</v>
      </c>
      <c r="D19" s="4">
        <v>77.05</v>
      </c>
      <c r="E19" s="4" t="str">
        <f>VLOOKUP(A19,HOP!A:L,12,0)</f>
        <v>77.05</v>
      </c>
      <c r="F19" s="4" t="str">
        <f>VLOOKUP(A19,HOP!A:C,3,0)</f>
        <v>4059829</v>
      </c>
      <c r="G19" s="4">
        <f t="shared" si="0"/>
        <v>0</v>
      </c>
      <c r="H19" s="4" t="str">
        <f t="shared" si="1"/>
        <v>，4059829</v>
      </c>
      <c r="I19" s="4" t="str">
        <f>VLOOKUP(A19,HOP!A:U,21,0)</f>
        <v>直连</v>
      </c>
    </row>
    <row r="20" s="4" customFormat="1" hidden="1" spans="1:9">
      <c r="A20" s="5">
        <v>999227351920219</v>
      </c>
      <c r="B20" s="6">
        <v>45213</v>
      </c>
      <c r="C20" s="6">
        <v>45215</v>
      </c>
      <c r="D20" s="4">
        <v>156.28</v>
      </c>
      <c r="E20" s="4" t="str">
        <f>VLOOKUP(A20,HOP!A:L,12,0)</f>
        <v>156.28</v>
      </c>
      <c r="F20" s="4" t="str">
        <f>VLOOKUP(A20,HOP!A:C,3,0)</f>
        <v>4059990</v>
      </c>
      <c r="G20" s="4">
        <f t="shared" si="0"/>
        <v>0</v>
      </c>
      <c r="H20" s="4" t="str">
        <f t="shared" si="1"/>
        <v>，4059990</v>
      </c>
      <c r="I20" s="4" t="str">
        <f>VLOOKUP(A20,HOP!A:U,21,0)</f>
        <v>直连</v>
      </c>
    </row>
    <row r="21" s="4" customFormat="1" hidden="1" spans="1:9">
      <c r="A21" s="5">
        <v>999227355906255</v>
      </c>
      <c r="B21" s="6">
        <v>45214</v>
      </c>
      <c r="C21" s="6">
        <v>45215</v>
      </c>
      <c r="D21" s="4">
        <v>92.42</v>
      </c>
      <c r="E21" s="4" t="str">
        <f>VLOOKUP(A21,HOP!A:L,12,0)</f>
        <v>92.42</v>
      </c>
      <c r="F21" s="4" t="str">
        <f>VLOOKUP(A21,HOP!A:C,3,0)</f>
        <v>4061994</v>
      </c>
      <c r="G21" s="4">
        <f t="shared" si="0"/>
        <v>0</v>
      </c>
      <c r="H21" s="4" t="str">
        <f t="shared" si="1"/>
        <v>，4061994</v>
      </c>
      <c r="I21" s="4" t="str">
        <f>VLOOKUP(A21,HOP!A:U,21,0)</f>
        <v>直连</v>
      </c>
    </row>
    <row r="22" s="4" customFormat="1" hidden="1" spans="1:9">
      <c r="A22" s="5">
        <v>999227373047328</v>
      </c>
      <c r="B22" s="6">
        <v>45212</v>
      </c>
      <c r="C22" s="6">
        <v>45215</v>
      </c>
      <c r="D22" s="4">
        <v>61.86</v>
      </c>
      <c r="E22" s="4" t="str">
        <f>VLOOKUP(A22,HOP!A:L,12,0)</f>
        <v>61.86</v>
      </c>
      <c r="F22" s="4" t="str">
        <f>VLOOKUP(A22,HOP!A:C,3,0)</f>
        <v>4062448</v>
      </c>
      <c r="G22" s="4">
        <f t="shared" si="0"/>
        <v>0</v>
      </c>
      <c r="H22" s="4" t="str">
        <f t="shared" si="1"/>
        <v>，4062448</v>
      </c>
      <c r="I22" s="4" t="str">
        <f>VLOOKUP(A22,HOP!A:U,21,0)</f>
        <v>直连</v>
      </c>
    </row>
    <row r="23" s="4" customFormat="1" hidden="1" spans="1:9">
      <c r="A23" s="5">
        <v>999227377082933</v>
      </c>
      <c r="B23" s="6">
        <v>45214</v>
      </c>
      <c r="C23" s="6">
        <v>45215</v>
      </c>
      <c r="D23" s="4">
        <v>38.34</v>
      </c>
      <c r="E23" s="4" t="str">
        <f>VLOOKUP(A23,HOP!A:L,12,0)</f>
        <v>38.34</v>
      </c>
      <c r="F23" s="4" t="str">
        <f>VLOOKUP(A23,HOP!A:C,3,0)</f>
        <v>4063814</v>
      </c>
      <c r="G23" s="4">
        <f t="shared" si="0"/>
        <v>0</v>
      </c>
      <c r="H23" s="4" t="str">
        <f t="shared" si="1"/>
        <v>，4063814</v>
      </c>
      <c r="I23" s="4" t="str">
        <f>VLOOKUP(A23,HOP!A:U,21,0)</f>
        <v>直连</v>
      </c>
    </row>
    <row r="24" s="4" customFormat="1" hidden="1" spans="1:9">
      <c r="A24" s="5">
        <v>999227378134081</v>
      </c>
      <c r="B24" s="6">
        <v>45212</v>
      </c>
      <c r="C24" s="6">
        <v>45215</v>
      </c>
      <c r="D24" s="4">
        <v>511.32</v>
      </c>
      <c r="E24" s="4" t="str">
        <f>VLOOKUP(A24,HOP!A:L,12,0)</f>
        <v>511.32</v>
      </c>
      <c r="F24" s="4" t="str">
        <f>VLOOKUP(A24,HOP!A:C,3,0)</f>
        <v>4064330</v>
      </c>
      <c r="G24" s="4">
        <f t="shared" si="0"/>
        <v>0</v>
      </c>
      <c r="H24" s="4" t="str">
        <f t="shared" si="1"/>
        <v>，4064330</v>
      </c>
      <c r="I24" s="4" t="str">
        <f>VLOOKUP(A24,HOP!A:U,21,0)</f>
        <v>直连</v>
      </c>
    </row>
    <row r="25" s="4" customFormat="1" hidden="1" spans="1:9">
      <c r="A25" s="5">
        <v>999227379263872</v>
      </c>
      <c r="B25" s="6">
        <v>45213</v>
      </c>
      <c r="C25" s="6">
        <v>45215</v>
      </c>
      <c r="D25" s="4">
        <v>172.72</v>
      </c>
      <c r="E25" s="4" t="str">
        <f>VLOOKUP(A25,HOP!A:L,12,0)</f>
        <v>172.72</v>
      </c>
      <c r="F25" s="4" t="str">
        <f>VLOOKUP(A25,HOP!A:C,3,0)</f>
        <v>4064773</v>
      </c>
      <c r="G25" s="4">
        <f t="shared" si="0"/>
        <v>0</v>
      </c>
      <c r="H25" s="4" t="str">
        <f t="shared" si="1"/>
        <v>，4064773</v>
      </c>
      <c r="I25" s="4" t="str">
        <f>VLOOKUP(A25,HOP!A:U,21,0)</f>
        <v>直连</v>
      </c>
    </row>
    <row r="26" s="4" customFormat="1" hidden="1" spans="1:9">
      <c r="A26" s="5">
        <v>27379918662</v>
      </c>
      <c r="B26" s="6">
        <v>45213</v>
      </c>
      <c r="C26" s="6">
        <v>45215</v>
      </c>
      <c r="D26" s="4">
        <v>69.59</v>
      </c>
      <c r="E26" s="4" t="str">
        <f>VLOOKUP(A26,HOP!A:L,12,0)</f>
        <v>69.59</v>
      </c>
      <c r="F26" s="4" t="str">
        <f>VLOOKUP(A26,HOP!A:C,3,0)</f>
        <v>4065064</v>
      </c>
      <c r="G26" s="4">
        <f t="shared" si="0"/>
        <v>0</v>
      </c>
      <c r="H26" s="4" t="str">
        <f t="shared" si="1"/>
        <v>，4065064</v>
      </c>
      <c r="I26" s="4" t="str">
        <f>VLOOKUP(A26,HOP!A:U,21,0)</f>
        <v>直连</v>
      </c>
    </row>
    <row r="27" s="4" customFormat="1" hidden="1" spans="1:9">
      <c r="A27" s="5">
        <v>999227380782841</v>
      </c>
      <c r="B27" s="6">
        <v>45213</v>
      </c>
      <c r="C27" s="6">
        <v>45215</v>
      </c>
      <c r="D27" s="4">
        <v>360.72</v>
      </c>
      <c r="E27" s="4" t="str">
        <f>VLOOKUP(A27,HOP!A:L,12,0)</f>
        <v>360.72</v>
      </c>
      <c r="F27" s="4" t="str">
        <f>VLOOKUP(A27,HOP!A:C,3,0)</f>
        <v>4065336</v>
      </c>
      <c r="G27" s="4">
        <f t="shared" si="0"/>
        <v>0</v>
      </c>
      <c r="H27" s="4" t="str">
        <f t="shared" si="1"/>
        <v>，4065336</v>
      </c>
      <c r="I27" s="4" t="str">
        <f>VLOOKUP(A27,HOP!A:U,21,0)</f>
        <v>直连</v>
      </c>
    </row>
    <row r="28" s="4" customFormat="1" hidden="1" spans="1:9">
      <c r="A28" s="5">
        <v>999227383791227</v>
      </c>
      <c r="B28" s="6">
        <v>45214</v>
      </c>
      <c r="C28" s="6">
        <v>45215</v>
      </c>
      <c r="D28" s="4">
        <v>40.66</v>
      </c>
      <c r="E28" s="4" t="str">
        <f>VLOOKUP(A28,HOP!A:L,12,0)</f>
        <v>40.66</v>
      </c>
      <c r="F28" s="4" t="str">
        <f>VLOOKUP(A28,HOP!A:C,3,0)</f>
        <v>4066787</v>
      </c>
      <c r="G28" s="4">
        <f t="shared" si="0"/>
        <v>0</v>
      </c>
      <c r="H28" s="4" t="str">
        <f t="shared" si="1"/>
        <v>，4066787</v>
      </c>
      <c r="I28" s="4" t="str">
        <f>VLOOKUP(A28,HOP!A:U,21,0)</f>
        <v>直连</v>
      </c>
    </row>
    <row r="29" s="4" customFormat="1" hidden="1" spans="1:9">
      <c r="A29" s="5">
        <v>999227386474816</v>
      </c>
      <c r="B29" s="6">
        <v>45213</v>
      </c>
      <c r="C29" s="6">
        <v>45215</v>
      </c>
      <c r="D29" s="4">
        <v>75.78</v>
      </c>
      <c r="E29" s="4" t="str">
        <f>VLOOKUP(A29,HOP!A:L,12,0)</f>
        <v>75.78</v>
      </c>
      <c r="F29" s="4" t="str">
        <f>VLOOKUP(A29,HOP!A:C,3,0)</f>
        <v>4067813</v>
      </c>
      <c r="G29" s="4">
        <f t="shared" si="0"/>
        <v>0</v>
      </c>
      <c r="H29" s="4" t="str">
        <f t="shared" si="1"/>
        <v>，4067813</v>
      </c>
      <c r="I29" s="4" t="str">
        <f>VLOOKUP(A29,HOP!A:U,21,0)</f>
        <v>直采</v>
      </c>
    </row>
    <row r="30" s="4" customFormat="1" hidden="1" spans="1:9">
      <c r="A30" s="5">
        <v>999227387371959</v>
      </c>
      <c r="B30" s="6">
        <v>45214</v>
      </c>
      <c r="C30" s="6">
        <v>45215</v>
      </c>
      <c r="D30" s="4">
        <v>41.33</v>
      </c>
      <c r="E30" s="4" t="str">
        <f>VLOOKUP(A30,HOP!A:L,12,0)</f>
        <v>41.33</v>
      </c>
      <c r="F30" s="4" t="str">
        <f>VLOOKUP(A30,HOP!A:C,3,0)</f>
        <v>4068048</v>
      </c>
      <c r="G30" s="4">
        <f t="shared" si="0"/>
        <v>0</v>
      </c>
      <c r="H30" s="4" t="str">
        <f t="shared" si="1"/>
        <v>，4068048</v>
      </c>
      <c r="I30" s="4" t="str">
        <f>VLOOKUP(A30,HOP!A:U,21,0)</f>
        <v>直连</v>
      </c>
    </row>
    <row r="31" s="4" customFormat="1" hidden="1" spans="1:9">
      <c r="A31" s="5">
        <v>999227397332126</v>
      </c>
      <c r="B31" s="6">
        <v>45214</v>
      </c>
      <c r="C31" s="6">
        <v>45215</v>
      </c>
      <c r="D31" s="4">
        <v>40</v>
      </c>
      <c r="E31" s="4" t="str">
        <f>VLOOKUP(A31,HOP!A:L,12,0)</f>
        <v>40.00</v>
      </c>
      <c r="F31" s="4" t="str">
        <f>VLOOKUP(A31,HOP!A:C,3,0)</f>
        <v>4068464</v>
      </c>
      <c r="G31" s="4">
        <f t="shared" si="0"/>
        <v>0</v>
      </c>
      <c r="H31" s="4" t="str">
        <f t="shared" si="1"/>
        <v>，4068464</v>
      </c>
      <c r="I31" s="4" t="str">
        <f>VLOOKUP(A31,HOP!A:U,21,0)</f>
        <v>直采</v>
      </c>
    </row>
    <row r="32" s="4" customFormat="1" hidden="1" spans="1:9">
      <c r="A32" s="5">
        <v>999227399123285</v>
      </c>
      <c r="B32" s="6">
        <v>45214</v>
      </c>
      <c r="C32" s="6">
        <v>45215</v>
      </c>
      <c r="D32" s="4">
        <v>10.23</v>
      </c>
      <c r="E32" s="4" t="str">
        <f>VLOOKUP(A32,HOP!A:L,12,0)</f>
        <v>10.23</v>
      </c>
      <c r="F32" s="4" t="str">
        <f>VLOOKUP(A32,HOP!A:C,3,0)</f>
        <v>4068958</v>
      </c>
      <c r="G32" s="4">
        <f t="shared" si="0"/>
        <v>0</v>
      </c>
      <c r="H32" s="4" t="str">
        <f t="shared" si="1"/>
        <v>，4068958</v>
      </c>
      <c r="I32" s="4" t="str">
        <f>VLOOKUP(A32,HOP!A:U,21,0)</f>
        <v>直连</v>
      </c>
    </row>
    <row r="33" s="4" customFormat="1" hidden="1" spans="1:9">
      <c r="A33" s="5">
        <v>999227400074436</v>
      </c>
      <c r="B33" s="6">
        <v>45213</v>
      </c>
      <c r="C33" s="6">
        <v>45215</v>
      </c>
      <c r="D33" s="4">
        <v>68.36</v>
      </c>
      <c r="E33" s="4" t="str">
        <f>VLOOKUP(A33,HOP!A:L,12,0)</f>
        <v>68.36</v>
      </c>
      <c r="F33" s="4" t="str">
        <f>VLOOKUP(A33,HOP!A:C,3,0)</f>
        <v>4069245</v>
      </c>
      <c r="G33" s="4">
        <f t="shared" si="0"/>
        <v>0</v>
      </c>
      <c r="H33" s="4" t="str">
        <f t="shared" si="1"/>
        <v>，4069245</v>
      </c>
      <c r="I33" s="4" t="str">
        <f>VLOOKUP(A33,HOP!A:U,21,0)</f>
        <v>直连</v>
      </c>
    </row>
    <row r="34" s="4" customFormat="1" hidden="1" spans="1:9">
      <c r="A34" s="5">
        <v>999227401259569</v>
      </c>
      <c r="B34" s="6">
        <v>45214</v>
      </c>
      <c r="C34" s="6">
        <v>45215</v>
      </c>
      <c r="D34" s="4">
        <v>31.3</v>
      </c>
      <c r="E34" s="4" t="str">
        <f>VLOOKUP(A34,HOP!A:L,12,0)</f>
        <v>31.30</v>
      </c>
      <c r="F34" s="4" t="str">
        <f>VLOOKUP(A34,HOP!A:C,3,0)</f>
        <v>4069797</v>
      </c>
      <c r="G34" s="4">
        <f t="shared" si="0"/>
        <v>0</v>
      </c>
      <c r="H34" s="4" t="str">
        <f t="shared" si="1"/>
        <v>，4069797</v>
      </c>
      <c r="I34" s="4" t="str">
        <f>VLOOKUP(A34,HOP!A:U,21,0)</f>
        <v>直连</v>
      </c>
    </row>
    <row r="35" s="4" customFormat="1" hidden="1" spans="1:9">
      <c r="A35" s="5">
        <v>999227401397805</v>
      </c>
      <c r="B35" s="6">
        <v>45213</v>
      </c>
      <c r="C35" s="6">
        <v>45215</v>
      </c>
      <c r="D35" s="4">
        <v>35.82</v>
      </c>
      <c r="E35" s="4" t="str">
        <f>VLOOKUP(A35,HOP!A:L,12,0)</f>
        <v>35.82</v>
      </c>
      <c r="F35" s="4" t="str">
        <f>VLOOKUP(A35,HOP!A:C,3,0)</f>
        <v>4069836</v>
      </c>
      <c r="G35" s="4">
        <f t="shared" ref="G35:G66" si="2">D35-E35</f>
        <v>0</v>
      </c>
      <c r="H35" s="4" t="str">
        <f t="shared" ref="H35:H66" si="3">$H$1&amp;F35</f>
        <v>，4069836</v>
      </c>
      <c r="I35" s="4" t="str">
        <f>VLOOKUP(A35,HOP!A:U,21,0)</f>
        <v>直连</v>
      </c>
    </row>
    <row r="36" s="4" customFormat="1" hidden="1" spans="1:9">
      <c r="A36" s="5">
        <v>999227404273575</v>
      </c>
      <c r="B36" s="6">
        <v>45214</v>
      </c>
      <c r="C36" s="6">
        <v>45215</v>
      </c>
      <c r="D36" s="4">
        <v>17.1</v>
      </c>
      <c r="E36" s="4" t="str">
        <f>VLOOKUP(A36,HOP!A:L,12,0)</f>
        <v>17.10</v>
      </c>
      <c r="F36" s="4" t="str">
        <f>VLOOKUP(A36,HOP!A:C,3,0)</f>
        <v>4070648</v>
      </c>
      <c r="G36" s="4">
        <f t="shared" si="2"/>
        <v>0</v>
      </c>
      <c r="H36" s="4" t="str">
        <f t="shared" si="3"/>
        <v>，4070648</v>
      </c>
      <c r="I36" s="4" t="str">
        <f>VLOOKUP(A36,HOP!A:U,21,0)</f>
        <v>直连</v>
      </c>
    </row>
    <row r="37" s="4" customFormat="1" hidden="1" spans="1:9">
      <c r="A37" s="5">
        <v>999227404844009</v>
      </c>
      <c r="B37" s="6">
        <v>45214</v>
      </c>
      <c r="C37" s="6">
        <v>45215</v>
      </c>
      <c r="D37" s="4">
        <v>49.88</v>
      </c>
      <c r="E37" s="4" t="str">
        <f>VLOOKUP(A37,HOP!A:L,12,0)</f>
        <v>49.88</v>
      </c>
      <c r="F37" s="4" t="str">
        <f>VLOOKUP(A37,HOP!A:C,3,0)</f>
        <v>4070735</v>
      </c>
      <c r="G37" s="4">
        <f t="shared" si="2"/>
        <v>0</v>
      </c>
      <c r="H37" s="4" t="str">
        <f t="shared" si="3"/>
        <v>，4070735</v>
      </c>
      <c r="I37" s="4" t="str">
        <f>VLOOKUP(A37,HOP!A:U,21,0)</f>
        <v>直连</v>
      </c>
    </row>
    <row r="38" s="4" customFormat="1" hidden="1" spans="1:9">
      <c r="A38" s="5">
        <v>999227408613517</v>
      </c>
      <c r="B38" s="6">
        <v>45214</v>
      </c>
      <c r="C38" s="6">
        <v>45215</v>
      </c>
      <c r="D38" s="4">
        <v>32.56</v>
      </c>
      <c r="E38" s="4" t="str">
        <f>VLOOKUP(A38,HOP!A:L,12,0)</f>
        <v>32.56</v>
      </c>
      <c r="F38" s="4" t="str">
        <f>VLOOKUP(A38,HOP!A:C,3,0)</f>
        <v>4072060</v>
      </c>
      <c r="G38" s="4">
        <f t="shared" si="2"/>
        <v>0</v>
      </c>
      <c r="H38" s="4" t="str">
        <f t="shared" si="3"/>
        <v>，4072060</v>
      </c>
      <c r="I38" s="4" t="str">
        <f>VLOOKUP(A38,HOP!A:U,21,0)</f>
        <v>直连</v>
      </c>
    </row>
    <row r="39" s="4" customFormat="1" hidden="1" spans="1:9">
      <c r="A39" s="5">
        <v>999227410168726</v>
      </c>
      <c r="B39" s="6">
        <v>45214</v>
      </c>
      <c r="C39" s="6">
        <v>45215</v>
      </c>
      <c r="D39" s="4">
        <v>23.09</v>
      </c>
      <c r="E39" s="4" t="str">
        <f>VLOOKUP(A39,HOP!A:L,12,0)</f>
        <v>23.09</v>
      </c>
      <c r="F39" s="4" t="str">
        <f>VLOOKUP(A39,HOP!A:C,3,0)</f>
        <v>4072760</v>
      </c>
      <c r="G39" s="4">
        <f t="shared" si="2"/>
        <v>0</v>
      </c>
      <c r="H39" s="4" t="str">
        <f t="shared" si="3"/>
        <v>，4072760</v>
      </c>
      <c r="I39" s="4" t="str">
        <f>VLOOKUP(A39,HOP!A:U,21,0)</f>
        <v>直连</v>
      </c>
    </row>
    <row r="40" s="4" customFormat="1" hidden="1" spans="1:9">
      <c r="A40" s="5">
        <v>999227410752703</v>
      </c>
      <c r="B40" s="6">
        <v>45214</v>
      </c>
      <c r="C40" s="6">
        <v>45215</v>
      </c>
      <c r="D40" s="4">
        <v>29.96</v>
      </c>
      <c r="E40" s="4" t="str">
        <f>VLOOKUP(A40,HOP!A:L,12,0)</f>
        <v>29.96</v>
      </c>
      <c r="F40" s="4" t="str">
        <f>VLOOKUP(A40,HOP!A:C,3,0)</f>
        <v>4072938</v>
      </c>
      <c r="G40" s="4">
        <f t="shared" si="2"/>
        <v>0</v>
      </c>
      <c r="H40" s="4" t="str">
        <f t="shared" si="3"/>
        <v>，4072938</v>
      </c>
      <c r="I40" s="4" t="str">
        <f>VLOOKUP(A40,HOP!A:U,21,0)</f>
        <v>直连</v>
      </c>
    </row>
    <row r="41" s="4" customFormat="1" hidden="1" spans="1:9">
      <c r="A41" s="5">
        <v>999227411216397</v>
      </c>
      <c r="B41" s="6">
        <v>45214</v>
      </c>
      <c r="C41" s="6">
        <v>45215</v>
      </c>
      <c r="D41" s="4">
        <v>83.24</v>
      </c>
      <c r="E41" s="4" t="str">
        <f>VLOOKUP(A41,HOP!A:L,12,0)</f>
        <v>83.24</v>
      </c>
      <c r="F41" s="4" t="str">
        <f>VLOOKUP(A41,HOP!A:C,3,0)</f>
        <v>4073088</v>
      </c>
      <c r="G41" s="4">
        <f t="shared" si="2"/>
        <v>0</v>
      </c>
      <c r="H41" s="4" t="str">
        <f t="shared" si="3"/>
        <v>，4073088</v>
      </c>
      <c r="I41" s="4" t="str">
        <f>VLOOKUP(A41,HOP!A:U,21,0)</f>
        <v>直连</v>
      </c>
    </row>
    <row r="42" s="4" customFormat="1" hidden="1" spans="1:9">
      <c r="A42" s="5">
        <v>999227411234184</v>
      </c>
      <c r="B42" s="6">
        <v>45214</v>
      </c>
      <c r="C42" s="6">
        <v>45215</v>
      </c>
      <c r="D42" s="4">
        <v>19.74</v>
      </c>
      <c r="E42" s="4" t="str">
        <f>VLOOKUP(A42,HOP!A:L,12,0)</f>
        <v>19.74</v>
      </c>
      <c r="F42" s="4" t="str">
        <f>VLOOKUP(A42,HOP!A:C,3,0)</f>
        <v>4073099</v>
      </c>
      <c r="G42" s="4">
        <f t="shared" si="2"/>
        <v>0</v>
      </c>
      <c r="H42" s="4" t="str">
        <f t="shared" si="3"/>
        <v>，4073099</v>
      </c>
      <c r="I42" s="4" t="str">
        <f>VLOOKUP(A42,HOP!A:U,21,0)</f>
        <v>直连</v>
      </c>
    </row>
    <row r="43" s="4" customFormat="1" hidden="1" spans="1:9">
      <c r="A43" s="5">
        <v>999227411618497</v>
      </c>
      <c r="B43" s="6">
        <v>45214</v>
      </c>
      <c r="C43" s="6">
        <v>45215</v>
      </c>
      <c r="D43" s="4">
        <v>35.62</v>
      </c>
      <c r="E43" s="4" t="str">
        <f>VLOOKUP(A43,HOP!A:L,12,0)</f>
        <v>35.62</v>
      </c>
      <c r="F43" s="4" t="str">
        <f>VLOOKUP(A43,HOP!A:C,3,0)</f>
        <v>4073247</v>
      </c>
      <c r="G43" s="4">
        <f t="shared" si="2"/>
        <v>0</v>
      </c>
      <c r="H43" s="4" t="str">
        <f t="shared" si="3"/>
        <v>，4073247</v>
      </c>
      <c r="I43" s="4" t="str">
        <f>VLOOKUP(A43,HOP!A:U,21,0)</f>
        <v>直连</v>
      </c>
    </row>
    <row r="44" s="4" customFormat="1" hidden="1" spans="1:9">
      <c r="A44" s="5">
        <v>999227411721932</v>
      </c>
      <c r="B44" s="6">
        <v>45214</v>
      </c>
      <c r="C44" s="6">
        <v>45215</v>
      </c>
      <c r="D44" s="4">
        <v>53.49</v>
      </c>
      <c r="E44" s="4" t="str">
        <f>VLOOKUP(A44,HOP!A:L,12,0)</f>
        <v>53.49</v>
      </c>
      <c r="F44" s="4" t="str">
        <f>VLOOKUP(A44,HOP!A:C,3,0)</f>
        <v>4073313</v>
      </c>
      <c r="G44" s="4">
        <f t="shared" si="2"/>
        <v>0</v>
      </c>
      <c r="H44" s="4" t="str">
        <f t="shared" si="3"/>
        <v>，4073313</v>
      </c>
      <c r="I44" s="4" t="str">
        <f>VLOOKUP(A44,HOP!A:U,21,0)</f>
        <v>直连</v>
      </c>
    </row>
    <row r="45" s="4" customFormat="1" hidden="1" spans="1:9">
      <c r="A45" s="5">
        <v>999227412490329</v>
      </c>
      <c r="B45" s="6">
        <v>45214</v>
      </c>
      <c r="C45" s="6">
        <v>45215</v>
      </c>
      <c r="D45" s="4">
        <v>38.1</v>
      </c>
      <c r="E45" s="4" t="str">
        <f>VLOOKUP(A45,HOP!A:L,12,0)</f>
        <v>38.10</v>
      </c>
      <c r="F45" s="4" t="str">
        <f>VLOOKUP(A45,HOP!A:C,3,0)</f>
        <v>4073674</v>
      </c>
      <c r="G45" s="4">
        <f t="shared" si="2"/>
        <v>0</v>
      </c>
      <c r="H45" s="4" t="str">
        <f t="shared" si="3"/>
        <v>，4073674</v>
      </c>
      <c r="I45" s="4" t="str">
        <f>VLOOKUP(A45,HOP!A:U,21,0)</f>
        <v>直连</v>
      </c>
    </row>
    <row r="46" s="4" customFormat="1" hidden="1" spans="1:9">
      <c r="A46" s="5">
        <v>999227412491775</v>
      </c>
      <c r="B46" s="6">
        <v>45214</v>
      </c>
      <c r="C46" s="6">
        <v>45215</v>
      </c>
      <c r="D46" s="4">
        <v>44.24</v>
      </c>
      <c r="E46" s="4" t="str">
        <f>VLOOKUP(A46,HOP!A:L,12,0)</f>
        <v>44.24</v>
      </c>
      <c r="F46" s="4" t="str">
        <f>VLOOKUP(A46,HOP!A:C,3,0)</f>
        <v>4073675</v>
      </c>
      <c r="G46" s="4">
        <f t="shared" si="2"/>
        <v>0</v>
      </c>
      <c r="H46" s="4" t="str">
        <f t="shared" si="3"/>
        <v>，4073675</v>
      </c>
      <c r="I46" s="4" t="str">
        <f>VLOOKUP(A46,HOP!A:U,21,0)</f>
        <v>直连</v>
      </c>
    </row>
    <row r="47" s="4" customFormat="1" hidden="1" spans="1:9">
      <c r="A47" s="5">
        <v>999227433376660</v>
      </c>
      <c r="B47" s="6">
        <v>45214</v>
      </c>
      <c r="C47" s="6">
        <v>45215</v>
      </c>
      <c r="D47" s="4">
        <v>19.4</v>
      </c>
      <c r="E47" s="4" t="str">
        <f>VLOOKUP(A47,HOP!A:L,12,0)</f>
        <v>19.40</v>
      </c>
      <c r="F47" s="4" t="str">
        <f>VLOOKUP(A47,HOP!A:C,3,0)</f>
        <v>4074006</v>
      </c>
      <c r="G47" s="4">
        <f t="shared" si="2"/>
        <v>0</v>
      </c>
      <c r="H47" s="4" t="str">
        <f t="shared" si="3"/>
        <v>，4074006</v>
      </c>
      <c r="I47" s="4" t="str">
        <f>VLOOKUP(A47,HOP!A:U,21,0)</f>
        <v>直连</v>
      </c>
    </row>
    <row r="48" s="4" customFormat="1" hidden="1" spans="1:9">
      <c r="A48" s="5">
        <v>999227434620973</v>
      </c>
      <c r="B48" s="6">
        <v>45214</v>
      </c>
      <c r="C48" s="6">
        <v>45215</v>
      </c>
      <c r="D48" s="4">
        <v>32.33</v>
      </c>
      <c r="E48" s="4" t="str">
        <f>VLOOKUP(A48,HOP!A:L,12,0)</f>
        <v>32.33</v>
      </c>
      <c r="F48" s="4" t="str">
        <f>VLOOKUP(A48,HOP!A:C,3,0)</f>
        <v>4074471</v>
      </c>
      <c r="G48" s="4">
        <f t="shared" si="2"/>
        <v>0</v>
      </c>
      <c r="H48" s="4" t="str">
        <f t="shared" si="3"/>
        <v>，4074471</v>
      </c>
      <c r="I48" s="4" t="str">
        <f>VLOOKUP(A48,HOP!A:U,21,0)</f>
        <v>直连</v>
      </c>
    </row>
    <row r="49" s="4" customFormat="1" hidden="1" spans="1:9">
      <c r="A49" s="5">
        <v>999227434697170</v>
      </c>
      <c r="B49" s="6">
        <v>45214</v>
      </c>
      <c r="C49" s="6">
        <v>45215</v>
      </c>
      <c r="D49" s="4">
        <v>29.03</v>
      </c>
      <c r="E49" s="4" t="str">
        <f>VLOOKUP(A49,HOP!A:L,12,0)</f>
        <v>29.03</v>
      </c>
      <c r="F49" s="4" t="str">
        <f>VLOOKUP(A49,HOP!A:C,3,0)</f>
        <v>4074485</v>
      </c>
      <c r="G49" s="4">
        <f t="shared" si="2"/>
        <v>0</v>
      </c>
      <c r="H49" s="4" t="str">
        <f t="shared" si="3"/>
        <v>，4074485</v>
      </c>
      <c r="I49" s="4" t="str">
        <f>VLOOKUP(A49,HOP!A:U,21,0)</f>
        <v>直连</v>
      </c>
    </row>
    <row r="50" s="4" customFormat="1" hidden="1" spans="1:9">
      <c r="A50" s="5">
        <v>999227434715739</v>
      </c>
      <c r="B50" s="6">
        <v>45214</v>
      </c>
      <c r="C50" s="6">
        <v>45215</v>
      </c>
      <c r="D50" s="4">
        <v>20.92</v>
      </c>
      <c r="E50" s="4" t="str">
        <f>VLOOKUP(A50,HOP!A:L,12,0)</f>
        <v>20.92</v>
      </c>
      <c r="F50" s="4" t="str">
        <f>VLOOKUP(A50,HOP!A:C,3,0)</f>
        <v>4074493</v>
      </c>
      <c r="G50" s="4">
        <f t="shared" si="2"/>
        <v>0</v>
      </c>
      <c r="H50" s="4" t="str">
        <f t="shared" si="3"/>
        <v>，4074493</v>
      </c>
      <c r="I50" s="4" t="str">
        <f>VLOOKUP(A50,HOP!A:U,21,0)</f>
        <v>直连</v>
      </c>
    </row>
    <row r="51" s="4" customFormat="1" hidden="1" spans="1:9">
      <c r="A51" s="5">
        <v>999227435073153</v>
      </c>
      <c r="B51" s="6">
        <v>45214</v>
      </c>
      <c r="C51" s="6">
        <v>45215</v>
      </c>
      <c r="D51" s="4">
        <v>25.5</v>
      </c>
      <c r="E51" s="4" t="str">
        <f>VLOOKUP(A51,HOP!A:L,12,0)</f>
        <v>25.50</v>
      </c>
      <c r="F51" s="4" t="str">
        <f>VLOOKUP(A51,HOP!A:C,3,0)</f>
        <v>4074557</v>
      </c>
      <c r="G51" s="4">
        <f t="shared" si="2"/>
        <v>0</v>
      </c>
      <c r="H51" s="4" t="str">
        <f t="shared" si="3"/>
        <v>，4074557</v>
      </c>
      <c r="I51" s="4" t="str">
        <f>VLOOKUP(A51,HOP!A:U,21,0)</f>
        <v>直连</v>
      </c>
    </row>
    <row r="52" s="4" customFormat="1" hidden="1" spans="1:9">
      <c r="A52" s="5">
        <v>999227435647471</v>
      </c>
      <c r="B52" s="6">
        <v>45214</v>
      </c>
      <c r="C52" s="6">
        <v>45215</v>
      </c>
      <c r="D52" s="4">
        <v>20.42</v>
      </c>
      <c r="E52" s="4" t="str">
        <f>VLOOKUP(A52,HOP!A:L,12,0)</f>
        <v>20.42</v>
      </c>
      <c r="F52" s="4" t="str">
        <f>VLOOKUP(A52,HOP!A:C,3,0)</f>
        <v>4074793</v>
      </c>
      <c r="G52" s="4">
        <f t="shared" si="2"/>
        <v>0</v>
      </c>
      <c r="H52" s="4" t="str">
        <f t="shared" si="3"/>
        <v>，4074793</v>
      </c>
      <c r="I52" s="4" t="str">
        <f>VLOOKUP(A52,HOP!A:U,21,0)</f>
        <v>直连</v>
      </c>
    </row>
    <row r="53" s="4" customFormat="1" hidden="1" spans="1:9">
      <c r="A53" s="5">
        <v>999227435803829</v>
      </c>
      <c r="B53" s="6">
        <v>45214</v>
      </c>
      <c r="C53" s="6">
        <v>45215</v>
      </c>
      <c r="D53" s="4">
        <v>19.5</v>
      </c>
      <c r="E53" s="4" t="str">
        <f>VLOOKUP(A53,HOP!A:L,12,0)</f>
        <v>19.50</v>
      </c>
      <c r="F53" s="4" t="str">
        <f>VLOOKUP(A53,HOP!A:C,3,0)</f>
        <v>4074836</v>
      </c>
      <c r="G53" s="4">
        <f t="shared" si="2"/>
        <v>0</v>
      </c>
      <c r="H53" s="4" t="str">
        <f t="shared" si="3"/>
        <v>，4074836</v>
      </c>
      <c r="I53" s="4" t="str">
        <f>VLOOKUP(A53,HOP!A:U,21,0)</f>
        <v>直连</v>
      </c>
    </row>
    <row r="54" s="4" customFormat="1" hidden="1" spans="1:9">
      <c r="A54" s="5">
        <v>999227436284860</v>
      </c>
      <c r="B54" s="6">
        <v>45214</v>
      </c>
      <c r="C54" s="6">
        <v>45215</v>
      </c>
      <c r="D54" s="4">
        <v>47.36</v>
      </c>
      <c r="E54" s="4" t="str">
        <f>VLOOKUP(A54,HOP!A:L,12,0)</f>
        <v>47.36</v>
      </c>
      <c r="F54" s="4" t="str">
        <f>VLOOKUP(A54,HOP!A:C,3,0)</f>
        <v>4075069</v>
      </c>
      <c r="G54" s="4">
        <f t="shared" si="2"/>
        <v>0</v>
      </c>
      <c r="H54" s="4" t="str">
        <f t="shared" si="3"/>
        <v>，4075069</v>
      </c>
      <c r="I54" s="4" t="str">
        <f>VLOOKUP(A54,HOP!A:U,21,0)</f>
        <v>直连</v>
      </c>
    </row>
    <row r="55" s="4" customFormat="1" hidden="1" spans="1:9">
      <c r="A55" s="5">
        <v>999227436330848</v>
      </c>
      <c r="B55" s="6">
        <v>45214</v>
      </c>
      <c r="C55" s="6">
        <v>45215</v>
      </c>
      <c r="D55" s="4">
        <v>22.59</v>
      </c>
      <c r="E55" s="4" t="str">
        <f>VLOOKUP(A55,HOP!A:L,12,0)</f>
        <v>22.59</v>
      </c>
      <c r="F55" s="4" t="str">
        <f>VLOOKUP(A55,HOP!A:C,3,0)</f>
        <v>4075082</v>
      </c>
      <c r="G55" s="4">
        <f t="shared" si="2"/>
        <v>0</v>
      </c>
      <c r="H55" s="4" t="str">
        <f t="shared" si="3"/>
        <v>，4075082</v>
      </c>
      <c r="I55" s="4" t="str">
        <f>VLOOKUP(A55,HOP!A:U,21,0)</f>
        <v>直连</v>
      </c>
    </row>
    <row r="56" s="4" customFormat="1" hidden="1" spans="1:9">
      <c r="A56" s="5">
        <v>999227436598402</v>
      </c>
      <c r="B56" s="6">
        <v>45214</v>
      </c>
      <c r="C56" s="6">
        <v>45215</v>
      </c>
      <c r="D56" s="4">
        <v>17.91</v>
      </c>
      <c r="E56" s="4" t="str">
        <f>VLOOKUP(A56,HOP!A:L,12,0)</f>
        <v>17.91</v>
      </c>
      <c r="F56" s="4" t="str">
        <f>VLOOKUP(A56,HOP!A:C,3,0)</f>
        <v>4075131</v>
      </c>
      <c r="G56" s="4">
        <f t="shared" si="2"/>
        <v>0</v>
      </c>
      <c r="H56" s="4" t="str">
        <f t="shared" si="3"/>
        <v>，4075131</v>
      </c>
      <c r="I56" s="4" t="str">
        <f>VLOOKUP(A56,HOP!A:U,21,0)</f>
        <v>直连</v>
      </c>
    </row>
    <row r="57" s="4" customFormat="1" hidden="1" spans="1:9">
      <c r="A57" s="5">
        <v>999227436855726</v>
      </c>
      <c r="B57" s="6">
        <v>45214</v>
      </c>
      <c r="C57" s="6">
        <v>45215</v>
      </c>
      <c r="D57" s="4">
        <v>72.08</v>
      </c>
      <c r="E57" s="4" t="str">
        <f>VLOOKUP(A57,HOP!A:L,12,0)</f>
        <v>72.08</v>
      </c>
      <c r="F57" s="4" t="str">
        <f>VLOOKUP(A57,HOP!A:C,3,0)</f>
        <v>4075186</v>
      </c>
      <c r="G57" s="4">
        <f t="shared" si="2"/>
        <v>0</v>
      </c>
      <c r="H57" s="4" t="str">
        <f t="shared" si="3"/>
        <v>，4075186</v>
      </c>
      <c r="I57" s="4" t="str">
        <f>VLOOKUP(A57,HOP!A:U,21,0)</f>
        <v>直连</v>
      </c>
    </row>
    <row r="58" s="4" customFormat="1" hidden="1" spans="1:9">
      <c r="A58" s="5">
        <v>999227437422089</v>
      </c>
      <c r="B58" s="6">
        <v>45214</v>
      </c>
      <c r="C58" s="6">
        <v>45215</v>
      </c>
      <c r="D58" s="4">
        <v>12.95</v>
      </c>
      <c r="E58" s="4" t="str">
        <f>VLOOKUP(A58,HOP!A:L,12,0)</f>
        <v>12.95</v>
      </c>
      <c r="F58" s="4" t="str">
        <f>VLOOKUP(A58,HOP!A:C,3,0)</f>
        <v>4075401</v>
      </c>
      <c r="G58" s="4">
        <f t="shared" si="2"/>
        <v>0</v>
      </c>
      <c r="H58" s="4" t="str">
        <f t="shared" si="3"/>
        <v>，4075401</v>
      </c>
      <c r="I58" s="4" t="str">
        <f>VLOOKUP(A58,HOP!A:U,21,0)</f>
        <v>直连</v>
      </c>
    </row>
    <row r="59" s="4" customFormat="1" hidden="1" spans="1:9">
      <c r="A59" s="5">
        <v>999227437856649</v>
      </c>
      <c r="B59" s="6">
        <v>45214</v>
      </c>
      <c r="C59" s="6">
        <v>45215</v>
      </c>
      <c r="D59" s="4">
        <v>32.56</v>
      </c>
      <c r="E59" s="4" t="str">
        <f>VLOOKUP(A59,HOP!A:L,12,0)</f>
        <v>32.56</v>
      </c>
      <c r="F59" s="4" t="str">
        <f>VLOOKUP(A59,HOP!A:C,3,0)</f>
        <v>4075489</v>
      </c>
      <c r="G59" s="4">
        <f t="shared" si="2"/>
        <v>0</v>
      </c>
      <c r="H59" s="4" t="str">
        <f t="shared" si="3"/>
        <v>，4075489</v>
      </c>
      <c r="I59" s="4" t="str">
        <f>VLOOKUP(A59,HOP!A:U,21,0)</f>
        <v>直连</v>
      </c>
    </row>
    <row r="60" s="4" customFormat="1" hidden="1" spans="1:9">
      <c r="A60" s="5">
        <v>999227437894370</v>
      </c>
      <c r="B60" s="6">
        <v>45214</v>
      </c>
      <c r="C60" s="6">
        <v>45215</v>
      </c>
      <c r="D60" s="4">
        <v>107.69</v>
      </c>
      <c r="E60" s="4" t="str">
        <f>VLOOKUP(A60,HOP!A:L,12,0)</f>
        <v>107.69</v>
      </c>
      <c r="F60" s="4" t="str">
        <f>VLOOKUP(A60,HOP!A:C,3,0)</f>
        <v>4075494</v>
      </c>
      <c r="G60" s="4">
        <f t="shared" si="2"/>
        <v>0</v>
      </c>
      <c r="H60" s="4" t="str">
        <f t="shared" si="3"/>
        <v>，4075494</v>
      </c>
      <c r="I60" s="4" t="str">
        <f>VLOOKUP(A60,HOP!A:U,21,0)</f>
        <v>直连</v>
      </c>
    </row>
    <row r="61" s="4" customFormat="1" hidden="1" spans="1:9">
      <c r="A61" s="5">
        <v>999227438285097</v>
      </c>
      <c r="B61" s="6">
        <v>45214</v>
      </c>
      <c r="C61" s="6">
        <v>45215</v>
      </c>
      <c r="D61" s="4">
        <v>18.64</v>
      </c>
      <c r="E61" s="4" t="str">
        <f>VLOOKUP(A61,HOP!A:L,12,0)</f>
        <v>18.64</v>
      </c>
      <c r="F61" s="4" t="str">
        <f>VLOOKUP(A61,HOP!A:C,3,0)</f>
        <v>4075716</v>
      </c>
      <c r="G61" s="4">
        <f t="shared" si="2"/>
        <v>0</v>
      </c>
      <c r="H61" s="4" t="str">
        <f t="shared" si="3"/>
        <v>，4075716</v>
      </c>
      <c r="I61" s="4" t="str">
        <f>VLOOKUP(A61,HOP!A:U,21,0)</f>
        <v>直连</v>
      </c>
    </row>
    <row r="62" s="4" customFormat="1" hidden="1" spans="1:9">
      <c r="A62" s="5">
        <v>999227439214908</v>
      </c>
      <c r="B62" s="6">
        <v>45214</v>
      </c>
      <c r="C62" s="6">
        <v>45215</v>
      </c>
      <c r="D62" s="4">
        <v>45.78</v>
      </c>
      <c r="E62" s="4" t="str">
        <f>VLOOKUP(A62,HOP!A:L,12,0)</f>
        <v>45.78</v>
      </c>
      <c r="F62" s="4" t="str">
        <f>VLOOKUP(A62,HOP!A:C,3,0)</f>
        <v>4076076</v>
      </c>
      <c r="G62" s="4">
        <f t="shared" si="2"/>
        <v>0</v>
      </c>
      <c r="H62" s="4" t="str">
        <f t="shared" si="3"/>
        <v>，4076076</v>
      </c>
      <c r="I62" s="4" t="str">
        <f>VLOOKUP(A62,HOP!A:U,21,0)</f>
        <v>直连</v>
      </c>
    </row>
    <row r="63" s="4" customFormat="1" hidden="1" spans="1:9">
      <c r="A63" s="5">
        <v>999227439231047</v>
      </c>
      <c r="B63" s="6">
        <v>45214</v>
      </c>
      <c r="C63" s="6">
        <v>45215</v>
      </c>
      <c r="D63" s="4">
        <v>25.73</v>
      </c>
      <c r="E63" s="4" t="str">
        <f>VLOOKUP(A63,HOP!A:L,12,0)</f>
        <v>25.73</v>
      </c>
      <c r="F63" s="4" t="str">
        <f>VLOOKUP(A63,HOP!A:C,3,0)</f>
        <v>4076081</v>
      </c>
      <c r="G63" s="4">
        <f t="shared" si="2"/>
        <v>0</v>
      </c>
      <c r="H63" s="4" t="str">
        <f t="shared" si="3"/>
        <v>，4076081</v>
      </c>
      <c r="I63" s="4" t="str">
        <f>VLOOKUP(A63,HOP!A:U,21,0)</f>
        <v>直连</v>
      </c>
    </row>
    <row r="64" s="4" customFormat="1" hidden="1" spans="1:9">
      <c r="A64" s="5">
        <v>999227439284061</v>
      </c>
      <c r="B64" s="6">
        <v>45214</v>
      </c>
      <c r="C64" s="6">
        <v>45215</v>
      </c>
      <c r="D64" s="4">
        <v>19.56</v>
      </c>
      <c r="E64" s="4" t="str">
        <f>VLOOKUP(A64,HOP!A:L,12,0)</f>
        <v>19.56</v>
      </c>
      <c r="F64" s="4" t="str">
        <f>VLOOKUP(A64,HOP!A:C,3,0)</f>
        <v>4076092</v>
      </c>
      <c r="G64" s="4">
        <f t="shared" si="2"/>
        <v>0</v>
      </c>
      <c r="H64" s="4" t="str">
        <f t="shared" si="3"/>
        <v>，4076092</v>
      </c>
      <c r="I64" s="4" t="str">
        <f>VLOOKUP(A64,HOP!A:U,21,0)</f>
        <v>直连</v>
      </c>
    </row>
    <row r="65" s="4" customFormat="1" hidden="1" spans="1:9">
      <c r="A65" s="5">
        <v>999227439599717</v>
      </c>
      <c r="B65" s="6">
        <v>45214</v>
      </c>
      <c r="C65" s="6">
        <v>45215</v>
      </c>
      <c r="D65" s="4">
        <v>30.96</v>
      </c>
      <c r="E65" s="4" t="str">
        <f>VLOOKUP(A65,HOP!A:L,12,0)</f>
        <v>30.96</v>
      </c>
      <c r="F65" s="4" t="str">
        <f>VLOOKUP(A65,HOP!A:C,3,0)</f>
        <v>4076164</v>
      </c>
      <c r="G65" s="4">
        <f t="shared" si="2"/>
        <v>0</v>
      </c>
      <c r="H65" s="4" t="str">
        <f t="shared" si="3"/>
        <v>，4076164</v>
      </c>
      <c r="I65" s="4" t="str">
        <f>VLOOKUP(A65,HOP!A:U,21,0)</f>
        <v>直连</v>
      </c>
    </row>
    <row r="66" s="4" customFormat="1" hidden="1" spans="1:9">
      <c r="A66" s="5">
        <v>999227439711940</v>
      </c>
      <c r="B66" s="6">
        <v>45214</v>
      </c>
      <c r="C66" s="6">
        <v>45215</v>
      </c>
      <c r="D66" s="4">
        <v>83.74</v>
      </c>
      <c r="E66" s="4" t="str">
        <f>VLOOKUP(A66,HOP!A:L,12,0)</f>
        <v>83.74</v>
      </c>
      <c r="F66" s="4" t="str">
        <f>VLOOKUP(A66,HOP!A:C,3,0)</f>
        <v>4076372</v>
      </c>
      <c r="G66" s="4">
        <f t="shared" si="2"/>
        <v>0</v>
      </c>
      <c r="H66" s="4" t="str">
        <f t="shared" si="3"/>
        <v>，4076372</v>
      </c>
      <c r="I66" s="4" t="str">
        <f>VLOOKUP(A66,HOP!A:U,21,0)</f>
        <v>直连</v>
      </c>
    </row>
    <row r="67" s="4" customFormat="1" hidden="1" spans="1:9">
      <c r="A67" s="5">
        <v>999227440475743</v>
      </c>
      <c r="B67" s="6">
        <v>45214</v>
      </c>
      <c r="C67" s="6">
        <v>45215</v>
      </c>
      <c r="D67" s="4">
        <v>35.03</v>
      </c>
      <c r="E67" s="4" t="str">
        <f>VLOOKUP(A67,HOP!A:L,12,0)</f>
        <v>35.03</v>
      </c>
      <c r="F67" s="4" t="str">
        <f>VLOOKUP(A67,HOP!A:C,3,0)</f>
        <v>4076548</v>
      </c>
      <c r="G67" s="4">
        <f>D67-E67</f>
        <v>0</v>
      </c>
      <c r="H67" s="4" t="str">
        <f>$H$1&amp;F67</f>
        <v>，4076548</v>
      </c>
      <c r="I67" s="4" t="str">
        <f>VLOOKUP(A67,HOP!A:U,21,0)</f>
        <v>直连</v>
      </c>
    </row>
    <row r="68" s="4" customFormat="1" hidden="1" spans="1:9">
      <c r="A68" s="5">
        <v>999227440532703</v>
      </c>
      <c r="B68" s="6">
        <v>45214</v>
      </c>
      <c r="C68" s="6">
        <v>45215</v>
      </c>
      <c r="D68" s="4">
        <v>61.92</v>
      </c>
      <c r="E68" s="4" t="str">
        <f>VLOOKUP(A68,HOP!A:L,12,0)</f>
        <v>61.92</v>
      </c>
      <c r="F68" s="4" t="str">
        <f>VLOOKUP(A68,HOP!A:C,3,0)</f>
        <v>4076729</v>
      </c>
      <c r="G68" s="4">
        <f>D68-E68</f>
        <v>0</v>
      </c>
      <c r="H68" s="4" t="str">
        <f>$H$1&amp;F68</f>
        <v>，4076729</v>
      </c>
      <c r="I68" s="4" t="str">
        <f>VLOOKUP(A68,HOP!A:U,21,0)</f>
        <v>直连</v>
      </c>
    </row>
    <row r="69" s="4" customFormat="1" hidden="1" spans="1:9">
      <c r="A69" s="5">
        <v>999227441103563</v>
      </c>
      <c r="B69" s="6">
        <v>45214</v>
      </c>
      <c r="C69" s="6">
        <v>45215</v>
      </c>
      <c r="D69" s="4">
        <v>31.6</v>
      </c>
      <c r="E69" s="4" t="str">
        <f>VLOOKUP(A69,HOP!A:L,12,0)</f>
        <v>31.60</v>
      </c>
      <c r="F69" s="4" t="str">
        <f>VLOOKUP(A69,HOP!A:C,3,0)</f>
        <v>4076887</v>
      </c>
      <c r="G69" s="4">
        <f>D69-E69</f>
        <v>0</v>
      </c>
      <c r="H69" s="4" t="str">
        <f>$H$1&amp;F69</f>
        <v>，4076887</v>
      </c>
      <c r="I69" s="4" t="str">
        <f>VLOOKUP(A69,HOP!A:U,21,0)</f>
        <v>直连</v>
      </c>
    </row>
    <row r="70" s="4" customFormat="1" hidden="1" spans="1:9">
      <c r="A70" s="5">
        <v>999227441300894</v>
      </c>
      <c r="B70" s="6">
        <v>45214</v>
      </c>
      <c r="C70" s="6">
        <v>45215</v>
      </c>
      <c r="D70" s="4">
        <v>22</v>
      </c>
      <c r="E70" s="4" t="str">
        <f>VLOOKUP(A70,HOP!A:L,12,0)</f>
        <v>22.00</v>
      </c>
      <c r="F70" s="4" t="str">
        <f>VLOOKUP(A70,HOP!A:C,3,0)</f>
        <v>4077111</v>
      </c>
      <c r="G70" s="4">
        <f>D70-E70</f>
        <v>0</v>
      </c>
      <c r="H70" s="4" t="str">
        <f>$H$1&amp;F70</f>
        <v>，4077111</v>
      </c>
      <c r="I70" s="4" t="str">
        <f>VLOOKUP(A70,HOP!A:U,21,0)</f>
        <v>直连</v>
      </c>
    </row>
    <row r="72" spans="4:4">
      <c r="D72" s="4">
        <f>SUM(D2:D71)</f>
        <v>6349.08</v>
      </c>
    </row>
    <row r="81" spans="1:4">
      <c r="A81" s="4" t="s">
        <v>377</v>
      </c>
      <c r="C81" s="4">
        <v>742.75</v>
      </c>
      <c r="D81" s="4">
        <v>5813.99</v>
      </c>
    </row>
    <row r="82" spans="1:4">
      <c r="A82" s="4" t="s">
        <v>378</v>
      </c>
      <c r="C82" s="4">
        <v>5606.33</v>
      </c>
      <c r="D82" s="4">
        <v>43884.39</v>
      </c>
    </row>
    <row r="83" spans="1:4">
      <c r="A83" s="4" t="s">
        <v>379</v>
      </c>
      <c r="C83" s="4">
        <f>SUBTOTAL(9,C81:C82)</f>
        <v>6349.08</v>
      </c>
      <c r="D83" s="4">
        <f>SUBTOTAL(9,D81:D82)</f>
        <v>49698.38</v>
      </c>
    </row>
    <row r="84" spans="1:1">
      <c r="A84" s="4" t="s">
        <v>380</v>
      </c>
    </row>
  </sheetData>
  <autoFilter ref="A1:X70">
    <filterColumn colId="3">
      <filters>
        <filter val="17.1"/>
        <filter val="38.1"/>
        <filter val="31.3"/>
        <filter val="19.4"/>
        <filter val="135.4"/>
        <filter val="19.5"/>
        <filter val="25.5"/>
        <filter val="31.6"/>
        <filter val="476.8"/>
        <filter val="296.02"/>
        <filter val="29.03"/>
        <filter val="35.03"/>
        <filter val="77.05"/>
        <filter val="708"/>
        <filter val="72.08"/>
        <filter val="98.08"/>
        <filter val="23.09"/>
        <filter val="35.09"/>
        <filter val="22"/>
        <filter val="10.23"/>
        <filter val="44.24"/>
        <filter val="83.24"/>
        <filter val="95.28"/>
        <filter val="156.28"/>
        <filter val="511.32"/>
        <filter val="32.33"/>
        <filter val="41.33"/>
        <filter val="38.34"/>
        <filter val="35.35"/>
        <filter val="47.36"/>
        <filter val="68.36"/>
        <filter val="19.39"/>
        <filter val="40"/>
        <filter val="20.42"/>
        <filter val="92.42"/>
        <filter val="33.44"/>
        <filter val="26.46"/>
        <filter val="53.49"/>
        <filter val="32.52"/>
        <filter val="50.52"/>
        <filter val="19.56"/>
        <filter val="32.56"/>
        <filter val="22.59"/>
        <filter val="69.59"/>
        <filter val="35.62"/>
        <filter val="18.64"/>
        <filter val="40.66"/>
        <filter val="107.69"/>
        <filter val="172.72"/>
        <filter val="360.72"/>
        <filter val="25.73"/>
        <filter val="19.74"/>
        <filter val="83.74"/>
        <filter val="45.78"/>
        <filter val="75.78"/>
        <filter val="35.82"/>
        <filter val="61.86"/>
        <filter val="45.88"/>
        <filter val="49.88"/>
        <filter val="467.88"/>
        <filter val="17.91"/>
        <filter val="20.92"/>
        <filter val="61.92"/>
        <filter val="12.95"/>
        <filter val="29.96"/>
        <filter val="30.96"/>
        <filter val="626.97"/>
      </filters>
    </filterColumn>
    <filterColumn colId="6">
      <filters>
        <filter val="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381</v>
      </c>
      <c r="B1" s="2" t="s">
        <v>382</v>
      </c>
      <c r="C1" s="2" t="s">
        <v>383</v>
      </c>
      <c r="D1" s="2" t="s">
        <v>384</v>
      </c>
      <c r="E1" s="2" t="s">
        <v>13</v>
      </c>
      <c r="F1" s="2" t="s">
        <v>5</v>
      </c>
      <c r="G1" s="2" t="s">
        <v>6</v>
      </c>
      <c r="H1" s="2" t="s">
        <v>385</v>
      </c>
      <c r="I1" s="2" t="s">
        <v>386</v>
      </c>
      <c r="J1" s="2" t="s">
        <v>387</v>
      </c>
      <c r="K1" s="2" t="s">
        <v>388</v>
      </c>
      <c r="L1" s="2" t="s">
        <v>389</v>
      </c>
      <c r="M1" s="2" t="s">
        <v>390</v>
      </c>
      <c r="N1" s="2" t="s">
        <v>391</v>
      </c>
      <c r="O1" s="2" t="s">
        <v>392</v>
      </c>
      <c r="P1" s="2" t="s">
        <v>393</v>
      </c>
      <c r="Q1" s="2" t="s">
        <v>394</v>
      </c>
      <c r="R1" s="2" t="s">
        <v>395</v>
      </c>
      <c r="S1" s="2" t="s">
        <v>396</v>
      </c>
      <c r="T1" s="2" t="s">
        <v>397</v>
      </c>
      <c r="U1" s="2" t="s">
        <v>398</v>
      </c>
      <c r="V1" s="2" t="s">
        <v>399</v>
      </c>
    </row>
    <row r="2" s="1" customFormat="1" spans="1:22">
      <c r="A2" s="3">
        <v>999227411216397</v>
      </c>
      <c r="B2" s="1" t="s">
        <v>400</v>
      </c>
      <c r="C2" s="1" t="s">
        <v>401</v>
      </c>
      <c r="D2" s="1" t="s">
        <v>402</v>
      </c>
      <c r="E2" s="1" t="s">
        <v>403</v>
      </c>
      <c r="F2" s="1" t="s">
        <v>400</v>
      </c>
      <c r="G2" s="1" t="s">
        <v>404</v>
      </c>
      <c r="H2" s="1" t="s">
        <v>405</v>
      </c>
      <c r="I2" s="1" t="s">
        <v>406</v>
      </c>
      <c r="J2" s="1" t="s">
        <v>30</v>
      </c>
      <c r="K2" s="1" t="s">
        <v>407</v>
      </c>
      <c r="L2" s="1" t="s">
        <v>407</v>
      </c>
      <c r="M2" s="1" t="s">
        <v>408</v>
      </c>
      <c r="N2" s="1" t="s">
        <v>408</v>
      </c>
      <c r="O2" s="1" t="s">
        <v>409</v>
      </c>
      <c r="P2" s="1" t="s">
        <v>410</v>
      </c>
      <c r="Q2" s="1" t="s">
        <v>411</v>
      </c>
      <c r="R2" s="1" t="s">
        <v>412</v>
      </c>
      <c r="S2" s="1" t="s">
        <v>413</v>
      </c>
      <c r="T2" s="1" t="s">
        <v>414</v>
      </c>
      <c r="U2" s="1" t="s">
        <v>415</v>
      </c>
      <c r="V2" s="1" t="s">
        <v>416</v>
      </c>
    </row>
    <row r="3" s="1" customFormat="1" spans="1:22">
      <c r="A3" s="3">
        <v>999227373047328</v>
      </c>
      <c r="B3" s="1" t="s">
        <v>417</v>
      </c>
      <c r="C3" s="1" t="s">
        <v>418</v>
      </c>
      <c r="D3" s="1" t="s">
        <v>419</v>
      </c>
      <c r="E3" s="1" t="s">
        <v>420</v>
      </c>
      <c r="F3" s="1" t="s">
        <v>421</v>
      </c>
      <c r="G3" s="1" t="s">
        <v>404</v>
      </c>
      <c r="H3" s="1" t="s">
        <v>405</v>
      </c>
      <c r="I3" s="1" t="s">
        <v>422</v>
      </c>
      <c r="J3" s="1" t="s">
        <v>30</v>
      </c>
      <c r="K3" s="1" t="s">
        <v>423</v>
      </c>
      <c r="L3" s="1" t="s">
        <v>423</v>
      </c>
      <c r="M3" s="1" t="s">
        <v>408</v>
      </c>
      <c r="N3" s="1" t="s">
        <v>408</v>
      </c>
      <c r="O3" s="1" t="s">
        <v>409</v>
      </c>
      <c r="P3" s="1" t="s">
        <v>410</v>
      </c>
      <c r="Q3" s="1" t="s">
        <v>411</v>
      </c>
      <c r="R3" s="1" t="s">
        <v>424</v>
      </c>
      <c r="S3" s="1" t="s">
        <v>413</v>
      </c>
      <c r="T3" s="1" t="s">
        <v>414</v>
      </c>
      <c r="U3" s="1" t="s">
        <v>415</v>
      </c>
      <c r="V3" s="1" t="s">
        <v>425</v>
      </c>
    </row>
    <row r="4" s="1" customFormat="1" spans="1:22">
      <c r="A4" s="3">
        <v>999227436284860</v>
      </c>
      <c r="B4" s="1" t="s">
        <v>400</v>
      </c>
      <c r="C4" s="1" t="s">
        <v>426</v>
      </c>
      <c r="D4" s="1" t="s">
        <v>427</v>
      </c>
      <c r="E4" s="1" t="s">
        <v>428</v>
      </c>
      <c r="F4" s="1" t="s">
        <v>400</v>
      </c>
      <c r="G4" s="1" t="s">
        <v>404</v>
      </c>
      <c r="H4" s="1" t="s">
        <v>405</v>
      </c>
      <c r="I4" s="1" t="s">
        <v>429</v>
      </c>
      <c r="J4" s="1" t="s">
        <v>30</v>
      </c>
      <c r="K4" s="1" t="s">
        <v>430</v>
      </c>
      <c r="L4" s="1" t="s">
        <v>430</v>
      </c>
      <c r="M4" s="1" t="s">
        <v>408</v>
      </c>
      <c r="N4" s="1" t="s">
        <v>408</v>
      </c>
      <c r="O4" s="1" t="s">
        <v>409</v>
      </c>
      <c r="P4" s="1" t="s">
        <v>410</v>
      </c>
      <c r="Q4" s="1" t="s">
        <v>411</v>
      </c>
      <c r="R4" s="1" t="s">
        <v>431</v>
      </c>
      <c r="S4" s="1" t="s">
        <v>413</v>
      </c>
      <c r="T4" s="1" t="s">
        <v>414</v>
      </c>
      <c r="U4" s="1" t="s">
        <v>415</v>
      </c>
      <c r="V4" s="1" t="s">
        <v>425</v>
      </c>
    </row>
    <row r="5" s="1" customFormat="1" spans="1:22">
      <c r="A5" s="3">
        <v>999227434697170</v>
      </c>
      <c r="B5" s="1" t="s">
        <v>400</v>
      </c>
      <c r="C5" s="1" t="s">
        <v>432</v>
      </c>
      <c r="D5" s="1" t="s">
        <v>433</v>
      </c>
      <c r="E5" s="1" t="s">
        <v>434</v>
      </c>
      <c r="F5" s="1" t="s">
        <v>400</v>
      </c>
      <c r="G5" s="1" t="s">
        <v>404</v>
      </c>
      <c r="H5" s="1" t="s">
        <v>405</v>
      </c>
      <c r="I5" s="1" t="s">
        <v>435</v>
      </c>
      <c r="J5" s="1" t="s">
        <v>30</v>
      </c>
      <c r="K5" s="1" t="s">
        <v>436</v>
      </c>
      <c r="L5" s="1" t="s">
        <v>436</v>
      </c>
      <c r="M5" s="1" t="s">
        <v>408</v>
      </c>
      <c r="N5" s="1" t="s">
        <v>408</v>
      </c>
      <c r="O5" s="1" t="s">
        <v>409</v>
      </c>
      <c r="P5" s="1" t="s">
        <v>410</v>
      </c>
      <c r="Q5" s="1" t="s">
        <v>411</v>
      </c>
      <c r="R5" s="1" t="s">
        <v>437</v>
      </c>
      <c r="S5" s="1" t="s">
        <v>413</v>
      </c>
      <c r="T5" s="1" t="s">
        <v>414</v>
      </c>
      <c r="U5" s="1" t="s">
        <v>415</v>
      </c>
      <c r="V5" s="1" t="s">
        <v>438</v>
      </c>
    </row>
    <row r="6" s="1" customFormat="1" spans="1:22">
      <c r="A6" s="3">
        <v>999227324719035</v>
      </c>
      <c r="B6" s="1" t="s">
        <v>439</v>
      </c>
      <c r="C6" s="1" t="s">
        <v>440</v>
      </c>
      <c r="D6" s="1" t="s">
        <v>441</v>
      </c>
      <c r="E6" s="1" t="s">
        <v>442</v>
      </c>
      <c r="F6" s="1" t="s">
        <v>421</v>
      </c>
      <c r="G6" s="1" t="s">
        <v>404</v>
      </c>
      <c r="H6" s="1" t="s">
        <v>405</v>
      </c>
      <c r="I6" s="1" t="s">
        <v>443</v>
      </c>
      <c r="J6" s="1" t="s">
        <v>30</v>
      </c>
      <c r="K6" s="1" t="s">
        <v>444</v>
      </c>
      <c r="L6" s="1" t="s">
        <v>444</v>
      </c>
      <c r="M6" s="1" t="s">
        <v>408</v>
      </c>
      <c r="N6" s="1" t="s">
        <v>408</v>
      </c>
      <c r="O6" s="1" t="s">
        <v>409</v>
      </c>
      <c r="P6" s="1" t="s">
        <v>410</v>
      </c>
      <c r="Q6" s="1" t="s">
        <v>411</v>
      </c>
      <c r="R6" s="1" t="s">
        <v>445</v>
      </c>
      <c r="S6" s="1" t="s">
        <v>413</v>
      </c>
      <c r="T6" s="1" t="s">
        <v>414</v>
      </c>
      <c r="U6" s="1" t="s">
        <v>415</v>
      </c>
      <c r="V6" s="1" t="s">
        <v>438</v>
      </c>
    </row>
    <row r="7" s="1" customFormat="1" spans="1:22">
      <c r="A7" s="3">
        <v>999227378134081</v>
      </c>
      <c r="B7" s="1" t="s">
        <v>421</v>
      </c>
      <c r="C7" s="1" t="s">
        <v>446</v>
      </c>
      <c r="D7" s="1" t="s">
        <v>447</v>
      </c>
      <c r="E7" s="1" t="s">
        <v>448</v>
      </c>
      <c r="F7" s="1" t="s">
        <v>421</v>
      </c>
      <c r="G7" s="1" t="s">
        <v>404</v>
      </c>
      <c r="H7" s="1" t="s">
        <v>405</v>
      </c>
      <c r="I7" s="1" t="s">
        <v>449</v>
      </c>
      <c r="J7" s="1" t="s">
        <v>30</v>
      </c>
      <c r="K7" s="1" t="s">
        <v>450</v>
      </c>
      <c r="L7" s="1" t="s">
        <v>450</v>
      </c>
      <c r="M7" s="1" t="s">
        <v>408</v>
      </c>
      <c r="N7" s="1" t="s">
        <v>408</v>
      </c>
      <c r="O7" s="1" t="s">
        <v>409</v>
      </c>
      <c r="P7" s="1" t="s">
        <v>410</v>
      </c>
      <c r="Q7" s="1" t="s">
        <v>411</v>
      </c>
      <c r="R7" s="1" t="s">
        <v>451</v>
      </c>
      <c r="S7" s="1" t="s">
        <v>413</v>
      </c>
      <c r="T7" s="1" t="s">
        <v>414</v>
      </c>
      <c r="U7" s="1" t="s">
        <v>415</v>
      </c>
      <c r="V7" s="1" t="s">
        <v>425</v>
      </c>
    </row>
    <row r="8" s="1" customFormat="1" spans="1:22">
      <c r="A8" s="3">
        <v>999227355906255</v>
      </c>
      <c r="B8" s="1" t="s">
        <v>417</v>
      </c>
      <c r="C8" s="1" t="s">
        <v>452</v>
      </c>
      <c r="D8" s="1" t="s">
        <v>453</v>
      </c>
      <c r="E8" s="1" t="s">
        <v>454</v>
      </c>
      <c r="F8" s="1" t="s">
        <v>400</v>
      </c>
      <c r="G8" s="1" t="s">
        <v>404</v>
      </c>
      <c r="H8" s="1" t="s">
        <v>405</v>
      </c>
      <c r="I8" s="1" t="s">
        <v>455</v>
      </c>
      <c r="J8" s="1" t="s">
        <v>30</v>
      </c>
      <c r="K8" s="1" t="s">
        <v>456</v>
      </c>
      <c r="L8" s="1" t="s">
        <v>456</v>
      </c>
      <c r="M8" s="1" t="s">
        <v>408</v>
      </c>
      <c r="N8" s="1" t="s">
        <v>408</v>
      </c>
      <c r="O8" s="1" t="s">
        <v>409</v>
      </c>
      <c r="P8" s="1" t="s">
        <v>410</v>
      </c>
      <c r="Q8" s="1" t="s">
        <v>411</v>
      </c>
      <c r="R8" s="1" t="s">
        <v>457</v>
      </c>
      <c r="S8" s="1" t="s">
        <v>413</v>
      </c>
      <c r="T8" s="1" t="s">
        <v>414</v>
      </c>
      <c r="U8" s="1" t="s">
        <v>415</v>
      </c>
      <c r="V8" s="1" t="s">
        <v>425</v>
      </c>
    </row>
    <row r="9" s="1" customFormat="1" spans="1:22">
      <c r="A9" s="3">
        <v>999227351920219</v>
      </c>
      <c r="B9" s="1" t="s">
        <v>417</v>
      </c>
      <c r="C9" s="1" t="s">
        <v>458</v>
      </c>
      <c r="D9" s="1" t="s">
        <v>459</v>
      </c>
      <c r="E9" s="1" t="s">
        <v>460</v>
      </c>
      <c r="F9" s="1" t="s">
        <v>461</v>
      </c>
      <c r="G9" s="1" t="s">
        <v>404</v>
      </c>
      <c r="H9" s="1" t="s">
        <v>405</v>
      </c>
      <c r="I9" s="1" t="s">
        <v>462</v>
      </c>
      <c r="J9" s="1" t="s">
        <v>30</v>
      </c>
      <c r="K9" s="1" t="s">
        <v>463</v>
      </c>
      <c r="L9" s="1" t="s">
        <v>463</v>
      </c>
      <c r="M9" s="1" t="s">
        <v>408</v>
      </c>
      <c r="N9" s="1" t="s">
        <v>408</v>
      </c>
      <c r="O9" s="1" t="s">
        <v>409</v>
      </c>
      <c r="P9" s="1" t="s">
        <v>410</v>
      </c>
      <c r="Q9" s="1" t="s">
        <v>411</v>
      </c>
      <c r="R9" s="1" t="s">
        <v>464</v>
      </c>
      <c r="S9" s="1" t="s">
        <v>413</v>
      </c>
      <c r="T9" s="1" t="s">
        <v>414</v>
      </c>
      <c r="U9" s="1" t="s">
        <v>415</v>
      </c>
      <c r="V9" s="1" t="s">
        <v>425</v>
      </c>
    </row>
    <row r="10" s="1" customFormat="1" spans="1:22">
      <c r="A10" s="3">
        <v>999227342031701</v>
      </c>
      <c r="B10" s="1" t="s">
        <v>465</v>
      </c>
      <c r="C10" s="1" t="s">
        <v>466</v>
      </c>
      <c r="D10" s="1" t="s">
        <v>459</v>
      </c>
      <c r="E10" s="1" t="s">
        <v>467</v>
      </c>
      <c r="F10" s="1" t="s">
        <v>400</v>
      </c>
      <c r="G10" s="1" t="s">
        <v>404</v>
      </c>
      <c r="H10" s="1" t="s">
        <v>405</v>
      </c>
      <c r="I10" s="1" t="s">
        <v>468</v>
      </c>
      <c r="J10" s="1" t="s">
        <v>30</v>
      </c>
      <c r="K10" s="1" t="s">
        <v>469</v>
      </c>
      <c r="L10" s="1" t="s">
        <v>469</v>
      </c>
      <c r="M10" s="1" t="s">
        <v>408</v>
      </c>
      <c r="N10" s="1" t="s">
        <v>408</v>
      </c>
      <c r="O10" s="1" t="s">
        <v>409</v>
      </c>
      <c r="P10" s="1" t="s">
        <v>410</v>
      </c>
      <c r="Q10" s="1" t="s">
        <v>411</v>
      </c>
      <c r="R10" s="1" t="s">
        <v>470</v>
      </c>
      <c r="S10" s="1" t="s">
        <v>413</v>
      </c>
      <c r="T10" s="1" t="s">
        <v>414</v>
      </c>
      <c r="U10" s="1" t="s">
        <v>415</v>
      </c>
      <c r="V10" s="1" t="s">
        <v>425</v>
      </c>
    </row>
    <row r="11" s="1" customFormat="1" spans="1:22">
      <c r="A11" s="3">
        <v>999227331939077</v>
      </c>
      <c r="B11" s="1" t="s">
        <v>439</v>
      </c>
      <c r="C11" s="1" t="s">
        <v>471</v>
      </c>
      <c r="D11" s="1" t="s">
        <v>472</v>
      </c>
      <c r="E11" s="1" t="s">
        <v>473</v>
      </c>
      <c r="F11" s="1" t="s">
        <v>400</v>
      </c>
      <c r="G11" s="1" t="s">
        <v>404</v>
      </c>
      <c r="H11" s="1" t="s">
        <v>405</v>
      </c>
      <c r="I11" s="1" t="s">
        <v>474</v>
      </c>
      <c r="J11" s="1" t="s">
        <v>30</v>
      </c>
      <c r="K11" s="1" t="s">
        <v>475</v>
      </c>
      <c r="L11" s="1" t="s">
        <v>475</v>
      </c>
      <c r="M11" s="1" t="s">
        <v>408</v>
      </c>
      <c r="N11" s="1" t="s">
        <v>408</v>
      </c>
      <c r="O11" s="1" t="s">
        <v>409</v>
      </c>
      <c r="P11" s="1" t="s">
        <v>410</v>
      </c>
      <c r="Q11" s="1" t="s">
        <v>411</v>
      </c>
      <c r="R11" s="1" t="s">
        <v>476</v>
      </c>
      <c r="S11" s="1" t="s">
        <v>413</v>
      </c>
      <c r="T11" s="1" t="s">
        <v>414</v>
      </c>
      <c r="U11" s="1" t="s">
        <v>415</v>
      </c>
      <c r="V11" s="1" t="s">
        <v>425</v>
      </c>
    </row>
    <row r="12" s="1" customFormat="1" spans="1:22">
      <c r="A12" s="3">
        <v>999227435073153</v>
      </c>
      <c r="B12" s="1" t="s">
        <v>400</v>
      </c>
      <c r="C12" s="1" t="s">
        <v>477</v>
      </c>
      <c r="D12" s="1" t="s">
        <v>478</v>
      </c>
      <c r="E12" s="1" t="s">
        <v>479</v>
      </c>
      <c r="F12" s="1" t="s">
        <v>400</v>
      </c>
      <c r="G12" s="1" t="s">
        <v>404</v>
      </c>
      <c r="H12" s="1" t="s">
        <v>405</v>
      </c>
      <c r="I12" s="1" t="s">
        <v>480</v>
      </c>
      <c r="J12" s="1" t="s">
        <v>30</v>
      </c>
      <c r="K12" s="1" t="s">
        <v>481</v>
      </c>
      <c r="L12" s="1" t="s">
        <v>481</v>
      </c>
      <c r="M12" s="1" t="s">
        <v>408</v>
      </c>
      <c r="N12" s="1" t="s">
        <v>408</v>
      </c>
      <c r="O12" s="1" t="s">
        <v>409</v>
      </c>
      <c r="P12" s="1" t="s">
        <v>410</v>
      </c>
      <c r="Q12" s="1" t="s">
        <v>411</v>
      </c>
      <c r="R12" s="1" t="s">
        <v>482</v>
      </c>
      <c r="S12" s="1" t="s">
        <v>413</v>
      </c>
      <c r="T12" s="1" t="s">
        <v>414</v>
      </c>
      <c r="U12" s="1" t="s">
        <v>415</v>
      </c>
      <c r="V12" s="1" t="s">
        <v>425</v>
      </c>
    </row>
    <row r="13" s="1" customFormat="1" spans="1:22">
      <c r="A13" s="3">
        <v>999227401397805</v>
      </c>
      <c r="B13" s="1" t="s">
        <v>461</v>
      </c>
      <c r="C13" s="1" t="s">
        <v>483</v>
      </c>
      <c r="D13" s="1" t="s">
        <v>484</v>
      </c>
      <c r="E13" s="1" t="s">
        <v>485</v>
      </c>
      <c r="F13" s="1" t="s">
        <v>461</v>
      </c>
      <c r="G13" s="1" t="s">
        <v>404</v>
      </c>
      <c r="H13" s="1" t="s">
        <v>405</v>
      </c>
      <c r="I13" s="1" t="s">
        <v>486</v>
      </c>
      <c r="J13" s="1" t="s">
        <v>30</v>
      </c>
      <c r="K13" s="1" t="s">
        <v>487</v>
      </c>
      <c r="L13" s="1" t="s">
        <v>487</v>
      </c>
      <c r="M13" s="1" t="s">
        <v>408</v>
      </c>
      <c r="N13" s="1" t="s">
        <v>408</v>
      </c>
      <c r="O13" s="1" t="s">
        <v>409</v>
      </c>
      <c r="P13" s="1" t="s">
        <v>410</v>
      </c>
      <c r="Q13" s="1" t="s">
        <v>411</v>
      </c>
      <c r="R13" s="1" t="s">
        <v>488</v>
      </c>
      <c r="S13" s="1" t="s">
        <v>413</v>
      </c>
      <c r="T13" s="1" t="s">
        <v>414</v>
      </c>
      <c r="U13" s="1" t="s">
        <v>415</v>
      </c>
      <c r="V13" s="1" t="s">
        <v>425</v>
      </c>
    </row>
    <row r="14" s="1" customFormat="1" spans="1:22">
      <c r="A14" s="3">
        <v>999227412490329</v>
      </c>
      <c r="B14" s="1" t="s">
        <v>400</v>
      </c>
      <c r="C14" s="1" t="s">
        <v>489</v>
      </c>
      <c r="D14" s="1" t="s">
        <v>490</v>
      </c>
      <c r="E14" s="1" t="s">
        <v>491</v>
      </c>
      <c r="F14" s="1" t="s">
        <v>400</v>
      </c>
      <c r="G14" s="1" t="s">
        <v>404</v>
      </c>
      <c r="H14" s="1" t="s">
        <v>405</v>
      </c>
      <c r="I14" s="1" t="s">
        <v>492</v>
      </c>
      <c r="J14" s="1" t="s">
        <v>30</v>
      </c>
      <c r="K14" s="1" t="s">
        <v>493</v>
      </c>
      <c r="L14" s="1" t="s">
        <v>493</v>
      </c>
      <c r="M14" s="1" t="s">
        <v>408</v>
      </c>
      <c r="N14" s="1" t="s">
        <v>408</v>
      </c>
      <c r="O14" s="1" t="s">
        <v>409</v>
      </c>
      <c r="P14" s="1" t="s">
        <v>410</v>
      </c>
      <c r="Q14" s="1" t="s">
        <v>411</v>
      </c>
      <c r="R14" s="1" t="s">
        <v>494</v>
      </c>
      <c r="S14" s="1" t="s">
        <v>413</v>
      </c>
      <c r="T14" s="1" t="s">
        <v>414</v>
      </c>
      <c r="U14" s="1" t="s">
        <v>415</v>
      </c>
      <c r="V14" s="1" t="s">
        <v>425</v>
      </c>
    </row>
    <row r="15" s="1" customFormat="1" spans="1:22">
      <c r="A15" s="3">
        <v>999227380782841</v>
      </c>
      <c r="B15" s="1" t="s">
        <v>421</v>
      </c>
      <c r="C15" s="1" t="s">
        <v>495</v>
      </c>
      <c r="D15" s="1" t="s">
        <v>496</v>
      </c>
      <c r="E15" s="1" t="s">
        <v>497</v>
      </c>
      <c r="F15" s="1" t="s">
        <v>461</v>
      </c>
      <c r="G15" s="1" t="s">
        <v>404</v>
      </c>
      <c r="H15" s="1" t="s">
        <v>405</v>
      </c>
      <c r="I15" s="1" t="s">
        <v>498</v>
      </c>
      <c r="J15" s="1" t="s">
        <v>30</v>
      </c>
      <c r="K15" s="1" t="s">
        <v>499</v>
      </c>
      <c r="L15" s="1" t="s">
        <v>499</v>
      </c>
      <c r="M15" s="1" t="s">
        <v>408</v>
      </c>
      <c r="N15" s="1" t="s">
        <v>408</v>
      </c>
      <c r="O15" s="1" t="s">
        <v>409</v>
      </c>
      <c r="P15" s="1" t="s">
        <v>410</v>
      </c>
      <c r="Q15" s="1" t="s">
        <v>411</v>
      </c>
      <c r="R15" s="1" t="s">
        <v>500</v>
      </c>
      <c r="S15" s="1" t="s">
        <v>413</v>
      </c>
      <c r="T15" s="1" t="s">
        <v>414</v>
      </c>
      <c r="U15" s="1" t="s">
        <v>415</v>
      </c>
      <c r="V15" s="1" t="s">
        <v>425</v>
      </c>
    </row>
    <row r="16" s="1" customFormat="1" spans="1:22">
      <c r="A16" s="3">
        <v>999227441103563</v>
      </c>
      <c r="B16" s="1" t="s">
        <v>400</v>
      </c>
      <c r="C16" s="1" t="s">
        <v>501</v>
      </c>
      <c r="D16" s="1" t="s">
        <v>502</v>
      </c>
      <c r="E16" s="1" t="s">
        <v>503</v>
      </c>
      <c r="F16" s="1" t="s">
        <v>400</v>
      </c>
      <c r="G16" s="1" t="s">
        <v>404</v>
      </c>
      <c r="H16" s="1" t="s">
        <v>405</v>
      </c>
      <c r="I16" s="1" t="s">
        <v>504</v>
      </c>
      <c r="J16" s="1" t="s">
        <v>30</v>
      </c>
      <c r="K16" s="1" t="s">
        <v>505</v>
      </c>
      <c r="L16" s="1" t="s">
        <v>505</v>
      </c>
      <c r="M16" s="1" t="s">
        <v>408</v>
      </c>
      <c r="N16" s="1" t="s">
        <v>408</v>
      </c>
      <c r="O16" s="1" t="s">
        <v>409</v>
      </c>
      <c r="P16" s="1" t="s">
        <v>410</v>
      </c>
      <c r="Q16" s="1" t="s">
        <v>411</v>
      </c>
      <c r="R16" s="1" t="s">
        <v>506</v>
      </c>
      <c r="S16" s="1" t="s">
        <v>413</v>
      </c>
      <c r="T16" s="1" t="s">
        <v>414</v>
      </c>
      <c r="U16" s="1" t="s">
        <v>415</v>
      </c>
      <c r="V16" s="1" t="s">
        <v>507</v>
      </c>
    </row>
    <row r="17" s="1" customFormat="1" spans="1:22">
      <c r="A17" s="3">
        <v>999227351221035</v>
      </c>
      <c r="B17" s="1" t="s">
        <v>417</v>
      </c>
      <c r="C17" s="1" t="s">
        <v>508</v>
      </c>
      <c r="D17" s="1" t="s">
        <v>509</v>
      </c>
      <c r="E17" s="1" t="s">
        <v>510</v>
      </c>
      <c r="F17" s="1" t="s">
        <v>421</v>
      </c>
      <c r="G17" s="1" t="s">
        <v>404</v>
      </c>
      <c r="H17" s="1" t="s">
        <v>405</v>
      </c>
      <c r="I17" s="1" t="s">
        <v>511</v>
      </c>
      <c r="J17" s="1" t="s">
        <v>30</v>
      </c>
      <c r="K17" s="1" t="s">
        <v>512</v>
      </c>
      <c r="L17" s="1" t="s">
        <v>512</v>
      </c>
      <c r="M17" s="1" t="s">
        <v>408</v>
      </c>
      <c r="N17" s="1" t="s">
        <v>408</v>
      </c>
      <c r="O17" s="1" t="s">
        <v>409</v>
      </c>
      <c r="P17" s="1" t="s">
        <v>410</v>
      </c>
      <c r="Q17" s="1" t="s">
        <v>411</v>
      </c>
      <c r="R17" s="1" t="s">
        <v>513</v>
      </c>
      <c r="S17" s="1" t="s">
        <v>413</v>
      </c>
      <c r="T17" s="1" t="s">
        <v>414</v>
      </c>
      <c r="U17" s="1" t="s">
        <v>415</v>
      </c>
      <c r="V17" s="1" t="s">
        <v>507</v>
      </c>
    </row>
    <row r="18" s="1" customFormat="1" spans="1:22">
      <c r="A18" s="3">
        <v>999227386474816</v>
      </c>
      <c r="B18" s="1" t="s">
        <v>421</v>
      </c>
      <c r="C18" s="1" t="s">
        <v>514</v>
      </c>
      <c r="D18" s="1" t="s">
        <v>515</v>
      </c>
      <c r="E18" s="1" t="s">
        <v>516</v>
      </c>
      <c r="F18" s="1" t="s">
        <v>461</v>
      </c>
      <c r="G18" s="1" t="s">
        <v>404</v>
      </c>
      <c r="H18" s="1" t="s">
        <v>405</v>
      </c>
      <c r="I18" s="1" t="s">
        <v>517</v>
      </c>
      <c r="J18" s="1" t="s">
        <v>30</v>
      </c>
      <c r="K18" s="1" t="s">
        <v>518</v>
      </c>
      <c r="L18" s="1" t="s">
        <v>518</v>
      </c>
      <c r="M18" s="1" t="s">
        <v>408</v>
      </c>
      <c r="N18" s="1" t="s">
        <v>408</v>
      </c>
      <c r="O18" s="1" t="s">
        <v>409</v>
      </c>
      <c r="P18" s="1" t="s">
        <v>410</v>
      </c>
      <c r="Q18" s="1" t="s">
        <v>411</v>
      </c>
      <c r="R18" s="1" t="s">
        <v>519</v>
      </c>
      <c r="S18" s="1" t="s">
        <v>413</v>
      </c>
      <c r="T18" s="1" t="s">
        <v>414</v>
      </c>
      <c r="U18" s="1" t="s">
        <v>520</v>
      </c>
      <c r="V18" s="1" t="s">
        <v>507</v>
      </c>
    </row>
    <row r="19" s="1" customFormat="1" spans="1:22">
      <c r="A19" s="3">
        <v>999227436855726</v>
      </c>
      <c r="B19" s="1" t="s">
        <v>400</v>
      </c>
      <c r="C19" s="1" t="s">
        <v>521</v>
      </c>
      <c r="D19" s="1" t="s">
        <v>522</v>
      </c>
      <c r="E19" s="1" t="s">
        <v>523</v>
      </c>
      <c r="F19" s="1" t="s">
        <v>400</v>
      </c>
      <c r="G19" s="1" t="s">
        <v>404</v>
      </c>
      <c r="H19" s="1" t="s">
        <v>405</v>
      </c>
      <c r="I19" s="1" t="s">
        <v>524</v>
      </c>
      <c r="J19" s="1" t="s">
        <v>30</v>
      </c>
      <c r="K19" s="1" t="s">
        <v>525</v>
      </c>
      <c r="L19" s="1" t="s">
        <v>525</v>
      </c>
      <c r="M19" s="1" t="s">
        <v>408</v>
      </c>
      <c r="N19" s="1" t="s">
        <v>408</v>
      </c>
      <c r="O19" s="1" t="s">
        <v>409</v>
      </c>
      <c r="P19" s="1" t="s">
        <v>410</v>
      </c>
      <c r="Q19" s="1" t="s">
        <v>411</v>
      </c>
      <c r="R19" s="1" t="s">
        <v>526</v>
      </c>
      <c r="S19" s="1" t="s">
        <v>413</v>
      </c>
      <c r="T19" s="1" t="s">
        <v>414</v>
      </c>
      <c r="U19" s="1" t="s">
        <v>415</v>
      </c>
      <c r="V19" s="1" t="s">
        <v>416</v>
      </c>
    </row>
    <row r="20" s="1" customFormat="1" spans="1:22">
      <c r="A20" s="3">
        <v>999227438285097</v>
      </c>
      <c r="B20" s="1" t="s">
        <v>400</v>
      </c>
      <c r="C20" s="1" t="s">
        <v>527</v>
      </c>
      <c r="D20" s="1" t="s">
        <v>528</v>
      </c>
      <c r="E20" s="1" t="s">
        <v>529</v>
      </c>
      <c r="F20" s="1" t="s">
        <v>400</v>
      </c>
      <c r="G20" s="1" t="s">
        <v>404</v>
      </c>
      <c r="H20" s="1" t="s">
        <v>405</v>
      </c>
      <c r="I20" s="1" t="s">
        <v>530</v>
      </c>
      <c r="J20" s="1" t="s">
        <v>30</v>
      </c>
      <c r="K20" s="1" t="s">
        <v>531</v>
      </c>
      <c r="L20" s="1" t="s">
        <v>531</v>
      </c>
      <c r="M20" s="1" t="s">
        <v>408</v>
      </c>
      <c r="N20" s="1" t="s">
        <v>408</v>
      </c>
      <c r="O20" s="1" t="s">
        <v>409</v>
      </c>
      <c r="P20" s="1" t="s">
        <v>410</v>
      </c>
      <c r="Q20" s="1" t="s">
        <v>411</v>
      </c>
      <c r="R20" s="1" t="s">
        <v>532</v>
      </c>
      <c r="S20" s="1" t="s">
        <v>413</v>
      </c>
      <c r="T20" s="1" t="s">
        <v>414</v>
      </c>
      <c r="U20" s="1" t="s">
        <v>415</v>
      </c>
      <c r="V20" s="1" t="s">
        <v>507</v>
      </c>
    </row>
    <row r="21" s="1" customFormat="1" spans="1:22">
      <c r="A21" s="3">
        <v>999227400074436</v>
      </c>
      <c r="B21" s="1" t="s">
        <v>461</v>
      </c>
      <c r="C21" s="1" t="s">
        <v>533</v>
      </c>
      <c r="D21" s="1" t="s">
        <v>534</v>
      </c>
      <c r="E21" s="1" t="s">
        <v>535</v>
      </c>
      <c r="F21" s="1" t="s">
        <v>461</v>
      </c>
      <c r="G21" s="1" t="s">
        <v>404</v>
      </c>
      <c r="H21" s="1" t="s">
        <v>405</v>
      </c>
      <c r="I21" s="1" t="s">
        <v>536</v>
      </c>
      <c r="J21" s="1" t="s">
        <v>30</v>
      </c>
      <c r="K21" s="1" t="s">
        <v>537</v>
      </c>
      <c r="L21" s="1" t="s">
        <v>537</v>
      </c>
      <c r="M21" s="1" t="s">
        <v>408</v>
      </c>
      <c r="N21" s="1" t="s">
        <v>408</v>
      </c>
      <c r="O21" s="1" t="s">
        <v>409</v>
      </c>
      <c r="P21" s="1" t="s">
        <v>410</v>
      </c>
      <c r="Q21" s="1" t="s">
        <v>411</v>
      </c>
      <c r="R21" s="1" t="s">
        <v>538</v>
      </c>
      <c r="S21" s="1" t="s">
        <v>413</v>
      </c>
      <c r="T21" s="1" t="s">
        <v>414</v>
      </c>
      <c r="U21" s="1" t="s">
        <v>415</v>
      </c>
      <c r="V21" s="1" t="s">
        <v>539</v>
      </c>
    </row>
    <row r="22" s="1" customFormat="1" spans="1:22">
      <c r="A22" s="3">
        <v>999227056778407</v>
      </c>
      <c r="B22" s="1" t="s">
        <v>540</v>
      </c>
      <c r="C22" s="1" t="s">
        <v>541</v>
      </c>
      <c r="D22" s="1" t="s">
        <v>542</v>
      </c>
      <c r="E22" s="1" t="s">
        <v>543</v>
      </c>
      <c r="F22" s="1" t="s">
        <v>421</v>
      </c>
      <c r="G22" s="1" t="s">
        <v>404</v>
      </c>
      <c r="H22" s="1" t="s">
        <v>405</v>
      </c>
      <c r="I22" s="1" t="s">
        <v>544</v>
      </c>
      <c r="J22" s="1" t="s">
        <v>30</v>
      </c>
      <c r="K22" s="1" t="s">
        <v>545</v>
      </c>
      <c r="L22" s="1" t="s">
        <v>545</v>
      </c>
      <c r="M22" s="1" t="s">
        <v>408</v>
      </c>
      <c r="N22" s="1" t="s">
        <v>408</v>
      </c>
      <c r="O22" s="1" t="s">
        <v>409</v>
      </c>
      <c r="P22" s="1" t="s">
        <v>410</v>
      </c>
      <c r="Q22" s="1" t="s">
        <v>411</v>
      </c>
      <c r="R22" s="1" t="s">
        <v>546</v>
      </c>
      <c r="S22" s="1" t="s">
        <v>413</v>
      </c>
      <c r="T22" s="1" t="s">
        <v>414</v>
      </c>
      <c r="U22" s="1" t="s">
        <v>520</v>
      </c>
      <c r="V22" s="1" t="s">
        <v>547</v>
      </c>
    </row>
    <row r="23" s="1" customFormat="1" spans="1:22">
      <c r="A23" s="3">
        <v>999227404844009</v>
      </c>
      <c r="B23" s="1" t="s">
        <v>461</v>
      </c>
      <c r="C23" s="1" t="s">
        <v>548</v>
      </c>
      <c r="D23" s="1" t="s">
        <v>549</v>
      </c>
      <c r="E23" s="1" t="s">
        <v>550</v>
      </c>
      <c r="F23" s="1" t="s">
        <v>400</v>
      </c>
      <c r="G23" s="1" t="s">
        <v>404</v>
      </c>
      <c r="H23" s="1" t="s">
        <v>405</v>
      </c>
      <c r="I23" s="1" t="s">
        <v>551</v>
      </c>
      <c r="J23" s="1" t="s">
        <v>30</v>
      </c>
      <c r="K23" s="1" t="s">
        <v>552</v>
      </c>
      <c r="L23" s="1" t="s">
        <v>552</v>
      </c>
      <c r="M23" s="1" t="s">
        <v>408</v>
      </c>
      <c r="N23" s="1" t="s">
        <v>408</v>
      </c>
      <c r="O23" s="1" t="s">
        <v>409</v>
      </c>
      <c r="P23" s="1" t="s">
        <v>410</v>
      </c>
      <c r="Q23" s="1" t="s">
        <v>411</v>
      </c>
      <c r="R23" s="1" t="s">
        <v>553</v>
      </c>
      <c r="S23" s="1" t="s">
        <v>413</v>
      </c>
      <c r="T23" s="1" t="s">
        <v>414</v>
      </c>
      <c r="U23" s="1" t="s">
        <v>415</v>
      </c>
      <c r="V23" s="1" t="s">
        <v>539</v>
      </c>
    </row>
    <row r="24" s="1" customFormat="1" spans="1:22">
      <c r="A24" s="3">
        <v>999227439284061</v>
      </c>
      <c r="B24" s="1" t="s">
        <v>400</v>
      </c>
      <c r="C24" s="1" t="s">
        <v>554</v>
      </c>
      <c r="D24" s="1" t="s">
        <v>555</v>
      </c>
      <c r="E24" s="1" t="s">
        <v>556</v>
      </c>
      <c r="F24" s="1" t="s">
        <v>400</v>
      </c>
      <c r="G24" s="1" t="s">
        <v>404</v>
      </c>
      <c r="H24" s="1" t="s">
        <v>405</v>
      </c>
      <c r="I24" s="1" t="s">
        <v>557</v>
      </c>
      <c r="J24" s="1" t="s">
        <v>30</v>
      </c>
      <c r="K24" s="1" t="s">
        <v>558</v>
      </c>
      <c r="L24" s="1" t="s">
        <v>558</v>
      </c>
      <c r="M24" s="1" t="s">
        <v>408</v>
      </c>
      <c r="N24" s="1" t="s">
        <v>408</v>
      </c>
      <c r="O24" s="1" t="s">
        <v>409</v>
      </c>
      <c r="P24" s="1" t="s">
        <v>410</v>
      </c>
      <c r="Q24" s="1" t="s">
        <v>411</v>
      </c>
      <c r="R24" s="1" t="s">
        <v>559</v>
      </c>
      <c r="S24" s="1" t="s">
        <v>413</v>
      </c>
      <c r="T24" s="1" t="s">
        <v>414</v>
      </c>
      <c r="U24" s="1" t="s">
        <v>415</v>
      </c>
      <c r="V24" s="1" t="s">
        <v>507</v>
      </c>
    </row>
    <row r="25" s="1" customFormat="1" spans="1:22">
      <c r="A25" s="3">
        <v>999227440475743</v>
      </c>
      <c r="B25" s="1" t="s">
        <v>400</v>
      </c>
      <c r="C25" s="1" t="s">
        <v>560</v>
      </c>
      <c r="D25" s="1" t="s">
        <v>561</v>
      </c>
      <c r="E25" s="1" t="s">
        <v>562</v>
      </c>
      <c r="F25" s="1" t="s">
        <v>400</v>
      </c>
      <c r="G25" s="1" t="s">
        <v>404</v>
      </c>
      <c r="H25" s="1" t="s">
        <v>405</v>
      </c>
      <c r="I25" s="1" t="s">
        <v>563</v>
      </c>
      <c r="J25" s="1" t="s">
        <v>30</v>
      </c>
      <c r="K25" s="1" t="s">
        <v>564</v>
      </c>
      <c r="L25" s="1" t="s">
        <v>564</v>
      </c>
      <c r="M25" s="1" t="s">
        <v>408</v>
      </c>
      <c r="N25" s="1" t="s">
        <v>408</v>
      </c>
      <c r="O25" s="1" t="s">
        <v>409</v>
      </c>
      <c r="P25" s="1" t="s">
        <v>410</v>
      </c>
      <c r="Q25" s="1" t="s">
        <v>411</v>
      </c>
      <c r="R25" s="1" t="s">
        <v>565</v>
      </c>
      <c r="S25" s="1" t="s">
        <v>413</v>
      </c>
      <c r="T25" s="1" t="s">
        <v>414</v>
      </c>
      <c r="U25" s="1" t="s">
        <v>415</v>
      </c>
      <c r="V25" s="1" t="s">
        <v>507</v>
      </c>
    </row>
    <row r="26" s="1" customFormat="1" spans="1:22">
      <c r="A26" s="3">
        <v>999227439231047</v>
      </c>
      <c r="B26" s="1" t="s">
        <v>400</v>
      </c>
      <c r="C26" s="1" t="s">
        <v>566</v>
      </c>
      <c r="D26" s="1" t="s">
        <v>567</v>
      </c>
      <c r="E26" s="1" t="s">
        <v>568</v>
      </c>
      <c r="F26" s="1" t="s">
        <v>400</v>
      </c>
      <c r="G26" s="1" t="s">
        <v>404</v>
      </c>
      <c r="H26" s="1" t="s">
        <v>405</v>
      </c>
      <c r="I26" s="1" t="s">
        <v>569</v>
      </c>
      <c r="J26" s="1" t="s">
        <v>30</v>
      </c>
      <c r="K26" s="1" t="s">
        <v>570</v>
      </c>
      <c r="L26" s="1" t="s">
        <v>570</v>
      </c>
      <c r="M26" s="1" t="s">
        <v>408</v>
      </c>
      <c r="N26" s="1" t="s">
        <v>408</v>
      </c>
      <c r="O26" s="1" t="s">
        <v>409</v>
      </c>
      <c r="P26" s="1" t="s">
        <v>410</v>
      </c>
      <c r="Q26" s="1" t="s">
        <v>411</v>
      </c>
      <c r="R26" s="1" t="s">
        <v>571</v>
      </c>
      <c r="S26" s="1" t="s">
        <v>413</v>
      </c>
      <c r="T26" s="1" t="s">
        <v>414</v>
      </c>
      <c r="U26" s="1" t="s">
        <v>415</v>
      </c>
      <c r="V26" s="1" t="s">
        <v>425</v>
      </c>
    </row>
    <row r="27" s="1" customFormat="1" spans="1:22">
      <c r="A27" s="3">
        <v>999224258779377</v>
      </c>
      <c r="B27" s="1" t="s">
        <v>572</v>
      </c>
      <c r="C27" s="1" t="s">
        <v>573</v>
      </c>
      <c r="D27" s="1" t="s">
        <v>574</v>
      </c>
      <c r="E27" s="1" t="s">
        <v>575</v>
      </c>
      <c r="F27" s="1" t="s">
        <v>465</v>
      </c>
      <c r="G27" s="1" t="s">
        <v>404</v>
      </c>
      <c r="H27" s="1" t="s">
        <v>405</v>
      </c>
      <c r="I27" s="1" t="s">
        <v>576</v>
      </c>
      <c r="J27" s="1" t="s">
        <v>30</v>
      </c>
      <c r="K27" s="1" t="s">
        <v>577</v>
      </c>
      <c r="L27" s="1" t="s">
        <v>577</v>
      </c>
      <c r="M27" s="1" t="s">
        <v>408</v>
      </c>
      <c r="N27" s="1" t="s">
        <v>408</v>
      </c>
      <c r="O27" s="1" t="s">
        <v>409</v>
      </c>
      <c r="P27" s="1" t="s">
        <v>410</v>
      </c>
      <c r="Q27" s="1" t="s">
        <v>411</v>
      </c>
      <c r="R27" s="1" t="s">
        <v>578</v>
      </c>
      <c r="S27" s="1" t="s">
        <v>413</v>
      </c>
      <c r="T27" s="1" t="s">
        <v>414</v>
      </c>
      <c r="U27" s="1" t="s">
        <v>415</v>
      </c>
      <c r="V27" s="1" t="s">
        <v>425</v>
      </c>
    </row>
    <row r="28" s="1" customFormat="1" spans="1:22">
      <c r="A28" s="3">
        <v>999226838763251</v>
      </c>
      <c r="B28" s="1" t="s">
        <v>579</v>
      </c>
      <c r="C28" s="1" t="s">
        <v>580</v>
      </c>
      <c r="D28" s="1" t="s">
        <v>581</v>
      </c>
      <c r="E28" s="1" t="s">
        <v>582</v>
      </c>
      <c r="F28" s="1" t="s">
        <v>461</v>
      </c>
      <c r="G28" s="1" t="s">
        <v>404</v>
      </c>
      <c r="H28" s="1" t="s">
        <v>405</v>
      </c>
      <c r="I28" s="1" t="s">
        <v>583</v>
      </c>
      <c r="J28" s="1" t="s">
        <v>30</v>
      </c>
      <c r="K28" s="1" t="s">
        <v>584</v>
      </c>
      <c r="L28" s="1" t="s">
        <v>584</v>
      </c>
      <c r="M28" s="1" t="s">
        <v>408</v>
      </c>
      <c r="N28" s="1" t="s">
        <v>408</v>
      </c>
      <c r="O28" s="1" t="s">
        <v>409</v>
      </c>
      <c r="P28" s="1" t="s">
        <v>410</v>
      </c>
      <c r="Q28" s="1" t="s">
        <v>411</v>
      </c>
      <c r="R28" s="1" t="s">
        <v>585</v>
      </c>
      <c r="S28" s="1" t="s">
        <v>413</v>
      </c>
      <c r="T28" s="1" t="s">
        <v>414</v>
      </c>
      <c r="U28" s="1" t="s">
        <v>415</v>
      </c>
      <c r="V28" s="1" t="s">
        <v>425</v>
      </c>
    </row>
    <row r="29" s="1" customFormat="1" spans="1:22">
      <c r="A29" s="3">
        <v>999227194562876</v>
      </c>
      <c r="B29" s="1" t="s">
        <v>586</v>
      </c>
      <c r="C29" s="1" t="s">
        <v>587</v>
      </c>
      <c r="D29" s="1" t="s">
        <v>588</v>
      </c>
      <c r="E29" s="1" t="s">
        <v>589</v>
      </c>
      <c r="F29" s="1" t="s">
        <v>465</v>
      </c>
      <c r="G29" s="1" t="s">
        <v>404</v>
      </c>
      <c r="H29" s="1" t="s">
        <v>405</v>
      </c>
      <c r="I29" s="1" t="s">
        <v>590</v>
      </c>
      <c r="J29" s="1" t="s">
        <v>30</v>
      </c>
      <c r="K29" s="1" t="s">
        <v>591</v>
      </c>
      <c r="L29" s="1" t="s">
        <v>591</v>
      </c>
      <c r="M29" s="1" t="s">
        <v>408</v>
      </c>
      <c r="N29" s="1" t="s">
        <v>408</v>
      </c>
      <c r="O29" s="1" t="s">
        <v>409</v>
      </c>
      <c r="P29" s="1" t="s">
        <v>410</v>
      </c>
      <c r="Q29" s="1" t="s">
        <v>411</v>
      </c>
      <c r="R29" s="1" t="s">
        <v>592</v>
      </c>
      <c r="S29" s="1" t="s">
        <v>413</v>
      </c>
      <c r="T29" s="1" t="s">
        <v>414</v>
      </c>
      <c r="U29" s="1" t="s">
        <v>415</v>
      </c>
      <c r="V29" s="1" t="s">
        <v>425</v>
      </c>
    </row>
    <row r="30" s="1" customFormat="1" spans="1:22">
      <c r="A30" s="3">
        <v>999227410168726</v>
      </c>
      <c r="B30" s="1" t="s">
        <v>461</v>
      </c>
      <c r="C30" s="1" t="s">
        <v>593</v>
      </c>
      <c r="D30" s="1" t="s">
        <v>588</v>
      </c>
      <c r="E30" s="1" t="s">
        <v>594</v>
      </c>
      <c r="F30" s="1" t="s">
        <v>400</v>
      </c>
      <c r="G30" s="1" t="s">
        <v>404</v>
      </c>
      <c r="H30" s="1" t="s">
        <v>405</v>
      </c>
      <c r="I30" s="1" t="s">
        <v>595</v>
      </c>
      <c r="J30" s="1" t="s">
        <v>30</v>
      </c>
      <c r="K30" s="1" t="s">
        <v>596</v>
      </c>
      <c r="L30" s="1" t="s">
        <v>596</v>
      </c>
      <c r="M30" s="1" t="s">
        <v>408</v>
      </c>
      <c r="N30" s="1" t="s">
        <v>408</v>
      </c>
      <c r="O30" s="1" t="s">
        <v>409</v>
      </c>
      <c r="P30" s="1" t="s">
        <v>410</v>
      </c>
      <c r="Q30" s="1" t="s">
        <v>411</v>
      </c>
      <c r="R30" s="1" t="s">
        <v>597</v>
      </c>
      <c r="S30" s="1" t="s">
        <v>413</v>
      </c>
      <c r="T30" s="1" t="s">
        <v>414</v>
      </c>
      <c r="U30" s="1" t="s">
        <v>415</v>
      </c>
      <c r="V30" s="1" t="s">
        <v>425</v>
      </c>
    </row>
    <row r="31" s="1" customFormat="1" spans="1:22">
      <c r="A31" s="3">
        <v>999227410752703</v>
      </c>
      <c r="B31" s="1" t="s">
        <v>400</v>
      </c>
      <c r="C31" s="1" t="s">
        <v>598</v>
      </c>
      <c r="D31" s="1" t="s">
        <v>599</v>
      </c>
      <c r="E31" s="1" t="s">
        <v>600</v>
      </c>
      <c r="F31" s="1" t="s">
        <v>400</v>
      </c>
      <c r="G31" s="1" t="s">
        <v>404</v>
      </c>
      <c r="H31" s="1" t="s">
        <v>405</v>
      </c>
      <c r="I31" s="1" t="s">
        <v>601</v>
      </c>
      <c r="J31" s="1" t="s">
        <v>30</v>
      </c>
      <c r="K31" s="1" t="s">
        <v>602</v>
      </c>
      <c r="L31" s="1" t="s">
        <v>602</v>
      </c>
      <c r="M31" s="1" t="s">
        <v>408</v>
      </c>
      <c r="N31" s="1" t="s">
        <v>408</v>
      </c>
      <c r="O31" s="1" t="s">
        <v>409</v>
      </c>
      <c r="P31" s="1" t="s">
        <v>410</v>
      </c>
      <c r="Q31" s="1" t="s">
        <v>411</v>
      </c>
      <c r="R31" s="1" t="s">
        <v>603</v>
      </c>
      <c r="S31" s="1" t="s">
        <v>413</v>
      </c>
      <c r="T31" s="1" t="s">
        <v>414</v>
      </c>
      <c r="U31" s="1" t="s">
        <v>415</v>
      </c>
      <c r="V31" s="1" t="s">
        <v>425</v>
      </c>
    </row>
    <row r="32" s="1" customFormat="1" spans="1:22">
      <c r="A32" s="3">
        <v>999227412491775</v>
      </c>
      <c r="B32" s="1" t="s">
        <v>400</v>
      </c>
      <c r="C32" s="1" t="s">
        <v>604</v>
      </c>
      <c r="D32" s="1" t="s">
        <v>605</v>
      </c>
      <c r="E32" s="1" t="s">
        <v>606</v>
      </c>
      <c r="F32" s="1" t="s">
        <v>400</v>
      </c>
      <c r="G32" s="1" t="s">
        <v>404</v>
      </c>
      <c r="H32" s="1" t="s">
        <v>405</v>
      </c>
      <c r="I32" s="1" t="s">
        <v>607</v>
      </c>
      <c r="J32" s="1" t="s">
        <v>30</v>
      </c>
      <c r="K32" s="1" t="s">
        <v>608</v>
      </c>
      <c r="L32" s="1" t="s">
        <v>608</v>
      </c>
      <c r="M32" s="1" t="s">
        <v>408</v>
      </c>
      <c r="N32" s="1" t="s">
        <v>408</v>
      </c>
      <c r="O32" s="1" t="s">
        <v>409</v>
      </c>
      <c r="P32" s="1" t="s">
        <v>410</v>
      </c>
      <c r="Q32" s="1" t="s">
        <v>411</v>
      </c>
      <c r="R32" s="1" t="s">
        <v>609</v>
      </c>
      <c r="S32" s="1" t="s">
        <v>413</v>
      </c>
      <c r="T32" s="1" t="s">
        <v>414</v>
      </c>
      <c r="U32" s="1" t="s">
        <v>415</v>
      </c>
      <c r="V32" s="1" t="s">
        <v>425</v>
      </c>
    </row>
    <row r="33" s="1" customFormat="1" spans="1:22">
      <c r="A33" s="3">
        <v>999227437894370</v>
      </c>
      <c r="B33" s="1" t="s">
        <v>400</v>
      </c>
      <c r="C33" s="1" t="s">
        <v>610</v>
      </c>
      <c r="D33" s="1" t="s">
        <v>611</v>
      </c>
      <c r="E33" s="1" t="s">
        <v>612</v>
      </c>
      <c r="F33" s="1" t="s">
        <v>400</v>
      </c>
      <c r="G33" s="1" t="s">
        <v>404</v>
      </c>
      <c r="H33" s="1" t="s">
        <v>405</v>
      </c>
      <c r="I33" s="1" t="s">
        <v>613</v>
      </c>
      <c r="J33" s="1" t="s">
        <v>30</v>
      </c>
      <c r="K33" s="1" t="s">
        <v>614</v>
      </c>
      <c r="L33" s="1" t="s">
        <v>614</v>
      </c>
      <c r="M33" s="1" t="s">
        <v>408</v>
      </c>
      <c r="N33" s="1" t="s">
        <v>408</v>
      </c>
      <c r="O33" s="1" t="s">
        <v>409</v>
      </c>
      <c r="P33" s="1" t="s">
        <v>410</v>
      </c>
      <c r="Q33" s="1" t="s">
        <v>411</v>
      </c>
      <c r="R33" s="1" t="s">
        <v>615</v>
      </c>
      <c r="S33" s="1" t="s">
        <v>413</v>
      </c>
      <c r="T33" s="1" t="s">
        <v>414</v>
      </c>
      <c r="U33" s="1" t="s">
        <v>415</v>
      </c>
      <c r="V33" s="1" t="s">
        <v>547</v>
      </c>
    </row>
    <row r="34" s="1" customFormat="1" spans="1:22">
      <c r="A34" s="3">
        <v>999227377082933</v>
      </c>
      <c r="B34" s="1" t="s">
        <v>421</v>
      </c>
      <c r="C34" s="1" t="s">
        <v>616</v>
      </c>
      <c r="D34" s="1" t="s">
        <v>617</v>
      </c>
      <c r="E34" s="1" t="s">
        <v>618</v>
      </c>
      <c r="F34" s="1" t="s">
        <v>400</v>
      </c>
      <c r="G34" s="1" t="s">
        <v>404</v>
      </c>
      <c r="H34" s="1" t="s">
        <v>405</v>
      </c>
      <c r="I34" s="1" t="s">
        <v>619</v>
      </c>
      <c r="J34" s="1" t="s">
        <v>30</v>
      </c>
      <c r="K34" s="1" t="s">
        <v>620</v>
      </c>
      <c r="L34" s="1" t="s">
        <v>620</v>
      </c>
      <c r="M34" s="1" t="s">
        <v>408</v>
      </c>
      <c r="N34" s="1" t="s">
        <v>408</v>
      </c>
      <c r="O34" s="1" t="s">
        <v>409</v>
      </c>
      <c r="P34" s="1" t="s">
        <v>410</v>
      </c>
      <c r="Q34" s="1" t="s">
        <v>411</v>
      </c>
      <c r="R34" s="1" t="s">
        <v>621</v>
      </c>
      <c r="S34" s="1" t="s">
        <v>413</v>
      </c>
      <c r="T34" s="1" t="s">
        <v>414</v>
      </c>
      <c r="U34" s="1" t="s">
        <v>415</v>
      </c>
      <c r="V34" s="1" t="s">
        <v>507</v>
      </c>
    </row>
    <row r="35" s="1" customFormat="1" spans="1:22">
      <c r="A35" s="3">
        <v>999227345672269</v>
      </c>
      <c r="B35" s="1" t="s">
        <v>417</v>
      </c>
      <c r="C35" s="1" t="s">
        <v>622</v>
      </c>
      <c r="D35" s="1" t="s">
        <v>623</v>
      </c>
      <c r="E35" s="1" t="s">
        <v>624</v>
      </c>
      <c r="F35" s="1" t="s">
        <v>421</v>
      </c>
      <c r="G35" s="1" t="s">
        <v>404</v>
      </c>
      <c r="H35" s="1" t="s">
        <v>405</v>
      </c>
      <c r="I35" s="1" t="s">
        <v>625</v>
      </c>
      <c r="J35" s="1" t="s">
        <v>30</v>
      </c>
      <c r="K35" s="1" t="s">
        <v>626</v>
      </c>
      <c r="L35" s="1" t="s">
        <v>626</v>
      </c>
      <c r="M35" s="1" t="s">
        <v>408</v>
      </c>
      <c r="N35" s="1" t="s">
        <v>408</v>
      </c>
      <c r="O35" s="1" t="s">
        <v>409</v>
      </c>
      <c r="P35" s="1" t="s">
        <v>410</v>
      </c>
      <c r="Q35" s="1" t="s">
        <v>411</v>
      </c>
      <c r="R35" s="1" t="s">
        <v>627</v>
      </c>
      <c r="S35" s="1" t="s">
        <v>413</v>
      </c>
      <c r="T35" s="1" t="s">
        <v>414</v>
      </c>
      <c r="U35" s="1" t="s">
        <v>415</v>
      </c>
      <c r="V35" s="1" t="s">
        <v>507</v>
      </c>
    </row>
    <row r="36" s="1" customFormat="1" spans="1:22">
      <c r="A36" s="3">
        <v>999227411618497</v>
      </c>
      <c r="B36" s="1" t="s">
        <v>400</v>
      </c>
      <c r="C36" s="1" t="s">
        <v>628</v>
      </c>
      <c r="D36" s="1" t="s">
        <v>629</v>
      </c>
      <c r="E36" s="1" t="s">
        <v>630</v>
      </c>
      <c r="F36" s="1" t="s">
        <v>400</v>
      </c>
      <c r="G36" s="1" t="s">
        <v>404</v>
      </c>
      <c r="H36" s="1" t="s">
        <v>405</v>
      </c>
      <c r="I36" s="1" t="s">
        <v>631</v>
      </c>
      <c r="J36" s="1" t="s">
        <v>30</v>
      </c>
      <c r="K36" s="1" t="s">
        <v>632</v>
      </c>
      <c r="L36" s="1" t="s">
        <v>632</v>
      </c>
      <c r="M36" s="1" t="s">
        <v>408</v>
      </c>
      <c r="N36" s="1" t="s">
        <v>408</v>
      </c>
      <c r="O36" s="1" t="s">
        <v>409</v>
      </c>
      <c r="P36" s="1" t="s">
        <v>410</v>
      </c>
      <c r="Q36" s="1" t="s">
        <v>411</v>
      </c>
      <c r="R36" s="1" t="s">
        <v>633</v>
      </c>
      <c r="S36" s="1" t="s">
        <v>413</v>
      </c>
      <c r="T36" s="1" t="s">
        <v>414</v>
      </c>
      <c r="U36" s="1" t="s">
        <v>415</v>
      </c>
      <c r="V36" s="1" t="s">
        <v>438</v>
      </c>
    </row>
    <row r="37" s="1" customFormat="1" spans="1:22">
      <c r="A37" s="3">
        <v>999227411721932</v>
      </c>
      <c r="B37" s="1" t="s">
        <v>400</v>
      </c>
      <c r="C37" s="1" t="s">
        <v>634</v>
      </c>
      <c r="D37" s="1" t="s">
        <v>635</v>
      </c>
      <c r="E37" s="1" t="s">
        <v>636</v>
      </c>
      <c r="F37" s="1" t="s">
        <v>400</v>
      </c>
      <c r="G37" s="1" t="s">
        <v>404</v>
      </c>
      <c r="H37" s="1" t="s">
        <v>405</v>
      </c>
      <c r="I37" s="1" t="s">
        <v>637</v>
      </c>
      <c r="J37" s="1" t="s">
        <v>30</v>
      </c>
      <c r="K37" s="1" t="s">
        <v>638</v>
      </c>
      <c r="L37" s="1" t="s">
        <v>638</v>
      </c>
      <c r="M37" s="1" t="s">
        <v>408</v>
      </c>
      <c r="N37" s="1" t="s">
        <v>408</v>
      </c>
      <c r="O37" s="1" t="s">
        <v>409</v>
      </c>
      <c r="P37" s="1" t="s">
        <v>410</v>
      </c>
      <c r="Q37" s="1" t="s">
        <v>411</v>
      </c>
      <c r="R37" s="1" t="s">
        <v>639</v>
      </c>
      <c r="S37" s="1" t="s">
        <v>413</v>
      </c>
      <c r="T37" s="1" t="s">
        <v>414</v>
      </c>
      <c r="U37" s="1" t="s">
        <v>415</v>
      </c>
      <c r="V37" s="1" t="s">
        <v>438</v>
      </c>
    </row>
    <row r="38" s="1" customFormat="1" spans="1:22">
      <c r="A38" s="3">
        <v>999227379263872</v>
      </c>
      <c r="B38" s="1" t="s">
        <v>421</v>
      </c>
      <c r="C38" s="1" t="s">
        <v>640</v>
      </c>
      <c r="D38" s="1" t="s">
        <v>641</v>
      </c>
      <c r="E38" s="1" t="s">
        <v>642</v>
      </c>
      <c r="F38" s="1" t="s">
        <v>461</v>
      </c>
      <c r="G38" s="1" t="s">
        <v>404</v>
      </c>
      <c r="H38" s="1" t="s">
        <v>405</v>
      </c>
      <c r="I38" s="1" t="s">
        <v>643</v>
      </c>
      <c r="J38" s="1" t="s">
        <v>30</v>
      </c>
      <c r="K38" s="1" t="s">
        <v>644</v>
      </c>
      <c r="L38" s="1" t="s">
        <v>644</v>
      </c>
      <c r="M38" s="1" t="s">
        <v>408</v>
      </c>
      <c r="N38" s="1" t="s">
        <v>408</v>
      </c>
      <c r="O38" s="1" t="s">
        <v>409</v>
      </c>
      <c r="P38" s="1" t="s">
        <v>410</v>
      </c>
      <c r="Q38" s="1" t="s">
        <v>411</v>
      </c>
      <c r="R38" s="1" t="s">
        <v>645</v>
      </c>
      <c r="S38" s="1" t="s">
        <v>413</v>
      </c>
      <c r="T38" s="1" t="s">
        <v>414</v>
      </c>
      <c r="U38" s="1" t="s">
        <v>415</v>
      </c>
      <c r="V38" s="1" t="s">
        <v>425</v>
      </c>
    </row>
    <row r="39" s="1" customFormat="1" spans="1:22">
      <c r="A39" s="3">
        <v>999227110865316</v>
      </c>
      <c r="B39" s="1" t="s">
        <v>646</v>
      </c>
      <c r="C39" s="1" t="s">
        <v>647</v>
      </c>
      <c r="D39" s="1" t="s">
        <v>648</v>
      </c>
      <c r="E39" s="1" t="s">
        <v>649</v>
      </c>
      <c r="F39" s="1" t="s">
        <v>461</v>
      </c>
      <c r="G39" s="1" t="s">
        <v>404</v>
      </c>
      <c r="H39" s="1" t="s">
        <v>405</v>
      </c>
      <c r="I39" s="1" t="s">
        <v>650</v>
      </c>
      <c r="J39" s="1" t="s">
        <v>30</v>
      </c>
      <c r="K39" s="1" t="s">
        <v>651</v>
      </c>
      <c r="L39" s="1" t="s">
        <v>651</v>
      </c>
      <c r="M39" s="1" t="s">
        <v>408</v>
      </c>
      <c r="N39" s="1" t="s">
        <v>408</v>
      </c>
      <c r="O39" s="1" t="s">
        <v>409</v>
      </c>
      <c r="P39" s="1" t="s">
        <v>410</v>
      </c>
      <c r="Q39" s="1" t="s">
        <v>411</v>
      </c>
      <c r="R39" s="1" t="s">
        <v>652</v>
      </c>
      <c r="S39" s="1" t="s">
        <v>413</v>
      </c>
      <c r="T39" s="1" t="s">
        <v>414</v>
      </c>
      <c r="U39" s="1" t="s">
        <v>415</v>
      </c>
      <c r="V39" s="1" t="s">
        <v>547</v>
      </c>
    </row>
    <row r="40" s="1" customFormat="1" spans="1:22">
      <c r="A40" s="3">
        <v>999227256627081</v>
      </c>
      <c r="B40" s="1" t="s">
        <v>653</v>
      </c>
      <c r="C40" s="1" t="s">
        <v>654</v>
      </c>
      <c r="D40" s="1" t="s">
        <v>655</v>
      </c>
      <c r="E40" s="1" t="s">
        <v>656</v>
      </c>
      <c r="F40" s="1" t="s">
        <v>421</v>
      </c>
      <c r="G40" s="1" t="s">
        <v>404</v>
      </c>
      <c r="H40" s="1" t="s">
        <v>405</v>
      </c>
      <c r="I40" s="1" t="s">
        <v>657</v>
      </c>
      <c r="J40" s="1" t="s">
        <v>30</v>
      </c>
      <c r="K40" s="1" t="s">
        <v>658</v>
      </c>
      <c r="L40" s="1" t="s">
        <v>658</v>
      </c>
      <c r="M40" s="1" t="s">
        <v>408</v>
      </c>
      <c r="N40" s="1" t="s">
        <v>408</v>
      </c>
      <c r="O40" s="1" t="s">
        <v>409</v>
      </c>
      <c r="P40" s="1" t="s">
        <v>410</v>
      </c>
      <c r="Q40" s="1" t="s">
        <v>411</v>
      </c>
      <c r="R40" s="1" t="s">
        <v>659</v>
      </c>
      <c r="S40" s="1" t="s">
        <v>413</v>
      </c>
      <c r="T40" s="1" t="s">
        <v>414</v>
      </c>
      <c r="U40" s="1" t="s">
        <v>415</v>
      </c>
      <c r="V40" s="1" t="s">
        <v>660</v>
      </c>
    </row>
    <row r="41" s="1" customFormat="1" spans="1:22">
      <c r="A41" s="3">
        <v>999227334339890</v>
      </c>
      <c r="B41" s="1" t="s">
        <v>465</v>
      </c>
      <c r="C41" s="1" t="s">
        <v>661</v>
      </c>
      <c r="D41" s="1" t="s">
        <v>662</v>
      </c>
      <c r="E41" s="1" t="s">
        <v>663</v>
      </c>
      <c r="F41" s="1" t="s">
        <v>421</v>
      </c>
      <c r="G41" s="1" t="s">
        <v>404</v>
      </c>
      <c r="H41" s="1" t="s">
        <v>405</v>
      </c>
      <c r="I41" s="1" t="s">
        <v>664</v>
      </c>
      <c r="J41" s="1" t="s">
        <v>30</v>
      </c>
      <c r="K41" s="1" t="s">
        <v>665</v>
      </c>
      <c r="L41" s="1" t="s">
        <v>665</v>
      </c>
      <c r="M41" s="1" t="s">
        <v>408</v>
      </c>
      <c r="N41" s="1" t="s">
        <v>408</v>
      </c>
      <c r="O41" s="1" t="s">
        <v>409</v>
      </c>
      <c r="P41" s="1" t="s">
        <v>410</v>
      </c>
      <c r="Q41" s="1" t="s">
        <v>411</v>
      </c>
      <c r="R41" s="1" t="s">
        <v>666</v>
      </c>
      <c r="S41" s="1" t="s">
        <v>413</v>
      </c>
      <c r="T41" s="1" t="s">
        <v>414</v>
      </c>
      <c r="U41" s="1" t="s">
        <v>415</v>
      </c>
      <c r="V41" s="1" t="s">
        <v>425</v>
      </c>
    </row>
    <row r="42" s="1" customFormat="1" spans="1:22">
      <c r="A42" s="3">
        <v>999227334118523</v>
      </c>
      <c r="B42" s="1" t="s">
        <v>465</v>
      </c>
      <c r="C42" s="1" t="s">
        <v>667</v>
      </c>
      <c r="D42" s="1" t="s">
        <v>662</v>
      </c>
      <c r="E42" s="1" t="s">
        <v>668</v>
      </c>
      <c r="F42" s="1" t="s">
        <v>461</v>
      </c>
      <c r="G42" s="1" t="s">
        <v>404</v>
      </c>
      <c r="H42" s="1" t="s">
        <v>405</v>
      </c>
      <c r="I42" s="1" t="s">
        <v>669</v>
      </c>
      <c r="J42" s="1" t="s">
        <v>30</v>
      </c>
      <c r="K42" s="1" t="s">
        <v>670</v>
      </c>
      <c r="L42" s="1" t="s">
        <v>670</v>
      </c>
      <c r="M42" s="1" t="s">
        <v>408</v>
      </c>
      <c r="N42" s="1" t="s">
        <v>408</v>
      </c>
      <c r="O42" s="1" t="s">
        <v>409</v>
      </c>
      <c r="P42" s="1" t="s">
        <v>410</v>
      </c>
      <c r="Q42" s="1" t="s">
        <v>411</v>
      </c>
      <c r="R42" s="1" t="s">
        <v>671</v>
      </c>
      <c r="S42" s="1" t="s">
        <v>413</v>
      </c>
      <c r="T42" s="1" t="s">
        <v>414</v>
      </c>
      <c r="U42" s="1" t="s">
        <v>415</v>
      </c>
      <c r="V42" s="1" t="s">
        <v>425</v>
      </c>
    </row>
    <row r="43" s="1" customFormat="1" spans="1:22">
      <c r="A43" s="3">
        <v>999227439711940</v>
      </c>
      <c r="B43" s="1" t="s">
        <v>400</v>
      </c>
      <c r="C43" s="1" t="s">
        <v>672</v>
      </c>
      <c r="D43" s="1" t="s">
        <v>673</v>
      </c>
      <c r="E43" s="1" t="s">
        <v>674</v>
      </c>
      <c r="F43" s="1" t="s">
        <v>400</v>
      </c>
      <c r="G43" s="1" t="s">
        <v>404</v>
      </c>
      <c r="H43" s="1" t="s">
        <v>405</v>
      </c>
      <c r="I43" s="1" t="s">
        <v>675</v>
      </c>
      <c r="J43" s="1" t="s">
        <v>30</v>
      </c>
      <c r="K43" s="1" t="s">
        <v>676</v>
      </c>
      <c r="L43" s="1" t="s">
        <v>676</v>
      </c>
      <c r="M43" s="1" t="s">
        <v>408</v>
      </c>
      <c r="N43" s="1" t="s">
        <v>408</v>
      </c>
      <c r="O43" s="1" t="s">
        <v>409</v>
      </c>
      <c r="P43" s="1" t="s">
        <v>410</v>
      </c>
      <c r="Q43" s="1" t="s">
        <v>411</v>
      </c>
      <c r="R43" s="1" t="s">
        <v>677</v>
      </c>
      <c r="S43" s="1" t="s">
        <v>413</v>
      </c>
      <c r="T43" s="1" t="s">
        <v>414</v>
      </c>
      <c r="U43" s="1" t="s">
        <v>415</v>
      </c>
      <c r="V43" s="1" t="s">
        <v>425</v>
      </c>
    </row>
    <row r="44" s="1" customFormat="1" spans="1:22">
      <c r="A44" s="3">
        <v>999227252541970</v>
      </c>
      <c r="B44" s="1" t="s">
        <v>586</v>
      </c>
      <c r="C44" s="1" t="s">
        <v>678</v>
      </c>
      <c r="D44" s="1" t="s">
        <v>679</v>
      </c>
      <c r="E44" s="1" t="s">
        <v>680</v>
      </c>
      <c r="F44" s="1" t="s">
        <v>417</v>
      </c>
      <c r="G44" s="1" t="s">
        <v>404</v>
      </c>
      <c r="H44" s="1" t="s">
        <v>405</v>
      </c>
      <c r="I44" s="1" t="s">
        <v>681</v>
      </c>
      <c r="J44" s="1" t="s">
        <v>30</v>
      </c>
      <c r="K44" s="1" t="s">
        <v>682</v>
      </c>
      <c r="L44" s="1" t="s">
        <v>682</v>
      </c>
      <c r="M44" s="1" t="s">
        <v>408</v>
      </c>
      <c r="N44" s="1" t="s">
        <v>408</v>
      </c>
      <c r="O44" s="1" t="s">
        <v>409</v>
      </c>
      <c r="P44" s="1" t="s">
        <v>410</v>
      </c>
      <c r="Q44" s="1" t="s">
        <v>411</v>
      </c>
      <c r="R44" s="1" t="s">
        <v>683</v>
      </c>
      <c r="S44" s="1" t="s">
        <v>413</v>
      </c>
      <c r="T44" s="1" t="s">
        <v>414</v>
      </c>
      <c r="U44" s="1" t="s">
        <v>415</v>
      </c>
      <c r="V44" s="1" t="s">
        <v>425</v>
      </c>
    </row>
    <row r="45" s="1" customFormat="1" spans="1:22">
      <c r="A45" s="3">
        <v>999227383791227</v>
      </c>
      <c r="B45" s="1" t="s">
        <v>421</v>
      </c>
      <c r="C45" s="1" t="s">
        <v>684</v>
      </c>
      <c r="D45" s="1" t="s">
        <v>685</v>
      </c>
      <c r="E45" s="1" t="s">
        <v>686</v>
      </c>
      <c r="F45" s="1" t="s">
        <v>400</v>
      </c>
      <c r="G45" s="1" t="s">
        <v>404</v>
      </c>
      <c r="H45" s="1" t="s">
        <v>405</v>
      </c>
      <c r="I45" s="1" t="s">
        <v>687</v>
      </c>
      <c r="J45" s="1" t="s">
        <v>30</v>
      </c>
      <c r="K45" s="1" t="s">
        <v>688</v>
      </c>
      <c r="L45" s="1" t="s">
        <v>688</v>
      </c>
      <c r="M45" s="1" t="s">
        <v>408</v>
      </c>
      <c r="N45" s="1" t="s">
        <v>408</v>
      </c>
      <c r="O45" s="1" t="s">
        <v>409</v>
      </c>
      <c r="P45" s="1" t="s">
        <v>410</v>
      </c>
      <c r="Q45" s="1" t="s">
        <v>411</v>
      </c>
      <c r="R45" s="1" t="s">
        <v>689</v>
      </c>
      <c r="S45" s="1" t="s">
        <v>413</v>
      </c>
      <c r="T45" s="1" t="s">
        <v>414</v>
      </c>
      <c r="U45" s="1" t="s">
        <v>415</v>
      </c>
      <c r="V45" s="1" t="s">
        <v>690</v>
      </c>
    </row>
    <row r="46" s="1" customFormat="1" spans="1:22">
      <c r="A46" s="3">
        <v>27379918662</v>
      </c>
      <c r="B46" s="1" t="s">
        <v>421</v>
      </c>
      <c r="C46" s="1" t="s">
        <v>691</v>
      </c>
      <c r="D46" s="1" t="s">
        <v>692</v>
      </c>
      <c r="E46" s="1" t="s">
        <v>693</v>
      </c>
      <c r="F46" s="1" t="s">
        <v>461</v>
      </c>
      <c r="G46" s="1" t="s">
        <v>404</v>
      </c>
      <c r="H46" s="1" t="s">
        <v>405</v>
      </c>
      <c r="I46" s="1" t="s">
        <v>694</v>
      </c>
      <c r="J46" s="1" t="s">
        <v>30</v>
      </c>
      <c r="K46" s="1" t="s">
        <v>695</v>
      </c>
      <c r="L46" s="1" t="s">
        <v>695</v>
      </c>
      <c r="M46" s="1" t="s">
        <v>408</v>
      </c>
      <c r="N46" s="1" t="s">
        <v>408</v>
      </c>
      <c r="O46" s="1" t="s">
        <v>409</v>
      </c>
      <c r="P46" s="1" t="s">
        <v>410</v>
      </c>
      <c r="Q46" s="1" t="s">
        <v>411</v>
      </c>
      <c r="R46" s="1" t="s">
        <v>696</v>
      </c>
      <c r="S46" s="1" t="s">
        <v>413</v>
      </c>
      <c r="T46" s="1" t="s">
        <v>414</v>
      </c>
      <c r="U46" s="1" t="s">
        <v>415</v>
      </c>
      <c r="V46" s="1" t="s">
        <v>438</v>
      </c>
    </row>
    <row r="47" s="1" customFormat="1" spans="1:22">
      <c r="A47" s="3">
        <v>999227436598402</v>
      </c>
      <c r="B47" s="1" t="s">
        <v>400</v>
      </c>
      <c r="C47" s="1" t="s">
        <v>697</v>
      </c>
      <c r="D47" s="1" t="s">
        <v>698</v>
      </c>
      <c r="E47" s="1" t="s">
        <v>699</v>
      </c>
      <c r="F47" s="1" t="s">
        <v>400</v>
      </c>
      <c r="G47" s="1" t="s">
        <v>404</v>
      </c>
      <c r="H47" s="1" t="s">
        <v>405</v>
      </c>
      <c r="I47" s="1" t="s">
        <v>700</v>
      </c>
      <c r="J47" s="1" t="s">
        <v>30</v>
      </c>
      <c r="K47" s="1" t="s">
        <v>701</v>
      </c>
      <c r="L47" s="1" t="s">
        <v>701</v>
      </c>
      <c r="M47" s="1" t="s">
        <v>408</v>
      </c>
      <c r="N47" s="1" t="s">
        <v>408</v>
      </c>
      <c r="O47" s="1" t="s">
        <v>409</v>
      </c>
      <c r="P47" s="1" t="s">
        <v>410</v>
      </c>
      <c r="Q47" s="1" t="s">
        <v>411</v>
      </c>
      <c r="R47" s="1" t="s">
        <v>702</v>
      </c>
      <c r="S47" s="1" t="s">
        <v>413</v>
      </c>
      <c r="T47" s="1" t="s">
        <v>414</v>
      </c>
      <c r="U47" s="1" t="s">
        <v>415</v>
      </c>
      <c r="V47" s="1" t="s">
        <v>425</v>
      </c>
    </row>
    <row r="48" s="1" customFormat="1" spans="1:22">
      <c r="A48" s="3">
        <v>999227437856649</v>
      </c>
      <c r="B48" s="1" t="s">
        <v>400</v>
      </c>
      <c r="C48" s="1" t="s">
        <v>703</v>
      </c>
      <c r="D48" s="1" t="s">
        <v>704</v>
      </c>
      <c r="E48" s="1" t="s">
        <v>705</v>
      </c>
      <c r="F48" s="1" t="s">
        <v>400</v>
      </c>
      <c r="G48" s="1" t="s">
        <v>404</v>
      </c>
      <c r="H48" s="1" t="s">
        <v>405</v>
      </c>
      <c r="I48" s="1" t="s">
        <v>706</v>
      </c>
      <c r="J48" s="1" t="s">
        <v>30</v>
      </c>
      <c r="K48" s="1" t="s">
        <v>707</v>
      </c>
      <c r="L48" s="1" t="s">
        <v>707</v>
      </c>
      <c r="M48" s="1" t="s">
        <v>408</v>
      </c>
      <c r="N48" s="1" t="s">
        <v>408</v>
      </c>
      <c r="O48" s="1" t="s">
        <v>409</v>
      </c>
      <c r="P48" s="1" t="s">
        <v>410</v>
      </c>
      <c r="Q48" s="1" t="s">
        <v>411</v>
      </c>
      <c r="R48" s="1" t="s">
        <v>708</v>
      </c>
      <c r="S48" s="1" t="s">
        <v>413</v>
      </c>
      <c r="T48" s="1" t="s">
        <v>414</v>
      </c>
      <c r="U48" s="1" t="s">
        <v>415</v>
      </c>
      <c r="V48" s="1" t="s">
        <v>438</v>
      </c>
    </row>
    <row r="49" s="1" customFormat="1" spans="1:22">
      <c r="A49" s="3">
        <v>999227408613517</v>
      </c>
      <c r="B49" s="1" t="s">
        <v>461</v>
      </c>
      <c r="C49" s="1" t="s">
        <v>709</v>
      </c>
      <c r="D49" s="1" t="s">
        <v>704</v>
      </c>
      <c r="E49" s="1" t="s">
        <v>710</v>
      </c>
      <c r="F49" s="1" t="s">
        <v>400</v>
      </c>
      <c r="G49" s="1" t="s">
        <v>404</v>
      </c>
      <c r="H49" s="1" t="s">
        <v>405</v>
      </c>
      <c r="I49" s="1" t="s">
        <v>706</v>
      </c>
      <c r="J49" s="1" t="s">
        <v>30</v>
      </c>
      <c r="K49" s="1" t="s">
        <v>707</v>
      </c>
      <c r="L49" s="1" t="s">
        <v>707</v>
      </c>
      <c r="M49" s="1" t="s">
        <v>408</v>
      </c>
      <c r="N49" s="1" t="s">
        <v>408</v>
      </c>
      <c r="O49" s="1" t="s">
        <v>409</v>
      </c>
      <c r="P49" s="1" t="s">
        <v>410</v>
      </c>
      <c r="Q49" s="1" t="s">
        <v>411</v>
      </c>
      <c r="R49" s="1" t="s">
        <v>711</v>
      </c>
      <c r="S49" s="1" t="s">
        <v>413</v>
      </c>
      <c r="T49" s="1" t="s">
        <v>414</v>
      </c>
      <c r="U49" s="1" t="s">
        <v>415</v>
      </c>
      <c r="V49" s="1" t="s">
        <v>438</v>
      </c>
    </row>
    <row r="50" s="1" customFormat="1" spans="1:22">
      <c r="A50" s="3">
        <v>999227441300894</v>
      </c>
      <c r="B50" s="1" t="s">
        <v>400</v>
      </c>
      <c r="C50" s="1" t="s">
        <v>712</v>
      </c>
      <c r="D50" s="1" t="s">
        <v>713</v>
      </c>
      <c r="E50" s="1" t="s">
        <v>714</v>
      </c>
      <c r="F50" s="1" t="s">
        <v>400</v>
      </c>
      <c r="G50" s="1" t="s">
        <v>404</v>
      </c>
      <c r="H50" s="1" t="s">
        <v>405</v>
      </c>
      <c r="I50" s="1" t="s">
        <v>715</v>
      </c>
      <c r="J50" s="1" t="s">
        <v>30</v>
      </c>
      <c r="K50" s="1" t="s">
        <v>716</v>
      </c>
      <c r="L50" s="1" t="s">
        <v>716</v>
      </c>
      <c r="M50" s="1" t="s">
        <v>408</v>
      </c>
      <c r="N50" s="1" t="s">
        <v>408</v>
      </c>
      <c r="O50" s="1" t="s">
        <v>409</v>
      </c>
      <c r="P50" s="1" t="s">
        <v>410</v>
      </c>
      <c r="Q50" s="1" t="s">
        <v>411</v>
      </c>
      <c r="R50" s="1" t="s">
        <v>717</v>
      </c>
      <c r="S50" s="1" t="s">
        <v>413</v>
      </c>
      <c r="T50" s="1" t="s">
        <v>414</v>
      </c>
      <c r="U50" s="1" t="s">
        <v>415</v>
      </c>
      <c r="V50" s="1" t="s">
        <v>425</v>
      </c>
    </row>
    <row r="51" s="1" customFormat="1" spans="1:22">
      <c r="A51" s="3">
        <v>999227399123285</v>
      </c>
      <c r="B51" s="1" t="s">
        <v>461</v>
      </c>
      <c r="C51" s="1" t="s">
        <v>718</v>
      </c>
      <c r="D51" s="1" t="s">
        <v>719</v>
      </c>
      <c r="E51" s="1" t="s">
        <v>720</v>
      </c>
      <c r="F51" s="1" t="s">
        <v>400</v>
      </c>
      <c r="G51" s="1" t="s">
        <v>404</v>
      </c>
      <c r="H51" s="1" t="s">
        <v>405</v>
      </c>
      <c r="I51" s="1" t="s">
        <v>721</v>
      </c>
      <c r="J51" s="1" t="s">
        <v>30</v>
      </c>
      <c r="K51" s="1" t="s">
        <v>722</v>
      </c>
      <c r="L51" s="1" t="s">
        <v>722</v>
      </c>
      <c r="M51" s="1" t="s">
        <v>408</v>
      </c>
      <c r="N51" s="1" t="s">
        <v>408</v>
      </c>
      <c r="O51" s="1" t="s">
        <v>409</v>
      </c>
      <c r="P51" s="1" t="s">
        <v>410</v>
      </c>
      <c r="Q51" s="1" t="s">
        <v>411</v>
      </c>
      <c r="R51" s="1" t="s">
        <v>723</v>
      </c>
      <c r="S51" s="1" t="s">
        <v>413</v>
      </c>
      <c r="T51" s="1" t="s">
        <v>414</v>
      </c>
      <c r="U51" s="1" t="s">
        <v>415</v>
      </c>
      <c r="V51" s="1" t="s">
        <v>425</v>
      </c>
    </row>
    <row r="52" s="1" customFormat="1" spans="1:22">
      <c r="A52" s="3">
        <v>999227338194917</v>
      </c>
      <c r="B52" s="1" t="s">
        <v>465</v>
      </c>
      <c r="C52" s="1" t="s">
        <v>724</v>
      </c>
      <c r="D52" s="1" t="s">
        <v>725</v>
      </c>
      <c r="E52" s="1" t="s">
        <v>726</v>
      </c>
      <c r="F52" s="1" t="s">
        <v>461</v>
      </c>
      <c r="G52" s="1" t="s">
        <v>404</v>
      </c>
      <c r="H52" s="1" t="s">
        <v>405</v>
      </c>
      <c r="I52" s="1" t="s">
        <v>727</v>
      </c>
      <c r="J52" s="1" t="s">
        <v>30</v>
      </c>
      <c r="K52" s="1" t="s">
        <v>728</v>
      </c>
      <c r="L52" s="1" t="s">
        <v>728</v>
      </c>
      <c r="M52" s="1" t="s">
        <v>408</v>
      </c>
      <c r="N52" s="1" t="s">
        <v>408</v>
      </c>
      <c r="O52" s="1" t="s">
        <v>409</v>
      </c>
      <c r="P52" s="1" t="s">
        <v>410</v>
      </c>
      <c r="Q52" s="1" t="s">
        <v>411</v>
      </c>
      <c r="R52" s="1" t="s">
        <v>729</v>
      </c>
      <c r="S52" s="1" t="s">
        <v>413</v>
      </c>
      <c r="T52" s="1" t="s">
        <v>414</v>
      </c>
      <c r="U52" s="1" t="s">
        <v>415</v>
      </c>
      <c r="V52" s="1" t="s">
        <v>438</v>
      </c>
    </row>
    <row r="53" s="1" customFormat="1" spans="1:22">
      <c r="A53" s="3">
        <v>999227439599717</v>
      </c>
      <c r="B53" s="1" t="s">
        <v>400</v>
      </c>
      <c r="C53" s="1" t="s">
        <v>730</v>
      </c>
      <c r="D53" s="1" t="s">
        <v>731</v>
      </c>
      <c r="E53" s="1" t="s">
        <v>732</v>
      </c>
      <c r="F53" s="1" t="s">
        <v>400</v>
      </c>
      <c r="G53" s="1" t="s">
        <v>404</v>
      </c>
      <c r="H53" s="1" t="s">
        <v>405</v>
      </c>
      <c r="I53" s="1" t="s">
        <v>733</v>
      </c>
      <c r="J53" s="1" t="s">
        <v>30</v>
      </c>
      <c r="K53" s="1" t="s">
        <v>734</v>
      </c>
      <c r="L53" s="1" t="s">
        <v>734</v>
      </c>
      <c r="M53" s="1" t="s">
        <v>408</v>
      </c>
      <c r="N53" s="1" t="s">
        <v>408</v>
      </c>
      <c r="O53" s="1" t="s">
        <v>409</v>
      </c>
      <c r="P53" s="1" t="s">
        <v>410</v>
      </c>
      <c r="Q53" s="1" t="s">
        <v>411</v>
      </c>
      <c r="R53" s="1" t="s">
        <v>735</v>
      </c>
      <c r="S53" s="1" t="s">
        <v>413</v>
      </c>
      <c r="T53" s="1" t="s">
        <v>414</v>
      </c>
      <c r="U53" s="1" t="s">
        <v>415</v>
      </c>
      <c r="V53" s="1" t="s">
        <v>425</v>
      </c>
    </row>
    <row r="54" s="1" customFormat="1" spans="1:22">
      <c r="A54" s="3">
        <v>999227440532703</v>
      </c>
      <c r="B54" s="1" t="s">
        <v>400</v>
      </c>
      <c r="C54" s="1" t="s">
        <v>736</v>
      </c>
      <c r="D54" s="1" t="s">
        <v>731</v>
      </c>
      <c r="E54" s="1" t="s">
        <v>737</v>
      </c>
      <c r="F54" s="1" t="s">
        <v>400</v>
      </c>
      <c r="G54" s="1" t="s">
        <v>404</v>
      </c>
      <c r="H54" s="1" t="s">
        <v>405</v>
      </c>
      <c r="I54" s="1" t="s">
        <v>738</v>
      </c>
      <c r="J54" s="1" t="s">
        <v>30</v>
      </c>
      <c r="K54" s="1" t="s">
        <v>739</v>
      </c>
      <c r="L54" s="1" t="s">
        <v>739</v>
      </c>
      <c r="M54" s="1" t="s">
        <v>408</v>
      </c>
      <c r="N54" s="1" t="s">
        <v>408</v>
      </c>
      <c r="O54" s="1" t="s">
        <v>409</v>
      </c>
      <c r="P54" s="1" t="s">
        <v>410</v>
      </c>
      <c r="Q54" s="1" t="s">
        <v>411</v>
      </c>
      <c r="R54" s="1" t="s">
        <v>740</v>
      </c>
      <c r="S54" s="1" t="s">
        <v>413</v>
      </c>
      <c r="T54" s="1" t="s">
        <v>414</v>
      </c>
      <c r="U54" s="1" t="s">
        <v>415</v>
      </c>
      <c r="V54" s="1" t="s">
        <v>425</v>
      </c>
    </row>
    <row r="55" s="1" customFormat="1" spans="1:22">
      <c r="A55" s="3">
        <v>999227411234184</v>
      </c>
      <c r="B55" s="1" t="s">
        <v>400</v>
      </c>
      <c r="C55" s="1" t="s">
        <v>741</v>
      </c>
      <c r="D55" s="1" t="s">
        <v>742</v>
      </c>
      <c r="E55" s="1" t="s">
        <v>743</v>
      </c>
      <c r="F55" s="1" t="s">
        <v>400</v>
      </c>
      <c r="G55" s="1" t="s">
        <v>404</v>
      </c>
      <c r="H55" s="1" t="s">
        <v>405</v>
      </c>
      <c r="I55" s="1" t="s">
        <v>744</v>
      </c>
      <c r="J55" s="1" t="s">
        <v>30</v>
      </c>
      <c r="K55" s="1" t="s">
        <v>745</v>
      </c>
      <c r="L55" s="1" t="s">
        <v>745</v>
      </c>
      <c r="M55" s="1" t="s">
        <v>408</v>
      </c>
      <c r="N55" s="1" t="s">
        <v>408</v>
      </c>
      <c r="O55" s="1" t="s">
        <v>409</v>
      </c>
      <c r="P55" s="1" t="s">
        <v>410</v>
      </c>
      <c r="Q55" s="1" t="s">
        <v>411</v>
      </c>
      <c r="R55" s="1" t="s">
        <v>746</v>
      </c>
      <c r="S55" s="1" t="s">
        <v>413</v>
      </c>
      <c r="T55" s="1" t="s">
        <v>414</v>
      </c>
      <c r="U55" s="1" t="s">
        <v>415</v>
      </c>
      <c r="V55" s="1" t="s">
        <v>438</v>
      </c>
    </row>
    <row r="56" s="1" customFormat="1" spans="1:22">
      <c r="A56" s="3">
        <v>999227387371959</v>
      </c>
      <c r="B56" s="1" t="s">
        <v>461</v>
      </c>
      <c r="C56" s="1" t="s">
        <v>747</v>
      </c>
      <c r="D56" s="1" t="s">
        <v>748</v>
      </c>
      <c r="E56" s="1" t="s">
        <v>749</v>
      </c>
      <c r="F56" s="1" t="s">
        <v>400</v>
      </c>
      <c r="G56" s="1" t="s">
        <v>404</v>
      </c>
      <c r="H56" s="1" t="s">
        <v>405</v>
      </c>
      <c r="I56" s="1" t="s">
        <v>750</v>
      </c>
      <c r="J56" s="1" t="s">
        <v>30</v>
      </c>
      <c r="K56" s="1" t="s">
        <v>751</v>
      </c>
      <c r="L56" s="1" t="s">
        <v>751</v>
      </c>
      <c r="M56" s="1" t="s">
        <v>408</v>
      </c>
      <c r="N56" s="1" t="s">
        <v>408</v>
      </c>
      <c r="O56" s="1" t="s">
        <v>409</v>
      </c>
      <c r="P56" s="1" t="s">
        <v>410</v>
      </c>
      <c r="Q56" s="1" t="s">
        <v>411</v>
      </c>
      <c r="R56" s="1" t="s">
        <v>752</v>
      </c>
      <c r="S56" s="1" t="s">
        <v>413</v>
      </c>
      <c r="T56" s="1" t="s">
        <v>414</v>
      </c>
      <c r="U56" s="1" t="s">
        <v>415</v>
      </c>
      <c r="V56" s="1" t="s">
        <v>438</v>
      </c>
    </row>
    <row r="57" s="1" customFormat="1" spans="1:22">
      <c r="A57" s="3">
        <v>999226932048233</v>
      </c>
      <c r="B57" s="1" t="s">
        <v>753</v>
      </c>
      <c r="C57" s="1" t="s">
        <v>754</v>
      </c>
      <c r="D57" s="1" t="s">
        <v>755</v>
      </c>
      <c r="E57" s="1" t="s">
        <v>756</v>
      </c>
      <c r="F57" s="1" t="s">
        <v>461</v>
      </c>
      <c r="G57" s="1" t="s">
        <v>404</v>
      </c>
      <c r="H57" s="1" t="s">
        <v>405</v>
      </c>
      <c r="I57" s="1" t="s">
        <v>757</v>
      </c>
      <c r="J57" s="1" t="s">
        <v>30</v>
      </c>
      <c r="K57" s="1" t="s">
        <v>758</v>
      </c>
      <c r="L57" s="1" t="s">
        <v>758</v>
      </c>
      <c r="M57" s="1" t="s">
        <v>408</v>
      </c>
      <c r="N57" s="1" t="s">
        <v>408</v>
      </c>
      <c r="O57" s="1" t="s">
        <v>409</v>
      </c>
      <c r="P57" s="1" t="s">
        <v>410</v>
      </c>
      <c r="Q57" s="1" t="s">
        <v>411</v>
      </c>
      <c r="R57" s="1" t="s">
        <v>759</v>
      </c>
      <c r="S57" s="1" t="s">
        <v>413</v>
      </c>
      <c r="T57" s="1" t="s">
        <v>414</v>
      </c>
      <c r="U57" s="1" t="s">
        <v>415</v>
      </c>
      <c r="V57" s="1" t="s">
        <v>425</v>
      </c>
    </row>
    <row r="58" s="1" customFormat="1" spans="1:22">
      <c r="A58" s="3">
        <v>999227437422089</v>
      </c>
      <c r="B58" s="1" t="s">
        <v>400</v>
      </c>
      <c r="C58" s="1" t="s">
        <v>760</v>
      </c>
      <c r="D58" s="1" t="s">
        <v>761</v>
      </c>
      <c r="E58" s="1" t="s">
        <v>762</v>
      </c>
      <c r="F58" s="1" t="s">
        <v>400</v>
      </c>
      <c r="G58" s="1" t="s">
        <v>404</v>
      </c>
      <c r="H58" s="1" t="s">
        <v>405</v>
      </c>
      <c r="I58" s="1" t="s">
        <v>763</v>
      </c>
      <c r="J58" s="1" t="s">
        <v>30</v>
      </c>
      <c r="K58" s="1" t="s">
        <v>764</v>
      </c>
      <c r="L58" s="1" t="s">
        <v>764</v>
      </c>
      <c r="M58" s="1" t="s">
        <v>408</v>
      </c>
      <c r="N58" s="1" t="s">
        <v>408</v>
      </c>
      <c r="O58" s="1" t="s">
        <v>409</v>
      </c>
      <c r="P58" s="1" t="s">
        <v>410</v>
      </c>
      <c r="Q58" s="1" t="s">
        <v>411</v>
      </c>
      <c r="R58" s="1" t="s">
        <v>765</v>
      </c>
      <c r="S58" s="1" t="s">
        <v>413</v>
      </c>
      <c r="T58" s="1" t="s">
        <v>414</v>
      </c>
      <c r="U58" s="1" t="s">
        <v>415</v>
      </c>
      <c r="V58" s="1" t="s">
        <v>425</v>
      </c>
    </row>
    <row r="59" s="1" customFormat="1" spans="1:22">
      <c r="A59" s="3">
        <v>999227435647471</v>
      </c>
      <c r="B59" s="1" t="s">
        <v>400</v>
      </c>
      <c r="C59" s="1" t="s">
        <v>766</v>
      </c>
      <c r="D59" s="1" t="s">
        <v>767</v>
      </c>
      <c r="E59" s="1" t="s">
        <v>768</v>
      </c>
      <c r="F59" s="1" t="s">
        <v>400</v>
      </c>
      <c r="G59" s="1" t="s">
        <v>404</v>
      </c>
      <c r="H59" s="1" t="s">
        <v>405</v>
      </c>
      <c r="I59" s="1" t="s">
        <v>769</v>
      </c>
      <c r="J59" s="1" t="s">
        <v>30</v>
      </c>
      <c r="K59" s="1" t="s">
        <v>770</v>
      </c>
      <c r="L59" s="1" t="s">
        <v>770</v>
      </c>
      <c r="M59" s="1" t="s">
        <v>408</v>
      </c>
      <c r="N59" s="1" t="s">
        <v>408</v>
      </c>
      <c r="O59" s="1" t="s">
        <v>409</v>
      </c>
      <c r="P59" s="1" t="s">
        <v>410</v>
      </c>
      <c r="Q59" s="1" t="s">
        <v>411</v>
      </c>
      <c r="R59" s="1" t="s">
        <v>771</v>
      </c>
      <c r="S59" s="1" t="s">
        <v>413</v>
      </c>
      <c r="T59" s="1" t="s">
        <v>414</v>
      </c>
      <c r="U59" s="1" t="s">
        <v>415</v>
      </c>
      <c r="V59" s="1" t="s">
        <v>438</v>
      </c>
    </row>
    <row r="60" s="1" customFormat="1" spans="1:22">
      <c r="A60" s="3">
        <v>999227433376660</v>
      </c>
      <c r="B60" s="1" t="s">
        <v>400</v>
      </c>
      <c r="C60" s="1" t="s">
        <v>772</v>
      </c>
      <c r="D60" s="1" t="s">
        <v>767</v>
      </c>
      <c r="E60" s="1" t="s">
        <v>773</v>
      </c>
      <c r="F60" s="1" t="s">
        <v>400</v>
      </c>
      <c r="G60" s="1" t="s">
        <v>404</v>
      </c>
      <c r="H60" s="1" t="s">
        <v>405</v>
      </c>
      <c r="I60" s="1" t="s">
        <v>774</v>
      </c>
      <c r="J60" s="1" t="s">
        <v>30</v>
      </c>
      <c r="K60" s="1" t="s">
        <v>775</v>
      </c>
      <c r="L60" s="1" t="s">
        <v>775</v>
      </c>
      <c r="M60" s="1" t="s">
        <v>408</v>
      </c>
      <c r="N60" s="1" t="s">
        <v>408</v>
      </c>
      <c r="O60" s="1" t="s">
        <v>409</v>
      </c>
      <c r="P60" s="1" t="s">
        <v>410</v>
      </c>
      <c r="Q60" s="1" t="s">
        <v>411</v>
      </c>
      <c r="R60" s="1" t="s">
        <v>776</v>
      </c>
      <c r="S60" s="1" t="s">
        <v>413</v>
      </c>
      <c r="T60" s="1" t="s">
        <v>414</v>
      </c>
      <c r="U60" s="1" t="s">
        <v>415</v>
      </c>
      <c r="V60" s="1" t="s">
        <v>438</v>
      </c>
    </row>
    <row r="61" s="1" customFormat="1" spans="1:22">
      <c r="A61" s="3">
        <v>999227434620973</v>
      </c>
      <c r="B61" s="1" t="s">
        <v>400</v>
      </c>
      <c r="C61" s="1" t="s">
        <v>777</v>
      </c>
      <c r="D61" s="1" t="s">
        <v>778</v>
      </c>
      <c r="E61" s="1" t="s">
        <v>779</v>
      </c>
      <c r="F61" s="1" t="s">
        <v>400</v>
      </c>
      <c r="G61" s="1" t="s">
        <v>404</v>
      </c>
      <c r="H61" s="1" t="s">
        <v>405</v>
      </c>
      <c r="I61" s="1" t="s">
        <v>780</v>
      </c>
      <c r="J61" s="1" t="s">
        <v>30</v>
      </c>
      <c r="K61" s="1" t="s">
        <v>781</v>
      </c>
      <c r="L61" s="1" t="s">
        <v>781</v>
      </c>
      <c r="M61" s="1" t="s">
        <v>408</v>
      </c>
      <c r="N61" s="1" t="s">
        <v>408</v>
      </c>
      <c r="O61" s="1" t="s">
        <v>409</v>
      </c>
      <c r="P61" s="1" t="s">
        <v>410</v>
      </c>
      <c r="Q61" s="1" t="s">
        <v>411</v>
      </c>
      <c r="R61" s="1" t="s">
        <v>782</v>
      </c>
      <c r="S61" s="1" t="s">
        <v>413</v>
      </c>
      <c r="T61" s="1" t="s">
        <v>414</v>
      </c>
      <c r="U61" s="1" t="s">
        <v>415</v>
      </c>
      <c r="V61" s="1" t="s">
        <v>425</v>
      </c>
    </row>
    <row r="62" s="1" customFormat="1" spans="1:22">
      <c r="A62" s="3">
        <v>999227436330848</v>
      </c>
      <c r="B62" s="1" t="s">
        <v>400</v>
      </c>
      <c r="C62" s="1" t="s">
        <v>783</v>
      </c>
      <c r="D62" s="1" t="s">
        <v>784</v>
      </c>
      <c r="E62" s="1" t="s">
        <v>785</v>
      </c>
      <c r="F62" s="1" t="s">
        <v>400</v>
      </c>
      <c r="G62" s="1" t="s">
        <v>404</v>
      </c>
      <c r="H62" s="1" t="s">
        <v>405</v>
      </c>
      <c r="I62" s="1" t="s">
        <v>786</v>
      </c>
      <c r="J62" s="1" t="s">
        <v>30</v>
      </c>
      <c r="K62" s="1" t="s">
        <v>787</v>
      </c>
      <c r="L62" s="1" t="s">
        <v>787</v>
      </c>
      <c r="M62" s="1" t="s">
        <v>408</v>
      </c>
      <c r="N62" s="1" t="s">
        <v>408</v>
      </c>
      <c r="O62" s="1" t="s">
        <v>409</v>
      </c>
      <c r="P62" s="1" t="s">
        <v>410</v>
      </c>
      <c r="Q62" s="1" t="s">
        <v>411</v>
      </c>
      <c r="R62" s="1" t="s">
        <v>788</v>
      </c>
      <c r="S62" s="1" t="s">
        <v>413</v>
      </c>
      <c r="T62" s="1" t="s">
        <v>414</v>
      </c>
      <c r="U62" s="1" t="s">
        <v>415</v>
      </c>
      <c r="V62" s="1" t="s">
        <v>425</v>
      </c>
    </row>
    <row r="63" s="1" customFormat="1" spans="1:22">
      <c r="A63" s="3">
        <v>999227435803829</v>
      </c>
      <c r="B63" s="1" t="s">
        <v>400</v>
      </c>
      <c r="C63" s="1" t="s">
        <v>789</v>
      </c>
      <c r="D63" s="1" t="s">
        <v>790</v>
      </c>
      <c r="E63" s="1" t="s">
        <v>791</v>
      </c>
      <c r="F63" s="1" t="s">
        <v>400</v>
      </c>
      <c r="G63" s="1" t="s">
        <v>404</v>
      </c>
      <c r="H63" s="1" t="s">
        <v>405</v>
      </c>
      <c r="I63" s="1" t="s">
        <v>792</v>
      </c>
      <c r="J63" s="1" t="s">
        <v>30</v>
      </c>
      <c r="K63" s="1" t="s">
        <v>793</v>
      </c>
      <c r="L63" s="1" t="s">
        <v>793</v>
      </c>
      <c r="M63" s="1" t="s">
        <v>408</v>
      </c>
      <c r="N63" s="1" t="s">
        <v>408</v>
      </c>
      <c r="O63" s="1" t="s">
        <v>409</v>
      </c>
      <c r="P63" s="1" t="s">
        <v>410</v>
      </c>
      <c r="Q63" s="1" t="s">
        <v>411</v>
      </c>
      <c r="R63" s="1" t="s">
        <v>794</v>
      </c>
      <c r="S63" s="1" t="s">
        <v>413</v>
      </c>
      <c r="T63" s="1" t="s">
        <v>414</v>
      </c>
      <c r="U63" s="1" t="s">
        <v>415</v>
      </c>
      <c r="V63" s="1" t="s">
        <v>425</v>
      </c>
    </row>
    <row r="64" s="1" customFormat="1" spans="1:22">
      <c r="A64" s="3">
        <v>999227404273575</v>
      </c>
      <c r="B64" s="1" t="s">
        <v>461</v>
      </c>
      <c r="C64" s="1" t="s">
        <v>795</v>
      </c>
      <c r="D64" s="1" t="s">
        <v>790</v>
      </c>
      <c r="E64" s="1" t="s">
        <v>796</v>
      </c>
      <c r="F64" s="1" t="s">
        <v>400</v>
      </c>
      <c r="G64" s="1" t="s">
        <v>404</v>
      </c>
      <c r="H64" s="1" t="s">
        <v>405</v>
      </c>
      <c r="I64" s="1" t="s">
        <v>797</v>
      </c>
      <c r="J64" s="1" t="s">
        <v>30</v>
      </c>
      <c r="K64" s="1" t="s">
        <v>798</v>
      </c>
      <c r="L64" s="1" t="s">
        <v>798</v>
      </c>
      <c r="M64" s="1" t="s">
        <v>408</v>
      </c>
      <c r="N64" s="1" t="s">
        <v>408</v>
      </c>
      <c r="O64" s="1" t="s">
        <v>409</v>
      </c>
      <c r="P64" s="1" t="s">
        <v>410</v>
      </c>
      <c r="Q64" s="1" t="s">
        <v>411</v>
      </c>
      <c r="R64" s="1" t="s">
        <v>799</v>
      </c>
      <c r="S64" s="1" t="s">
        <v>413</v>
      </c>
      <c r="T64" s="1" t="s">
        <v>414</v>
      </c>
      <c r="U64" s="1" t="s">
        <v>415</v>
      </c>
      <c r="V64" s="1" t="s">
        <v>425</v>
      </c>
    </row>
    <row r="65" s="1" customFormat="1" spans="1:22">
      <c r="A65" s="3">
        <v>999227114058315</v>
      </c>
      <c r="B65" s="1" t="s">
        <v>800</v>
      </c>
      <c r="C65" s="1" t="s">
        <v>801</v>
      </c>
      <c r="D65" s="1" t="s">
        <v>790</v>
      </c>
      <c r="E65" s="1" t="s">
        <v>802</v>
      </c>
      <c r="F65" s="1" t="s">
        <v>461</v>
      </c>
      <c r="G65" s="1" t="s">
        <v>404</v>
      </c>
      <c r="H65" s="1" t="s">
        <v>405</v>
      </c>
      <c r="I65" s="1" t="s">
        <v>803</v>
      </c>
      <c r="J65" s="1" t="s">
        <v>30</v>
      </c>
      <c r="K65" s="1" t="s">
        <v>804</v>
      </c>
      <c r="L65" s="1" t="s">
        <v>804</v>
      </c>
      <c r="M65" s="1" t="s">
        <v>408</v>
      </c>
      <c r="N65" s="1" t="s">
        <v>408</v>
      </c>
      <c r="O65" s="1" t="s">
        <v>409</v>
      </c>
      <c r="P65" s="1" t="s">
        <v>410</v>
      </c>
      <c r="Q65" s="1" t="s">
        <v>411</v>
      </c>
      <c r="R65" s="1" t="s">
        <v>805</v>
      </c>
      <c r="S65" s="1" t="s">
        <v>413</v>
      </c>
      <c r="T65" s="1" t="s">
        <v>414</v>
      </c>
      <c r="U65" s="1" t="s">
        <v>415</v>
      </c>
      <c r="V65" s="1" t="s">
        <v>425</v>
      </c>
    </row>
    <row r="66" s="1" customFormat="1" spans="1:22">
      <c r="A66" s="3">
        <v>999227401259569</v>
      </c>
      <c r="B66" s="1" t="s">
        <v>461</v>
      </c>
      <c r="C66" s="1" t="s">
        <v>806</v>
      </c>
      <c r="D66" s="1" t="s">
        <v>807</v>
      </c>
      <c r="E66" s="1" t="s">
        <v>808</v>
      </c>
      <c r="F66" s="1" t="s">
        <v>400</v>
      </c>
      <c r="G66" s="1" t="s">
        <v>404</v>
      </c>
      <c r="H66" s="1" t="s">
        <v>405</v>
      </c>
      <c r="I66" s="1" t="s">
        <v>809</v>
      </c>
      <c r="J66" s="1" t="s">
        <v>30</v>
      </c>
      <c r="K66" s="1" t="s">
        <v>810</v>
      </c>
      <c r="L66" s="1" t="s">
        <v>810</v>
      </c>
      <c r="M66" s="1" t="s">
        <v>408</v>
      </c>
      <c r="N66" s="1" t="s">
        <v>408</v>
      </c>
      <c r="O66" s="1" t="s">
        <v>409</v>
      </c>
      <c r="P66" s="1" t="s">
        <v>410</v>
      </c>
      <c r="Q66" s="1" t="s">
        <v>411</v>
      </c>
      <c r="R66" s="1" t="s">
        <v>811</v>
      </c>
      <c r="S66" s="1" t="s">
        <v>413</v>
      </c>
      <c r="T66" s="1" t="s">
        <v>414</v>
      </c>
      <c r="U66" s="1" t="s">
        <v>415</v>
      </c>
      <c r="V66" s="1" t="s">
        <v>425</v>
      </c>
    </row>
    <row r="67" s="1" customFormat="1" spans="1:22">
      <c r="A67" s="3">
        <v>999227397332126</v>
      </c>
      <c r="B67" s="1" t="s">
        <v>461</v>
      </c>
      <c r="C67" s="1" t="s">
        <v>812</v>
      </c>
      <c r="D67" s="1" t="s">
        <v>813</v>
      </c>
      <c r="E67" s="1" t="s">
        <v>814</v>
      </c>
      <c r="F67" s="1" t="s">
        <v>400</v>
      </c>
      <c r="G67" s="1" t="s">
        <v>404</v>
      </c>
      <c r="H67" s="1" t="s">
        <v>405</v>
      </c>
      <c r="I67" s="1" t="s">
        <v>815</v>
      </c>
      <c r="J67" s="1" t="s">
        <v>30</v>
      </c>
      <c r="K67" s="1" t="s">
        <v>816</v>
      </c>
      <c r="L67" s="1" t="s">
        <v>816</v>
      </c>
      <c r="M67" s="1" t="s">
        <v>408</v>
      </c>
      <c r="N67" s="1" t="s">
        <v>408</v>
      </c>
      <c r="O67" s="1" t="s">
        <v>409</v>
      </c>
      <c r="P67" s="1" t="s">
        <v>410</v>
      </c>
      <c r="Q67" s="1" t="s">
        <v>411</v>
      </c>
      <c r="R67" s="1" t="s">
        <v>817</v>
      </c>
      <c r="S67" s="1" t="s">
        <v>413</v>
      </c>
      <c r="T67" s="1" t="s">
        <v>414</v>
      </c>
      <c r="U67" s="1" t="s">
        <v>520</v>
      </c>
      <c r="V67" s="1" t="s">
        <v>507</v>
      </c>
    </row>
    <row r="68" s="1" customFormat="1" spans="1:22">
      <c r="A68" s="3">
        <v>999227439214908</v>
      </c>
      <c r="B68" s="1" t="s">
        <v>400</v>
      </c>
      <c r="C68" s="1" t="s">
        <v>818</v>
      </c>
      <c r="D68" s="1" t="s">
        <v>813</v>
      </c>
      <c r="E68" s="1" t="s">
        <v>819</v>
      </c>
      <c r="F68" s="1" t="s">
        <v>400</v>
      </c>
      <c r="G68" s="1" t="s">
        <v>404</v>
      </c>
      <c r="H68" s="1" t="s">
        <v>405</v>
      </c>
      <c r="I68" s="1" t="s">
        <v>820</v>
      </c>
      <c r="J68" s="1" t="s">
        <v>30</v>
      </c>
      <c r="K68" s="1" t="s">
        <v>821</v>
      </c>
      <c r="L68" s="1" t="s">
        <v>821</v>
      </c>
      <c r="M68" s="1" t="s">
        <v>408</v>
      </c>
      <c r="N68" s="1" t="s">
        <v>408</v>
      </c>
      <c r="O68" s="1" t="s">
        <v>409</v>
      </c>
      <c r="P68" s="1" t="s">
        <v>410</v>
      </c>
      <c r="Q68" s="1" t="s">
        <v>411</v>
      </c>
      <c r="R68" s="1" t="s">
        <v>822</v>
      </c>
      <c r="S68" s="1" t="s">
        <v>413</v>
      </c>
      <c r="T68" s="1" t="s">
        <v>414</v>
      </c>
      <c r="U68" s="1" t="s">
        <v>415</v>
      </c>
      <c r="V68" s="1" t="s">
        <v>507</v>
      </c>
    </row>
    <row r="69" s="1" customFormat="1" spans="1:22">
      <c r="A69" s="3">
        <v>999227434715739</v>
      </c>
      <c r="B69" s="1" t="s">
        <v>400</v>
      </c>
      <c r="C69" s="1" t="s">
        <v>823</v>
      </c>
      <c r="D69" s="1" t="s">
        <v>824</v>
      </c>
      <c r="E69" s="1" t="s">
        <v>825</v>
      </c>
      <c r="F69" s="1" t="s">
        <v>400</v>
      </c>
      <c r="G69" s="1" t="s">
        <v>404</v>
      </c>
      <c r="H69" s="1" t="s">
        <v>405</v>
      </c>
      <c r="I69" s="1" t="s">
        <v>826</v>
      </c>
      <c r="J69" s="1" t="s">
        <v>30</v>
      </c>
      <c r="K69" s="1" t="s">
        <v>827</v>
      </c>
      <c r="L69" s="1" t="s">
        <v>827</v>
      </c>
      <c r="M69" s="1" t="s">
        <v>408</v>
      </c>
      <c r="N69" s="1" t="s">
        <v>408</v>
      </c>
      <c r="O69" s="1" t="s">
        <v>409</v>
      </c>
      <c r="P69" s="1" t="s">
        <v>410</v>
      </c>
      <c r="Q69" s="1" t="s">
        <v>411</v>
      </c>
      <c r="R69" s="1" t="s">
        <v>828</v>
      </c>
      <c r="S69" s="1" t="s">
        <v>413</v>
      </c>
      <c r="T69" s="1" t="s">
        <v>414</v>
      </c>
      <c r="U69" s="1" t="s">
        <v>415</v>
      </c>
      <c r="V69" s="1" t="s">
        <v>507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2023-10-19T02:32:44Z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