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<sst xmlns="http://schemas.openxmlformats.org/spreadsheetml/2006/main" count="1787" uniqueCount="632">
  <si>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</si>
  <si>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</si>
  <si>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</si>
  <si>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</si>
  <si>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</si>
  <si>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</si>
  <si>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</si>
  <si>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</si>
  <si>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</si>
  <si>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</si>
  <si>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</si>
  <si>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</si>
  <si>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</si>
  <si>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</si>
  <si>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</si>
  <si>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</si>
  <si>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</si>
  <si>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</si>
  <si>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</si>
  <si>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</si>
  <si>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</si>
  <si>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</si>
  <si>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</si>
  <si>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</si>
  <si>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</si>
  <si>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999226724164227	</t>
  </si>
  <si>
    <t>Ctrip</t>
  </si>
  <si>
    <t>正常</t>
  </si>
  <si>
    <t>[普吉岛]蓝松别墅 - 可使用游泳池(Blu Pine Villa &amp; Pool Access)(44682056)</t>
  </si>
  <si>
    <t>豪华房（直通泳池）&lt;2人入住&gt;&lt;不退款&gt;</t>
  </si>
  <si>
    <t>USD</t>
  </si>
  <si>
    <t>TAN/GUOXIANG,DUAN/YUFENG,TAO/GUANGSHENG,MOU/YUAN</t>
  </si>
  <si>
    <t>CA5326231020USD</t>
  </si>
  <si>
    <t>未提现</t>
  </si>
  <si>
    <t>携程开票</t>
  </si>
  <si>
    <t xml:space="preserve">3905649	</t>
  </si>
  <si>
    <t xml:space="preserve">1018337900	</t>
  </si>
  <si>
    <t xml:space="preserve">999227114105557	</t>
  </si>
  <si>
    <t>[孟买]孟买里拉酒店(The Leela Mumbai)(37212166)</t>
  </si>
  <si>
    <t>池景尊贵房&lt;2人入住&gt;&lt;早餐&gt;</t>
  </si>
  <si>
    <t>Dagly/Viral</t>
  </si>
  <si>
    <t xml:space="preserve">4011362	</t>
  </si>
  <si>
    <t xml:space="preserve">3158SE269150	</t>
  </si>
  <si>
    <t xml:space="preserve">999227188245785	</t>
  </si>
  <si>
    <t>[曼谷]阿斯皮拉素坤逸酒店(Aspira Sukhumvit)(37224091)</t>
  </si>
  <si>
    <t>至尊豪华房&lt;2人入住&gt;&lt;不退款&gt;</t>
  </si>
  <si>
    <t>SEAH/RUI YANG</t>
  </si>
  <si>
    <t xml:space="preserve">	</t>
  </si>
  <si>
    <t xml:space="preserve">999227192941215	</t>
  </si>
  <si>
    <t>SINGH/GURWORLD</t>
  </si>
  <si>
    <t xml:space="preserve">4024643	</t>
  </si>
  <si>
    <t xml:space="preserve">3158SE270033	</t>
  </si>
  <si>
    <t xml:space="preserve">999227188584561	</t>
  </si>
  <si>
    <t>[普吉岛]普吉岛卡塔度假酒店(Phuket Kata Resotel)(39042889)</t>
  </si>
  <si>
    <t>池畔房&lt;2人入住&gt;&lt;早餐&gt;</t>
  </si>
  <si>
    <t>ZHANG/ZICHUAN,ZHANG/WEI,JIANG/XIUMEI</t>
  </si>
  <si>
    <t xml:space="preserve">4020385	</t>
  </si>
  <si>
    <t xml:space="preserve">999227288866515	</t>
  </si>
  <si>
    <t>[芙蓉]芙蓉皇家朱兰酒店(Royale Chulan Seremban)(44692859)</t>
  </si>
  <si>
    <t>豪华房&lt;2人入住&gt;&lt;不退款&gt;</t>
  </si>
  <si>
    <t>SALBINA/SALBINA BT HAMZAH</t>
  </si>
  <si>
    <t xml:space="preserve">4035129	</t>
  </si>
  <si>
    <t xml:space="preserve">1351817	</t>
  </si>
  <si>
    <t xml:space="preserve">999227290817473	</t>
  </si>
  <si>
    <t xml:space="preserve">4036776	</t>
  </si>
  <si>
    <t>取消</t>
  </si>
  <si>
    <t xml:space="preserve">999227291340612	</t>
  </si>
  <si>
    <t>[泗水]泗水瓦萨酒店(Vasa Hotel Surabaya)(37226830)</t>
  </si>
  <si>
    <t>精选特大床房&lt;2人入住&gt;&lt;早餐&gt;</t>
  </si>
  <si>
    <t>SUSANTO/TJAHJADI</t>
  </si>
  <si>
    <t xml:space="preserve">4037597	</t>
  </si>
  <si>
    <t xml:space="preserve">999227332875528	</t>
  </si>
  <si>
    <t>[吉隆坡]五元素酒店(The 5 Elements Hotel Chinatown Kuala Lumpur)(37211424)</t>
  </si>
  <si>
    <t>高级双床房&lt;2人入住&gt;&lt;不退款&gt;</t>
  </si>
  <si>
    <t>CHU/PING HING</t>
  </si>
  <si>
    <t xml:space="preserve">4051365	</t>
  </si>
  <si>
    <t xml:space="preserve">999227347128295	</t>
  </si>
  <si>
    <t>[七岩]七岩海滩公寓(The Beach Cha am Residence)(70737946)</t>
  </si>
  <si>
    <t>高级双人床房(带露台)&lt;2人入住&gt;&lt;不退款&gt;&lt;早餐&gt;</t>
  </si>
  <si>
    <t>HOLDING/MICHAEL</t>
  </si>
  <si>
    <t xml:space="preserve">4058406	</t>
  </si>
  <si>
    <t xml:space="preserve">999227350725128	</t>
  </si>
  <si>
    <t>[中雅加达]克马约兰金色精品酒店(Golden Boutique Hotel Kemayoran)(39615416)</t>
  </si>
  <si>
    <t>行政房&lt;2人入住&gt;&lt;不退款&gt;&lt;早餐&gt;</t>
  </si>
  <si>
    <t>KURNIAWAN/M ZUHUDY</t>
  </si>
  <si>
    <t xml:space="preserve">4059564	</t>
  </si>
  <si>
    <t xml:space="preserve">999227380868829	</t>
  </si>
  <si>
    <t>[芭堤雅]达拉角度假村(Cape Dara Resort)(40721418)</t>
  </si>
  <si>
    <t>豪华双床房&lt;2人入住&gt;&lt;不退款&gt;&lt;早餐&gt;</t>
  </si>
  <si>
    <t>TANSIRI/SUPAPORN</t>
  </si>
  <si>
    <t xml:space="preserve">4065349	</t>
  </si>
  <si>
    <t xml:space="preserve">999227387288923	</t>
  </si>
  <si>
    <t>[象岛]象岛阿瓦酒店(Awa Resort Koh Chang)(40724210)</t>
  </si>
  <si>
    <t>ZENG/CHENCHEN</t>
  </si>
  <si>
    <t xml:space="preserve">4068024	</t>
  </si>
  <si>
    <t xml:space="preserve">999227409962563	</t>
  </si>
  <si>
    <t>[河内]麦丽酒店(Mely Hotel Hà Nội)(70658192)</t>
  </si>
  <si>
    <t>豪华双人床房&lt;2人入住&gt;&lt;不退款&gt;&lt;早餐&gt;</t>
  </si>
  <si>
    <t>FENG/WENPING</t>
  </si>
  <si>
    <t xml:space="preserve">4072686	</t>
  </si>
  <si>
    <t xml:space="preserve">999227410191443	</t>
  </si>
  <si>
    <t>[吉隆坡]科穆勒生活酒店(Komune Living)(70666538)</t>
  </si>
  <si>
    <t>梦想家单间&lt;2人入住&gt;&lt;不退款&gt;</t>
  </si>
  <si>
    <t>PARK/YEONG WOOG</t>
  </si>
  <si>
    <t xml:space="preserve">4072766	</t>
  </si>
  <si>
    <t xml:space="preserve">999227411648449	</t>
  </si>
  <si>
    <t>[曼谷]曼谷王子宫殿酒店(Prince Palace Hotel Bangkok)(40721445)</t>
  </si>
  <si>
    <t>单卧套房&lt;2人入住&gt;&lt;不退款&gt;</t>
  </si>
  <si>
    <t>KABKERD/RATTHASART</t>
  </si>
  <si>
    <t xml:space="preserve">4073263	</t>
  </si>
  <si>
    <t xml:space="preserve">999227412002925	</t>
  </si>
  <si>
    <t>[中雅加达]雷德托普酒店(Redtop Hotel &amp; Convention Center)(37202440)</t>
  </si>
  <si>
    <t>高级房&lt;2人入住&gt;&lt;不退款&gt;&lt;早餐&gt;</t>
  </si>
  <si>
    <t>CUI/XUEMIN,WEI/HANQIANG</t>
  </si>
  <si>
    <t xml:space="preserve">4073431	</t>
  </si>
  <si>
    <t xml:space="preserve">999227433937367	</t>
  </si>
  <si>
    <t>[西雅加达]雅加达印尼珊迪卡酒店&amp;度假村(Hotel Santika Premiere Slipi Jakarta)(37221559)</t>
  </si>
  <si>
    <t>HERMAWATI/LIKE</t>
  </si>
  <si>
    <t xml:space="preserve">4074209	</t>
  </si>
  <si>
    <t xml:space="preserve">999227436018060	</t>
  </si>
  <si>
    <t>[普吉岛]超越芭东酒店(Beyond Patong)(37224775)</t>
  </si>
  <si>
    <t>豪华尊贵房&lt;2人入住&gt;&lt;不退款&gt;</t>
  </si>
  <si>
    <t>WANG/LEI</t>
  </si>
  <si>
    <t xml:space="preserve">4075004	</t>
  </si>
  <si>
    <t xml:space="preserve">999227436174225	</t>
  </si>
  <si>
    <t>[明古鲁]仙娜运动酒店(Sinar Sport Hotel)(40757506)</t>
  </si>
  <si>
    <t>高级房(双床)&lt;2人入住&gt;&lt;不退款&gt;&lt;早餐&gt;</t>
  </si>
  <si>
    <t>Setiawati/Ny Sugma Epri</t>
  </si>
  <si>
    <t xml:space="preserve">4075045	</t>
  </si>
  <si>
    <t xml:space="preserve">999227436490366	</t>
  </si>
  <si>
    <t>[吉隆坡]吉隆坡哈达马斯帝盛酒店(Dorsett Hartamas Kuala Lumpur)(38635731)</t>
  </si>
  <si>
    <t>高级房&lt;2人入住&gt;&lt;不退款&gt;</t>
  </si>
  <si>
    <t>Gan/Penny</t>
  </si>
  <si>
    <t xml:space="preserve">4075114	</t>
  </si>
  <si>
    <t xml:space="preserve">999227437831551	</t>
  </si>
  <si>
    <t>[威中县]桑布朗洁雅布兰克酒店(The Blanket Hotel Seberang Jaya)(48367292)</t>
  </si>
  <si>
    <t>豪华客房(特大床)&lt;2人入住&gt;&lt;不退款&gt;</t>
  </si>
  <si>
    <t>Mohd Napiah/Najihah</t>
  </si>
  <si>
    <t xml:space="preserve">4075483	</t>
  </si>
  <si>
    <t xml:space="preserve">999227439218545	</t>
  </si>
  <si>
    <t>[岘港]岘港皇家魅力酒店(Royal Charm Hotel Danang)(40758476)</t>
  </si>
  <si>
    <t>高级双人房带阳台&lt;2人入住&gt;&lt;不退款&gt;</t>
  </si>
  <si>
    <t>CHEN/YONG</t>
  </si>
  <si>
    <t xml:space="preserve">4076079	</t>
  </si>
  <si>
    <t xml:space="preserve">999227440070021	</t>
  </si>
  <si>
    <t>ZAIDI/AMYZAH</t>
  </si>
  <si>
    <t xml:space="preserve">4076452	</t>
  </si>
  <si>
    <t xml:space="preserve">999227440903097	</t>
  </si>
  <si>
    <t>[八打灵再也]宜必思尚品吉隆坡白沙罗酒店(Ibis Styles Kuala Lumpur Sri Damansara)(39033620)</t>
  </si>
  <si>
    <t>标准双床房&lt;2人入住&gt;&lt;不退款&gt;&lt;早餐&gt;</t>
  </si>
  <si>
    <t>MOHD BAHTER/MOHD AMIRRUL HASIQUE,MOHD NOR/MUHAMMAD AMIR SYAFIQ</t>
  </si>
  <si>
    <t xml:space="preserve">4076838	</t>
  </si>
  <si>
    <t xml:space="preserve">2310160508	</t>
  </si>
  <si>
    <t xml:space="preserve">999227440932965	</t>
  </si>
  <si>
    <t>[芭堤雅]LK总统酒店(LK President)(37197939)</t>
  </si>
  <si>
    <t>豪华房（双床）&lt;2人入住&gt;&lt;不退款&gt;</t>
  </si>
  <si>
    <t>WANG/NA,HE/XIAODONG</t>
  </si>
  <si>
    <t xml:space="preserve">4076847	</t>
  </si>
  <si>
    <t xml:space="preserve">999227441972910	</t>
  </si>
  <si>
    <t>[哥打京那巴鲁]卡拉穆辛天空海洋旅行家套房酒店(Marina Travellers Suite Sky Karamunsing)(39051864)</t>
  </si>
  <si>
    <t>套房, 2 间卧室&lt;2人入住&gt;&lt;不退款&gt;</t>
  </si>
  <si>
    <t>LI/BO,JIANG/CUN</t>
  </si>
  <si>
    <t xml:space="preserve">4077298	</t>
  </si>
  <si>
    <t xml:space="preserve">999227443084055	</t>
  </si>
  <si>
    <t>[乌隆他尼]乌汶库姆考酒店(Kumkaew Udon)(39655429)</t>
  </si>
  <si>
    <t>双人床房&lt;2人入住&gt;&lt;不退款&gt;</t>
  </si>
  <si>
    <t>TRACHU/TECHINI</t>
  </si>
  <si>
    <t xml:space="preserve">4077880	</t>
  </si>
  <si>
    <t xml:space="preserve">999227443829472	</t>
  </si>
  <si>
    <t>[乌隆他尼]文明酒店(Civilize Hotel)(39655803)</t>
  </si>
  <si>
    <t>高级特大床房&lt;2人入住&gt;&lt;不退款&gt;&lt;早餐&gt;</t>
  </si>
  <si>
    <t>DIJKSTRA/ARTITA</t>
  </si>
  <si>
    <t xml:space="preserve">4078171	</t>
  </si>
  <si>
    <t xml:space="preserve">999227445002137	</t>
  </si>
  <si>
    <t>[加影]新城酒店(New City Hotel)(39661140)</t>
  </si>
  <si>
    <t>高级双床房标准间&lt;2人入住&gt;&lt;不退款&gt;</t>
  </si>
  <si>
    <t>Sdn Bhd/Flash Malaysia Express</t>
  </si>
  <si>
    <t xml:space="preserve">4078564	</t>
  </si>
  <si>
    <t xml:space="preserve">999227445041042	</t>
  </si>
  <si>
    <t xml:space="preserve">4078572	</t>
  </si>
  <si>
    <t xml:space="preserve">999227446602135	</t>
  </si>
  <si>
    <t>[曼谷]UHG四分之一沙拉铃酒店(The Quarter Saladaeng by UHG - Formerly Siri Sathorn)(37222730)</t>
  </si>
  <si>
    <t>标准双人房&lt;2人入住&gt;&lt;不退款&gt;</t>
  </si>
  <si>
    <t>CHOOTESA/TIDAPAN</t>
  </si>
  <si>
    <t xml:space="preserve">4079036	</t>
  </si>
  <si>
    <t xml:space="preserve">999227446747914	</t>
  </si>
  <si>
    <t>[哥打京那巴鲁]海滨服务式公寓(Promenade Service Apartments)(48436504)</t>
  </si>
  <si>
    <t>家庭房&lt;2人入住&gt;&lt;不退款&gt;</t>
  </si>
  <si>
    <t>ZUL/ROSLI</t>
  </si>
  <si>
    <t xml:space="preserve">4079219	</t>
  </si>
  <si>
    <t xml:space="preserve">Acknowledged	</t>
  </si>
  <si>
    <t xml:space="preserve">999227446833364	</t>
  </si>
  <si>
    <t>[清迈]穹顶公寓(The Dome Residence)(39622428)</t>
  </si>
  <si>
    <t>套房&lt;2人入住&gt;&lt;不退款&gt;</t>
  </si>
  <si>
    <t>WARD/STEPHEN</t>
  </si>
  <si>
    <t xml:space="preserve">4079241	</t>
  </si>
  <si>
    <t xml:space="preserve">999227447762085	</t>
  </si>
  <si>
    <t>[Na Chom Thian]红树林酒店(The Mangrove Hotel)(39642237)</t>
  </si>
  <si>
    <t>高级双人床房-带阳台&lt;2人入住&gt;&lt;不退款&gt;</t>
  </si>
  <si>
    <t>SAEWANG/SURACHAI,KAMSUK/MANIT</t>
  </si>
  <si>
    <t xml:space="preserve">4079606	</t>
  </si>
  <si>
    <t xml:space="preserve">999227448623278	</t>
  </si>
  <si>
    <t>[探耶武里]PP酒店-兰实(PP@Hotel Rangsit)(44688091)</t>
  </si>
  <si>
    <t>高级双人床房&lt;2人入住&gt;&lt;不退款&gt;</t>
  </si>
  <si>
    <t>TIANGTRONG/CHAICHANA</t>
  </si>
  <si>
    <t xml:space="preserve">4079925	</t>
  </si>
  <si>
    <t xml:space="preserve">999227448952938	</t>
  </si>
  <si>
    <t>[八打灵再也]哥打白沙罗探索者H精品酒店(H Boutique Hotel Xplorer Kota Damansara)(39605745)</t>
  </si>
  <si>
    <t>尊贵房（特大床）&lt;2人入住&gt;&lt;不退款&gt;</t>
  </si>
  <si>
    <t>SUGUMARIN/VEERAPUDEELAN</t>
  </si>
  <si>
    <t xml:space="preserve">4080004	</t>
  </si>
  <si>
    <t xml:space="preserve">999227449033754	</t>
  </si>
  <si>
    <t>[莎阿南]超级 OYO 258 SMC 阿拉姆大道酒店(Super OYO 258 Hotel SMC Alam Avenue)(39684355)</t>
  </si>
  <si>
    <t>标准双人间&lt;2人入住&gt;&lt;不退款&gt;</t>
  </si>
  <si>
    <t>Yusop/Norazila</t>
  </si>
  <si>
    <t xml:space="preserve">4080029	</t>
  </si>
  <si>
    <t xml:space="preserve">999227449479985	</t>
  </si>
  <si>
    <t>[芭堤雅]芭堤雅森德雷度假村(Sandalay Resort)(37054570)</t>
  </si>
  <si>
    <t>CHAIKUL/SIRINYA</t>
  </si>
  <si>
    <t xml:space="preserve">4080229	</t>
  </si>
  <si>
    <t xml:space="preserve">999227449805261	</t>
  </si>
  <si>
    <t>SAHACHARTMANOP/PRAPUNGKORN</t>
  </si>
  <si>
    <t xml:space="preserve">4080311	</t>
  </si>
  <si>
    <t xml:space="preserve">999227450403320	</t>
  </si>
  <si>
    <t>[万宜新镇]班吉101号酒店(101 Hotel Bangi)(48376845)</t>
  </si>
  <si>
    <t>大床房&lt;2人入住&gt;&lt;不退款&gt;</t>
  </si>
  <si>
    <t>USNADIRA/SITI</t>
  </si>
  <si>
    <t xml:space="preserve">4080598	</t>
  </si>
  <si>
    <t xml:space="preserve">999227945261065	</t>
  </si>
  <si>
    <t>[河内]钻石传奇酒店(Diamond Legend Hotel)(44704526)</t>
  </si>
  <si>
    <t>MAI/THANH HIEN</t>
  </si>
  <si>
    <t xml:space="preserve">4081343	</t>
  </si>
  <si>
    <t xml:space="preserve">999227945403026	</t>
  </si>
  <si>
    <t>[首尔]艾斯酒店(The Ace Hotel)(39668535)</t>
  </si>
  <si>
    <t>尊贵房&lt;2人入住&gt;&lt;不退款&gt;</t>
  </si>
  <si>
    <t>LUO/SUQIN</t>
  </si>
  <si>
    <t xml:space="preserve">4081379	</t>
  </si>
  <si>
    <t xml:space="preserve">999227945657810	</t>
  </si>
  <si>
    <t>[七岩]华欣丽笙水疗度假村(Radisson Resort &amp; Spa HuaHin)(44686618)</t>
  </si>
  <si>
    <t>豪华海景特大床房&lt;2人入住&gt;&lt;不退款&gt;</t>
  </si>
  <si>
    <t>SRIRAT/WIPAPORN</t>
  </si>
  <si>
    <t xml:space="preserve">4081421	</t>
  </si>
  <si>
    <t xml:space="preserve">999227945893599	</t>
  </si>
  <si>
    <t>[Gunung Kelua]三马林达艾玛利斯酒店(Amaris Hotel Samarinda)(39049293)</t>
  </si>
  <si>
    <t>智能双床房&lt;2人入住&gt;&lt;不退款&gt;&lt;早餐&gt;</t>
  </si>
  <si>
    <t>BINTI MUSANI/JULIANI</t>
  </si>
  <si>
    <t xml:space="preserve">4081486	</t>
  </si>
  <si>
    <t xml:space="preserve">999227946159935	</t>
  </si>
  <si>
    <t>[唐格朗]芭乐奥卡萨酒店(Bale Ocasa)(39623884)</t>
  </si>
  <si>
    <t>小型套房&lt;2人入住&gt;&lt;不退款&gt;&lt;早餐&gt;</t>
  </si>
  <si>
    <t>Wurangian/DAVID</t>
  </si>
  <si>
    <t xml:space="preserve">4081792	</t>
  </si>
  <si>
    <t xml:space="preserve">999227946198620	</t>
  </si>
  <si>
    <t>[黑风洞]富裕巴厘岛酒店(Hotel Richbaliz Kuala Lumpur)(48367139)</t>
  </si>
  <si>
    <t>高级大号床间&lt;2人入住&gt;&lt;不退款&gt;</t>
  </si>
  <si>
    <t>Tiong/Jieying</t>
  </si>
  <si>
    <t xml:space="preserve">4081807	</t>
  </si>
  <si>
    <t xml:space="preserve">999227946295610	</t>
  </si>
  <si>
    <t>[蒲种]班达尔布蒂普崇99号酒店(Hotel 99 Bandar Puteri Puchong)(44690182)</t>
  </si>
  <si>
    <t>高级大号床房带窗&lt;2人入住&gt;&lt;不退款&gt;</t>
  </si>
  <si>
    <t>KOW YONG SHING/JORDAN</t>
  </si>
  <si>
    <t xml:space="preserve">999227947321153	</t>
  </si>
  <si>
    <t>Ilham /Ziandi</t>
  </si>
  <si>
    <t xml:space="preserve">4082356	</t>
  </si>
  <si>
    <t xml:space="preserve">999227947392143	</t>
  </si>
  <si>
    <t>[芝勒贡]芝勒贡艾玛利斯酒店(Amaris Hotel Cilegon)(44706544)</t>
  </si>
  <si>
    <t>SUN/YANWEI</t>
  </si>
  <si>
    <t xml:space="preserve">4082497	</t>
  </si>
  <si>
    <t xml:space="preserve">999227947751751	</t>
  </si>
  <si>
    <t>[新加坡]新加坡史蒂芬诺富特酒店(Novotel Singapore on Stevens)(47468570)</t>
  </si>
  <si>
    <t>高级双人房, 1 张双人床&lt;2人入住&gt;&lt;不退款&gt;</t>
  </si>
  <si>
    <t>TAN/GREG</t>
  </si>
  <si>
    <t xml:space="preserve">4082679	</t>
  </si>
  <si>
    <t xml:space="preserve">2310160636	</t>
  </si>
  <si>
    <t xml:space="preserve">999227948095278	</t>
  </si>
  <si>
    <t>[乌汶]查苏达湖景酒店(Chansuda Lake View Hotel)(39683946)</t>
  </si>
  <si>
    <t>vip房&lt;2人入住&gt;&lt;不退款&gt;</t>
  </si>
  <si>
    <t>CHUENSAWAD/THANASARN</t>
  </si>
  <si>
    <t xml:space="preserve">4082810	</t>
  </si>
  <si>
    <t xml:space="preserve">999227948674210	</t>
  </si>
  <si>
    <t>[外南梦]外南梦对话酒店(Dialoog Banyuwangi)(39995305)</t>
  </si>
  <si>
    <t>ZHU/YANCHEN</t>
  </si>
  <si>
    <t xml:space="preserve">4083025	</t>
  </si>
  <si>
    <t>，</t>
  </si>
  <si>
    <t>A231020102145481</t>
  </si>
  <si>
    <t>A231020102243481</t>
  </si>
  <si>
    <t>USD / HKD 当前参考汇率: 7.82368</t>
  </si>
  <si>
    <t>总计：4755.35 USD/
37204.34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</si>
  <si>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</si>
  <si>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</si>
  <si>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</si>
  <si>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</si>
  <si>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</si>
  <si>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</si>
  <si>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</si>
  <si>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</si>
  <si>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</si>
  <si>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</si>
  <si>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</si>
  <si>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</si>
  <si>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</si>
  <si>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</si>
  <si>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</si>
  <si>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</si>
  <si>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</si>
  <si>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</si>
  <si>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</si>
  <si>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2023-10-16</t>
  </si>
  <si>
    <t>4083025</t>
  </si>
  <si>
    <t>外南梦戴尔卢酒店</t>
  </si>
  <si>
    <t>ZHU YANCHEN</t>
  </si>
  <si>
    <t>2023-10-17</t>
  </si>
  <si>
    <t>退房日周结</t>
  </si>
  <si>
    <t>736.35</t>
  </si>
  <si>
    <t>100.52</t>
  </si>
  <si>
    <t>0</t>
  </si>
  <si>
    <t>0.00</t>
  </si>
  <si>
    <t>携程盛景国际直连</t>
  </si>
  <si>
    <t>01.010677</t>
  </si>
  <si>
    <t>2023-10-16 22:56:15</t>
  </si>
  <si>
    <t>否</t>
  </si>
  <si>
    <t>汇智国际旅游发展有限公司</t>
  </si>
  <si>
    <t>直连</t>
  </si>
  <si>
    <t>印度尼西亚</t>
  </si>
  <si>
    <t>4082810</t>
  </si>
  <si>
    <t>章苏达湖景酒店</t>
  </si>
  <si>
    <t>CHUENSAWAD THANASARN</t>
  </si>
  <si>
    <t>157.50</t>
  </si>
  <si>
    <t>21.50</t>
  </si>
  <si>
    <t>2023-10-16 22:01:35</t>
  </si>
  <si>
    <t>泰国</t>
  </si>
  <si>
    <t>4082679</t>
  </si>
  <si>
    <t>新加坡史蒂芬诺富特酒店</t>
  </si>
  <si>
    <t>TAN GREG</t>
  </si>
  <si>
    <t>1137.85</t>
  </si>
  <si>
    <t>155.33</t>
  </si>
  <si>
    <t>2023-10-16 21:31:56</t>
  </si>
  <si>
    <t>新加坡</t>
  </si>
  <si>
    <t>4082497</t>
  </si>
  <si>
    <t>芝勒贡阿玛瑞斯酒店</t>
  </si>
  <si>
    <t>SUN YANWEI</t>
  </si>
  <si>
    <t>178.81</t>
  </si>
  <si>
    <t>24.41</t>
  </si>
  <si>
    <t>2023-10-16 21:01:09</t>
  </si>
  <si>
    <t>4082356</t>
  </si>
  <si>
    <t xml:space="preserve"> 258 SMC 阿拉姆大道酒店</t>
  </si>
  <si>
    <t>Ilham Ziandi</t>
  </si>
  <si>
    <t>85.71</t>
  </si>
  <si>
    <t>11.70</t>
  </si>
  <si>
    <t>2023-10-16 20:55:11</t>
  </si>
  <si>
    <t>马来西亚</t>
  </si>
  <si>
    <t>4081832</t>
  </si>
  <si>
    <t>蒲种公主城99酒店</t>
  </si>
  <si>
    <t>KOW YONG SHING JORDAN</t>
  </si>
  <si>
    <t>152.44</t>
  </si>
  <si>
    <t>20.81</t>
  </si>
  <si>
    <t>2023-10-16 19:44:55</t>
  </si>
  <si>
    <t>4081807</t>
  </si>
  <si>
    <t>吉隆坡绿色巴厘酒店</t>
  </si>
  <si>
    <t>Tiong Jieying</t>
  </si>
  <si>
    <t>178.59</t>
  </si>
  <si>
    <t>24.38</t>
  </si>
  <si>
    <t>2023-10-16 19:20:29</t>
  </si>
  <si>
    <t>4081792</t>
  </si>
  <si>
    <t>芭乐奥卡萨酒店</t>
  </si>
  <si>
    <t>Wurangian DAVID</t>
  </si>
  <si>
    <t>167.09</t>
  </si>
  <si>
    <t>22.81</t>
  </si>
  <si>
    <t>2023-10-16 19:17:11</t>
  </si>
  <si>
    <t>4081486</t>
  </si>
  <si>
    <t>爱玛瑞丝三马林达酒店</t>
  </si>
  <si>
    <t>BINTI MUSANI JULIANI</t>
  </si>
  <si>
    <t>335.06</t>
  </si>
  <si>
    <t>45.74</t>
  </si>
  <si>
    <t>2023-10-16 18:55:26</t>
  </si>
  <si>
    <t>4081421</t>
  </si>
  <si>
    <t>华欣丽笙水疗度假村</t>
  </si>
  <si>
    <t>SRIRAT WIPAPORN</t>
  </si>
  <si>
    <t>648.88</t>
  </si>
  <si>
    <t>88.58</t>
  </si>
  <si>
    <t>2023-10-16 18:36:32</t>
  </si>
  <si>
    <t>4081379</t>
  </si>
  <si>
    <t>艾斯酒店</t>
  </si>
  <si>
    <t>LUO SUQIN</t>
  </si>
  <si>
    <t>516.81</t>
  </si>
  <si>
    <t>70.55</t>
  </si>
  <si>
    <t>2023-10-16 18:17:08</t>
  </si>
  <si>
    <t>韩国</t>
  </si>
  <si>
    <t>4081343</t>
  </si>
  <si>
    <t>钻石传奇酒店</t>
  </si>
  <si>
    <t>MAI THANH HIEN</t>
  </si>
  <si>
    <t>260.05</t>
  </si>
  <si>
    <t>35.50</t>
  </si>
  <si>
    <t>2023-10-16 18:06:21</t>
  </si>
  <si>
    <t>越南</t>
  </si>
  <si>
    <t>4080598</t>
  </si>
  <si>
    <t>班吉101酒店</t>
  </si>
  <si>
    <t>USNADIRA SITI</t>
  </si>
  <si>
    <t>110.25</t>
  </si>
  <si>
    <t>15.05</t>
  </si>
  <si>
    <t>2023-10-16 16:08:18</t>
  </si>
  <si>
    <t>4080311</t>
  </si>
  <si>
    <t>曼谷皮皮@酒店</t>
  </si>
  <si>
    <t>SAHACHARTMANOP PRAPUNGKORN</t>
  </si>
  <si>
    <t>128.19</t>
  </si>
  <si>
    <t>17.50</t>
  </si>
  <si>
    <t>2023-10-16 15:28:48</t>
  </si>
  <si>
    <t>4080229</t>
  </si>
  <si>
    <t>森德雷度假酒店</t>
  </si>
  <si>
    <t>CHAIKUL SIRINYA</t>
  </si>
  <si>
    <t>261.44</t>
  </si>
  <si>
    <t>35.69</t>
  </si>
  <si>
    <t>2023-10-16 15:06:21</t>
  </si>
  <si>
    <t>4080029</t>
  </si>
  <si>
    <t>Yusop Norazila</t>
  </si>
  <si>
    <t>2023-10-16 14:35:05</t>
  </si>
  <si>
    <t>4080004</t>
  </si>
  <si>
    <t>科塔达曼萨拉艾波勒 H 精品酒店</t>
  </si>
  <si>
    <t>SUGUMARIN VEERAPUDEELAN</t>
  </si>
  <si>
    <t>192.15</t>
  </si>
  <si>
    <t>26.23</t>
  </si>
  <si>
    <t>2023-10-16 14:29:28</t>
  </si>
  <si>
    <t>4079925</t>
  </si>
  <si>
    <t>TIANGTRONG CHAICHANA</t>
  </si>
  <si>
    <t>2023-10-16 14:06:38</t>
  </si>
  <si>
    <t>4079606</t>
  </si>
  <si>
    <t>红树林酒店</t>
  </si>
  <si>
    <t>SAEWANG SURACHAI,KAMSUK MANIT</t>
  </si>
  <si>
    <t>276.90</t>
  </si>
  <si>
    <t>37.80</t>
  </si>
  <si>
    <t>2023-10-16 13:09:54</t>
  </si>
  <si>
    <t>4079241</t>
  </si>
  <si>
    <t>穹顶公寓</t>
  </si>
  <si>
    <t>WARD STEPHEN</t>
  </si>
  <si>
    <t>220.64</t>
  </si>
  <si>
    <t>30.12</t>
  </si>
  <si>
    <t>2023-10-16 12:11:55</t>
  </si>
  <si>
    <t>4079219</t>
  </si>
  <si>
    <t>海滨服务式公寓</t>
  </si>
  <si>
    <t>ZUL ROSLI</t>
  </si>
  <si>
    <t>180.86</t>
  </si>
  <si>
    <t>24.69</t>
  </si>
  <si>
    <t>2023-10-16 12:06:31</t>
  </si>
  <si>
    <t>4079036</t>
  </si>
  <si>
    <t>UHG四分之一沙拉铃酒店</t>
  </si>
  <si>
    <t>CHOOTESA TIDAPAN</t>
  </si>
  <si>
    <t>216.98</t>
  </si>
  <si>
    <t>29.62</t>
  </si>
  <si>
    <t>2023-10-16 11:57:25</t>
  </si>
  <si>
    <t>4078564</t>
  </si>
  <si>
    <t>新城市酒店</t>
  </si>
  <si>
    <t>Sdn Bhd Flash Malaysia Express</t>
  </si>
  <si>
    <t>603.61</t>
  </si>
  <si>
    <t>82.40</t>
  </si>
  <si>
    <t>2023-10-16 10:06:07</t>
  </si>
  <si>
    <t>4078171</t>
  </si>
  <si>
    <t>文明酒店</t>
  </si>
  <si>
    <t>DIJKSTRA ARTITA</t>
  </si>
  <si>
    <t>465.75</t>
  </si>
  <si>
    <t>63.58</t>
  </si>
  <si>
    <t>2023-10-16 07:41:41</t>
  </si>
  <si>
    <t>4077880</t>
  </si>
  <si>
    <t>昆考乌东酒店</t>
  </si>
  <si>
    <t>TRACHU TECHINI</t>
  </si>
  <si>
    <t>51.64</t>
  </si>
  <si>
    <t>7.05</t>
  </si>
  <si>
    <t>2023-10-16 01:18:35</t>
  </si>
  <si>
    <t>2023-10-15</t>
  </si>
  <si>
    <t>4077298</t>
  </si>
  <si>
    <t>卡拉穆辛天空海洋旅行家套房酒店</t>
  </si>
  <si>
    <t>LI BO,JIANG CUN</t>
  </si>
  <si>
    <t>168.63</t>
  </si>
  <si>
    <t>23.02</t>
  </si>
  <si>
    <t>2023-10-15 22:55:59</t>
  </si>
  <si>
    <t>4076847</t>
  </si>
  <si>
    <t>LK总统酒店</t>
  </si>
  <si>
    <t>WANG NA,HE XIAODONG</t>
  </si>
  <si>
    <t>1118.44</t>
  </si>
  <si>
    <t>152.68</t>
  </si>
  <si>
    <t>2023-10-15 21:33:21</t>
  </si>
  <si>
    <t>4076838</t>
  </si>
  <si>
    <t>吉隆坡斯里白沙罗宜必思尚品酒店</t>
  </si>
  <si>
    <t>MOHD BAHTER MOHD AMIRRUL HASIQUE,MOHD NOR MUHAMMAD AMIR SYAFIQ</t>
  </si>
  <si>
    <t>321.29</t>
  </si>
  <si>
    <t>43.86</t>
  </si>
  <si>
    <t>2023-10-15 21:31:09</t>
  </si>
  <si>
    <t>4076452</t>
  </si>
  <si>
    <t>克幕居家酒店</t>
  </si>
  <si>
    <t>ZAIDI AMYZAH</t>
  </si>
  <si>
    <t>477.18</t>
  </si>
  <si>
    <t>65.14</t>
  </si>
  <si>
    <t>2023-10-15 20:28:55</t>
  </si>
  <si>
    <t>4076079</t>
  </si>
  <si>
    <t>岘港皇家魅力酒店</t>
  </si>
  <si>
    <t>CHEN YONG</t>
  </si>
  <si>
    <t>168.34</t>
  </si>
  <si>
    <t>22.98</t>
  </si>
  <si>
    <t>2023-10-15 19:24:28</t>
  </si>
  <si>
    <t>4075483</t>
  </si>
  <si>
    <t>桑布朗洁雅布兰克酒店</t>
  </si>
  <si>
    <t>Mohd Napiah Najihah</t>
  </si>
  <si>
    <t>392.64</t>
  </si>
  <si>
    <t>53.60</t>
  </si>
  <si>
    <t>2023-10-15 17:41:30</t>
  </si>
  <si>
    <t>4075114</t>
  </si>
  <si>
    <t>吉隆坡哈达马斯帝盛酒店</t>
  </si>
  <si>
    <t>Gan Penny</t>
  </si>
  <si>
    <t>238.81</t>
  </si>
  <si>
    <t>32.60</t>
  </si>
  <si>
    <t>2023-10-15 15:55:50</t>
  </si>
  <si>
    <t>4075045</t>
  </si>
  <si>
    <t>塞纳体育酒店</t>
  </si>
  <si>
    <t>Setiawati Ny Sugma Epri</t>
  </si>
  <si>
    <t>243.94</t>
  </si>
  <si>
    <t>33.30</t>
  </si>
  <si>
    <t>2023-10-15 15:29:04</t>
  </si>
  <si>
    <t>4075004</t>
  </si>
  <si>
    <t>超越芭东酒店</t>
  </si>
  <si>
    <t>WANG LEI</t>
  </si>
  <si>
    <t>944.98</t>
  </si>
  <si>
    <t>129.00</t>
  </si>
  <si>
    <t>2023-10-15 15:15:54</t>
  </si>
  <si>
    <t>4074209</t>
  </si>
  <si>
    <t>雅加达印尼珊迪卡酒店&amp;度假村</t>
  </si>
  <si>
    <t>HERMAWATI LIKE</t>
  </si>
  <si>
    <t>743.53</t>
  </si>
  <si>
    <t>101.50</t>
  </si>
  <si>
    <t>2023-10-15 12:32:49</t>
  </si>
  <si>
    <t>4073431</t>
  </si>
  <si>
    <t>红顶会议中心酒店</t>
  </si>
  <si>
    <t>CUI XUEMIN,WEI HANQIANG</t>
  </si>
  <si>
    <t>850.19</t>
  </si>
  <si>
    <t>116.06</t>
  </si>
  <si>
    <t>2023-10-15 08:41:00</t>
  </si>
  <si>
    <t>4073263</t>
  </si>
  <si>
    <t>王子宫殿酒店  (政府卫生认证)</t>
  </si>
  <si>
    <t>KABKERD RATTHASART</t>
  </si>
  <si>
    <t>548.82</t>
  </si>
  <si>
    <t>74.92</t>
  </si>
  <si>
    <t>2023-10-15 08:08:05</t>
  </si>
  <si>
    <t>2023-10-14</t>
  </si>
  <si>
    <t>4072766</t>
  </si>
  <si>
    <t>PARK YEONG WOOG</t>
  </si>
  <si>
    <t>2023-10-14 23:12:25</t>
  </si>
  <si>
    <t>4072686</t>
  </si>
  <si>
    <t>梅里酒店</t>
  </si>
  <si>
    <t>FENG WENPING</t>
  </si>
  <si>
    <t>207.75</t>
  </si>
  <si>
    <t>28.36</t>
  </si>
  <si>
    <t>2023-10-14 22:49:45</t>
  </si>
  <si>
    <t>4068024</t>
  </si>
  <si>
    <t>象岛阿瓦酒店</t>
  </si>
  <si>
    <t>ZENG CHENCHEN</t>
  </si>
  <si>
    <t>577.59</t>
  </si>
  <si>
    <t>78.86</t>
  </si>
  <si>
    <t>2023-10-14 00:14:21</t>
  </si>
  <si>
    <t>2023-10-13</t>
  </si>
  <si>
    <t>4065349</t>
  </si>
  <si>
    <t>达拉海角度假酒店</t>
  </si>
  <si>
    <t>TANSIRI SUPAPORN</t>
  </si>
  <si>
    <t>1672.58</t>
  </si>
  <si>
    <t>228.36</t>
  </si>
  <si>
    <t>2023-10-13 15:29:23</t>
  </si>
  <si>
    <t>2023-10-12</t>
  </si>
  <si>
    <t>4059564</t>
  </si>
  <si>
    <t>马腰兰金精品酒店</t>
  </si>
  <si>
    <t>KURNIAWAN M ZUHUDY</t>
  </si>
  <si>
    <t>564.20</t>
  </si>
  <si>
    <t>77.10</t>
  </si>
  <si>
    <t>2023-10-12 14:27:54</t>
  </si>
  <si>
    <t>4058406</t>
  </si>
  <si>
    <t>七岩海滩公寓酒店</t>
  </si>
  <si>
    <t>HOLDING MICHAEL</t>
  </si>
  <si>
    <t>834.38</t>
  </si>
  <si>
    <t>114.02</t>
  </si>
  <si>
    <t>2023-10-12 10:27:30</t>
  </si>
  <si>
    <t>2023-10-10</t>
  </si>
  <si>
    <t>4051365</t>
  </si>
  <si>
    <t>吉隆坡5元素酒店</t>
  </si>
  <si>
    <t>CHU PING HING</t>
  </si>
  <si>
    <t>333.30</t>
  </si>
  <si>
    <t>45.60</t>
  </si>
  <si>
    <t>2023-10-10 22:18:05</t>
  </si>
  <si>
    <t>2023-10-08</t>
  </si>
  <si>
    <t>4037597</t>
  </si>
  <si>
    <t>泗水瓦萨酒店</t>
  </si>
  <si>
    <t>SUSANTO TJAHJADI</t>
  </si>
  <si>
    <t>1459.44</t>
  </si>
  <si>
    <t>199.26</t>
  </si>
  <si>
    <t>2023-10-08 09:42:36</t>
  </si>
  <si>
    <t>2023-10-07</t>
  </si>
  <si>
    <t>4036776</t>
  </si>
  <si>
    <t>卡塔泻湖酒店</t>
  </si>
  <si>
    <t>ZHANG ZICHUAN,ZHANG WEI,JIANG XIUMEI</t>
  </si>
  <si>
    <t>1099.70</t>
  </si>
  <si>
    <t>150.06</t>
  </si>
  <si>
    <t>2023-10-07 23:58:59</t>
  </si>
  <si>
    <t>4035129</t>
  </si>
  <si>
    <t>芙蓉皇家朱兰酒店</t>
  </si>
  <si>
    <t>SALBINA SALBINA BT HAMZAH</t>
  </si>
  <si>
    <t>1104.10</t>
  </si>
  <si>
    <t>150.66</t>
  </si>
  <si>
    <t>2023-10-07 18:05:30</t>
  </si>
  <si>
    <t>直采</t>
  </si>
  <si>
    <t>2023-10-05</t>
  </si>
  <si>
    <t>4024643</t>
  </si>
  <si>
    <t>孟买里拉酒店</t>
  </si>
  <si>
    <t>SINGH GURWORLD</t>
  </si>
  <si>
    <t>2449.59</t>
  </si>
  <si>
    <t>334.26</t>
  </si>
  <si>
    <t>2023-10-05 05:55:50</t>
  </si>
  <si>
    <t>印度</t>
  </si>
  <si>
    <t>2023-10-04</t>
  </si>
  <si>
    <t>4019982</t>
  </si>
  <si>
    <t>阿斯皮拉素坤逸酒店</t>
  </si>
  <si>
    <t>SEAH RUI YANG</t>
  </si>
  <si>
    <t>525.01</t>
  </si>
  <si>
    <t>71.64</t>
  </si>
  <si>
    <t>2023-10-04 03:38:09</t>
  </si>
  <si>
    <t>2023-10-02</t>
  </si>
  <si>
    <t>4011362</t>
  </si>
  <si>
    <t>Dagly Viral</t>
  </si>
  <si>
    <t>8680.21</t>
  </si>
  <si>
    <t>1185.61</t>
  </si>
  <si>
    <t>2023-10-02 04:49:01</t>
  </si>
  <si>
    <t>2023-09-09</t>
  </si>
  <si>
    <t>3905649</t>
  </si>
  <si>
    <t>蓝松别墅 - 可使用游泳池</t>
  </si>
  <si>
    <t>TAN GUOXIANG,DUAN YUFENG,TAO GUANGSHENG,MOU YUAN</t>
  </si>
  <si>
    <t>1155.90</t>
  </si>
  <si>
    <t>157.00</t>
  </si>
  <si>
    <t>2023-09-09 16:48:16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</si>
</sst>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68</xdr:row>
      <xdr:rowOff>0</xdr:rowOff>
    </xdr:from>
    <xdr:to>
      <xdr:col>14</xdr:col>
      <xdr:colOff>276225</xdr:colOff>
      <xdr:row>98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315700"/>
          <a:ext cx="10563225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45214</v>
      </c>
      <c r="G2" s="6">
        <v>45216</v>
      </c>
      <c r="H2" s="4">
        <v>2</v>
      </c>
      <c r="I2" s="4">
        <v>2</v>
      </c>
      <c r="J2" s="4">
        <v>4</v>
      </c>
      <c r="K2" s="4" t="s">
        <v>30</v>
      </c>
      <c r="L2" s="4">
        <v>157</v>
      </c>
      <c r="M2" s="4">
        <v>157</v>
      </c>
      <c r="N2" s="4" t="s">
        <v>31</v>
      </c>
      <c r="O2" s="4" t="s">
        <v>32</v>
      </c>
      <c r="P2" s="4" t="s">
        <v>33</v>
      </c>
      <c r="Q2" s="4">
        <v>0</v>
      </c>
      <c r="R2" s="7">
        <v>45178</v>
      </c>
      <c r="S2" s="6">
        <v>45219</v>
      </c>
      <c r="T2" s="4" t="s">
        <v>34</v>
      </c>
      <c r="U2" s="4">
        <v>157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45209</v>
      </c>
      <c r="G3" s="6">
        <v>45216</v>
      </c>
      <c r="H3" s="4">
        <v>1</v>
      </c>
      <c r="I3" s="4">
        <v>7</v>
      </c>
      <c r="J3" s="4">
        <v>7</v>
      </c>
      <c r="K3" s="4" t="s">
        <v>30</v>
      </c>
      <c r="L3" s="4">
        <v>1185.61</v>
      </c>
      <c r="M3" s="4">
        <v>1185.61</v>
      </c>
      <c r="N3" s="4" t="s">
        <v>40</v>
      </c>
      <c r="O3" s="4" t="s">
        <v>32</v>
      </c>
      <c r="P3" s="4" t="s">
        <v>33</v>
      </c>
      <c r="Q3" s="4">
        <v>0</v>
      </c>
      <c r="R3" s="7">
        <v>45201</v>
      </c>
      <c r="S3" s="6">
        <v>45219</v>
      </c>
      <c r="T3" s="4" t="s">
        <v>34</v>
      </c>
      <c r="U3" s="4">
        <v>1185.61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45214</v>
      </c>
      <c r="G4" s="6">
        <v>45216</v>
      </c>
      <c r="H4" s="4">
        <v>1</v>
      </c>
      <c r="I4" s="4">
        <v>2</v>
      </c>
      <c r="J4" s="4">
        <v>2</v>
      </c>
      <c r="K4" s="4" t="s">
        <v>30</v>
      </c>
      <c r="L4" s="4">
        <v>71.64</v>
      </c>
      <c r="M4" s="4">
        <v>71.64</v>
      </c>
      <c r="N4" s="4" t="s">
        <v>46</v>
      </c>
      <c r="O4" s="4" t="s">
        <v>32</v>
      </c>
      <c r="P4" s="4" t="s">
        <v>33</v>
      </c>
      <c r="Q4" s="4">
        <v>0</v>
      </c>
      <c r="R4" s="7">
        <v>45203</v>
      </c>
      <c r="S4" s="6">
        <v>45219</v>
      </c>
      <c r="T4" s="4" t="s">
        <v>34</v>
      </c>
      <c r="U4" s="4">
        <v>71.64</v>
      </c>
      <c r="V4" s="4">
        <v>0</v>
      </c>
      <c r="W4" s="4">
        <v>0</v>
      </c>
      <c r="X4" s="4" t="s">
        <v>47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45214</v>
      </c>
      <c r="G5" s="6">
        <v>45216</v>
      </c>
      <c r="H5" s="4">
        <v>1</v>
      </c>
      <c r="I5" s="4">
        <v>2</v>
      </c>
      <c r="J5" s="4">
        <v>2</v>
      </c>
      <c r="K5" s="4" t="s">
        <v>30</v>
      </c>
      <c r="L5" s="4">
        <v>334.26</v>
      </c>
      <c r="M5" s="4">
        <v>334.26</v>
      </c>
      <c r="N5" s="4" t="s">
        <v>49</v>
      </c>
      <c r="O5" s="4" t="s">
        <v>32</v>
      </c>
      <c r="P5" s="4" t="s">
        <v>33</v>
      </c>
      <c r="Q5" s="4">
        <v>0</v>
      </c>
      <c r="R5" s="7">
        <v>45204.0000115741</v>
      </c>
      <c r="S5" s="6">
        <v>45219</v>
      </c>
      <c r="T5" s="4" t="s">
        <v>34</v>
      </c>
      <c r="U5" s="4">
        <v>334.26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45213</v>
      </c>
      <c r="G6" s="6">
        <v>45216</v>
      </c>
      <c r="H6" s="4">
        <v>2</v>
      </c>
      <c r="I6" s="4">
        <v>3</v>
      </c>
      <c r="J6" s="4">
        <v>6</v>
      </c>
      <c r="K6" s="4" t="s">
        <v>30</v>
      </c>
      <c r="L6" s="4">
        <v>178.56</v>
      </c>
      <c r="M6" s="4">
        <v>178.56</v>
      </c>
      <c r="N6" s="4" t="s">
        <v>55</v>
      </c>
      <c r="O6" s="4" t="s">
        <v>32</v>
      </c>
      <c r="P6" s="4" t="s">
        <v>33</v>
      </c>
      <c r="Q6" s="4">
        <v>0</v>
      </c>
      <c r="R6" s="7">
        <v>45203.0000115741</v>
      </c>
      <c r="S6" s="6">
        <v>45219</v>
      </c>
      <c r="T6" s="4" t="s">
        <v>34</v>
      </c>
      <c r="U6" s="4">
        <v>178.56</v>
      </c>
      <c r="V6" s="4">
        <v>0</v>
      </c>
      <c r="W6" s="4">
        <v>0</v>
      </c>
      <c r="X6" s="4" t="s">
        <v>56</v>
      </c>
      <c r="Y6" s="4" t="s">
        <v>47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45213</v>
      </c>
      <c r="G7" s="6">
        <v>45216</v>
      </c>
      <c r="H7" s="4">
        <v>1</v>
      </c>
      <c r="I7" s="4">
        <v>3</v>
      </c>
      <c r="J7" s="4">
        <v>3</v>
      </c>
      <c r="K7" s="4" t="s">
        <v>30</v>
      </c>
      <c r="L7" s="4">
        <v>150.66</v>
      </c>
      <c r="M7" s="4">
        <v>150.66</v>
      </c>
      <c r="N7" s="4" t="s">
        <v>60</v>
      </c>
      <c r="O7" s="4" t="s">
        <v>32</v>
      </c>
      <c r="P7" s="4" t="s">
        <v>33</v>
      </c>
      <c r="Q7" s="4">
        <v>0</v>
      </c>
      <c r="R7" s="7">
        <v>45206.0000115741</v>
      </c>
      <c r="S7" s="6">
        <v>45219</v>
      </c>
      <c r="T7" s="4" t="s">
        <v>34</v>
      </c>
      <c r="U7" s="4">
        <v>150.66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53</v>
      </c>
      <c r="E8" s="4" t="s">
        <v>54</v>
      </c>
      <c r="F8" s="6">
        <v>45213</v>
      </c>
      <c r="G8" s="6">
        <v>45216</v>
      </c>
      <c r="H8" s="4">
        <v>2</v>
      </c>
      <c r="I8" s="4">
        <v>3</v>
      </c>
      <c r="J8" s="4">
        <v>6</v>
      </c>
      <c r="K8" s="4" t="s">
        <v>30</v>
      </c>
      <c r="L8" s="4">
        <v>150.06</v>
      </c>
      <c r="M8" s="4">
        <v>150.06</v>
      </c>
      <c r="N8" s="4" t="s">
        <v>55</v>
      </c>
      <c r="O8" s="4" t="s">
        <v>32</v>
      </c>
      <c r="P8" s="4" t="s">
        <v>33</v>
      </c>
      <c r="Q8" s="4">
        <v>0</v>
      </c>
      <c r="R8" s="7">
        <v>45206</v>
      </c>
      <c r="S8" s="6">
        <v>45219</v>
      </c>
      <c r="T8" s="4" t="s">
        <v>34</v>
      </c>
      <c r="U8" s="4">
        <v>150.06</v>
      </c>
      <c r="V8" s="4">
        <v>0</v>
      </c>
      <c r="W8" s="4">
        <v>0</v>
      </c>
      <c r="X8" s="4" t="s">
        <v>64</v>
      </c>
      <c r="Y8" s="4" t="s">
        <v>47</v>
      </c>
    </row>
    <row r="9" s="4" customFormat="1" spans="1:25">
      <c r="A9" s="4" t="s">
        <v>52</v>
      </c>
      <c r="B9" s="4" t="s">
        <v>26</v>
      </c>
      <c r="C9" s="4" t="s">
        <v>65</v>
      </c>
      <c r="D9" s="4" t="s">
        <v>53</v>
      </c>
      <c r="E9" s="4" t="s">
        <v>54</v>
      </c>
      <c r="F9" s="6">
        <v>45213</v>
      </c>
      <c r="G9" s="6">
        <v>45216</v>
      </c>
      <c r="H9" s="4">
        <v>2</v>
      </c>
      <c r="I9" s="4">
        <v>3</v>
      </c>
      <c r="J9" s="4">
        <v>6</v>
      </c>
      <c r="K9" s="4" t="s">
        <v>30</v>
      </c>
      <c r="L9" s="4">
        <v>-178.56</v>
      </c>
      <c r="M9" s="4">
        <v>-178.56</v>
      </c>
      <c r="N9" s="4" t="s">
        <v>55</v>
      </c>
      <c r="O9" s="4" t="s">
        <v>32</v>
      </c>
      <c r="P9" s="4" t="s">
        <v>33</v>
      </c>
      <c r="Q9" s="4">
        <v>0</v>
      </c>
      <c r="R9" s="7">
        <v>45203.0000115741</v>
      </c>
      <c r="S9" s="6">
        <v>45219</v>
      </c>
      <c r="T9" s="4" t="s">
        <v>34</v>
      </c>
      <c r="U9" s="4">
        <v>-178.56</v>
      </c>
      <c r="V9" s="4">
        <v>0</v>
      </c>
      <c r="W9" s="4">
        <v>0</v>
      </c>
      <c r="X9" s="4" t="s">
        <v>56</v>
      </c>
      <c r="Y9" s="4" t="s">
        <v>47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45213</v>
      </c>
      <c r="G10" s="6">
        <v>45216</v>
      </c>
      <c r="H10" s="4">
        <v>1</v>
      </c>
      <c r="I10" s="4">
        <v>3</v>
      </c>
      <c r="J10" s="4">
        <v>3</v>
      </c>
      <c r="K10" s="4" t="s">
        <v>30</v>
      </c>
      <c r="L10" s="4">
        <v>199.26</v>
      </c>
      <c r="M10" s="4">
        <v>199.26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45207.0000115741</v>
      </c>
      <c r="S10" s="6">
        <v>45219</v>
      </c>
      <c r="T10" s="4" t="s">
        <v>34</v>
      </c>
      <c r="U10" s="4">
        <v>199.26</v>
      </c>
      <c r="V10" s="4">
        <v>0</v>
      </c>
      <c r="W10" s="4">
        <v>0</v>
      </c>
      <c r="X10" s="4" t="s">
        <v>70</v>
      </c>
      <c r="Y10" s="4" t="s">
        <v>47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45214</v>
      </c>
      <c r="G11" s="6">
        <v>45216</v>
      </c>
      <c r="H11" s="4">
        <v>1</v>
      </c>
      <c r="I11" s="4">
        <v>2</v>
      </c>
      <c r="J11" s="4">
        <v>2</v>
      </c>
      <c r="K11" s="4" t="s">
        <v>30</v>
      </c>
      <c r="L11" s="4">
        <v>45.6</v>
      </c>
      <c r="M11" s="4">
        <v>45.6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45209.0000115741</v>
      </c>
      <c r="S11" s="6">
        <v>45219</v>
      </c>
      <c r="T11" s="4" t="s">
        <v>34</v>
      </c>
      <c r="U11" s="4">
        <v>45.6</v>
      </c>
      <c r="V11" s="4">
        <v>0</v>
      </c>
      <c r="W11" s="4">
        <v>0</v>
      </c>
      <c r="X11" s="4" t="s">
        <v>75</v>
      </c>
      <c r="Y11" s="4" t="s">
        <v>47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45212</v>
      </c>
      <c r="G12" s="6">
        <v>45216</v>
      </c>
      <c r="H12" s="4">
        <v>1</v>
      </c>
      <c r="I12" s="4">
        <v>4</v>
      </c>
      <c r="J12" s="4">
        <v>4</v>
      </c>
      <c r="K12" s="4" t="s">
        <v>30</v>
      </c>
      <c r="L12" s="4">
        <v>114.02</v>
      </c>
      <c r="M12" s="4">
        <v>114.02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45211.0000115741</v>
      </c>
      <c r="S12" s="6">
        <v>45219</v>
      </c>
      <c r="T12" s="4" t="s">
        <v>34</v>
      </c>
      <c r="U12" s="4">
        <v>114.02</v>
      </c>
      <c r="V12" s="4">
        <v>0</v>
      </c>
      <c r="W12" s="4">
        <v>0</v>
      </c>
      <c r="X12" s="4" t="s">
        <v>80</v>
      </c>
      <c r="Y12" s="4" t="s">
        <v>47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45214</v>
      </c>
      <c r="G13" s="6">
        <v>45216</v>
      </c>
      <c r="H13" s="4">
        <v>1</v>
      </c>
      <c r="I13" s="4">
        <v>2</v>
      </c>
      <c r="J13" s="4">
        <v>2</v>
      </c>
      <c r="K13" s="4" t="s">
        <v>30</v>
      </c>
      <c r="L13" s="4">
        <v>77.1</v>
      </c>
      <c r="M13" s="4">
        <v>77.1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45211</v>
      </c>
      <c r="S13" s="6">
        <v>45219</v>
      </c>
      <c r="T13" s="4" t="s">
        <v>34</v>
      </c>
      <c r="U13" s="4">
        <v>77.1</v>
      </c>
      <c r="V13" s="4">
        <v>0</v>
      </c>
      <c r="W13" s="4">
        <v>0</v>
      </c>
      <c r="X13" s="4" t="s">
        <v>85</v>
      </c>
      <c r="Y13" s="4" t="s">
        <v>47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45215</v>
      </c>
      <c r="G14" s="6">
        <v>45216</v>
      </c>
      <c r="H14" s="4">
        <v>2</v>
      </c>
      <c r="I14" s="4">
        <v>1</v>
      </c>
      <c r="J14" s="4">
        <v>2</v>
      </c>
      <c r="K14" s="4" t="s">
        <v>30</v>
      </c>
      <c r="L14" s="4">
        <v>228.36</v>
      </c>
      <c r="M14" s="4">
        <v>228.36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45212</v>
      </c>
      <c r="S14" s="6">
        <v>45219</v>
      </c>
      <c r="T14" s="4" t="s">
        <v>34</v>
      </c>
      <c r="U14" s="4">
        <v>228.36</v>
      </c>
      <c r="V14" s="4">
        <v>0</v>
      </c>
      <c r="W14" s="4">
        <v>0</v>
      </c>
      <c r="X14" s="4" t="s">
        <v>90</v>
      </c>
      <c r="Y14" s="4" t="s">
        <v>47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59</v>
      </c>
      <c r="F15" s="6">
        <v>45214</v>
      </c>
      <c r="G15" s="6">
        <v>45216</v>
      </c>
      <c r="H15" s="4">
        <v>1</v>
      </c>
      <c r="I15" s="4">
        <v>2</v>
      </c>
      <c r="J15" s="4">
        <v>2</v>
      </c>
      <c r="K15" s="4" t="s">
        <v>30</v>
      </c>
      <c r="L15" s="4">
        <v>78.86</v>
      </c>
      <c r="M15" s="4">
        <v>78.86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45213</v>
      </c>
      <c r="S15" s="6">
        <v>45219</v>
      </c>
      <c r="T15" s="4" t="s">
        <v>34</v>
      </c>
      <c r="U15" s="4">
        <v>78.86</v>
      </c>
      <c r="V15" s="4">
        <v>0</v>
      </c>
      <c r="W15" s="4">
        <v>0</v>
      </c>
      <c r="X15" s="4" t="s">
        <v>94</v>
      </c>
      <c r="Y15" s="4" t="s">
        <v>47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97</v>
      </c>
      <c r="F16" s="6">
        <v>45214</v>
      </c>
      <c r="G16" s="6">
        <v>45216</v>
      </c>
      <c r="H16" s="4">
        <v>1</v>
      </c>
      <c r="I16" s="4">
        <v>2</v>
      </c>
      <c r="J16" s="4">
        <v>2</v>
      </c>
      <c r="K16" s="4" t="s">
        <v>30</v>
      </c>
      <c r="L16" s="4">
        <v>28.36</v>
      </c>
      <c r="M16" s="4">
        <v>28.36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45213</v>
      </c>
      <c r="S16" s="6">
        <v>45219</v>
      </c>
      <c r="T16" s="4" t="s">
        <v>34</v>
      </c>
      <c r="U16" s="4">
        <v>28.36</v>
      </c>
      <c r="V16" s="4">
        <v>0</v>
      </c>
      <c r="W16" s="4">
        <v>0</v>
      </c>
      <c r="X16" s="4" t="s">
        <v>99</v>
      </c>
      <c r="Y16" s="4" t="s">
        <v>47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102</v>
      </c>
      <c r="F17" s="6">
        <v>45214</v>
      </c>
      <c r="G17" s="6">
        <v>45216</v>
      </c>
      <c r="H17" s="4">
        <v>1</v>
      </c>
      <c r="I17" s="4">
        <v>2</v>
      </c>
      <c r="J17" s="4">
        <v>2</v>
      </c>
      <c r="K17" s="4" t="s">
        <v>30</v>
      </c>
      <c r="L17" s="4">
        <v>65.14</v>
      </c>
      <c r="M17" s="4">
        <v>65.14</v>
      </c>
      <c r="N17" s="4" t="s">
        <v>103</v>
      </c>
      <c r="O17" s="4" t="s">
        <v>32</v>
      </c>
      <c r="P17" s="4" t="s">
        <v>33</v>
      </c>
      <c r="Q17" s="4">
        <v>0</v>
      </c>
      <c r="R17" s="7">
        <v>45213</v>
      </c>
      <c r="S17" s="6">
        <v>45219</v>
      </c>
      <c r="T17" s="4" t="s">
        <v>34</v>
      </c>
      <c r="U17" s="4">
        <v>65.14</v>
      </c>
      <c r="V17" s="4">
        <v>0</v>
      </c>
      <c r="W17" s="4">
        <v>0</v>
      </c>
      <c r="X17" s="4" t="s">
        <v>104</v>
      </c>
      <c r="Y17" s="4" t="s">
        <v>47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45214</v>
      </c>
      <c r="G18" s="6">
        <v>45216</v>
      </c>
      <c r="H18" s="4">
        <v>1</v>
      </c>
      <c r="I18" s="4">
        <v>2</v>
      </c>
      <c r="J18" s="4">
        <v>2</v>
      </c>
      <c r="K18" s="4" t="s">
        <v>30</v>
      </c>
      <c r="L18" s="4">
        <v>74.92</v>
      </c>
      <c r="M18" s="4">
        <v>74.92</v>
      </c>
      <c r="N18" s="4" t="s">
        <v>108</v>
      </c>
      <c r="O18" s="4" t="s">
        <v>32</v>
      </c>
      <c r="P18" s="4" t="s">
        <v>33</v>
      </c>
      <c r="Q18" s="4">
        <v>0</v>
      </c>
      <c r="R18" s="7">
        <v>45214</v>
      </c>
      <c r="S18" s="6">
        <v>45219</v>
      </c>
      <c r="T18" s="4" t="s">
        <v>34</v>
      </c>
      <c r="U18" s="4">
        <v>74.92</v>
      </c>
      <c r="V18" s="4">
        <v>0</v>
      </c>
      <c r="W18" s="4">
        <v>0</v>
      </c>
      <c r="X18" s="4" t="s">
        <v>109</v>
      </c>
      <c r="Y18" s="4" t="s">
        <v>47</v>
      </c>
    </row>
    <row r="19" s="4" customFormat="1" spans="1:25">
      <c r="A19" s="4" t="s">
        <v>110</v>
      </c>
      <c r="B19" s="4" t="s">
        <v>26</v>
      </c>
      <c r="C19" s="4" t="s">
        <v>27</v>
      </c>
      <c r="D19" s="4" t="s">
        <v>111</v>
      </c>
      <c r="E19" s="4" t="s">
        <v>112</v>
      </c>
      <c r="F19" s="6">
        <v>45214</v>
      </c>
      <c r="G19" s="6">
        <v>45216</v>
      </c>
      <c r="H19" s="4">
        <v>1</v>
      </c>
      <c r="I19" s="4">
        <v>2</v>
      </c>
      <c r="J19" s="4">
        <v>2</v>
      </c>
      <c r="K19" s="4" t="s">
        <v>30</v>
      </c>
      <c r="L19" s="4">
        <v>116.06</v>
      </c>
      <c r="M19" s="4">
        <v>116.06</v>
      </c>
      <c r="N19" s="4" t="s">
        <v>113</v>
      </c>
      <c r="O19" s="4" t="s">
        <v>32</v>
      </c>
      <c r="P19" s="4" t="s">
        <v>33</v>
      </c>
      <c r="Q19" s="4">
        <v>0</v>
      </c>
      <c r="R19" s="7">
        <v>45214</v>
      </c>
      <c r="S19" s="6">
        <v>45219</v>
      </c>
      <c r="T19" s="4" t="s">
        <v>34</v>
      </c>
      <c r="U19" s="4">
        <v>116.06</v>
      </c>
      <c r="V19" s="4">
        <v>0</v>
      </c>
      <c r="W19" s="4">
        <v>0</v>
      </c>
      <c r="X19" s="4" t="s">
        <v>114</v>
      </c>
      <c r="Y19" s="4" t="s">
        <v>47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88</v>
      </c>
      <c r="F20" s="6">
        <v>45215</v>
      </c>
      <c r="G20" s="6">
        <v>45216</v>
      </c>
      <c r="H20" s="4">
        <v>2</v>
      </c>
      <c r="I20" s="4">
        <v>1</v>
      </c>
      <c r="J20" s="4">
        <v>2</v>
      </c>
      <c r="K20" s="4" t="s">
        <v>30</v>
      </c>
      <c r="L20" s="4">
        <v>101.5</v>
      </c>
      <c r="M20" s="4">
        <v>101.5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45214.0000115741</v>
      </c>
      <c r="S20" s="6">
        <v>45219</v>
      </c>
      <c r="T20" s="4" t="s">
        <v>34</v>
      </c>
      <c r="U20" s="4">
        <v>101.5</v>
      </c>
      <c r="V20" s="4">
        <v>0</v>
      </c>
      <c r="W20" s="4">
        <v>0</v>
      </c>
      <c r="X20" s="4" t="s">
        <v>118</v>
      </c>
      <c r="Y20" s="4" t="s">
        <v>47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121</v>
      </c>
      <c r="F21" s="6">
        <v>45214</v>
      </c>
      <c r="G21" s="6">
        <v>45216</v>
      </c>
      <c r="H21" s="4">
        <v>1</v>
      </c>
      <c r="I21" s="4">
        <v>2</v>
      </c>
      <c r="J21" s="4">
        <v>2</v>
      </c>
      <c r="K21" s="4" t="s">
        <v>30</v>
      </c>
      <c r="L21" s="4">
        <v>129</v>
      </c>
      <c r="M21" s="4">
        <v>129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45214.0000115741</v>
      </c>
      <c r="S21" s="6">
        <v>45219</v>
      </c>
      <c r="T21" s="4" t="s">
        <v>34</v>
      </c>
      <c r="U21" s="4">
        <v>129</v>
      </c>
      <c r="V21" s="4">
        <v>0</v>
      </c>
      <c r="W21" s="4">
        <v>0</v>
      </c>
      <c r="X21" s="4" t="s">
        <v>123</v>
      </c>
      <c r="Y21" s="4" t="s">
        <v>47</v>
      </c>
    </row>
    <row r="22" s="4" customFormat="1" spans="1:25">
      <c r="A22" s="4" t="s">
        <v>124</v>
      </c>
      <c r="B22" s="4" t="s">
        <v>26</v>
      </c>
      <c r="C22" s="4" t="s">
        <v>27</v>
      </c>
      <c r="D22" s="4" t="s">
        <v>125</v>
      </c>
      <c r="E22" s="4" t="s">
        <v>126</v>
      </c>
      <c r="F22" s="6">
        <v>45215</v>
      </c>
      <c r="G22" s="6">
        <v>45216</v>
      </c>
      <c r="H22" s="4">
        <v>2</v>
      </c>
      <c r="I22" s="4">
        <v>1</v>
      </c>
      <c r="J22" s="4">
        <v>2</v>
      </c>
      <c r="K22" s="4" t="s">
        <v>30</v>
      </c>
      <c r="L22" s="4">
        <v>33.3</v>
      </c>
      <c r="M22" s="4">
        <v>33.3</v>
      </c>
      <c r="N22" s="4" t="s">
        <v>127</v>
      </c>
      <c r="O22" s="4" t="s">
        <v>32</v>
      </c>
      <c r="P22" s="4" t="s">
        <v>33</v>
      </c>
      <c r="Q22" s="4">
        <v>0</v>
      </c>
      <c r="R22" s="7">
        <v>45214.0000115741</v>
      </c>
      <c r="S22" s="6">
        <v>45219</v>
      </c>
      <c r="T22" s="4" t="s">
        <v>34</v>
      </c>
      <c r="U22" s="4">
        <v>33.3</v>
      </c>
      <c r="V22" s="4">
        <v>0</v>
      </c>
      <c r="W22" s="4">
        <v>0</v>
      </c>
      <c r="X22" s="4" t="s">
        <v>128</v>
      </c>
      <c r="Y22" s="4" t="s">
        <v>47</v>
      </c>
    </row>
    <row r="23" s="4" customFormat="1" spans="1:25">
      <c r="A23" s="4" t="s">
        <v>129</v>
      </c>
      <c r="B23" s="4" t="s">
        <v>26</v>
      </c>
      <c r="C23" s="4" t="s">
        <v>27</v>
      </c>
      <c r="D23" s="4" t="s">
        <v>130</v>
      </c>
      <c r="E23" s="4" t="s">
        <v>131</v>
      </c>
      <c r="F23" s="6">
        <v>45215</v>
      </c>
      <c r="G23" s="6">
        <v>45216</v>
      </c>
      <c r="H23" s="4">
        <v>1</v>
      </c>
      <c r="I23" s="4">
        <v>1</v>
      </c>
      <c r="J23" s="4">
        <v>1</v>
      </c>
      <c r="K23" s="4" t="s">
        <v>30</v>
      </c>
      <c r="L23" s="4">
        <v>32.6</v>
      </c>
      <c r="M23" s="4">
        <v>32.6</v>
      </c>
      <c r="N23" s="4" t="s">
        <v>132</v>
      </c>
      <c r="O23" s="4" t="s">
        <v>32</v>
      </c>
      <c r="P23" s="4" t="s">
        <v>33</v>
      </c>
      <c r="Q23" s="4">
        <v>0</v>
      </c>
      <c r="R23" s="7">
        <v>45214</v>
      </c>
      <c r="S23" s="6">
        <v>45219</v>
      </c>
      <c r="T23" s="4" t="s">
        <v>34</v>
      </c>
      <c r="U23" s="4">
        <v>32.6</v>
      </c>
      <c r="V23" s="4">
        <v>0</v>
      </c>
      <c r="W23" s="4">
        <v>0</v>
      </c>
      <c r="X23" s="4" t="s">
        <v>133</v>
      </c>
      <c r="Y23" s="4" t="s">
        <v>47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136</v>
      </c>
      <c r="F24" s="6">
        <v>45214</v>
      </c>
      <c r="G24" s="6">
        <v>45216</v>
      </c>
      <c r="H24" s="4">
        <v>1</v>
      </c>
      <c r="I24" s="4">
        <v>2</v>
      </c>
      <c r="J24" s="4">
        <v>2</v>
      </c>
      <c r="K24" s="4" t="s">
        <v>30</v>
      </c>
      <c r="L24" s="4">
        <v>53.6</v>
      </c>
      <c r="M24" s="4">
        <v>53.6</v>
      </c>
      <c r="N24" s="4" t="s">
        <v>137</v>
      </c>
      <c r="O24" s="4" t="s">
        <v>32</v>
      </c>
      <c r="P24" s="4" t="s">
        <v>33</v>
      </c>
      <c r="Q24" s="4">
        <v>0</v>
      </c>
      <c r="R24" s="7">
        <v>45214</v>
      </c>
      <c r="S24" s="6">
        <v>45219</v>
      </c>
      <c r="T24" s="4" t="s">
        <v>34</v>
      </c>
      <c r="U24" s="4">
        <v>53.6</v>
      </c>
      <c r="V24" s="4">
        <v>0</v>
      </c>
      <c r="W24" s="4">
        <v>0</v>
      </c>
      <c r="X24" s="4" t="s">
        <v>138</v>
      </c>
      <c r="Y24" s="4" t="s">
        <v>47</v>
      </c>
    </row>
    <row r="25" s="4" customFormat="1" spans="1:25">
      <c r="A25" s="4" t="s">
        <v>139</v>
      </c>
      <c r="B25" s="4" t="s">
        <v>26</v>
      </c>
      <c r="C25" s="4" t="s">
        <v>27</v>
      </c>
      <c r="D25" s="4" t="s">
        <v>140</v>
      </c>
      <c r="E25" s="4" t="s">
        <v>141</v>
      </c>
      <c r="F25" s="6">
        <v>45214</v>
      </c>
      <c r="G25" s="6">
        <v>45216</v>
      </c>
      <c r="H25" s="4">
        <v>1</v>
      </c>
      <c r="I25" s="4">
        <v>2</v>
      </c>
      <c r="J25" s="4">
        <v>2</v>
      </c>
      <c r="K25" s="4" t="s">
        <v>30</v>
      </c>
      <c r="L25" s="4">
        <v>22.98</v>
      </c>
      <c r="M25" s="4">
        <v>22.98</v>
      </c>
      <c r="N25" s="4" t="s">
        <v>142</v>
      </c>
      <c r="O25" s="4" t="s">
        <v>32</v>
      </c>
      <c r="P25" s="4" t="s">
        <v>33</v>
      </c>
      <c r="Q25" s="4">
        <v>0</v>
      </c>
      <c r="R25" s="7">
        <v>45214</v>
      </c>
      <c r="S25" s="6">
        <v>45219</v>
      </c>
      <c r="T25" s="4" t="s">
        <v>34</v>
      </c>
      <c r="U25" s="4">
        <v>22.98</v>
      </c>
      <c r="V25" s="4">
        <v>0</v>
      </c>
      <c r="W25" s="4">
        <v>0</v>
      </c>
      <c r="X25" s="4" t="s">
        <v>143</v>
      </c>
      <c r="Y25" s="4" t="s">
        <v>47</v>
      </c>
    </row>
    <row r="26" s="4" customFormat="1" spans="1:25">
      <c r="A26" s="4" t="s">
        <v>144</v>
      </c>
      <c r="B26" s="4" t="s">
        <v>26</v>
      </c>
      <c r="C26" s="4" t="s">
        <v>27</v>
      </c>
      <c r="D26" s="4" t="s">
        <v>101</v>
      </c>
      <c r="E26" s="4" t="s">
        <v>102</v>
      </c>
      <c r="F26" s="6">
        <v>45214</v>
      </c>
      <c r="G26" s="6">
        <v>45216</v>
      </c>
      <c r="H26" s="4">
        <v>1</v>
      </c>
      <c r="I26" s="4">
        <v>2</v>
      </c>
      <c r="J26" s="4">
        <v>2</v>
      </c>
      <c r="K26" s="4" t="s">
        <v>30</v>
      </c>
      <c r="L26" s="4">
        <v>65.14</v>
      </c>
      <c r="M26" s="4">
        <v>65.14</v>
      </c>
      <c r="N26" s="4" t="s">
        <v>145</v>
      </c>
      <c r="O26" s="4" t="s">
        <v>32</v>
      </c>
      <c r="P26" s="4" t="s">
        <v>33</v>
      </c>
      <c r="Q26" s="4">
        <v>0</v>
      </c>
      <c r="R26" s="7">
        <v>45214</v>
      </c>
      <c r="S26" s="6">
        <v>45219</v>
      </c>
      <c r="T26" s="4" t="s">
        <v>34</v>
      </c>
      <c r="U26" s="4">
        <v>65.14</v>
      </c>
      <c r="V26" s="4">
        <v>0</v>
      </c>
      <c r="W26" s="4">
        <v>0</v>
      </c>
      <c r="X26" s="4" t="s">
        <v>146</v>
      </c>
      <c r="Y26" s="4" t="s">
        <v>47</v>
      </c>
    </row>
    <row r="27" s="4" customFormat="1" spans="1:25">
      <c r="A27" s="4" t="s">
        <v>147</v>
      </c>
      <c r="B27" s="4" t="s">
        <v>26</v>
      </c>
      <c r="C27" s="4" t="s">
        <v>27</v>
      </c>
      <c r="D27" s="4" t="s">
        <v>148</v>
      </c>
      <c r="E27" s="4" t="s">
        <v>149</v>
      </c>
      <c r="F27" s="6">
        <v>45215</v>
      </c>
      <c r="G27" s="6">
        <v>45216</v>
      </c>
      <c r="H27" s="4">
        <v>1</v>
      </c>
      <c r="I27" s="4">
        <v>1</v>
      </c>
      <c r="J27" s="4">
        <v>1</v>
      </c>
      <c r="K27" s="4" t="s">
        <v>30</v>
      </c>
      <c r="L27" s="4">
        <v>43.86</v>
      </c>
      <c r="M27" s="4">
        <v>43.86</v>
      </c>
      <c r="N27" s="4" t="s">
        <v>150</v>
      </c>
      <c r="O27" s="4" t="s">
        <v>32</v>
      </c>
      <c r="P27" s="4" t="s">
        <v>33</v>
      </c>
      <c r="Q27" s="4">
        <v>0</v>
      </c>
      <c r="R27" s="7">
        <v>45214.0000115741</v>
      </c>
      <c r="S27" s="6">
        <v>45219</v>
      </c>
      <c r="T27" s="4" t="s">
        <v>34</v>
      </c>
      <c r="U27" s="4">
        <v>43.86</v>
      </c>
      <c r="V27" s="4">
        <v>0</v>
      </c>
      <c r="W27" s="4">
        <v>0</v>
      </c>
      <c r="X27" s="4" t="s">
        <v>151</v>
      </c>
      <c r="Y27" s="4" t="s">
        <v>152</v>
      </c>
    </row>
    <row r="28" s="4" customFormat="1" spans="1:25">
      <c r="A28" s="4" t="s">
        <v>153</v>
      </c>
      <c r="B28" s="4" t="s">
        <v>26</v>
      </c>
      <c r="C28" s="4" t="s">
        <v>27</v>
      </c>
      <c r="D28" s="4" t="s">
        <v>154</v>
      </c>
      <c r="E28" s="4" t="s">
        <v>155</v>
      </c>
      <c r="F28" s="6">
        <v>45214</v>
      </c>
      <c r="G28" s="6">
        <v>45216</v>
      </c>
      <c r="H28" s="4">
        <v>2</v>
      </c>
      <c r="I28" s="4">
        <v>2</v>
      </c>
      <c r="J28" s="4">
        <v>4</v>
      </c>
      <c r="K28" s="4" t="s">
        <v>30</v>
      </c>
      <c r="L28" s="4">
        <v>152.68</v>
      </c>
      <c r="M28" s="4">
        <v>152.68</v>
      </c>
      <c r="N28" s="4" t="s">
        <v>156</v>
      </c>
      <c r="O28" s="4" t="s">
        <v>32</v>
      </c>
      <c r="P28" s="4" t="s">
        <v>33</v>
      </c>
      <c r="Q28" s="4">
        <v>0</v>
      </c>
      <c r="R28" s="7">
        <v>45214</v>
      </c>
      <c r="S28" s="6">
        <v>45219</v>
      </c>
      <c r="T28" s="4" t="s">
        <v>34</v>
      </c>
      <c r="U28" s="4">
        <v>152.68</v>
      </c>
      <c r="V28" s="4">
        <v>0</v>
      </c>
      <c r="W28" s="4">
        <v>0</v>
      </c>
      <c r="X28" s="4" t="s">
        <v>157</v>
      </c>
      <c r="Y28" s="4" t="s">
        <v>47</v>
      </c>
    </row>
    <row r="29" s="4" customFormat="1" spans="1:25">
      <c r="A29" s="4" t="s">
        <v>158</v>
      </c>
      <c r="B29" s="4" t="s">
        <v>26</v>
      </c>
      <c r="C29" s="4" t="s">
        <v>27</v>
      </c>
      <c r="D29" s="4" t="s">
        <v>159</v>
      </c>
      <c r="E29" s="4" t="s">
        <v>160</v>
      </c>
      <c r="F29" s="6">
        <v>45215</v>
      </c>
      <c r="G29" s="6">
        <v>45216</v>
      </c>
      <c r="H29" s="4">
        <v>1</v>
      </c>
      <c r="I29" s="4">
        <v>1</v>
      </c>
      <c r="J29" s="4">
        <v>1</v>
      </c>
      <c r="K29" s="4" t="s">
        <v>30</v>
      </c>
      <c r="L29" s="4">
        <v>23.02</v>
      </c>
      <c r="M29" s="4">
        <v>23.02</v>
      </c>
      <c r="N29" s="4" t="s">
        <v>161</v>
      </c>
      <c r="O29" s="4" t="s">
        <v>32</v>
      </c>
      <c r="P29" s="4" t="s">
        <v>33</v>
      </c>
      <c r="Q29" s="4">
        <v>0</v>
      </c>
      <c r="R29" s="7">
        <v>45214.0000115741</v>
      </c>
      <c r="S29" s="6">
        <v>45219</v>
      </c>
      <c r="T29" s="4" t="s">
        <v>34</v>
      </c>
      <c r="U29" s="4">
        <v>23.02</v>
      </c>
      <c r="V29" s="4">
        <v>0</v>
      </c>
      <c r="W29" s="4">
        <v>0</v>
      </c>
      <c r="X29" s="4" t="s">
        <v>162</v>
      </c>
      <c r="Y29" s="4" t="s">
        <v>47</v>
      </c>
    </row>
    <row r="30" s="4" customFormat="1" spans="1:25">
      <c r="A30" s="4" t="s">
        <v>163</v>
      </c>
      <c r="B30" s="4" t="s">
        <v>26</v>
      </c>
      <c r="C30" s="4" t="s">
        <v>27</v>
      </c>
      <c r="D30" s="4" t="s">
        <v>164</v>
      </c>
      <c r="E30" s="4" t="s">
        <v>165</v>
      </c>
      <c r="F30" s="6">
        <v>45215</v>
      </c>
      <c r="G30" s="6">
        <v>45216</v>
      </c>
      <c r="H30" s="4">
        <v>1</v>
      </c>
      <c r="I30" s="4">
        <v>1</v>
      </c>
      <c r="J30" s="4">
        <v>1</v>
      </c>
      <c r="K30" s="4" t="s">
        <v>30</v>
      </c>
      <c r="L30" s="4">
        <v>7.05</v>
      </c>
      <c r="M30" s="4">
        <v>7.05</v>
      </c>
      <c r="N30" s="4" t="s">
        <v>166</v>
      </c>
      <c r="O30" s="4" t="s">
        <v>32</v>
      </c>
      <c r="P30" s="4" t="s">
        <v>33</v>
      </c>
      <c r="Q30" s="4">
        <v>0</v>
      </c>
      <c r="R30" s="7">
        <v>45215.0000115741</v>
      </c>
      <c r="S30" s="6">
        <v>45219</v>
      </c>
      <c r="T30" s="4" t="s">
        <v>34</v>
      </c>
      <c r="U30" s="4">
        <v>7.05</v>
      </c>
      <c r="V30" s="4">
        <v>0</v>
      </c>
      <c r="W30" s="4">
        <v>0</v>
      </c>
      <c r="X30" s="4" t="s">
        <v>167</v>
      </c>
      <c r="Y30" s="4" t="s">
        <v>47</v>
      </c>
    </row>
    <row r="31" s="4" customFormat="1" spans="1:25">
      <c r="A31" s="4" t="s">
        <v>168</v>
      </c>
      <c r="B31" s="4" t="s">
        <v>26</v>
      </c>
      <c r="C31" s="4" t="s">
        <v>27</v>
      </c>
      <c r="D31" s="4" t="s">
        <v>169</v>
      </c>
      <c r="E31" s="4" t="s">
        <v>170</v>
      </c>
      <c r="F31" s="6">
        <v>45215</v>
      </c>
      <c r="G31" s="6">
        <v>45216</v>
      </c>
      <c r="H31" s="4">
        <v>2</v>
      </c>
      <c r="I31" s="4">
        <v>1</v>
      </c>
      <c r="J31" s="4">
        <v>2</v>
      </c>
      <c r="K31" s="4" t="s">
        <v>30</v>
      </c>
      <c r="L31" s="4">
        <v>63.58</v>
      </c>
      <c r="M31" s="4">
        <v>63.58</v>
      </c>
      <c r="N31" s="4" t="s">
        <v>171</v>
      </c>
      <c r="O31" s="4" t="s">
        <v>32</v>
      </c>
      <c r="P31" s="4" t="s">
        <v>33</v>
      </c>
      <c r="Q31" s="4">
        <v>0</v>
      </c>
      <c r="R31" s="7">
        <v>45215.0000115741</v>
      </c>
      <c r="S31" s="6">
        <v>45219</v>
      </c>
      <c r="T31" s="4" t="s">
        <v>34</v>
      </c>
      <c r="U31" s="4">
        <v>63.58</v>
      </c>
      <c r="V31" s="4">
        <v>0</v>
      </c>
      <c r="W31" s="4">
        <v>0</v>
      </c>
      <c r="X31" s="4" t="s">
        <v>172</v>
      </c>
      <c r="Y31" s="4" t="s">
        <v>47</v>
      </c>
    </row>
    <row r="32" s="4" customFormat="1" spans="1:25">
      <c r="A32" s="4" t="s">
        <v>173</v>
      </c>
      <c r="B32" s="4" t="s">
        <v>26</v>
      </c>
      <c r="C32" s="4" t="s">
        <v>27</v>
      </c>
      <c r="D32" s="4" t="s">
        <v>174</v>
      </c>
      <c r="E32" s="4" t="s">
        <v>175</v>
      </c>
      <c r="F32" s="6">
        <v>45215</v>
      </c>
      <c r="G32" s="6">
        <v>45216</v>
      </c>
      <c r="H32" s="4">
        <v>5</v>
      </c>
      <c r="I32" s="4">
        <v>1</v>
      </c>
      <c r="J32" s="4">
        <v>5</v>
      </c>
      <c r="K32" s="4" t="s">
        <v>30</v>
      </c>
      <c r="L32" s="4">
        <v>82.4</v>
      </c>
      <c r="M32" s="4">
        <v>82.4</v>
      </c>
      <c r="N32" s="4" t="s">
        <v>176</v>
      </c>
      <c r="O32" s="4" t="s">
        <v>32</v>
      </c>
      <c r="P32" s="4" t="s">
        <v>33</v>
      </c>
      <c r="Q32" s="4">
        <v>0</v>
      </c>
      <c r="R32" s="7">
        <v>45215.0000115741</v>
      </c>
      <c r="S32" s="6">
        <v>45219</v>
      </c>
      <c r="T32" s="4" t="s">
        <v>34</v>
      </c>
      <c r="U32" s="4">
        <v>82.4</v>
      </c>
      <c r="V32" s="4">
        <v>0</v>
      </c>
      <c r="W32" s="4">
        <v>0</v>
      </c>
      <c r="X32" s="4" t="s">
        <v>177</v>
      </c>
      <c r="Y32" s="4" t="s">
        <v>47</v>
      </c>
    </row>
    <row r="33" s="4" customFormat="1" spans="1:25">
      <c r="A33" s="4" t="s">
        <v>178</v>
      </c>
      <c r="B33" s="4" t="s">
        <v>26</v>
      </c>
      <c r="C33" s="4" t="s">
        <v>27</v>
      </c>
      <c r="D33" s="4" t="s">
        <v>174</v>
      </c>
      <c r="E33" s="4" t="s">
        <v>175</v>
      </c>
      <c r="F33" s="6">
        <v>45215</v>
      </c>
      <c r="G33" s="6">
        <v>45216</v>
      </c>
      <c r="H33" s="4">
        <v>3</v>
      </c>
      <c r="I33" s="4">
        <v>1</v>
      </c>
      <c r="J33" s="4">
        <v>3</v>
      </c>
      <c r="K33" s="4" t="s">
        <v>30</v>
      </c>
      <c r="L33" s="4">
        <v>49.44</v>
      </c>
      <c r="M33" s="4">
        <v>49.44</v>
      </c>
      <c r="N33" s="4" t="s">
        <v>176</v>
      </c>
      <c r="O33" s="4" t="s">
        <v>32</v>
      </c>
      <c r="P33" s="4" t="s">
        <v>33</v>
      </c>
      <c r="Q33" s="4">
        <v>0</v>
      </c>
      <c r="R33" s="7">
        <v>45215</v>
      </c>
      <c r="S33" s="6">
        <v>45219</v>
      </c>
      <c r="T33" s="4" t="s">
        <v>34</v>
      </c>
      <c r="U33" s="4">
        <v>49.44</v>
      </c>
      <c r="V33" s="4">
        <v>0</v>
      </c>
      <c r="W33" s="4">
        <v>0</v>
      </c>
      <c r="X33" s="4" t="s">
        <v>179</v>
      </c>
      <c r="Y33" s="4" t="s">
        <v>47</v>
      </c>
    </row>
    <row r="34" s="4" customFormat="1" spans="1:25">
      <c r="A34" s="4" t="s">
        <v>178</v>
      </c>
      <c r="B34" s="4" t="s">
        <v>26</v>
      </c>
      <c r="C34" s="4" t="s">
        <v>65</v>
      </c>
      <c r="D34" s="4" t="s">
        <v>174</v>
      </c>
      <c r="E34" s="4" t="s">
        <v>175</v>
      </c>
      <c r="F34" s="6">
        <v>45215</v>
      </c>
      <c r="G34" s="6">
        <v>45216</v>
      </c>
      <c r="H34" s="4">
        <v>3</v>
      </c>
      <c r="I34" s="4">
        <v>1</v>
      </c>
      <c r="J34" s="4">
        <v>3</v>
      </c>
      <c r="K34" s="4" t="s">
        <v>30</v>
      </c>
      <c r="L34" s="4">
        <v>-49.44</v>
      </c>
      <c r="M34" s="4">
        <v>-49.44</v>
      </c>
      <c r="N34" s="4" t="s">
        <v>176</v>
      </c>
      <c r="O34" s="4" t="s">
        <v>32</v>
      </c>
      <c r="P34" s="4" t="s">
        <v>33</v>
      </c>
      <c r="Q34" s="4">
        <v>0</v>
      </c>
      <c r="R34" s="7">
        <v>45215</v>
      </c>
      <c r="S34" s="6">
        <v>45219</v>
      </c>
      <c r="T34" s="4" t="s">
        <v>34</v>
      </c>
      <c r="U34" s="4">
        <v>-49.44</v>
      </c>
      <c r="V34" s="4">
        <v>0</v>
      </c>
      <c r="W34" s="4">
        <v>0</v>
      </c>
      <c r="X34" s="4" t="s">
        <v>179</v>
      </c>
      <c r="Y34" s="4" t="s">
        <v>47</v>
      </c>
    </row>
    <row r="35" s="4" customFormat="1" spans="1:25">
      <c r="A35" s="4" t="s">
        <v>180</v>
      </c>
      <c r="B35" s="4" t="s">
        <v>26</v>
      </c>
      <c r="C35" s="4" t="s">
        <v>27</v>
      </c>
      <c r="D35" s="4" t="s">
        <v>181</v>
      </c>
      <c r="E35" s="4" t="s">
        <v>182</v>
      </c>
      <c r="F35" s="6">
        <v>45215</v>
      </c>
      <c r="G35" s="6">
        <v>45216</v>
      </c>
      <c r="H35" s="4">
        <v>1</v>
      </c>
      <c r="I35" s="4">
        <v>1</v>
      </c>
      <c r="J35" s="4">
        <v>1</v>
      </c>
      <c r="K35" s="4" t="s">
        <v>30</v>
      </c>
      <c r="L35" s="4">
        <v>29.62</v>
      </c>
      <c r="M35" s="4">
        <v>29.62</v>
      </c>
      <c r="N35" s="4" t="s">
        <v>183</v>
      </c>
      <c r="O35" s="4" t="s">
        <v>32</v>
      </c>
      <c r="P35" s="4" t="s">
        <v>33</v>
      </c>
      <c r="Q35" s="4">
        <v>0</v>
      </c>
      <c r="R35" s="7">
        <v>45215</v>
      </c>
      <c r="S35" s="6">
        <v>45219</v>
      </c>
      <c r="T35" s="4" t="s">
        <v>34</v>
      </c>
      <c r="U35" s="4">
        <v>29.62</v>
      </c>
      <c r="V35" s="4">
        <v>0</v>
      </c>
      <c r="W35" s="4">
        <v>0</v>
      </c>
      <c r="X35" s="4" t="s">
        <v>184</v>
      </c>
      <c r="Y35" s="4" t="s">
        <v>47</v>
      </c>
    </row>
    <row r="36" s="4" customFormat="1" spans="1:25">
      <c r="A36" s="4" t="s">
        <v>185</v>
      </c>
      <c r="B36" s="4" t="s">
        <v>26</v>
      </c>
      <c r="C36" s="4" t="s">
        <v>27</v>
      </c>
      <c r="D36" s="4" t="s">
        <v>186</v>
      </c>
      <c r="E36" s="4" t="s">
        <v>187</v>
      </c>
      <c r="F36" s="6">
        <v>45215</v>
      </c>
      <c r="G36" s="6">
        <v>45216</v>
      </c>
      <c r="H36" s="4">
        <v>1</v>
      </c>
      <c r="I36" s="4">
        <v>1</v>
      </c>
      <c r="J36" s="4">
        <v>1</v>
      </c>
      <c r="K36" s="4" t="s">
        <v>30</v>
      </c>
      <c r="L36" s="4">
        <v>24.69</v>
      </c>
      <c r="M36" s="4">
        <v>24.69</v>
      </c>
      <c r="N36" s="4" t="s">
        <v>188</v>
      </c>
      <c r="O36" s="4" t="s">
        <v>32</v>
      </c>
      <c r="P36" s="4" t="s">
        <v>33</v>
      </c>
      <c r="Q36" s="4">
        <v>0</v>
      </c>
      <c r="R36" s="7">
        <v>45215</v>
      </c>
      <c r="S36" s="6">
        <v>45219</v>
      </c>
      <c r="T36" s="4" t="s">
        <v>34</v>
      </c>
      <c r="U36" s="4">
        <v>24.69</v>
      </c>
      <c r="V36" s="4">
        <v>0</v>
      </c>
      <c r="W36" s="4">
        <v>0</v>
      </c>
      <c r="X36" s="4" t="s">
        <v>189</v>
      </c>
      <c r="Y36" s="4" t="s">
        <v>190</v>
      </c>
    </row>
    <row r="37" s="4" customFormat="1" spans="1:25">
      <c r="A37" s="4" t="s">
        <v>191</v>
      </c>
      <c r="B37" s="4" t="s">
        <v>26</v>
      </c>
      <c r="C37" s="4" t="s">
        <v>27</v>
      </c>
      <c r="D37" s="4" t="s">
        <v>192</v>
      </c>
      <c r="E37" s="4" t="s">
        <v>193</v>
      </c>
      <c r="F37" s="6">
        <v>45215</v>
      </c>
      <c r="G37" s="6">
        <v>45216</v>
      </c>
      <c r="H37" s="4">
        <v>1</v>
      </c>
      <c r="I37" s="4">
        <v>1</v>
      </c>
      <c r="J37" s="4">
        <v>1</v>
      </c>
      <c r="K37" s="4" t="s">
        <v>30</v>
      </c>
      <c r="L37" s="4">
        <v>30.12</v>
      </c>
      <c r="M37" s="4">
        <v>30.12</v>
      </c>
      <c r="N37" s="4" t="s">
        <v>194</v>
      </c>
      <c r="O37" s="4" t="s">
        <v>32</v>
      </c>
      <c r="P37" s="4" t="s">
        <v>33</v>
      </c>
      <c r="Q37" s="4">
        <v>0</v>
      </c>
      <c r="R37" s="7">
        <v>45215</v>
      </c>
      <c r="S37" s="6">
        <v>45219</v>
      </c>
      <c r="T37" s="4" t="s">
        <v>34</v>
      </c>
      <c r="U37" s="4">
        <v>30.12</v>
      </c>
      <c r="V37" s="4">
        <v>0</v>
      </c>
      <c r="W37" s="4">
        <v>0</v>
      </c>
      <c r="X37" s="4" t="s">
        <v>195</v>
      </c>
      <c r="Y37" s="4" t="s">
        <v>47</v>
      </c>
    </row>
    <row r="38" s="4" customFormat="1" spans="1:25">
      <c r="A38" s="4" t="s">
        <v>196</v>
      </c>
      <c r="B38" s="4" t="s">
        <v>26</v>
      </c>
      <c r="C38" s="4" t="s">
        <v>27</v>
      </c>
      <c r="D38" s="4" t="s">
        <v>197</v>
      </c>
      <c r="E38" s="4" t="s">
        <v>198</v>
      </c>
      <c r="F38" s="6">
        <v>45215</v>
      </c>
      <c r="G38" s="6">
        <v>45216</v>
      </c>
      <c r="H38" s="4">
        <v>2</v>
      </c>
      <c r="I38" s="4">
        <v>1</v>
      </c>
      <c r="J38" s="4">
        <v>2</v>
      </c>
      <c r="K38" s="4" t="s">
        <v>30</v>
      </c>
      <c r="L38" s="4">
        <v>37.8</v>
      </c>
      <c r="M38" s="4">
        <v>37.8</v>
      </c>
      <c r="N38" s="4" t="s">
        <v>199</v>
      </c>
      <c r="O38" s="4" t="s">
        <v>32</v>
      </c>
      <c r="P38" s="4" t="s">
        <v>33</v>
      </c>
      <c r="Q38" s="4">
        <v>0</v>
      </c>
      <c r="R38" s="7">
        <v>45215</v>
      </c>
      <c r="S38" s="6">
        <v>45219</v>
      </c>
      <c r="T38" s="4" t="s">
        <v>34</v>
      </c>
      <c r="U38" s="4">
        <v>37.8</v>
      </c>
      <c r="V38" s="4">
        <v>0</v>
      </c>
      <c r="W38" s="4">
        <v>0</v>
      </c>
      <c r="X38" s="4" t="s">
        <v>200</v>
      </c>
      <c r="Y38" s="4" t="s">
        <v>47</v>
      </c>
    </row>
    <row r="39" s="4" customFormat="1" spans="1:25">
      <c r="A39" s="4" t="s">
        <v>201</v>
      </c>
      <c r="B39" s="4" t="s">
        <v>26</v>
      </c>
      <c r="C39" s="4" t="s">
        <v>27</v>
      </c>
      <c r="D39" s="4" t="s">
        <v>202</v>
      </c>
      <c r="E39" s="4" t="s">
        <v>203</v>
      </c>
      <c r="F39" s="6">
        <v>45215</v>
      </c>
      <c r="G39" s="6">
        <v>45216</v>
      </c>
      <c r="H39" s="4">
        <v>1</v>
      </c>
      <c r="I39" s="4">
        <v>1</v>
      </c>
      <c r="J39" s="4">
        <v>1</v>
      </c>
      <c r="K39" s="4" t="s">
        <v>30</v>
      </c>
      <c r="L39" s="4">
        <v>17.5</v>
      </c>
      <c r="M39" s="4">
        <v>17.5</v>
      </c>
      <c r="N39" s="4" t="s">
        <v>204</v>
      </c>
      <c r="O39" s="4" t="s">
        <v>32</v>
      </c>
      <c r="P39" s="4" t="s">
        <v>33</v>
      </c>
      <c r="Q39" s="4">
        <v>0</v>
      </c>
      <c r="R39" s="7">
        <v>45215</v>
      </c>
      <c r="S39" s="6">
        <v>45219</v>
      </c>
      <c r="T39" s="4" t="s">
        <v>34</v>
      </c>
      <c r="U39" s="4">
        <v>17.5</v>
      </c>
      <c r="V39" s="4">
        <v>0</v>
      </c>
      <c r="W39" s="4">
        <v>0</v>
      </c>
      <c r="X39" s="4" t="s">
        <v>205</v>
      </c>
      <c r="Y39" s="4" t="s">
        <v>47</v>
      </c>
    </row>
    <row r="40" s="4" customFormat="1" spans="1:25">
      <c r="A40" s="4" t="s">
        <v>206</v>
      </c>
      <c r="B40" s="4" t="s">
        <v>26</v>
      </c>
      <c r="C40" s="4" t="s">
        <v>27</v>
      </c>
      <c r="D40" s="4" t="s">
        <v>207</v>
      </c>
      <c r="E40" s="4" t="s">
        <v>208</v>
      </c>
      <c r="F40" s="6">
        <v>45215</v>
      </c>
      <c r="G40" s="6">
        <v>45216</v>
      </c>
      <c r="H40" s="4">
        <v>1</v>
      </c>
      <c r="I40" s="4">
        <v>1</v>
      </c>
      <c r="J40" s="4">
        <v>1</v>
      </c>
      <c r="K40" s="4" t="s">
        <v>30</v>
      </c>
      <c r="L40" s="4">
        <v>26.23</v>
      </c>
      <c r="M40" s="4">
        <v>26.23</v>
      </c>
      <c r="N40" s="4" t="s">
        <v>209</v>
      </c>
      <c r="O40" s="4" t="s">
        <v>32</v>
      </c>
      <c r="P40" s="4" t="s">
        <v>33</v>
      </c>
      <c r="Q40" s="4">
        <v>0</v>
      </c>
      <c r="R40" s="7">
        <v>45215</v>
      </c>
      <c r="S40" s="6">
        <v>45219</v>
      </c>
      <c r="T40" s="4" t="s">
        <v>34</v>
      </c>
      <c r="U40" s="4">
        <v>26.23</v>
      </c>
      <c r="V40" s="4">
        <v>0</v>
      </c>
      <c r="W40" s="4">
        <v>0</v>
      </c>
      <c r="X40" s="4" t="s">
        <v>210</v>
      </c>
      <c r="Y40" s="4" t="s">
        <v>47</v>
      </c>
    </row>
    <row r="41" s="4" customFormat="1" spans="1:25">
      <c r="A41" s="4" t="s">
        <v>211</v>
      </c>
      <c r="B41" s="4" t="s">
        <v>26</v>
      </c>
      <c r="C41" s="4" t="s">
        <v>27</v>
      </c>
      <c r="D41" s="4" t="s">
        <v>212</v>
      </c>
      <c r="E41" s="4" t="s">
        <v>213</v>
      </c>
      <c r="F41" s="6">
        <v>45215</v>
      </c>
      <c r="G41" s="6">
        <v>45216</v>
      </c>
      <c r="H41" s="4">
        <v>1</v>
      </c>
      <c r="I41" s="4">
        <v>1</v>
      </c>
      <c r="J41" s="4">
        <v>1</v>
      </c>
      <c r="K41" s="4" t="s">
        <v>30</v>
      </c>
      <c r="L41" s="4">
        <v>11.7</v>
      </c>
      <c r="M41" s="4">
        <v>11.7</v>
      </c>
      <c r="N41" s="4" t="s">
        <v>214</v>
      </c>
      <c r="O41" s="4" t="s">
        <v>32</v>
      </c>
      <c r="P41" s="4" t="s">
        <v>33</v>
      </c>
      <c r="Q41" s="4">
        <v>0</v>
      </c>
      <c r="R41" s="7">
        <v>45215.0000115741</v>
      </c>
      <c r="S41" s="6">
        <v>45219</v>
      </c>
      <c r="T41" s="4" t="s">
        <v>34</v>
      </c>
      <c r="U41" s="4">
        <v>11.7</v>
      </c>
      <c r="V41" s="4">
        <v>0</v>
      </c>
      <c r="W41" s="4">
        <v>0</v>
      </c>
      <c r="X41" s="4" t="s">
        <v>215</v>
      </c>
      <c r="Y41" s="4" t="s">
        <v>47</v>
      </c>
    </row>
    <row r="42" s="4" customFormat="1" spans="1:25">
      <c r="A42" s="4" t="s">
        <v>216</v>
      </c>
      <c r="B42" s="4" t="s">
        <v>26</v>
      </c>
      <c r="C42" s="4" t="s">
        <v>27</v>
      </c>
      <c r="D42" s="4" t="s">
        <v>217</v>
      </c>
      <c r="E42" s="4" t="s">
        <v>112</v>
      </c>
      <c r="F42" s="6">
        <v>45215</v>
      </c>
      <c r="G42" s="6">
        <v>45216</v>
      </c>
      <c r="H42" s="4">
        <v>1</v>
      </c>
      <c r="I42" s="4">
        <v>1</v>
      </c>
      <c r="J42" s="4">
        <v>1</v>
      </c>
      <c r="K42" s="4" t="s">
        <v>30</v>
      </c>
      <c r="L42" s="4">
        <v>35.69</v>
      </c>
      <c r="M42" s="4">
        <v>35.69</v>
      </c>
      <c r="N42" s="4" t="s">
        <v>218</v>
      </c>
      <c r="O42" s="4" t="s">
        <v>32</v>
      </c>
      <c r="P42" s="4" t="s">
        <v>33</v>
      </c>
      <c r="Q42" s="4">
        <v>0</v>
      </c>
      <c r="R42" s="7">
        <v>45215</v>
      </c>
      <c r="S42" s="6">
        <v>45219</v>
      </c>
      <c r="T42" s="4" t="s">
        <v>34</v>
      </c>
      <c r="U42" s="4">
        <v>35.69</v>
      </c>
      <c r="V42" s="4">
        <v>0</v>
      </c>
      <c r="W42" s="4">
        <v>0</v>
      </c>
      <c r="X42" s="4" t="s">
        <v>219</v>
      </c>
      <c r="Y42" s="4" t="s">
        <v>47</v>
      </c>
    </row>
    <row r="43" s="4" customFormat="1" spans="1:25">
      <c r="A43" s="4" t="s">
        <v>220</v>
      </c>
      <c r="B43" s="4" t="s">
        <v>26</v>
      </c>
      <c r="C43" s="4" t="s">
        <v>27</v>
      </c>
      <c r="D43" s="4" t="s">
        <v>202</v>
      </c>
      <c r="E43" s="4" t="s">
        <v>203</v>
      </c>
      <c r="F43" s="6">
        <v>45215</v>
      </c>
      <c r="G43" s="6">
        <v>45216</v>
      </c>
      <c r="H43" s="4">
        <v>1</v>
      </c>
      <c r="I43" s="4">
        <v>1</v>
      </c>
      <c r="J43" s="4">
        <v>1</v>
      </c>
      <c r="K43" s="4" t="s">
        <v>30</v>
      </c>
      <c r="L43" s="4">
        <v>17.5</v>
      </c>
      <c r="M43" s="4">
        <v>17.5</v>
      </c>
      <c r="N43" s="4" t="s">
        <v>221</v>
      </c>
      <c r="O43" s="4" t="s">
        <v>32</v>
      </c>
      <c r="P43" s="4" t="s">
        <v>33</v>
      </c>
      <c r="Q43" s="4">
        <v>0</v>
      </c>
      <c r="R43" s="7">
        <v>45215</v>
      </c>
      <c r="S43" s="6">
        <v>45219</v>
      </c>
      <c r="T43" s="4" t="s">
        <v>34</v>
      </c>
      <c r="U43" s="4">
        <v>17.5</v>
      </c>
      <c r="V43" s="4">
        <v>0</v>
      </c>
      <c r="W43" s="4">
        <v>0</v>
      </c>
      <c r="X43" s="4" t="s">
        <v>222</v>
      </c>
      <c r="Y43" s="4" t="s">
        <v>47</v>
      </c>
    </row>
    <row r="44" s="4" customFormat="1" spans="1:25">
      <c r="A44" s="4" t="s">
        <v>223</v>
      </c>
      <c r="B44" s="4" t="s">
        <v>26</v>
      </c>
      <c r="C44" s="4" t="s">
        <v>27</v>
      </c>
      <c r="D44" s="4" t="s">
        <v>224</v>
      </c>
      <c r="E44" s="4" t="s">
        <v>225</v>
      </c>
      <c r="F44" s="6">
        <v>45215</v>
      </c>
      <c r="G44" s="6">
        <v>45216</v>
      </c>
      <c r="H44" s="4">
        <v>1</v>
      </c>
      <c r="I44" s="4">
        <v>1</v>
      </c>
      <c r="J44" s="4">
        <v>1</v>
      </c>
      <c r="K44" s="4" t="s">
        <v>30</v>
      </c>
      <c r="L44" s="4">
        <v>15.05</v>
      </c>
      <c r="M44" s="4">
        <v>15.05</v>
      </c>
      <c r="N44" s="4" t="s">
        <v>226</v>
      </c>
      <c r="O44" s="4" t="s">
        <v>32</v>
      </c>
      <c r="P44" s="4" t="s">
        <v>33</v>
      </c>
      <c r="Q44" s="4">
        <v>0</v>
      </c>
      <c r="R44" s="7">
        <v>45215.0000115741</v>
      </c>
      <c r="S44" s="6">
        <v>45219</v>
      </c>
      <c r="T44" s="4" t="s">
        <v>34</v>
      </c>
      <c r="U44" s="4">
        <v>15.05</v>
      </c>
      <c r="V44" s="4">
        <v>0</v>
      </c>
      <c r="W44" s="4">
        <v>0</v>
      </c>
      <c r="X44" s="4" t="s">
        <v>227</v>
      </c>
      <c r="Y44" s="4" t="s">
        <v>47</v>
      </c>
    </row>
    <row r="45" s="4" customFormat="1" spans="1:25">
      <c r="A45" s="4" t="s">
        <v>228</v>
      </c>
      <c r="B45" s="4" t="s">
        <v>26</v>
      </c>
      <c r="C45" s="4" t="s">
        <v>27</v>
      </c>
      <c r="D45" s="4" t="s">
        <v>229</v>
      </c>
      <c r="E45" s="4" t="s">
        <v>165</v>
      </c>
      <c r="F45" s="6">
        <v>45215</v>
      </c>
      <c r="G45" s="6">
        <v>45216</v>
      </c>
      <c r="H45" s="4">
        <v>2</v>
      </c>
      <c r="I45" s="4">
        <v>1</v>
      </c>
      <c r="J45" s="4">
        <v>2</v>
      </c>
      <c r="K45" s="4" t="s">
        <v>30</v>
      </c>
      <c r="L45" s="4">
        <v>35.5</v>
      </c>
      <c r="M45" s="4">
        <v>35.5</v>
      </c>
      <c r="N45" s="4" t="s">
        <v>230</v>
      </c>
      <c r="O45" s="4" t="s">
        <v>32</v>
      </c>
      <c r="P45" s="4" t="s">
        <v>33</v>
      </c>
      <c r="Q45" s="4">
        <v>0</v>
      </c>
      <c r="R45" s="7">
        <v>45215.0000115741</v>
      </c>
      <c r="S45" s="6">
        <v>45219</v>
      </c>
      <c r="T45" s="4" t="s">
        <v>34</v>
      </c>
      <c r="U45" s="4">
        <v>35.5</v>
      </c>
      <c r="V45" s="4">
        <v>0</v>
      </c>
      <c r="W45" s="4">
        <v>0</v>
      </c>
      <c r="X45" s="4" t="s">
        <v>231</v>
      </c>
      <c r="Y45" s="4" t="s">
        <v>47</v>
      </c>
    </row>
    <row r="46" s="4" customFormat="1" spans="1:25">
      <c r="A46" s="4" t="s">
        <v>232</v>
      </c>
      <c r="B46" s="4" t="s">
        <v>26</v>
      </c>
      <c r="C46" s="4" t="s">
        <v>27</v>
      </c>
      <c r="D46" s="4" t="s">
        <v>233</v>
      </c>
      <c r="E46" s="4" t="s">
        <v>234</v>
      </c>
      <c r="F46" s="6">
        <v>45215</v>
      </c>
      <c r="G46" s="6">
        <v>45216</v>
      </c>
      <c r="H46" s="4">
        <v>1</v>
      </c>
      <c r="I46" s="4">
        <v>1</v>
      </c>
      <c r="J46" s="4">
        <v>1</v>
      </c>
      <c r="K46" s="4" t="s">
        <v>30</v>
      </c>
      <c r="L46" s="4">
        <v>70.55</v>
      </c>
      <c r="M46" s="4">
        <v>70.55</v>
      </c>
      <c r="N46" s="4" t="s">
        <v>235</v>
      </c>
      <c r="O46" s="4" t="s">
        <v>32</v>
      </c>
      <c r="P46" s="4" t="s">
        <v>33</v>
      </c>
      <c r="Q46" s="4">
        <v>0</v>
      </c>
      <c r="R46" s="7">
        <v>45215</v>
      </c>
      <c r="S46" s="6">
        <v>45219</v>
      </c>
      <c r="T46" s="4" t="s">
        <v>34</v>
      </c>
      <c r="U46" s="4">
        <v>70.55</v>
      </c>
      <c r="V46" s="4">
        <v>0</v>
      </c>
      <c r="W46" s="4">
        <v>0</v>
      </c>
      <c r="X46" s="4" t="s">
        <v>236</v>
      </c>
      <c r="Y46" s="4" t="s">
        <v>190</v>
      </c>
    </row>
    <row r="47" s="4" customFormat="1" spans="1:25">
      <c r="A47" s="4" t="s">
        <v>237</v>
      </c>
      <c r="B47" s="4" t="s">
        <v>26</v>
      </c>
      <c r="C47" s="4" t="s">
        <v>27</v>
      </c>
      <c r="D47" s="4" t="s">
        <v>238</v>
      </c>
      <c r="E47" s="4" t="s">
        <v>239</v>
      </c>
      <c r="F47" s="6">
        <v>45215</v>
      </c>
      <c r="G47" s="6">
        <v>45216</v>
      </c>
      <c r="H47" s="4">
        <v>2</v>
      </c>
      <c r="I47" s="4">
        <v>1</v>
      </c>
      <c r="J47" s="4">
        <v>2</v>
      </c>
      <c r="K47" s="4" t="s">
        <v>30</v>
      </c>
      <c r="L47" s="4">
        <v>88.58</v>
      </c>
      <c r="M47" s="4">
        <v>88.58</v>
      </c>
      <c r="N47" s="4" t="s">
        <v>240</v>
      </c>
      <c r="O47" s="4" t="s">
        <v>32</v>
      </c>
      <c r="P47" s="4" t="s">
        <v>33</v>
      </c>
      <c r="Q47" s="4">
        <v>0</v>
      </c>
      <c r="R47" s="7">
        <v>45215</v>
      </c>
      <c r="S47" s="6">
        <v>45219</v>
      </c>
      <c r="T47" s="4" t="s">
        <v>34</v>
      </c>
      <c r="U47" s="4">
        <v>88.58</v>
      </c>
      <c r="V47" s="4">
        <v>0</v>
      </c>
      <c r="W47" s="4">
        <v>0</v>
      </c>
      <c r="X47" s="4" t="s">
        <v>241</v>
      </c>
      <c r="Y47" s="4" t="s">
        <v>47</v>
      </c>
    </row>
    <row r="48" s="4" customFormat="1" spans="1:25">
      <c r="A48" s="4" t="s">
        <v>242</v>
      </c>
      <c r="B48" s="4" t="s">
        <v>26</v>
      </c>
      <c r="C48" s="4" t="s">
        <v>27</v>
      </c>
      <c r="D48" s="4" t="s">
        <v>243</v>
      </c>
      <c r="E48" s="4" t="s">
        <v>244</v>
      </c>
      <c r="F48" s="6">
        <v>45215</v>
      </c>
      <c r="G48" s="6">
        <v>45216</v>
      </c>
      <c r="H48" s="4">
        <v>1</v>
      </c>
      <c r="I48" s="4">
        <v>1</v>
      </c>
      <c r="J48" s="4">
        <v>1</v>
      </c>
      <c r="K48" s="4" t="s">
        <v>30</v>
      </c>
      <c r="L48" s="4">
        <v>45.74</v>
      </c>
      <c r="M48" s="4">
        <v>45.74</v>
      </c>
      <c r="N48" s="4" t="s">
        <v>245</v>
      </c>
      <c r="O48" s="4" t="s">
        <v>32</v>
      </c>
      <c r="P48" s="4" t="s">
        <v>33</v>
      </c>
      <c r="Q48" s="4">
        <v>0</v>
      </c>
      <c r="R48" s="7">
        <v>45215.0000115741</v>
      </c>
      <c r="S48" s="6">
        <v>45219</v>
      </c>
      <c r="T48" s="4" t="s">
        <v>34</v>
      </c>
      <c r="U48" s="4">
        <v>45.74</v>
      </c>
      <c r="V48" s="4">
        <v>0</v>
      </c>
      <c r="W48" s="4">
        <v>0</v>
      </c>
      <c r="X48" s="4" t="s">
        <v>246</v>
      </c>
      <c r="Y48" s="4" t="s">
        <v>47</v>
      </c>
    </row>
    <row r="49" s="4" customFormat="1" spans="1:25">
      <c r="A49" s="4" t="s">
        <v>247</v>
      </c>
      <c r="B49" s="4" t="s">
        <v>26</v>
      </c>
      <c r="C49" s="4" t="s">
        <v>27</v>
      </c>
      <c r="D49" s="4" t="s">
        <v>248</v>
      </c>
      <c r="E49" s="4" t="s">
        <v>249</v>
      </c>
      <c r="F49" s="6">
        <v>45215</v>
      </c>
      <c r="G49" s="6">
        <v>45216</v>
      </c>
      <c r="H49" s="4">
        <v>1</v>
      </c>
      <c r="I49" s="4">
        <v>1</v>
      </c>
      <c r="J49" s="4">
        <v>1</v>
      </c>
      <c r="K49" s="4" t="s">
        <v>30</v>
      </c>
      <c r="L49" s="4">
        <v>22.81</v>
      </c>
      <c r="M49" s="4">
        <v>22.81</v>
      </c>
      <c r="N49" s="4" t="s">
        <v>250</v>
      </c>
      <c r="O49" s="4" t="s">
        <v>32</v>
      </c>
      <c r="P49" s="4" t="s">
        <v>33</v>
      </c>
      <c r="Q49" s="4">
        <v>0</v>
      </c>
      <c r="R49" s="7">
        <v>45215.0000115741</v>
      </c>
      <c r="S49" s="6">
        <v>45219</v>
      </c>
      <c r="T49" s="4" t="s">
        <v>34</v>
      </c>
      <c r="U49" s="4">
        <v>22.81</v>
      </c>
      <c r="V49" s="4">
        <v>0</v>
      </c>
      <c r="W49" s="4">
        <v>0</v>
      </c>
      <c r="X49" s="4" t="s">
        <v>251</v>
      </c>
      <c r="Y49" s="4" t="s">
        <v>47</v>
      </c>
    </row>
    <row r="50" s="4" customFormat="1" spans="1:25">
      <c r="A50" s="4" t="s">
        <v>252</v>
      </c>
      <c r="B50" s="4" t="s">
        <v>26</v>
      </c>
      <c r="C50" s="4" t="s">
        <v>27</v>
      </c>
      <c r="D50" s="4" t="s">
        <v>253</v>
      </c>
      <c r="E50" s="4" t="s">
        <v>254</v>
      </c>
      <c r="F50" s="6">
        <v>45215</v>
      </c>
      <c r="G50" s="6">
        <v>45216</v>
      </c>
      <c r="H50" s="4">
        <v>1</v>
      </c>
      <c r="I50" s="4">
        <v>1</v>
      </c>
      <c r="J50" s="4">
        <v>1</v>
      </c>
      <c r="K50" s="4" t="s">
        <v>30</v>
      </c>
      <c r="L50" s="4">
        <v>24.38</v>
      </c>
      <c r="M50" s="4">
        <v>24.38</v>
      </c>
      <c r="N50" s="4" t="s">
        <v>255</v>
      </c>
      <c r="O50" s="4" t="s">
        <v>32</v>
      </c>
      <c r="P50" s="4" t="s">
        <v>33</v>
      </c>
      <c r="Q50" s="4">
        <v>0</v>
      </c>
      <c r="R50" s="7">
        <v>45215.0000115741</v>
      </c>
      <c r="S50" s="6">
        <v>45219</v>
      </c>
      <c r="T50" s="4" t="s">
        <v>34</v>
      </c>
      <c r="U50" s="4">
        <v>24.38</v>
      </c>
      <c r="V50" s="4">
        <v>0</v>
      </c>
      <c r="W50" s="4">
        <v>0</v>
      </c>
      <c r="X50" s="4" t="s">
        <v>256</v>
      </c>
      <c r="Y50" s="4" t="s">
        <v>47</v>
      </c>
    </row>
    <row r="51" s="4" customFormat="1" spans="1:25">
      <c r="A51" s="4" t="s">
        <v>257</v>
      </c>
      <c r="B51" s="4" t="s">
        <v>26</v>
      </c>
      <c r="C51" s="4" t="s">
        <v>27</v>
      </c>
      <c r="D51" s="4" t="s">
        <v>258</v>
      </c>
      <c r="E51" s="4" t="s">
        <v>259</v>
      </c>
      <c r="F51" s="6">
        <v>45215</v>
      </c>
      <c r="G51" s="6">
        <v>45216</v>
      </c>
      <c r="H51" s="4">
        <v>1</v>
      </c>
      <c r="I51" s="4">
        <v>1</v>
      </c>
      <c r="J51" s="4">
        <v>1</v>
      </c>
      <c r="K51" s="4" t="s">
        <v>30</v>
      </c>
      <c r="L51" s="4">
        <v>20.81</v>
      </c>
      <c r="M51" s="4">
        <v>20.81</v>
      </c>
      <c r="N51" s="4" t="s">
        <v>260</v>
      </c>
      <c r="O51" s="4" t="s">
        <v>32</v>
      </c>
      <c r="P51" s="4" t="s">
        <v>33</v>
      </c>
      <c r="Q51" s="4">
        <v>0</v>
      </c>
      <c r="R51" s="7">
        <v>45215.0000115741</v>
      </c>
      <c r="S51" s="6">
        <v>45219</v>
      </c>
      <c r="T51" s="4" t="s">
        <v>34</v>
      </c>
      <c r="U51" s="4">
        <v>20.81</v>
      </c>
      <c r="V51" s="4">
        <v>0</v>
      </c>
      <c r="W51" s="4">
        <v>0</v>
      </c>
      <c r="X51" s="4" t="s">
        <v>47</v>
      </c>
      <c r="Y51" s="4" t="s">
        <v>47</v>
      </c>
    </row>
    <row r="52" s="4" customFormat="1" spans="1:25">
      <c r="A52" s="4" t="s">
        <v>261</v>
      </c>
      <c r="B52" s="4" t="s">
        <v>26</v>
      </c>
      <c r="C52" s="4" t="s">
        <v>27</v>
      </c>
      <c r="D52" s="4" t="s">
        <v>212</v>
      </c>
      <c r="E52" s="4" t="s">
        <v>182</v>
      </c>
      <c r="F52" s="6">
        <v>45215</v>
      </c>
      <c r="G52" s="6">
        <v>45216</v>
      </c>
      <c r="H52" s="4">
        <v>1</v>
      </c>
      <c r="I52" s="4">
        <v>1</v>
      </c>
      <c r="J52" s="4">
        <v>1</v>
      </c>
      <c r="K52" s="4" t="s">
        <v>30</v>
      </c>
      <c r="L52" s="4">
        <v>11.7</v>
      </c>
      <c r="M52" s="4">
        <v>11.7</v>
      </c>
      <c r="N52" s="4" t="s">
        <v>262</v>
      </c>
      <c r="O52" s="4" t="s">
        <v>32</v>
      </c>
      <c r="P52" s="4" t="s">
        <v>33</v>
      </c>
      <c r="Q52" s="4">
        <v>0</v>
      </c>
      <c r="R52" s="7">
        <v>45215</v>
      </c>
      <c r="S52" s="6">
        <v>45219</v>
      </c>
      <c r="T52" s="4" t="s">
        <v>34</v>
      </c>
      <c r="U52" s="4">
        <v>11.7</v>
      </c>
      <c r="V52" s="4">
        <v>0</v>
      </c>
      <c r="W52" s="4">
        <v>0</v>
      </c>
      <c r="X52" s="4" t="s">
        <v>263</v>
      </c>
      <c r="Y52" s="4" t="s">
        <v>47</v>
      </c>
    </row>
    <row r="53" s="4" customFormat="1" spans="1:25">
      <c r="A53" s="4" t="s">
        <v>264</v>
      </c>
      <c r="B53" s="4" t="s">
        <v>26</v>
      </c>
      <c r="C53" s="4" t="s">
        <v>27</v>
      </c>
      <c r="D53" s="4" t="s">
        <v>265</v>
      </c>
      <c r="E53" s="4" t="s">
        <v>244</v>
      </c>
      <c r="F53" s="6">
        <v>45215</v>
      </c>
      <c r="G53" s="6">
        <v>45216</v>
      </c>
      <c r="H53" s="4">
        <v>1</v>
      </c>
      <c r="I53" s="4">
        <v>1</v>
      </c>
      <c r="J53" s="4">
        <v>1</v>
      </c>
      <c r="K53" s="4" t="s">
        <v>30</v>
      </c>
      <c r="L53" s="4">
        <v>24.41</v>
      </c>
      <c r="M53" s="4">
        <v>24.41</v>
      </c>
      <c r="N53" s="4" t="s">
        <v>266</v>
      </c>
      <c r="O53" s="4" t="s">
        <v>32</v>
      </c>
      <c r="P53" s="4" t="s">
        <v>33</v>
      </c>
      <c r="Q53" s="4">
        <v>0</v>
      </c>
      <c r="R53" s="7">
        <v>45215.0000115741</v>
      </c>
      <c r="S53" s="6">
        <v>45219</v>
      </c>
      <c r="T53" s="4" t="s">
        <v>34</v>
      </c>
      <c r="U53" s="4">
        <v>24.41</v>
      </c>
      <c r="V53" s="4">
        <v>0</v>
      </c>
      <c r="W53" s="4">
        <v>0</v>
      </c>
      <c r="X53" s="4" t="s">
        <v>267</v>
      </c>
      <c r="Y53" s="4" t="s">
        <v>47</v>
      </c>
    </row>
    <row r="54" s="4" customFormat="1" spans="1:25">
      <c r="A54" s="4" t="s">
        <v>268</v>
      </c>
      <c r="B54" s="4" t="s">
        <v>26</v>
      </c>
      <c r="C54" s="4" t="s">
        <v>27</v>
      </c>
      <c r="D54" s="4" t="s">
        <v>269</v>
      </c>
      <c r="E54" s="4" t="s">
        <v>270</v>
      </c>
      <c r="F54" s="6">
        <v>45215</v>
      </c>
      <c r="G54" s="6">
        <v>45216</v>
      </c>
      <c r="H54" s="4">
        <v>1</v>
      </c>
      <c r="I54" s="4">
        <v>1</v>
      </c>
      <c r="J54" s="4">
        <v>1</v>
      </c>
      <c r="K54" s="4" t="s">
        <v>30</v>
      </c>
      <c r="L54" s="4">
        <v>155.33</v>
      </c>
      <c r="M54" s="4">
        <v>155.33</v>
      </c>
      <c r="N54" s="4" t="s">
        <v>271</v>
      </c>
      <c r="O54" s="4" t="s">
        <v>32</v>
      </c>
      <c r="P54" s="4" t="s">
        <v>33</v>
      </c>
      <c r="Q54" s="4">
        <v>0</v>
      </c>
      <c r="R54" s="7">
        <v>45215.0000115741</v>
      </c>
      <c r="S54" s="6">
        <v>45219</v>
      </c>
      <c r="T54" s="4" t="s">
        <v>34</v>
      </c>
      <c r="U54" s="4">
        <v>155.33</v>
      </c>
      <c r="V54" s="4">
        <v>0</v>
      </c>
      <c r="W54" s="4">
        <v>0</v>
      </c>
      <c r="X54" s="4" t="s">
        <v>272</v>
      </c>
      <c r="Y54" s="4" t="s">
        <v>273</v>
      </c>
    </row>
    <row r="55" s="4" customFormat="1" spans="1:25">
      <c r="A55" s="4" t="s">
        <v>274</v>
      </c>
      <c r="B55" s="4" t="s">
        <v>26</v>
      </c>
      <c r="C55" s="4" t="s">
        <v>27</v>
      </c>
      <c r="D55" s="4" t="s">
        <v>275</v>
      </c>
      <c r="E55" s="4" t="s">
        <v>276</v>
      </c>
      <c r="F55" s="6">
        <v>45215</v>
      </c>
      <c r="G55" s="6">
        <v>45216</v>
      </c>
      <c r="H55" s="4">
        <v>1</v>
      </c>
      <c r="I55" s="4">
        <v>1</v>
      </c>
      <c r="J55" s="4">
        <v>1</v>
      </c>
      <c r="K55" s="4" t="s">
        <v>30</v>
      </c>
      <c r="L55" s="4">
        <v>21.5</v>
      </c>
      <c r="M55" s="4">
        <v>21.5</v>
      </c>
      <c r="N55" s="4" t="s">
        <v>277</v>
      </c>
      <c r="O55" s="4" t="s">
        <v>32</v>
      </c>
      <c r="P55" s="4" t="s">
        <v>33</v>
      </c>
      <c r="Q55" s="4">
        <v>0</v>
      </c>
      <c r="R55" s="7">
        <v>45215.0000115741</v>
      </c>
      <c r="S55" s="6">
        <v>45219</v>
      </c>
      <c r="T55" s="4" t="s">
        <v>34</v>
      </c>
      <c r="U55" s="4">
        <v>21.5</v>
      </c>
      <c r="V55" s="4">
        <v>0</v>
      </c>
      <c r="W55" s="4">
        <v>0</v>
      </c>
      <c r="X55" s="4" t="s">
        <v>278</v>
      </c>
      <c r="Y55" s="4" t="s">
        <v>47</v>
      </c>
    </row>
    <row r="56" s="4" customFormat="1" spans="1:25">
      <c r="A56" s="4" t="s">
        <v>279</v>
      </c>
      <c r="B56" s="4" t="s">
        <v>26</v>
      </c>
      <c r="C56" s="4" t="s">
        <v>27</v>
      </c>
      <c r="D56" s="4" t="s">
        <v>280</v>
      </c>
      <c r="E56" s="4" t="s">
        <v>88</v>
      </c>
      <c r="F56" s="6">
        <v>45215</v>
      </c>
      <c r="G56" s="6">
        <v>45216</v>
      </c>
      <c r="H56" s="4">
        <v>1</v>
      </c>
      <c r="I56" s="4">
        <v>1</v>
      </c>
      <c r="J56" s="4">
        <v>1</v>
      </c>
      <c r="K56" s="4" t="s">
        <v>30</v>
      </c>
      <c r="L56" s="4">
        <v>100.52</v>
      </c>
      <c r="M56" s="4">
        <v>100.52</v>
      </c>
      <c r="N56" s="4" t="s">
        <v>281</v>
      </c>
      <c r="O56" s="4" t="s">
        <v>32</v>
      </c>
      <c r="P56" s="4" t="s">
        <v>33</v>
      </c>
      <c r="Q56" s="4">
        <v>0</v>
      </c>
      <c r="R56" s="7">
        <v>45215</v>
      </c>
      <c r="S56" s="6">
        <v>45219</v>
      </c>
      <c r="T56" s="4" t="s">
        <v>34</v>
      </c>
      <c r="U56" s="4">
        <v>100.52</v>
      </c>
      <c r="V56" s="4">
        <v>0</v>
      </c>
      <c r="W56" s="4">
        <v>0</v>
      </c>
      <c r="X56" s="4" t="s">
        <v>282</v>
      </c>
      <c r="Y56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5"/>
  <sheetViews>
    <sheetView tabSelected="1" topLeftCell="A52" workbookViewId="0">
      <selection activeCell="A62" sqref="A62:D65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283</v>
      </c>
    </row>
    <row r="2" s="4" customFormat="1" spans="1:9">
      <c r="A2" s="5">
        <v>999226724164227</v>
      </c>
      <c r="B2" s="6">
        <v>45214</v>
      </c>
      <c r="C2" s="6">
        <v>45216</v>
      </c>
      <c r="D2" s="4">
        <v>157</v>
      </c>
      <c r="E2" s="4" t="str">
        <f>VLOOKUP(A2,HOP!A:L,12,0)</f>
        <v>157.00</v>
      </c>
      <c r="F2" s="4" t="str">
        <f>VLOOKUP(A2,HOP!A:C,3,0)</f>
        <v>3905649</v>
      </c>
      <c r="G2" s="4">
        <f>D2-E2</f>
        <v>0</v>
      </c>
      <c r="H2" s="4" t="str">
        <f>$H$1&amp;F2</f>
        <v>，3905649</v>
      </c>
      <c r="I2" s="4" t="str">
        <f>VLOOKUP(A2,HOP!A:U,21,0)</f>
        <v>直连</v>
      </c>
    </row>
    <row r="3" s="4" customFormat="1" spans="1:9">
      <c r="A3" s="5">
        <v>999227114105557</v>
      </c>
      <c r="B3" s="6">
        <v>45209</v>
      </c>
      <c r="C3" s="6">
        <v>45216</v>
      </c>
      <c r="D3" s="4">
        <v>1185.61</v>
      </c>
      <c r="E3" s="4" t="str">
        <f>VLOOKUP(A3,HOP!A:L,12,0)</f>
        <v>1185.61</v>
      </c>
      <c r="F3" s="4" t="str">
        <f>VLOOKUP(A3,HOP!A:C,3,0)</f>
        <v>4011362</v>
      </c>
      <c r="G3" s="4">
        <f t="shared" ref="G3:G34" si="0">D3-E3</f>
        <v>0</v>
      </c>
      <c r="H3" s="4" t="str">
        <f t="shared" ref="H3:H34" si="1">$H$1&amp;F3</f>
        <v>，4011362</v>
      </c>
      <c r="I3" s="4" t="str">
        <f>VLOOKUP(A3,HOP!A:U,21,0)</f>
        <v>直连</v>
      </c>
    </row>
    <row r="4" s="4" customFormat="1" spans="1:9">
      <c r="A4" s="5">
        <v>999227188245785</v>
      </c>
      <c r="B4" s="6">
        <v>45214</v>
      </c>
      <c r="C4" s="6">
        <v>45216</v>
      </c>
      <c r="D4" s="4">
        <v>71.64</v>
      </c>
      <c r="E4" s="4" t="str">
        <f>VLOOKUP(A4,HOP!A:L,12,0)</f>
        <v>71.64</v>
      </c>
      <c r="F4" s="4" t="str">
        <f>VLOOKUP(A4,HOP!A:C,3,0)</f>
        <v>4019982</v>
      </c>
      <c r="G4" s="4">
        <f t="shared" si="0"/>
        <v>0</v>
      </c>
      <c r="H4" s="4" t="str">
        <f t="shared" si="1"/>
        <v>，4019982</v>
      </c>
      <c r="I4" s="4" t="str">
        <f>VLOOKUP(A4,HOP!A:U,21,0)</f>
        <v>直连</v>
      </c>
    </row>
    <row r="5" s="4" customFormat="1" spans="1:9">
      <c r="A5" s="5">
        <v>999227192941215</v>
      </c>
      <c r="B5" s="6">
        <v>45214</v>
      </c>
      <c r="C5" s="6">
        <v>45216</v>
      </c>
      <c r="D5" s="4">
        <v>334.26</v>
      </c>
      <c r="E5" s="4" t="str">
        <f>VLOOKUP(A5,HOP!A:L,12,0)</f>
        <v>334.26</v>
      </c>
      <c r="F5" s="4" t="str">
        <f>VLOOKUP(A5,HOP!A:C,3,0)</f>
        <v>4024643</v>
      </c>
      <c r="G5" s="4">
        <f t="shared" si="0"/>
        <v>0</v>
      </c>
      <c r="H5" s="4" t="str">
        <f t="shared" si="1"/>
        <v>，4024643</v>
      </c>
      <c r="I5" s="4" t="str">
        <f>VLOOKUP(A5,HOP!A:U,21,0)</f>
        <v>直连</v>
      </c>
    </row>
    <row r="6" s="4" customFormat="1" hidden="1" spans="1:9">
      <c r="A6" s="5">
        <v>999227188584561</v>
      </c>
      <c r="B6" s="6">
        <v>45213</v>
      </c>
      <c r="C6" s="6">
        <v>45216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999227288866515</v>
      </c>
      <c r="B7" s="6">
        <v>45213</v>
      </c>
      <c r="C7" s="6">
        <v>45216</v>
      </c>
      <c r="D7" s="4">
        <v>150.66</v>
      </c>
      <c r="E7" s="4" t="str">
        <f>VLOOKUP(A7,HOP!A:L,12,0)</f>
        <v>150.66</v>
      </c>
      <c r="F7" s="4" t="str">
        <f>VLOOKUP(A7,HOP!A:C,3,0)</f>
        <v>4035129</v>
      </c>
      <c r="G7" s="4">
        <f t="shared" si="0"/>
        <v>0</v>
      </c>
      <c r="H7" s="4" t="str">
        <f t="shared" si="1"/>
        <v>，4035129</v>
      </c>
      <c r="I7" s="4" t="str">
        <f>VLOOKUP(A7,HOP!A:U,21,0)</f>
        <v>直采</v>
      </c>
    </row>
    <row r="8" s="4" customFormat="1" spans="1:9">
      <c r="A8" s="5">
        <v>999227290817473</v>
      </c>
      <c r="B8" s="6">
        <v>45213</v>
      </c>
      <c r="C8" s="6">
        <v>45216</v>
      </c>
      <c r="D8" s="4">
        <v>150.06</v>
      </c>
      <c r="E8" s="4" t="str">
        <f>VLOOKUP(A8,HOP!A:L,12,0)</f>
        <v>150.06</v>
      </c>
      <c r="F8" s="4" t="str">
        <f>VLOOKUP(A8,HOP!A:C,3,0)</f>
        <v>4036776</v>
      </c>
      <c r="G8" s="4">
        <f t="shared" si="0"/>
        <v>0</v>
      </c>
      <c r="H8" s="4" t="str">
        <f t="shared" si="1"/>
        <v>，4036776</v>
      </c>
      <c r="I8" s="4" t="str">
        <f>VLOOKUP(A8,HOP!A:U,21,0)</f>
        <v>直连</v>
      </c>
    </row>
    <row r="9" s="4" customFormat="1" spans="1:9">
      <c r="A9" s="5">
        <v>999227291340612</v>
      </c>
      <c r="B9" s="6">
        <v>45213</v>
      </c>
      <c r="C9" s="6">
        <v>45216</v>
      </c>
      <c r="D9" s="4">
        <v>199.26</v>
      </c>
      <c r="E9" s="4" t="str">
        <f>VLOOKUP(A9,HOP!A:L,12,0)</f>
        <v>199.26</v>
      </c>
      <c r="F9" s="4" t="str">
        <f>VLOOKUP(A9,HOP!A:C,3,0)</f>
        <v>4037597</v>
      </c>
      <c r="G9" s="4">
        <f t="shared" si="0"/>
        <v>0</v>
      </c>
      <c r="H9" s="4" t="str">
        <f t="shared" si="1"/>
        <v>，4037597</v>
      </c>
      <c r="I9" s="4" t="str">
        <f>VLOOKUP(A9,HOP!A:U,21,0)</f>
        <v>直连</v>
      </c>
    </row>
    <row r="10" s="4" customFormat="1" spans="1:9">
      <c r="A10" s="5">
        <v>999227332875528</v>
      </c>
      <c r="B10" s="6">
        <v>45214</v>
      </c>
      <c r="C10" s="6">
        <v>45216</v>
      </c>
      <c r="D10" s="4">
        <v>45.6</v>
      </c>
      <c r="E10" s="4" t="str">
        <f>VLOOKUP(A10,HOP!A:L,12,0)</f>
        <v>45.60</v>
      </c>
      <c r="F10" s="4" t="str">
        <f>VLOOKUP(A10,HOP!A:C,3,0)</f>
        <v>4051365</v>
      </c>
      <c r="G10" s="4">
        <f t="shared" si="0"/>
        <v>0</v>
      </c>
      <c r="H10" s="4" t="str">
        <f t="shared" si="1"/>
        <v>，4051365</v>
      </c>
      <c r="I10" s="4" t="str">
        <f>VLOOKUP(A10,HOP!A:U,21,0)</f>
        <v>直连</v>
      </c>
    </row>
    <row r="11" s="4" customFormat="1" spans="1:9">
      <c r="A11" s="5">
        <v>999227347128295</v>
      </c>
      <c r="B11" s="6">
        <v>45212</v>
      </c>
      <c r="C11" s="6">
        <v>45216</v>
      </c>
      <c r="D11" s="4">
        <v>114.02</v>
      </c>
      <c r="E11" s="4" t="str">
        <f>VLOOKUP(A11,HOP!A:L,12,0)</f>
        <v>114.02</v>
      </c>
      <c r="F11" s="4" t="str">
        <f>VLOOKUP(A11,HOP!A:C,3,0)</f>
        <v>4058406</v>
      </c>
      <c r="G11" s="4">
        <f t="shared" si="0"/>
        <v>0</v>
      </c>
      <c r="H11" s="4" t="str">
        <f t="shared" si="1"/>
        <v>，4058406</v>
      </c>
      <c r="I11" s="4" t="str">
        <f>VLOOKUP(A11,HOP!A:U,21,0)</f>
        <v>直连</v>
      </c>
    </row>
    <row r="12" s="4" customFormat="1" spans="1:9">
      <c r="A12" s="5">
        <v>999227350725128</v>
      </c>
      <c r="B12" s="6">
        <v>45214</v>
      </c>
      <c r="C12" s="6">
        <v>45216</v>
      </c>
      <c r="D12" s="4">
        <v>77.1</v>
      </c>
      <c r="E12" s="4" t="str">
        <f>VLOOKUP(A12,HOP!A:L,12,0)</f>
        <v>77.10</v>
      </c>
      <c r="F12" s="4" t="str">
        <f>VLOOKUP(A12,HOP!A:C,3,0)</f>
        <v>4059564</v>
      </c>
      <c r="G12" s="4">
        <f t="shared" si="0"/>
        <v>0</v>
      </c>
      <c r="H12" s="4" t="str">
        <f t="shared" si="1"/>
        <v>，4059564</v>
      </c>
      <c r="I12" s="4" t="str">
        <f>VLOOKUP(A12,HOP!A:U,21,0)</f>
        <v>直连</v>
      </c>
    </row>
    <row r="13" s="4" customFormat="1" spans="1:9">
      <c r="A13" s="5">
        <v>999227380868829</v>
      </c>
      <c r="B13" s="6">
        <v>45215</v>
      </c>
      <c r="C13" s="6">
        <v>45216</v>
      </c>
      <c r="D13" s="4">
        <v>228.36</v>
      </c>
      <c r="E13" s="4" t="str">
        <f>VLOOKUP(A13,HOP!A:L,12,0)</f>
        <v>228.36</v>
      </c>
      <c r="F13" s="4" t="str">
        <f>VLOOKUP(A13,HOP!A:C,3,0)</f>
        <v>4065349</v>
      </c>
      <c r="G13" s="4">
        <f t="shared" si="0"/>
        <v>0</v>
      </c>
      <c r="H13" s="4" t="str">
        <f t="shared" si="1"/>
        <v>，4065349</v>
      </c>
      <c r="I13" s="4" t="str">
        <f>VLOOKUP(A13,HOP!A:U,21,0)</f>
        <v>直连</v>
      </c>
    </row>
    <row r="14" s="4" customFormat="1" spans="1:9">
      <c r="A14" s="5">
        <v>999227387288923</v>
      </c>
      <c r="B14" s="6">
        <v>45214</v>
      </c>
      <c r="C14" s="6">
        <v>45216</v>
      </c>
      <c r="D14" s="4">
        <v>78.86</v>
      </c>
      <c r="E14" s="4" t="str">
        <f>VLOOKUP(A14,HOP!A:L,12,0)</f>
        <v>78.86</v>
      </c>
      <c r="F14" s="4" t="str">
        <f>VLOOKUP(A14,HOP!A:C,3,0)</f>
        <v>4068024</v>
      </c>
      <c r="G14" s="4">
        <f t="shared" si="0"/>
        <v>0</v>
      </c>
      <c r="H14" s="4" t="str">
        <f t="shared" si="1"/>
        <v>，4068024</v>
      </c>
      <c r="I14" s="4" t="str">
        <f>VLOOKUP(A14,HOP!A:U,21,0)</f>
        <v>直连</v>
      </c>
    </row>
    <row r="15" s="4" customFormat="1" spans="1:9">
      <c r="A15" s="5">
        <v>999227409962563</v>
      </c>
      <c r="B15" s="6">
        <v>45214</v>
      </c>
      <c r="C15" s="6">
        <v>45216</v>
      </c>
      <c r="D15" s="4">
        <v>28.36</v>
      </c>
      <c r="E15" s="4" t="str">
        <f>VLOOKUP(A15,HOP!A:L,12,0)</f>
        <v>28.36</v>
      </c>
      <c r="F15" s="4" t="str">
        <f>VLOOKUP(A15,HOP!A:C,3,0)</f>
        <v>4072686</v>
      </c>
      <c r="G15" s="4">
        <f t="shared" si="0"/>
        <v>0</v>
      </c>
      <c r="H15" s="4" t="str">
        <f t="shared" si="1"/>
        <v>，4072686</v>
      </c>
      <c r="I15" s="4" t="str">
        <f>VLOOKUP(A15,HOP!A:U,21,0)</f>
        <v>直连</v>
      </c>
    </row>
    <row r="16" s="4" customFormat="1" spans="1:9">
      <c r="A16" s="5">
        <v>999227410191443</v>
      </c>
      <c r="B16" s="6">
        <v>45214</v>
      </c>
      <c r="C16" s="6">
        <v>45216</v>
      </c>
      <c r="D16" s="4">
        <v>65.14</v>
      </c>
      <c r="E16" s="4" t="str">
        <f>VLOOKUP(A16,HOP!A:L,12,0)</f>
        <v>65.14</v>
      </c>
      <c r="F16" s="4" t="str">
        <f>VLOOKUP(A16,HOP!A:C,3,0)</f>
        <v>4072766</v>
      </c>
      <c r="G16" s="4">
        <f t="shared" si="0"/>
        <v>0</v>
      </c>
      <c r="H16" s="4" t="str">
        <f t="shared" si="1"/>
        <v>，4072766</v>
      </c>
      <c r="I16" s="4" t="str">
        <f>VLOOKUP(A16,HOP!A:U,21,0)</f>
        <v>直连</v>
      </c>
    </row>
    <row r="17" s="4" customFormat="1" spans="1:9">
      <c r="A17" s="5">
        <v>999227411648449</v>
      </c>
      <c r="B17" s="6">
        <v>45214</v>
      </c>
      <c r="C17" s="6">
        <v>45216</v>
      </c>
      <c r="D17" s="4">
        <v>74.92</v>
      </c>
      <c r="E17" s="4" t="str">
        <f>VLOOKUP(A17,HOP!A:L,12,0)</f>
        <v>74.92</v>
      </c>
      <c r="F17" s="4" t="str">
        <f>VLOOKUP(A17,HOP!A:C,3,0)</f>
        <v>4073263</v>
      </c>
      <c r="G17" s="4">
        <f t="shared" si="0"/>
        <v>0</v>
      </c>
      <c r="H17" s="4" t="str">
        <f t="shared" si="1"/>
        <v>，4073263</v>
      </c>
      <c r="I17" s="4" t="str">
        <f>VLOOKUP(A17,HOP!A:U,21,0)</f>
        <v>直连</v>
      </c>
    </row>
    <row r="18" s="4" customFormat="1" spans="1:9">
      <c r="A18" s="5">
        <v>999227412002925</v>
      </c>
      <c r="B18" s="6">
        <v>45214</v>
      </c>
      <c r="C18" s="6">
        <v>45216</v>
      </c>
      <c r="D18" s="4">
        <v>116.06</v>
      </c>
      <c r="E18" s="4" t="str">
        <f>VLOOKUP(A18,HOP!A:L,12,0)</f>
        <v>116.06</v>
      </c>
      <c r="F18" s="4" t="str">
        <f>VLOOKUP(A18,HOP!A:C,3,0)</f>
        <v>4073431</v>
      </c>
      <c r="G18" s="4">
        <f t="shared" si="0"/>
        <v>0</v>
      </c>
      <c r="H18" s="4" t="str">
        <f t="shared" si="1"/>
        <v>，4073431</v>
      </c>
      <c r="I18" s="4" t="str">
        <f>VLOOKUP(A18,HOP!A:U,21,0)</f>
        <v>直连</v>
      </c>
    </row>
    <row r="19" s="4" customFormat="1" spans="1:9">
      <c r="A19" s="5">
        <v>999227433937367</v>
      </c>
      <c r="B19" s="6">
        <v>45215</v>
      </c>
      <c r="C19" s="6">
        <v>45216</v>
      </c>
      <c r="D19" s="4">
        <v>101.5</v>
      </c>
      <c r="E19" s="4" t="str">
        <f>VLOOKUP(A19,HOP!A:L,12,0)</f>
        <v>101.50</v>
      </c>
      <c r="F19" s="4" t="str">
        <f>VLOOKUP(A19,HOP!A:C,3,0)</f>
        <v>4074209</v>
      </c>
      <c r="G19" s="4">
        <f t="shared" si="0"/>
        <v>0</v>
      </c>
      <c r="H19" s="4" t="str">
        <f t="shared" si="1"/>
        <v>，4074209</v>
      </c>
      <c r="I19" s="4" t="str">
        <f>VLOOKUP(A19,HOP!A:U,21,0)</f>
        <v>直连</v>
      </c>
    </row>
    <row r="20" s="4" customFormat="1" spans="1:9">
      <c r="A20" s="5">
        <v>999227436018060</v>
      </c>
      <c r="B20" s="6">
        <v>45214</v>
      </c>
      <c r="C20" s="6">
        <v>45216</v>
      </c>
      <c r="D20" s="4">
        <v>129</v>
      </c>
      <c r="E20" s="4" t="str">
        <f>VLOOKUP(A20,HOP!A:L,12,0)</f>
        <v>129.00</v>
      </c>
      <c r="F20" s="4" t="str">
        <f>VLOOKUP(A20,HOP!A:C,3,0)</f>
        <v>4075004</v>
      </c>
      <c r="G20" s="4">
        <f t="shared" si="0"/>
        <v>0</v>
      </c>
      <c r="H20" s="4" t="str">
        <f t="shared" si="1"/>
        <v>，4075004</v>
      </c>
      <c r="I20" s="4" t="str">
        <f>VLOOKUP(A20,HOP!A:U,21,0)</f>
        <v>直连</v>
      </c>
    </row>
    <row r="21" s="4" customFormat="1" spans="1:9">
      <c r="A21" s="5">
        <v>999227436174225</v>
      </c>
      <c r="B21" s="6">
        <v>45215</v>
      </c>
      <c r="C21" s="6">
        <v>45216</v>
      </c>
      <c r="D21" s="4">
        <v>33.3</v>
      </c>
      <c r="E21" s="4" t="str">
        <f>VLOOKUP(A21,HOP!A:L,12,0)</f>
        <v>33.30</v>
      </c>
      <c r="F21" s="4" t="str">
        <f>VLOOKUP(A21,HOP!A:C,3,0)</f>
        <v>4075045</v>
      </c>
      <c r="G21" s="4">
        <f t="shared" si="0"/>
        <v>0</v>
      </c>
      <c r="H21" s="4" t="str">
        <f t="shared" si="1"/>
        <v>，4075045</v>
      </c>
      <c r="I21" s="4" t="str">
        <f>VLOOKUP(A21,HOP!A:U,21,0)</f>
        <v>直连</v>
      </c>
    </row>
    <row r="22" s="4" customFormat="1" spans="1:9">
      <c r="A22" s="5">
        <v>999227436490366</v>
      </c>
      <c r="B22" s="6">
        <v>45215</v>
      </c>
      <c r="C22" s="6">
        <v>45216</v>
      </c>
      <c r="D22" s="4">
        <v>32.6</v>
      </c>
      <c r="E22" s="4" t="str">
        <f>VLOOKUP(A22,HOP!A:L,12,0)</f>
        <v>32.60</v>
      </c>
      <c r="F22" s="4" t="str">
        <f>VLOOKUP(A22,HOP!A:C,3,0)</f>
        <v>4075114</v>
      </c>
      <c r="G22" s="4">
        <f t="shared" si="0"/>
        <v>0</v>
      </c>
      <c r="H22" s="4" t="str">
        <f t="shared" si="1"/>
        <v>，4075114</v>
      </c>
      <c r="I22" s="4" t="str">
        <f>VLOOKUP(A22,HOP!A:U,21,0)</f>
        <v>直连</v>
      </c>
    </row>
    <row r="23" s="4" customFormat="1" spans="1:9">
      <c r="A23" s="5">
        <v>999227437831551</v>
      </c>
      <c r="B23" s="6">
        <v>45214</v>
      </c>
      <c r="C23" s="6">
        <v>45216</v>
      </c>
      <c r="D23" s="4">
        <v>53.6</v>
      </c>
      <c r="E23" s="4" t="str">
        <f>VLOOKUP(A23,HOP!A:L,12,0)</f>
        <v>53.60</v>
      </c>
      <c r="F23" s="4" t="str">
        <f>VLOOKUP(A23,HOP!A:C,3,0)</f>
        <v>4075483</v>
      </c>
      <c r="G23" s="4">
        <f t="shared" si="0"/>
        <v>0</v>
      </c>
      <c r="H23" s="4" t="str">
        <f t="shared" si="1"/>
        <v>，4075483</v>
      </c>
      <c r="I23" s="4" t="str">
        <f>VLOOKUP(A23,HOP!A:U,21,0)</f>
        <v>直连</v>
      </c>
    </row>
    <row r="24" s="4" customFormat="1" spans="1:9">
      <c r="A24" s="5">
        <v>999227439218545</v>
      </c>
      <c r="B24" s="6">
        <v>45214</v>
      </c>
      <c r="C24" s="6">
        <v>45216</v>
      </c>
      <c r="D24" s="4">
        <v>22.98</v>
      </c>
      <c r="E24" s="4" t="str">
        <f>VLOOKUP(A24,HOP!A:L,12,0)</f>
        <v>22.98</v>
      </c>
      <c r="F24" s="4" t="str">
        <f>VLOOKUP(A24,HOP!A:C,3,0)</f>
        <v>4076079</v>
      </c>
      <c r="G24" s="4">
        <f t="shared" si="0"/>
        <v>0</v>
      </c>
      <c r="H24" s="4" t="str">
        <f t="shared" si="1"/>
        <v>，4076079</v>
      </c>
      <c r="I24" s="4" t="str">
        <f>VLOOKUP(A24,HOP!A:U,21,0)</f>
        <v>直连</v>
      </c>
    </row>
    <row r="25" s="4" customFormat="1" spans="1:9">
      <c r="A25" s="5">
        <v>999227440070021</v>
      </c>
      <c r="B25" s="6">
        <v>45214</v>
      </c>
      <c r="C25" s="6">
        <v>45216</v>
      </c>
      <c r="D25" s="4">
        <v>65.14</v>
      </c>
      <c r="E25" s="4" t="str">
        <f>VLOOKUP(A25,HOP!A:L,12,0)</f>
        <v>65.14</v>
      </c>
      <c r="F25" s="4" t="str">
        <f>VLOOKUP(A25,HOP!A:C,3,0)</f>
        <v>4076452</v>
      </c>
      <c r="G25" s="4">
        <f t="shared" si="0"/>
        <v>0</v>
      </c>
      <c r="H25" s="4" t="str">
        <f t="shared" si="1"/>
        <v>，4076452</v>
      </c>
      <c r="I25" s="4" t="str">
        <f>VLOOKUP(A25,HOP!A:U,21,0)</f>
        <v>直连</v>
      </c>
    </row>
    <row r="26" s="4" customFormat="1" spans="1:9">
      <c r="A26" s="5">
        <v>999227440903097</v>
      </c>
      <c r="B26" s="6">
        <v>45215</v>
      </c>
      <c r="C26" s="6">
        <v>45216</v>
      </c>
      <c r="D26" s="4">
        <v>43.86</v>
      </c>
      <c r="E26" s="4" t="str">
        <f>VLOOKUP(A26,HOP!A:L,12,0)</f>
        <v>43.86</v>
      </c>
      <c r="F26" s="4" t="str">
        <f>VLOOKUP(A26,HOP!A:C,3,0)</f>
        <v>4076838</v>
      </c>
      <c r="G26" s="4">
        <f t="shared" si="0"/>
        <v>0</v>
      </c>
      <c r="H26" s="4" t="str">
        <f t="shared" si="1"/>
        <v>，4076838</v>
      </c>
      <c r="I26" s="4" t="str">
        <f>VLOOKUP(A26,HOP!A:U,21,0)</f>
        <v>直连</v>
      </c>
    </row>
    <row r="27" s="4" customFormat="1" spans="1:9">
      <c r="A27" s="5">
        <v>999227440932965</v>
      </c>
      <c r="B27" s="6">
        <v>45214</v>
      </c>
      <c r="C27" s="6">
        <v>45216</v>
      </c>
      <c r="D27" s="4">
        <v>152.68</v>
      </c>
      <c r="E27" s="4" t="str">
        <f>VLOOKUP(A27,HOP!A:L,12,0)</f>
        <v>152.68</v>
      </c>
      <c r="F27" s="4" t="str">
        <f>VLOOKUP(A27,HOP!A:C,3,0)</f>
        <v>4076847</v>
      </c>
      <c r="G27" s="4">
        <f t="shared" si="0"/>
        <v>0</v>
      </c>
      <c r="H27" s="4" t="str">
        <f t="shared" si="1"/>
        <v>，4076847</v>
      </c>
      <c r="I27" s="4" t="str">
        <f>VLOOKUP(A27,HOP!A:U,21,0)</f>
        <v>直连</v>
      </c>
    </row>
    <row r="28" s="4" customFormat="1" spans="1:9">
      <c r="A28" s="5">
        <v>999227441972910</v>
      </c>
      <c r="B28" s="6">
        <v>45215</v>
      </c>
      <c r="C28" s="6">
        <v>45216</v>
      </c>
      <c r="D28" s="4">
        <v>23.02</v>
      </c>
      <c r="E28" s="4" t="str">
        <f>VLOOKUP(A28,HOP!A:L,12,0)</f>
        <v>23.02</v>
      </c>
      <c r="F28" s="4" t="str">
        <f>VLOOKUP(A28,HOP!A:C,3,0)</f>
        <v>4077298</v>
      </c>
      <c r="G28" s="4">
        <f t="shared" si="0"/>
        <v>0</v>
      </c>
      <c r="H28" s="4" t="str">
        <f t="shared" si="1"/>
        <v>，4077298</v>
      </c>
      <c r="I28" s="4" t="str">
        <f>VLOOKUP(A28,HOP!A:U,21,0)</f>
        <v>直连</v>
      </c>
    </row>
    <row r="29" s="4" customFormat="1" spans="1:9">
      <c r="A29" s="5">
        <v>999227443084055</v>
      </c>
      <c r="B29" s="6">
        <v>45215</v>
      </c>
      <c r="C29" s="6">
        <v>45216</v>
      </c>
      <c r="D29" s="4">
        <v>7.05</v>
      </c>
      <c r="E29" s="4" t="str">
        <f>VLOOKUP(A29,HOP!A:L,12,0)</f>
        <v>7.05</v>
      </c>
      <c r="F29" s="4" t="str">
        <f>VLOOKUP(A29,HOP!A:C,3,0)</f>
        <v>4077880</v>
      </c>
      <c r="G29" s="4">
        <f t="shared" si="0"/>
        <v>0</v>
      </c>
      <c r="H29" s="4" t="str">
        <f t="shared" si="1"/>
        <v>，4077880</v>
      </c>
      <c r="I29" s="4" t="str">
        <f>VLOOKUP(A29,HOP!A:U,21,0)</f>
        <v>直连</v>
      </c>
    </row>
    <row r="30" s="4" customFormat="1" spans="1:9">
      <c r="A30" s="5">
        <v>999227443829472</v>
      </c>
      <c r="B30" s="6">
        <v>45215</v>
      </c>
      <c r="C30" s="6">
        <v>45216</v>
      </c>
      <c r="D30" s="4">
        <v>63.58</v>
      </c>
      <c r="E30" s="4" t="str">
        <f>VLOOKUP(A30,HOP!A:L,12,0)</f>
        <v>63.58</v>
      </c>
      <c r="F30" s="4" t="str">
        <f>VLOOKUP(A30,HOP!A:C,3,0)</f>
        <v>4078171</v>
      </c>
      <c r="G30" s="4">
        <f t="shared" si="0"/>
        <v>0</v>
      </c>
      <c r="H30" s="4" t="str">
        <f t="shared" si="1"/>
        <v>，4078171</v>
      </c>
      <c r="I30" s="4" t="str">
        <f>VLOOKUP(A30,HOP!A:U,21,0)</f>
        <v>直连</v>
      </c>
    </row>
    <row r="31" s="4" customFormat="1" spans="1:9">
      <c r="A31" s="5">
        <v>999227445002137</v>
      </c>
      <c r="B31" s="6">
        <v>45215</v>
      </c>
      <c r="C31" s="6">
        <v>45216</v>
      </c>
      <c r="D31" s="4">
        <v>82.4</v>
      </c>
      <c r="E31" s="4" t="str">
        <f>VLOOKUP(A31,HOP!A:L,12,0)</f>
        <v>82.40</v>
      </c>
      <c r="F31" s="4" t="str">
        <f>VLOOKUP(A31,HOP!A:C,3,0)</f>
        <v>4078564</v>
      </c>
      <c r="G31" s="4">
        <f t="shared" si="0"/>
        <v>0</v>
      </c>
      <c r="H31" s="4" t="str">
        <f t="shared" si="1"/>
        <v>，4078564</v>
      </c>
      <c r="I31" s="4" t="str">
        <f>VLOOKUP(A31,HOP!A:U,21,0)</f>
        <v>直连</v>
      </c>
    </row>
    <row r="32" s="4" customFormat="1" hidden="1" spans="1:9">
      <c r="A32" s="5">
        <v>999227445041042</v>
      </c>
      <c r="B32" s="6">
        <v>45215</v>
      </c>
      <c r="C32" s="6">
        <v>45216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spans="1:9">
      <c r="A33" s="5">
        <v>999227446602135</v>
      </c>
      <c r="B33" s="6">
        <v>45215</v>
      </c>
      <c r="C33" s="6">
        <v>45216</v>
      </c>
      <c r="D33" s="4">
        <v>29.62</v>
      </c>
      <c r="E33" s="4" t="str">
        <f>VLOOKUP(A33,HOP!A:L,12,0)</f>
        <v>29.62</v>
      </c>
      <c r="F33" s="4" t="str">
        <f>VLOOKUP(A33,HOP!A:C,3,0)</f>
        <v>4079036</v>
      </c>
      <c r="G33" s="4">
        <f t="shared" si="0"/>
        <v>0</v>
      </c>
      <c r="H33" s="4" t="str">
        <f t="shared" si="1"/>
        <v>，4079036</v>
      </c>
      <c r="I33" s="4" t="str">
        <f>VLOOKUP(A33,HOP!A:U,21,0)</f>
        <v>直连</v>
      </c>
    </row>
    <row r="34" s="4" customFormat="1" spans="1:9">
      <c r="A34" s="5">
        <v>999227446747914</v>
      </c>
      <c r="B34" s="6">
        <v>45215</v>
      </c>
      <c r="C34" s="6">
        <v>45216</v>
      </c>
      <c r="D34" s="4">
        <v>24.69</v>
      </c>
      <c r="E34" s="4" t="str">
        <f>VLOOKUP(A34,HOP!A:L,12,0)</f>
        <v>24.69</v>
      </c>
      <c r="F34" s="4" t="str">
        <f>VLOOKUP(A34,HOP!A:C,3,0)</f>
        <v>4079219</v>
      </c>
      <c r="G34" s="4">
        <f t="shared" si="0"/>
        <v>0</v>
      </c>
      <c r="H34" s="4" t="str">
        <f t="shared" si="1"/>
        <v>，4079219</v>
      </c>
      <c r="I34" s="4" t="str">
        <f>VLOOKUP(A34,HOP!A:U,21,0)</f>
        <v>直连</v>
      </c>
    </row>
    <row r="35" s="4" customFormat="1" spans="1:9">
      <c r="A35" s="5">
        <v>999227446833364</v>
      </c>
      <c r="B35" s="6">
        <v>45215</v>
      </c>
      <c r="C35" s="6">
        <v>45216</v>
      </c>
      <c r="D35" s="4">
        <v>30.12</v>
      </c>
      <c r="E35" s="4" t="str">
        <f>VLOOKUP(A35,HOP!A:L,12,0)</f>
        <v>30.12</v>
      </c>
      <c r="F35" s="4" t="str">
        <f>VLOOKUP(A35,HOP!A:C,3,0)</f>
        <v>4079241</v>
      </c>
      <c r="G35" s="4">
        <f t="shared" ref="G35:G54" si="2">D35-E35</f>
        <v>0</v>
      </c>
      <c r="H35" s="4" t="str">
        <f t="shared" ref="H35:H54" si="3">$H$1&amp;F35</f>
        <v>，4079241</v>
      </c>
      <c r="I35" s="4" t="str">
        <f>VLOOKUP(A35,HOP!A:U,21,0)</f>
        <v>直连</v>
      </c>
    </row>
    <row r="36" s="4" customFormat="1" spans="1:9">
      <c r="A36" s="5">
        <v>999227447762085</v>
      </c>
      <c r="B36" s="6">
        <v>45215</v>
      </c>
      <c r="C36" s="6">
        <v>45216</v>
      </c>
      <c r="D36" s="4">
        <v>37.8</v>
      </c>
      <c r="E36" s="4" t="str">
        <f>VLOOKUP(A36,HOP!A:L,12,0)</f>
        <v>37.80</v>
      </c>
      <c r="F36" s="4" t="str">
        <f>VLOOKUP(A36,HOP!A:C,3,0)</f>
        <v>4079606</v>
      </c>
      <c r="G36" s="4">
        <f t="shared" si="2"/>
        <v>0</v>
      </c>
      <c r="H36" s="4" t="str">
        <f t="shared" si="3"/>
        <v>，4079606</v>
      </c>
      <c r="I36" s="4" t="str">
        <f>VLOOKUP(A36,HOP!A:U,21,0)</f>
        <v>直连</v>
      </c>
    </row>
    <row r="37" s="4" customFormat="1" spans="1:9">
      <c r="A37" s="5">
        <v>999227448623278</v>
      </c>
      <c r="B37" s="6">
        <v>45215</v>
      </c>
      <c r="C37" s="6">
        <v>45216</v>
      </c>
      <c r="D37" s="4">
        <v>17.5</v>
      </c>
      <c r="E37" s="4" t="str">
        <f>VLOOKUP(A37,HOP!A:L,12,0)</f>
        <v>17.50</v>
      </c>
      <c r="F37" s="4" t="str">
        <f>VLOOKUP(A37,HOP!A:C,3,0)</f>
        <v>4079925</v>
      </c>
      <c r="G37" s="4">
        <f t="shared" si="2"/>
        <v>0</v>
      </c>
      <c r="H37" s="4" t="str">
        <f t="shared" si="3"/>
        <v>，4079925</v>
      </c>
      <c r="I37" s="4" t="str">
        <f>VLOOKUP(A37,HOP!A:U,21,0)</f>
        <v>直连</v>
      </c>
    </row>
    <row r="38" s="4" customFormat="1" spans="1:9">
      <c r="A38" s="5">
        <v>999227448952938</v>
      </c>
      <c r="B38" s="6">
        <v>45215</v>
      </c>
      <c r="C38" s="6">
        <v>45216</v>
      </c>
      <c r="D38" s="4">
        <v>26.23</v>
      </c>
      <c r="E38" s="4" t="str">
        <f>VLOOKUP(A38,HOP!A:L,12,0)</f>
        <v>26.23</v>
      </c>
      <c r="F38" s="4" t="str">
        <f>VLOOKUP(A38,HOP!A:C,3,0)</f>
        <v>4080004</v>
      </c>
      <c r="G38" s="4">
        <f t="shared" si="2"/>
        <v>0</v>
      </c>
      <c r="H38" s="4" t="str">
        <f t="shared" si="3"/>
        <v>，4080004</v>
      </c>
      <c r="I38" s="4" t="str">
        <f>VLOOKUP(A38,HOP!A:U,21,0)</f>
        <v>直连</v>
      </c>
    </row>
    <row r="39" s="4" customFormat="1" spans="1:9">
      <c r="A39" s="5">
        <v>999227449033754</v>
      </c>
      <c r="B39" s="6">
        <v>45215</v>
      </c>
      <c r="C39" s="6">
        <v>45216</v>
      </c>
      <c r="D39" s="4">
        <v>11.7</v>
      </c>
      <c r="E39" s="4" t="str">
        <f>VLOOKUP(A39,HOP!A:L,12,0)</f>
        <v>11.70</v>
      </c>
      <c r="F39" s="4" t="str">
        <f>VLOOKUP(A39,HOP!A:C,3,0)</f>
        <v>4080029</v>
      </c>
      <c r="G39" s="4">
        <f t="shared" si="2"/>
        <v>0</v>
      </c>
      <c r="H39" s="4" t="str">
        <f t="shared" si="3"/>
        <v>，4080029</v>
      </c>
      <c r="I39" s="4" t="str">
        <f>VLOOKUP(A39,HOP!A:U,21,0)</f>
        <v>直连</v>
      </c>
    </row>
    <row r="40" s="4" customFormat="1" spans="1:9">
      <c r="A40" s="5">
        <v>999227449479985</v>
      </c>
      <c r="B40" s="6">
        <v>45215</v>
      </c>
      <c r="C40" s="6">
        <v>45216</v>
      </c>
      <c r="D40" s="4">
        <v>35.69</v>
      </c>
      <c r="E40" s="4" t="str">
        <f>VLOOKUP(A40,HOP!A:L,12,0)</f>
        <v>35.69</v>
      </c>
      <c r="F40" s="4" t="str">
        <f>VLOOKUP(A40,HOP!A:C,3,0)</f>
        <v>4080229</v>
      </c>
      <c r="G40" s="4">
        <f t="shared" si="2"/>
        <v>0</v>
      </c>
      <c r="H40" s="4" t="str">
        <f t="shared" si="3"/>
        <v>，4080229</v>
      </c>
      <c r="I40" s="4" t="str">
        <f>VLOOKUP(A40,HOP!A:U,21,0)</f>
        <v>直连</v>
      </c>
    </row>
    <row r="41" s="4" customFormat="1" spans="1:9">
      <c r="A41" s="5">
        <v>999227449805261</v>
      </c>
      <c r="B41" s="6">
        <v>45215</v>
      </c>
      <c r="C41" s="6">
        <v>45216</v>
      </c>
      <c r="D41" s="4">
        <v>17.5</v>
      </c>
      <c r="E41" s="4" t="str">
        <f>VLOOKUP(A41,HOP!A:L,12,0)</f>
        <v>17.50</v>
      </c>
      <c r="F41" s="4" t="str">
        <f>VLOOKUP(A41,HOP!A:C,3,0)</f>
        <v>4080311</v>
      </c>
      <c r="G41" s="4">
        <f t="shared" si="2"/>
        <v>0</v>
      </c>
      <c r="H41" s="4" t="str">
        <f t="shared" si="3"/>
        <v>，4080311</v>
      </c>
      <c r="I41" s="4" t="str">
        <f>VLOOKUP(A41,HOP!A:U,21,0)</f>
        <v>直连</v>
      </c>
    </row>
    <row r="42" s="4" customFormat="1" spans="1:9">
      <c r="A42" s="5">
        <v>999227450403320</v>
      </c>
      <c r="B42" s="6">
        <v>45215</v>
      </c>
      <c r="C42" s="6">
        <v>45216</v>
      </c>
      <c r="D42" s="4">
        <v>15.05</v>
      </c>
      <c r="E42" s="4" t="str">
        <f>VLOOKUP(A42,HOP!A:L,12,0)</f>
        <v>15.05</v>
      </c>
      <c r="F42" s="4" t="str">
        <f>VLOOKUP(A42,HOP!A:C,3,0)</f>
        <v>4080598</v>
      </c>
      <c r="G42" s="4">
        <f t="shared" si="2"/>
        <v>0</v>
      </c>
      <c r="H42" s="4" t="str">
        <f t="shared" si="3"/>
        <v>，4080598</v>
      </c>
      <c r="I42" s="4" t="str">
        <f>VLOOKUP(A42,HOP!A:U,21,0)</f>
        <v>直连</v>
      </c>
    </row>
    <row r="43" s="4" customFormat="1" spans="1:9">
      <c r="A43" s="5">
        <v>999227945261065</v>
      </c>
      <c r="B43" s="6">
        <v>45215</v>
      </c>
      <c r="C43" s="6">
        <v>45216</v>
      </c>
      <c r="D43" s="4">
        <v>35.5</v>
      </c>
      <c r="E43" s="4" t="str">
        <f>VLOOKUP(A43,HOP!A:L,12,0)</f>
        <v>35.50</v>
      </c>
      <c r="F43" s="4" t="str">
        <f>VLOOKUP(A43,HOP!A:C,3,0)</f>
        <v>4081343</v>
      </c>
      <c r="G43" s="4">
        <f t="shared" si="2"/>
        <v>0</v>
      </c>
      <c r="H43" s="4" t="str">
        <f t="shared" si="3"/>
        <v>，4081343</v>
      </c>
      <c r="I43" s="4" t="str">
        <f>VLOOKUP(A43,HOP!A:U,21,0)</f>
        <v>直连</v>
      </c>
    </row>
    <row r="44" s="4" customFormat="1" spans="1:9">
      <c r="A44" s="5">
        <v>999227945403026</v>
      </c>
      <c r="B44" s="6">
        <v>45215</v>
      </c>
      <c r="C44" s="6">
        <v>45216</v>
      </c>
      <c r="D44" s="4">
        <v>70.55</v>
      </c>
      <c r="E44" s="4" t="str">
        <f>VLOOKUP(A44,HOP!A:L,12,0)</f>
        <v>70.55</v>
      </c>
      <c r="F44" s="4" t="str">
        <f>VLOOKUP(A44,HOP!A:C,3,0)</f>
        <v>4081379</v>
      </c>
      <c r="G44" s="4">
        <f t="shared" si="2"/>
        <v>0</v>
      </c>
      <c r="H44" s="4" t="str">
        <f t="shared" si="3"/>
        <v>，4081379</v>
      </c>
      <c r="I44" s="4" t="str">
        <f>VLOOKUP(A44,HOP!A:U,21,0)</f>
        <v>直连</v>
      </c>
    </row>
    <row r="45" s="4" customFormat="1" spans="1:9">
      <c r="A45" s="5">
        <v>999227945657810</v>
      </c>
      <c r="B45" s="6">
        <v>45215</v>
      </c>
      <c r="C45" s="6">
        <v>45216</v>
      </c>
      <c r="D45" s="4">
        <v>88.58</v>
      </c>
      <c r="E45" s="4" t="str">
        <f>VLOOKUP(A45,HOP!A:L,12,0)</f>
        <v>88.58</v>
      </c>
      <c r="F45" s="4" t="str">
        <f>VLOOKUP(A45,HOP!A:C,3,0)</f>
        <v>4081421</v>
      </c>
      <c r="G45" s="4">
        <f t="shared" si="2"/>
        <v>0</v>
      </c>
      <c r="H45" s="4" t="str">
        <f t="shared" si="3"/>
        <v>，4081421</v>
      </c>
      <c r="I45" s="4" t="str">
        <f>VLOOKUP(A45,HOP!A:U,21,0)</f>
        <v>直连</v>
      </c>
    </row>
    <row r="46" s="4" customFormat="1" spans="1:9">
      <c r="A46" s="5">
        <v>999227945893599</v>
      </c>
      <c r="B46" s="6">
        <v>45215</v>
      </c>
      <c r="C46" s="6">
        <v>45216</v>
      </c>
      <c r="D46" s="4">
        <v>45.74</v>
      </c>
      <c r="E46" s="4" t="str">
        <f>VLOOKUP(A46,HOP!A:L,12,0)</f>
        <v>45.74</v>
      </c>
      <c r="F46" s="4" t="str">
        <f>VLOOKUP(A46,HOP!A:C,3,0)</f>
        <v>4081486</v>
      </c>
      <c r="G46" s="4">
        <f t="shared" si="2"/>
        <v>0</v>
      </c>
      <c r="H46" s="4" t="str">
        <f t="shared" si="3"/>
        <v>，4081486</v>
      </c>
      <c r="I46" s="4" t="str">
        <f>VLOOKUP(A46,HOP!A:U,21,0)</f>
        <v>直连</v>
      </c>
    </row>
    <row r="47" s="4" customFormat="1" spans="1:9">
      <c r="A47" s="5">
        <v>999227946159935</v>
      </c>
      <c r="B47" s="6">
        <v>45215</v>
      </c>
      <c r="C47" s="6">
        <v>45216</v>
      </c>
      <c r="D47" s="4">
        <v>22.81</v>
      </c>
      <c r="E47" s="4" t="str">
        <f>VLOOKUP(A47,HOP!A:L,12,0)</f>
        <v>22.81</v>
      </c>
      <c r="F47" s="4" t="str">
        <f>VLOOKUP(A47,HOP!A:C,3,0)</f>
        <v>4081792</v>
      </c>
      <c r="G47" s="4">
        <f t="shared" si="2"/>
        <v>0</v>
      </c>
      <c r="H47" s="4" t="str">
        <f t="shared" si="3"/>
        <v>，4081792</v>
      </c>
      <c r="I47" s="4" t="str">
        <f>VLOOKUP(A47,HOP!A:U,21,0)</f>
        <v>直连</v>
      </c>
    </row>
    <row r="48" s="4" customFormat="1" spans="1:9">
      <c r="A48" s="5">
        <v>999227946198620</v>
      </c>
      <c r="B48" s="6">
        <v>45215</v>
      </c>
      <c r="C48" s="6">
        <v>45216</v>
      </c>
      <c r="D48" s="4">
        <v>24.38</v>
      </c>
      <c r="E48" s="4" t="str">
        <f>VLOOKUP(A48,HOP!A:L,12,0)</f>
        <v>24.38</v>
      </c>
      <c r="F48" s="4" t="str">
        <f>VLOOKUP(A48,HOP!A:C,3,0)</f>
        <v>4081807</v>
      </c>
      <c r="G48" s="4">
        <f t="shared" si="2"/>
        <v>0</v>
      </c>
      <c r="H48" s="4" t="str">
        <f t="shared" si="3"/>
        <v>，4081807</v>
      </c>
      <c r="I48" s="4" t="str">
        <f>VLOOKUP(A48,HOP!A:U,21,0)</f>
        <v>直连</v>
      </c>
    </row>
    <row r="49" s="4" customFormat="1" spans="1:9">
      <c r="A49" s="5">
        <v>999227946295610</v>
      </c>
      <c r="B49" s="6">
        <v>45215</v>
      </c>
      <c r="C49" s="6">
        <v>45216</v>
      </c>
      <c r="D49" s="4">
        <v>20.81</v>
      </c>
      <c r="E49" s="4" t="str">
        <f>VLOOKUP(A49,HOP!A:L,12,0)</f>
        <v>20.81</v>
      </c>
      <c r="F49" s="4" t="str">
        <f>VLOOKUP(A49,HOP!A:C,3,0)</f>
        <v>4081832</v>
      </c>
      <c r="G49" s="4">
        <f t="shared" si="2"/>
        <v>0</v>
      </c>
      <c r="H49" s="4" t="str">
        <f t="shared" si="3"/>
        <v>，4081832</v>
      </c>
      <c r="I49" s="4" t="str">
        <f>VLOOKUP(A49,HOP!A:U,21,0)</f>
        <v>直连</v>
      </c>
    </row>
    <row r="50" s="4" customFormat="1" spans="1:9">
      <c r="A50" s="5">
        <v>999227947321153</v>
      </c>
      <c r="B50" s="6">
        <v>45215</v>
      </c>
      <c r="C50" s="6">
        <v>45216</v>
      </c>
      <c r="D50" s="4">
        <v>11.7</v>
      </c>
      <c r="E50" s="4" t="str">
        <f>VLOOKUP(A50,HOP!A:L,12,0)</f>
        <v>11.70</v>
      </c>
      <c r="F50" s="4" t="str">
        <f>VLOOKUP(A50,HOP!A:C,3,0)</f>
        <v>4082356</v>
      </c>
      <c r="G50" s="4">
        <f t="shared" si="2"/>
        <v>0</v>
      </c>
      <c r="H50" s="4" t="str">
        <f t="shared" si="3"/>
        <v>，4082356</v>
      </c>
      <c r="I50" s="4" t="str">
        <f>VLOOKUP(A50,HOP!A:U,21,0)</f>
        <v>直连</v>
      </c>
    </row>
    <row r="51" s="4" customFormat="1" spans="1:9">
      <c r="A51" s="5">
        <v>999227947392143</v>
      </c>
      <c r="B51" s="6">
        <v>45215</v>
      </c>
      <c r="C51" s="6">
        <v>45216</v>
      </c>
      <c r="D51" s="4">
        <v>24.41</v>
      </c>
      <c r="E51" s="4" t="str">
        <f>VLOOKUP(A51,HOP!A:L,12,0)</f>
        <v>24.41</v>
      </c>
      <c r="F51" s="4" t="str">
        <f>VLOOKUP(A51,HOP!A:C,3,0)</f>
        <v>4082497</v>
      </c>
      <c r="G51" s="4">
        <f t="shared" si="2"/>
        <v>0</v>
      </c>
      <c r="H51" s="4" t="str">
        <f t="shared" si="3"/>
        <v>，4082497</v>
      </c>
      <c r="I51" s="4" t="str">
        <f>VLOOKUP(A51,HOP!A:U,21,0)</f>
        <v>直连</v>
      </c>
    </row>
    <row r="52" s="4" customFormat="1" spans="1:9">
      <c r="A52" s="5">
        <v>999227947751751</v>
      </c>
      <c r="B52" s="6">
        <v>45215</v>
      </c>
      <c r="C52" s="6">
        <v>45216</v>
      </c>
      <c r="D52" s="4">
        <v>155.33</v>
      </c>
      <c r="E52" s="4" t="str">
        <f>VLOOKUP(A52,HOP!A:L,12,0)</f>
        <v>155.33</v>
      </c>
      <c r="F52" s="4" t="str">
        <f>VLOOKUP(A52,HOP!A:C,3,0)</f>
        <v>4082679</v>
      </c>
      <c r="G52" s="4">
        <f t="shared" si="2"/>
        <v>0</v>
      </c>
      <c r="H52" s="4" t="str">
        <f t="shared" si="3"/>
        <v>，4082679</v>
      </c>
      <c r="I52" s="4" t="str">
        <f>VLOOKUP(A52,HOP!A:U,21,0)</f>
        <v>直连</v>
      </c>
    </row>
    <row r="53" s="4" customFormat="1" spans="1:9">
      <c r="A53" s="5">
        <v>999227948095278</v>
      </c>
      <c r="B53" s="6">
        <v>45215</v>
      </c>
      <c r="C53" s="6">
        <v>45216</v>
      </c>
      <c r="D53" s="4">
        <v>21.5</v>
      </c>
      <c r="E53" s="4" t="str">
        <f>VLOOKUP(A53,HOP!A:L,12,0)</f>
        <v>21.50</v>
      </c>
      <c r="F53" s="4" t="str">
        <f>VLOOKUP(A53,HOP!A:C,3,0)</f>
        <v>4082810</v>
      </c>
      <c r="G53" s="4">
        <f t="shared" si="2"/>
        <v>0</v>
      </c>
      <c r="H53" s="4" t="str">
        <f t="shared" si="3"/>
        <v>，4082810</v>
      </c>
      <c r="I53" s="4" t="str">
        <f>VLOOKUP(A53,HOP!A:U,21,0)</f>
        <v>直连</v>
      </c>
    </row>
    <row r="54" s="4" customFormat="1" spans="1:9">
      <c r="A54" s="5">
        <v>999227948674210</v>
      </c>
      <c r="B54" s="6">
        <v>45215</v>
      </c>
      <c r="C54" s="6">
        <v>45216</v>
      </c>
      <c r="D54" s="4">
        <v>100.52</v>
      </c>
      <c r="E54" s="4" t="str">
        <f>VLOOKUP(A54,HOP!A:L,12,0)</f>
        <v>100.52</v>
      </c>
      <c r="F54" s="4" t="str">
        <f>VLOOKUP(A54,HOP!A:C,3,0)</f>
        <v>4083025</v>
      </c>
      <c r="G54" s="4">
        <f t="shared" si="2"/>
        <v>0</v>
      </c>
      <c r="H54" s="4" t="str">
        <f t="shared" si="3"/>
        <v>，4083025</v>
      </c>
      <c r="I54" s="4" t="str">
        <f>VLOOKUP(A54,HOP!A:U,21,0)</f>
        <v>直连</v>
      </c>
    </row>
    <row r="56" spans="4:4">
      <c r="D56" s="4">
        <f>SUM(D2:D55)</f>
        <v>4755.35</v>
      </c>
    </row>
    <row r="62" spans="1:4">
      <c r="A62" s="4" t="s">
        <v>284</v>
      </c>
      <c r="C62" s="4">
        <v>150.66</v>
      </c>
      <c r="D62" s="4">
        <v>1178.72</v>
      </c>
    </row>
    <row r="63" spans="1:4">
      <c r="A63" s="4" t="s">
        <v>285</v>
      </c>
      <c r="C63" s="4">
        <v>4604.69</v>
      </c>
      <c r="D63" s="4">
        <v>36025.62</v>
      </c>
    </row>
    <row r="64" spans="1:4">
      <c r="A64" s="4" t="s">
        <v>286</v>
      </c>
      <c r="C64" s="4">
        <f>SUBTOTAL(9,C62:C63)</f>
        <v>4755.35</v>
      </c>
      <c r="D64" s="4">
        <f>SUBTOTAL(9,D62:D63)</f>
        <v>37204.34</v>
      </c>
    </row>
    <row r="65" spans="1:1">
      <c r="A65" s="4" t="s">
        <v>287</v>
      </c>
    </row>
  </sheetData>
  <autoFilter ref="A1:X54">
    <filterColumn colId="3">
      <filters>
        <filter val="30.12"/>
        <filter val="74.92"/>
        <filter val="100.52"/>
        <filter val="65.14"/>
        <filter val="70.55"/>
        <filter val="157"/>
        <filter val="22.98"/>
        <filter val="63.58"/>
        <filter val="88.58"/>
        <filter val="77.1"/>
        <filter val="29.62"/>
        <filter val="33.3"/>
        <filter val="26.23"/>
        <filter val="82.4"/>
        <filter val="71.64"/>
        <filter val="17.5"/>
        <filter val="21.5"/>
        <filter val="35.5"/>
        <filter val="101.5"/>
        <filter val="32.6"/>
        <filter val="45.6"/>
        <filter val="53.6"/>
        <filter val="150.66"/>
        <filter val="199.26"/>
        <filter val="334.26"/>
        <filter val="11.7"/>
        <filter val="37.8"/>
        <filter val="152.68"/>
        <filter val="129"/>
        <filter val="24.69"/>
        <filter val="35.69"/>
        <filter val="1185.61"/>
        <filter val="155.33"/>
        <filter val="45.74"/>
        <filter val="28.36"/>
        <filter val="228.36"/>
        <filter val="24.38"/>
        <filter val="20.81"/>
        <filter val="22.81"/>
        <filter val="24.41"/>
        <filter val="23.02"/>
        <filter val="114.02"/>
        <filter val="7.05"/>
        <filter val="15.05"/>
        <filter val="43.86"/>
        <filter val="78.86"/>
        <filter val="116.06"/>
        <filter val="150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288</v>
      </c>
      <c r="B1" s="2" t="s">
        <v>289</v>
      </c>
      <c r="C1" s="2" t="s">
        <v>290</v>
      </c>
      <c r="D1" s="2" t="s">
        <v>291</v>
      </c>
      <c r="E1" s="2" t="s">
        <v>13</v>
      </c>
      <c r="F1" s="2" t="s">
        <v>5</v>
      </c>
      <c r="G1" s="2" t="s">
        <v>6</v>
      </c>
      <c r="H1" s="2" t="s">
        <v>292</v>
      </c>
      <c r="I1" s="2" t="s">
        <v>293</v>
      </c>
      <c r="J1" s="2" t="s">
        <v>294</v>
      </c>
      <c r="K1" s="2" t="s">
        <v>295</v>
      </c>
      <c r="L1" s="2" t="s">
        <v>296</v>
      </c>
      <c r="M1" s="2" t="s">
        <v>297</v>
      </c>
      <c r="N1" s="2" t="s">
        <v>298</v>
      </c>
      <c r="O1" s="2" t="s">
        <v>299</v>
      </c>
      <c r="P1" s="2" t="s">
        <v>300</v>
      </c>
      <c r="Q1" s="2" t="s">
        <v>301</v>
      </c>
      <c r="R1" s="2" t="s">
        <v>302</v>
      </c>
      <c r="S1" s="2" t="s">
        <v>303</v>
      </c>
      <c r="T1" s="2" t="s">
        <v>304</v>
      </c>
      <c r="U1" s="2" t="s">
        <v>305</v>
      </c>
      <c r="V1" s="2" t="s">
        <v>306</v>
      </c>
    </row>
    <row r="2" s="1" customFormat="1" spans="1:22">
      <c r="A2" s="3">
        <v>999227948674210</v>
      </c>
      <c r="B2" s="1" t="s">
        <v>307</v>
      </c>
      <c r="C2" s="1" t="s">
        <v>308</v>
      </c>
      <c r="D2" s="1" t="s">
        <v>309</v>
      </c>
      <c r="E2" s="1" t="s">
        <v>310</v>
      </c>
      <c r="F2" s="1" t="s">
        <v>307</v>
      </c>
      <c r="G2" s="1" t="s">
        <v>311</v>
      </c>
      <c r="H2" s="1" t="s">
        <v>312</v>
      </c>
      <c r="I2" s="1" t="s">
        <v>313</v>
      </c>
      <c r="J2" s="1" t="s">
        <v>30</v>
      </c>
      <c r="K2" s="1" t="s">
        <v>314</v>
      </c>
      <c r="L2" s="1" t="s">
        <v>314</v>
      </c>
      <c r="M2" s="1" t="s">
        <v>315</v>
      </c>
      <c r="N2" s="1" t="s">
        <v>315</v>
      </c>
      <c r="O2" s="1" t="s">
        <v>316</v>
      </c>
      <c r="P2" s="1" t="s">
        <v>317</v>
      </c>
      <c r="Q2" s="1" t="s">
        <v>318</v>
      </c>
      <c r="R2" s="1" t="s">
        <v>319</v>
      </c>
      <c r="S2" s="1" t="s">
        <v>320</v>
      </c>
      <c r="T2" s="1" t="s">
        <v>321</v>
      </c>
      <c r="U2" s="1" t="s">
        <v>322</v>
      </c>
      <c r="V2" s="1" t="s">
        <v>323</v>
      </c>
    </row>
    <row r="3" s="1" customFormat="1" spans="1:22">
      <c r="A3" s="3">
        <v>999227948095278</v>
      </c>
      <c r="B3" s="1" t="s">
        <v>307</v>
      </c>
      <c r="C3" s="1" t="s">
        <v>324</v>
      </c>
      <c r="D3" s="1" t="s">
        <v>325</v>
      </c>
      <c r="E3" s="1" t="s">
        <v>326</v>
      </c>
      <c r="F3" s="1" t="s">
        <v>307</v>
      </c>
      <c r="G3" s="1" t="s">
        <v>311</v>
      </c>
      <c r="H3" s="1" t="s">
        <v>312</v>
      </c>
      <c r="I3" s="1" t="s">
        <v>327</v>
      </c>
      <c r="J3" s="1" t="s">
        <v>30</v>
      </c>
      <c r="K3" s="1" t="s">
        <v>328</v>
      </c>
      <c r="L3" s="1" t="s">
        <v>328</v>
      </c>
      <c r="M3" s="1" t="s">
        <v>315</v>
      </c>
      <c r="N3" s="1" t="s">
        <v>315</v>
      </c>
      <c r="O3" s="1" t="s">
        <v>316</v>
      </c>
      <c r="P3" s="1" t="s">
        <v>317</v>
      </c>
      <c r="Q3" s="1" t="s">
        <v>318</v>
      </c>
      <c r="R3" s="1" t="s">
        <v>329</v>
      </c>
      <c r="S3" s="1" t="s">
        <v>320</v>
      </c>
      <c r="T3" s="1" t="s">
        <v>321</v>
      </c>
      <c r="U3" s="1" t="s">
        <v>322</v>
      </c>
      <c r="V3" s="1" t="s">
        <v>330</v>
      </c>
    </row>
    <row r="4" s="1" customFormat="1" spans="1:22">
      <c r="A4" s="3">
        <v>999227947751751</v>
      </c>
      <c r="B4" s="1" t="s">
        <v>307</v>
      </c>
      <c r="C4" s="1" t="s">
        <v>331</v>
      </c>
      <c r="D4" s="1" t="s">
        <v>332</v>
      </c>
      <c r="E4" s="1" t="s">
        <v>333</v>
      </c>
      <c r="F4" s="1" t="s">
        <v>307</v>
      </c>
      <c r="G4" s="1" t="s">
        <v>311</v>
      </c>
      <c r="H4" s="1" t="s">
        <v>312</v>
      </c>
      <c r="I4" s="1" t="s">
        <v>334</v>
      </c>
      <c r="J4" s="1" t="s">
        <v>30</v>
      </c>
      <c r="K4" s="1" t="s">
        <v>335</v>
      </c>
      <c r="L4" s="1" t="s">
        <v>335</v>
      </c>
      <c r="M4" s="1" t="s">
        <v>315</v>
      </c>
      <c r="N4" s="1" t="s">
        <v>315</v>
      </c>
      <c r="O4" s="1" t="s">
        <v>316</v>
      </c>
      <c r="P4" s="1" t="s">
        <v>317</v>
      </c>
      <c r="Q4" s="1" t="s">
        <v>318</v>
      </c>
      <c r="R4" s="1" t="s">
        <v>336</v>
      </c>
      <c r="S4" s="1" t="s">
        <v>320</v>
      </c>
      <c r="T4" s="1" t="s">
        <v>321</v>
      </c>
      <c r="U4" s="1" t="s">
        <v>322</v>
      </c>
      <c r="V4" s="1" t="s">
        <v>337</v>
      </c>
    </row>
    <row r="5" s="1" customFormat="1" spans="1:22">
      <c r="A5" s="3">
        <v>999227947392143</v>
      </c>
      <c r="B5" s="1" t="s">
        <v>307</v>
      </c>
      <c r="C5" s="1" t="s">
        <v>338</v>
      </c>
      <c r="D5" s="1" t="s">
        <v>339</v>
      </c>
      <c r="E5" s="1" t="s">
        <v>340</v>
      </c>
      <c r="F5" s="1" t="s">
        <v>307</v>
      </c>
      <c r="G5" s="1" t="s">
        <v>311</v>
      </c>
      <c r="H5" s="1" t="s">
        <v>312</v>
      </c>
      <c r="I5" s="1" t="s">
        <v>341</v>
      </c>
      <c r="J5" s="1" t="s">
        <v>30</v>
      </c>
      <c r="K5" s="1" t="s">
        <v>342</v>
      </c>
      <c r="L5" s="1" t="s">
        <v>342</v>
      </c>
      <c r="M5" s="1" t="s">
        <v>315</v>
      </c>
      <c r="N5" s="1" t="s">
        <v>315</v>
      </c>
      <c r="O5" s="1" t="s">
        <v>316</v>
      </c>
      <c r="P5" s="1" t="s">
        <v>317</v>
      </c>
      <c r="Q5" s="1" t="s">
        <v>318</v>
      </c>
      <c r="R5" s="1" t="s">
        <v>343</v>
      </c>
      <c r="S5" s="1" t="s">
        <v>320</v>
      </c>
      <c r="T5" s="1" t="s">
        <v>321</v>
      </c>
      <c r="U5" s="1" t="s">
        <v>322</v>
      </c>
      <c r="V5" s="1" t="s">
        <v>323</v>
      </c>
    </row>
    <row r="6" s="1" customFormat="1" spans="1:22">
      <c r="A6" s="3">
        <v>999227947321153</v>
      </c>
      <c r="B6" s="1" t="s">
        <v>307</v>
      </c>
      <c r="C6" s="1" t="s">
        <v>344</v>
      </c>
      <c r="D6" s="1" t="s">
        <v>345</v>
      </c>
      <c r="E6" s="1" t="s">
        <v>346</v>
      </c>
      <c r="F6" s="1" t="s">
        <v>307</v>
      </c>
      <c r="G6" s="1" t="s">
        <v>311</v>
      </c>
      <c r="H6" s="1" t="s">
        <v>312</v>
      </c>
      <c r="I6" s="1" t="s">
        <v>347</v>
      </c>
      <c r="J6" s="1" t="s">
        <v>30</v>
      </c>
      <c r="K6" s="1" t="s">
        <v>348</v>
      </c>
      <c r="L6" s="1" t="s">
        <v>348</v>
      </c>
      <c r="M6" s="1" t="s">
        <v>315</v>
      </c>
      <c r="N6" s="1" t="s">
        <v>315</v>
      </c>
      <c r="O6" s="1" t="s">
        <v>316</v>
      </c>
      <c r="P6" s="1" t="s">
        <v>317</v>
      </c>
      <c r="Q6" s="1" t="s">
        <v>318</v>
      </c>
      <c r="R6" s="1" t="s">
        <v>349</v>
      </c>
      <c r="S6" s="1" t="s">
        <v>320</v>
      </c>
      <c r="T6" s="1" t="s">
        <v>321</v>
      </c>
      <c r="U6" s="1" t="s">
        <v>322</v>
      </c>
      <c r="V6" s="1" t="s">
        <v>350</v>
      </c>
    </row>
    <row r="7" s="1" customFormat="1" spans="1:22">
      <c r="A7" s="3">
        <v>999227946295610</v>
      </c>
      <c r="B7" s="1" t="s">
        <v>307</v>
      </c>
      <c r="C7" s="1" t="s">
        <v>351</v>
      </c>
      <c r="D7" s="1" t="s">
        <v>352</v>
      </c>
      <c r="E7" s="1" t="s">
        <v>353</v>
      </c>
      <c r="F7" s="1" t="s">
        <v>307</v>
      </c>
      <c r="G7" s="1" t="s">
        <v>311</v>
      </c>
      <c r="H7" s="1" t="s">
        <v>312</v>
      </c>
      <c r="I7" s="1" t="s">
        <v>354</v>
      </c>
      <c r="J7" s="1" t="s">
        <v>30</v>
      </c>
      <c r="K7" s="1" t="s">
        <v>355</v>
      </c>
      <c r="L7" s="1" t="s">
        <v>355</v>
      </c>
      <c r="M7" s="1" t="s">
        <v>315</v>
      </c>
      <c r="N7" s="1" t="s">
        <v>315</v>
      </c>
      <c r="O7" s="1" t="s">
        <v>316</v>
      </c>
      <c r="P7" s="1" t="s">
        <v>317</v>
      </c>
      <c r="Q7" s="1" t="s">
        <v>318</v>
      </c>
      <c r="R7" s="1" t="s">
        <v>356</v>
      </c>
      <c r="S7" s="1" t="s">
        <v>320</v>
      </c>
      <c r="T7" s="1" t="s">
        <v>321</v>
      </c>
      <c r="U7" s="1" t="s">
        <v>322</v>
      </c>
      <c r="V7" s="1" t="s">
        <v>350</v>
      </c>
    </row>
    <row r="8" s="1" customFormat="1" spans="1:22">
      <c r="A8" s="3">
        <v>999227946198620</v>
      </c>
      <c r="B8" s="1" t="s">
        <v>307</v>
      </c>
      <c r="C8" s="1" t="s">
        <v>357</v>
      </c>
      <c r="D8" s="1" t="s">
        <v>358</v>
      </c>
      <c r="E8" s="1" t="s">
        <v>359</v>
      </c>
      <c r="F8" s="1" t="s">
        <v>307</v>
      </c>
      <c r="G8" s="1" t="s">
        <v>311</v>
      </c>
      <c r="H8" s="1" t="s">
        <v>312</v>
      </c>
      <c r="I8" s="1" t="s">
        <v>360</v>
      </c>
      <c r="J8" s="1" t="s">
        <v>30</v>
      </c>
      <c r="K8" s="1" t="s">
        <v>361</v>
      </c>
      <c r="L8" s="1" t="s">
        <v>361</v>
      </c>
      <c r="M8" s="1" t="s">
        <v>315</v>
      </c>
      <c r="N8" s="1" t="s">
        <v>315</v>
      </c>
      <c r="O8" s="1" t="s">
        <v>316</v>
      </c>
      <c r="P8" s="1" t="s">
        <v>317</v>
      </c>
      <c r="Q8" s="1" t="s">
        <v>318</v>
      </c>
      <c r="R8" s="1" t="s">
        <v>362</v>
      </c>
      <c r="S8" s="1" t="s">
        <v>320</v>
      </c>
      <c r="T8" s="1" t="s">
        <v>321</v>
      </c>
      <c r="U8" s="1" t="s">
        <v>322</v>
      </c>
      <c r="V8" s="1" t="s">
        <v>350</v>
      </c>
    </row>
    <row r="9" s="1" customFormat="1" spans="1:22">
      <c r="A9" s="3">
        <v>999227946159935</v>
      </c>
      <c r="B9" s="1" t="s">
        <v>307</v>
      </c>
      <c r="C9" s="1" t="s">
        <v>363</v>
      </c>
      <c r="D9" s="1" t="s">
        <v>364</v>
      </c>
      <c r="E9" s="1" t="s">
        <v>365</v>
      </c>
      <c r="F9" s="1" t="s">
        <v>307</v>
      </c>
      <c r="G9" s="1" t="s">
        <v>311</v>
      </c>
      <c r="H9" s="1" t="s">
        <v>312</v>
      </c>
      <c r="I9" s="1" t="s">
        <v>366</v>
      </c>
      <c r="J9" s="1" t="s">
        <v>30</v>
      </c>
      <c r="K9" s="1" t="s">
        <v>367</v>
      </c>
      <c r="L9" s="1" t="s">
        <v>367</v>
      </c>
      <c r="M9" s="1" t="s">
        <v>315</v>
      </c>
      <c r="N9" s="1" t="s">
        <v>315</v>
      </c>
      <c r="O9" s="1" t="s">
        <v>316</v>
      </c>
      <c r="P9" s="1" t="s">
        <v>317</v>
      </c>
      <c r="Q9" s="1" t="s">
        <v>318</v>
      </c>
      <c r="R9" s="1" t="s">
        <v>368</v>
      </c>
      <c r="S9" s="1" t="s">
        <v>320</v>
      </c>
      <c r="T9" s="1" t="s">
        <v>321</v>
      </c>
      <c r="U9" s="1" t="s">
        <v>322</v>
      </c>
      <c r="V9" s="1" t="s">
        <v>323</v>
      </c>
    </row>
    <row r="10" s="1" customFormat="1" spans="1:22">
      <c r="A10" s="3">
        <v>999227945893599</v>
      </c>
      <c r="B10" s="1" t="s">
        <v>307</v>
      </c>
      <c r="C10" s="1" t="s">
        <v>369</v>
      </c>
      <c r="D10" s="1" t="s">
        <v>370</v>
      </c>
      <c r="E10" s="1" t="s">
        <v>371</v>
      </c>
      <c r="F10" s="1" t="s">
        <v>307</v>
      </c>
      <c r="G10" s="1" t="s">
        <v>311</v>
      </c>
      <c r="H10" s="1" t="s">
        <v>312</v>
      </c>
      <c r="I10" s="1" t="s">
        <v>372</v>
      </c>
      <c r="J10" s="1" t="s">
        <v>30</v>
      </c>
      <c r="K10" s="1" t="s">
        <v>373</v>
      </c>
      <c r="L10" s="1" t="s">
        <v>373</v>
      </c>
      <c r="M10" s="1" t="s">
        <v>315</v>
      </c>
      <c r="N10" s="1" t="s">
        <v>315</v>
      </c>
      <c r="O10" s="1" t="s">
        <v>316</v>
      </c>
      <c r="P10" s="1" t="s">
        <v>317</v>
      </c>
      <c r="Q10" s="1" t="s">
        <v>318</v>
      </c>
      <c r="R10" s="1" t="s">
        <v>374</v>
      </c>
      <c r="S10" s="1" t="s">
        <v>320</v>
      </c>
      <c r="T10" s="1" t="s">
        <v>321</v>
      </c>
      <c r="U10" s="1" t="s">
        <v>322</v>
      </c>
      <c r="V10" s="1" t="s">
        <v>323</v>
      </c>
    </row>
    <row r="11" s="1" customFormat="1" spans="1:22">
      <c r="A11" s="3">
        <v>999227945657810</v>
      </c>
      <c r="B11" s="1" t="s">
        <v>307</v>
      </c>
      <c r="C11" s="1" t="s">
        <v>375</v>
      </c>
      <c r="D11" s="1" t="s">
        <v>376</v>
      </c>
      <c r="E11" s="1" t="s">
        <v>377</v>
      </c>
      <c r="F11" s="1" t="s">
        <v>307</v>
      </c>
      <c r="G11" s="1" t="s">
        <v>311</v>
      </c>
      <c r="H11" s="1" t="s">
        <v>312</v>
      </c>
      <c r="I11" s="1" t="s">
        <v>378</v>
      </c>
      <c r="J11" s="1" t="s">
        <v>30</v>
      </c>
      <c r="K11" s="1" t="s">
        <v>379</v>
      </c>
      <c r="L11" s="1" t="s">
        <v>379</v>
      </c>
      <c r="M11" s="1" t="s">
        <v>315</v>
      </c>
      <c r="N11" s="1" t="s">
        <v>315</v>
      </c>
      <c r="O11" s="1" t="s">
        <v>316</v>
      </c>
      <c r="P11" s="1" t="s">
        <v>317</v>
      </c>
      <c r="Q11" s="1" t="s">
        <v>318</v>
      </c>
      <c r="R11" s="1" t="s">
        <v>380</v>
      </c>
      <c r="S11" s="1" t="s">
        <v>320</v>
      </c>
      <c r="T11" s="1" t="s">
        <v>321</v>
      </c>
      <c r="U11" s="1" t="s">
        <v>322</v>
      </c>
      <c r="V11" s="1" t="s">
        <v>330</v>
      </c>
    </row>
    <row r="12" s="1" customFormat="1" spans="1:22">
      <c r="A12" s="3">
        <v>999227945403026</v>
      </c>
      <c r="B12" s="1" t="s">
        <v>307</v>
      </c>
      <c r="C12" s="1" t="s">
        <v>381</v>
      </c>
      <c r="D12" s="1" t="s">
        <v>382</v>
      </c>
      <c r="E12" s="1" t="s">
        <v>383</v>
      </c>
      <c r="F12" s="1" t="s">
        <v>307</v>
      </c>
      <c r="G12" s="1" t="s">
        <v>311</v>
      </c>
      <c r="H12" s="1" t="s">
        <v>312</v>
      </c>
      <c r="I12" s="1" t="s">
        <v>384</v>
      </c>
      <c r="J12" s="1" t="s">
        <v>30</v>
      </c>
      <c r="K12" s="1" t="s">
        <v>385</v>
      </c>
      <c r="L12" s="1" t="s">
        <v>385</v>
      </c>
      <c r="M12" s="1" t="s">
        <v>315</v>
      </c>
      <c r="N12" s="1" t="s">
        <v>315</v>
      </c>
      <c r="O12" s="1" t="s">
        <v>316</v>
      </c>
      <c r="P12" s="1" t="s">
        <v>317</v>
      </c>
      <c r="Q12" s="1" t="s">
        <v>318</v>
      </c>
      <c r="R12" s="1" t="s">
        <v>386</v>
      </c>
      <c r="S12" s="1" t="s">
        <v>320</v>
      </c>
      <c r="T12" s="1" t="s">
        <v>321</v>
      </c>
      <c r="U12" s="1" t="s">
        <v>322</v>
      </c>
      <c r="V12" s="1" t="s">
        <v>387</v>
      </c>
    </row>
    <row r="13" s="1" customFormat="1" spans="1:22">
      <c r="A13" s="3">
        <v>999227945261065</v>
      </c>
      <c r="B13" s="1" t="s">
        <v>307</v>
      </c>
      <c r="C13" s="1" t="s">
        <v>388</v>
      </c>
      <c r="D13" s="1" t="s">
        <v>389</v>
      </c>
      <c r="E13" s="1" t="s">
        <v>390</v>
      </c>
      <c r="F13" s="1" t="s">
        <v>307</v>
      </c>
      <c r="G13" s="1" t="s">
        <v>311</v>
      </c>
      <c r="H13" s="1" t="s">
        <v>312</v>
      </c>
      <c r="I13" s="1" t="s">
        <v>391</v>
      </c>
      <c r="J13" s="1" t="s">
        <v>30</v>
      </c>
      <c r="K13" s="1" t="s">
        <v>392</v>
      </c>
      <c r="L13" s="1" t="s">
        <v>392</v>
      </c>
      <c r="M13" s="1" t="s">
        <v>315</v>
      </c>
      <c r="N13" s="1" t="s">
        <v>315</v>
      </c>
      <c r="O13" s="1" t="s">
        <v>316</v>
      </c>
      <c r="P13" s="1" t="s">
        <v>317</v>
      </c>
      <c r="Q13" s="1" t="s">
        <v>318</v>
      </c>
      <c r="R13" s="1" t="s">
        <v>393</v>
      </c>
      <c r="S13" s="1" t="s">
        <v>320</v>
      </c>
      <c r="T13" s="1" t="s">
        <v>321</v>
      </c>
      <c r="U13" s="1" t="s">
        <v>322</v>
      </c>
      <c r="V13" s="1" t="s">
        <v>394</v>
      </c>
    </row>
    <row r="14" s="1" customFormat="1" spans="1:22">
      <c r="A14" s="3">
        <v>999227450403320</v>
      </c>
      <c r="B14" s="1" t="s">
        <v>307</v>
      </c>
      <c r="C14" s="1" t="s">
        <v>395</v>
      </c>
      <c r="D14" s="1" t="s">
        <v>396</v>
      </c>
      <c r="E14" s="1" t="s">
        <v>397</v>
      </c>
      <c r="F14" s="1" t="s">
        <v>307</v>
      </c>
      <c r="G14" s="1" t="s">
        <v>311</v>
      </c>
      <c r="H14" s="1" t="s">
        <v>312</v>
      </c>
      <c r="I14" s="1" t="s">
        <v>398</v>
      </c>
      <c r="J14" s="1" t="s">
        <v>30</v>
      </c>
      <c r="K14" s="1" t="s">
        <v>399</v>
      </c>
      <c r="L14" s="1" t="s">
        <v>399</v>
      </c>
      <c r="M14" s="1" t="s">
        <v>315</v>
      </c>
      <c r="N14" s="1" t="s">
        <v>315</v>
      </c>
      <c r="O14" s="1" t="s">
        <v>316</v>
      </c>
      <c r="P14" s="1" t="s">
        <v>317</v>
      </c>
      <c r="Q14" s="1" t="s">
        <v>318</v>
      </c>
      <c r="R14" s="1" t="s">
        <v>400</v>
      </c>
      <c r="S14" s="1" t="s">
        <v>320</v>
      </c>
      <c r="T14" s="1" t="s">
        <v>321</v>
      </c>
      <c r="U14" s="1" t="s">
        <v>322</v>
      </c>
      <c r="V14" s="1" t="s">
        <v>350</v>
      </c>
    </row>
    <row r="15" s="1" customFormat="1" spans="1:22">
      <c r="A15" s="3">
        <v>999227449805261</v>
      </c>
      <c r="B15" s="1" t="s">
        <v>307</v>
      </c>
      <c r="C15" s="1" t="s">
        <v>401</v>
      </c>
      <c r="D15" s="1" t="s">
        <v>402</v>
      </c>
      <c r="E15" s="1" t="s">
        <v>403</v>
      </c>
      <c r="F15" s="1" t="s">
        <v>307</v>
      </c>
      <c r="G15" s="1" t="s">
        <v>311</v>
      </c>
      <c r="H15" s="1" t="s">
        <v>312</v>
      </c>
      <c r="I15" s="1" t="s">
        <v>404</v>
      </c>
      <c r="J15" s="1" t="s">
        <v>30</v>
      </c>
      <c r="K15" s="1" t="s">
        <v>405</v>
      </c>
      <c r="L15" s="1" t="s">
        <v>405</v>
      </c>
      <c r="M15" s="1" t="s">
        <v>315</v>
      </c>
      <c r="N15" s="1" t="s">
        <v>315</v>
      </c>
      <c r="O15" s="1" t="s">
        <v>316</v>
      </c>
      <c r="P15" s="1" t="s">
        <v>317</v>
      </c>
      <c r="Q15" s="1" t="s">
        <v>318</v>
      </c>
      <c r="R15" s="1" t="s">
        <v>406</v>
      </c>
      <c r="S15" s="1" t="s">
        <v>320</v>
      </c>
      <c r="T15" s="1" t="s">
        <v>321</v>
      </c>
      <c r="U15" s="1" t="s">
        <v>322</v>
      </c>
      <c r="V15" s="1" t="s">
        <v>330</v>
      </c>
    </row>
    <row r="16" s="1" customFormat="1" spans="1:22">
      <c r="A16" s="3">
        <v>999227449479985</v>
      </c>
      <c r="B16" s="1" t="s">
        <v>307</v>
      </c>
      <c r="C16" s="1" t="s">
        <v>407</v>
      </c>
      <c r="D16" s="1" t="s">
        <v>408</v>
      </c>
      <c r="E16" s="1" t="s">
        <v>409</v>
      </c>
      <c r="F16" s="1" t="s">
        <v>307</v>
      </c>
      <c r="G16" s="1" t="s">
        <v>311</v>
      </c>
      <c r="H16" s="1" t="s">
        <v>312</v>
      </c>
      <c r="I16" s="1" t="s">
        <v>410</v>
      </c>
      <c r="J16" s="1" t="s">
        <v>30</v>
      </c>
      <c r="K16" s="1" t="s">
        <v>411</v>
      </c>
      <c r="L16" s="1" t="s">
        <v>411</v>
      </c>
      <c r="M16" s="1" t="s">
        <v>315</v>
      </c>
      <c r="N16" s="1" t="s">
        <v>315</v>
      </c>
      <c r="O16" s="1" t="s">
        <v>316</v>
      </c>
      <c r="P16" s="1" t="s">
        <v>317</v>
      </c>
      <c r="Q16" s="1" t="s">
        <v>318</v>
      </c>
      <c r="R16" s="1" t="s">
        <v>412</v>
      </c>
      <c r="S16" s="1" t="s">
        <v>320</v>
      </c>
      <c r="T16" s="1" t="s">
        <v>321</v>
      </c>
      <c r="U16" s="1" t="s">
        <v>322</v>
      </c>
      <c r="V16" s="1" t="s">
        <v>330</v>
      </c>
    </row>
    <row r="17" s="1" customFormat="1" spans="1:22">
      <c r="A17" s="3">
        <v>999227449033754</v>
      </c>
      <c r="B17" s="1" t="s">
        <v>307</v>
      </c>
      <c r="C17" s="1" t="s">
        <v>413</v>
      </c>
      <c r="D17" s="1" t="s">
        <v>345</v>
      </c>
      <c r="E17" s="1" t="s">
        <v>414</v>
      </c>
      <c r="F17" s="1" t="s">
        <v>307</v>
      </c>
      <c r="G17" s="1" t="s">
        <v>311</v>
      </c>
      <c r="H17" s="1" t="s">
        <v>312</v>
      </c>
      <c r="I17" s="1" t="s">
        <v>347</v>
      </c>
      <c r="J17" s="1" t="s">
        <v>30</v>
      </c>
      <c r="K17" s="1" t="s">
        <v>348</v>
      </c>
      <c r="L17" s="1" t="s">
        <v>348</v>
      </c>
      <c r="M17" s="1" t="s">
        <v>315</v>
      </c>
      <c r="N17" s="1" t="s">
        <v>315</v>
      </c>
      <c r="O17" s="1" t="s">
        <v>316</v>
      </c>
      <c r="P17" s="1" t="s">
        <v>317</v>
      </c>
      <c r="Q17" s="1" t="s">
        <v>318</v>
      </c>
      <c r="R17" s="1" t="s">
        <v>415</v>
      </c>
      <c r="S17" s="1" t="s">
        <v>320</v>
      </c>
      <c r="T17" s="1" t="s">
        <v>321</v>
      </c>
      <c r="U17" s="1" t="s">
        <v>322</v>
      </c>
      <c r="V17" s="1" t="s">
        <v>350</v>
      </c>
    </row>
    <row r="18" s="1" customFormat="1" spans="1:22">
      <c r="A18" s="3">
        <v>999227448952938</v>
      </c>
      <c r="B18" s="1" t="s">
        <v>307</v>
      </c>
      <c r="C18" s="1" t="s">
        <v>416</v>
      </c>
      <c r="D18" s="1" t="s">
        <v>417</v>
      </c>
      <c r="E18" s="1" t="s">
        <v>418</v>
      </c>
      <c r="F18" s="1" t="s">
        <v>307</v>
      </c>
      <c r="G18" s="1" t="s">
        <v>311</v>
      </c>
      <c r="H18" s="1" t="s">
        <v>312</v>
      </c>
      <c r="I18" s="1" t="s">
        <v>419</v>
      </c>
      <c r="J18" s="1" t="s">
        <v>30</v>
      </c>
      <c r="K18" s="1" t="s">
        <v>420</v>
      </c>
      <c r="L18" s="1" t="s">
        <v>420</v>
      </c>
      <c r="M18" s="1" t="s">
        <v>315</v>
      </c>
      <c r="N18" s="1" t="s">
        <v>315</v>
      </c>
      <c r="O18" s="1" t="s">
        <v>316</v>
      </c>
      <c r="P18" s="1" t="s">
        <v>317</v>
      </c>
      <c r="Q18" s="1" t="s">
        <v>318</v>
      </c>
      <c r="R18" s="1" t="s">
        <v>421</v>
      </c>
      <c r="S18" s="1" t="s">
        <v>320</v>
      </c>
      <c r="T18" s="1" t="s">
        <v>321</v>
      </c>
      <c r="U18" s="1" t="s">
        <v>322</v>
      </c>
      <c r="V18" s="1" t="s">
        <v>350</v>
      </c>
    </row>
    <row r="19" s="1" customFormat="1" spans="1:22">
      <c r="A19" s="3">
        <v>999227448623278</v>
      </c>
      <c r="B19" s="1" t="s">
        <v>307</v>
      </c>
      <c r="C19" s="1" t="s">
        <v>422</v>
      </c>
      <c r="D19" s="1" t="s">
        <v>402</v>
      </c>
      <c r="E19" s="1" t="s">
        <v>423</v>
      </c>
      <c r="F19" s="1" t="s">
        <v>307</v>
      </c>
      <c r="G19" s="1" t="s">
        <v>311</v>
      </c>
      <c r="H19" s="1" t="s">
        <v>312</v>
      </c>
      <c r="I19" s="1" t="s">
        <v>404</v>
      </c>
      <c r="J19" s="1" t="s">
        <v>30</v>
      </c>
      <c r="K19" s="1" t="s">
        <v>405</v>
      </c>
      <c r="L19" s="1" t="s">
        <v>405</v>
      </c>
      <c r="M19" s="1" t="s">
        <v>315</v>
      </c>
      <c r="N19" s="1" t="s">
        <v>315</v>
      </c>
      <c r="O19" s="1" t="s">
        <v>316</v>
      </c>
      <c r="P19" s="1" t="s">
        <v>317</v>
      </c>
      <c r="Q19" s="1" t="s">
        <v>318</v>
      </c>
      <c r="R19" s="1" t="s">
        <v>424</v>
      </c>
      <c r="S19" s="1" t="s">
        <v>320</v>
      </c>
      <c r="T19" s="1" t="s">
        <v>321</v>
      </c>
      <c r="U19" s="1" t="s">
        <v>322</v>
      </c>
      <c r="V19" s="1" t="s">
        <v>330</v>
      </c>
    </row>
    <row r="20" s="1" customFormat="1" spans="1:22">
      <c r="A20" s="3">
        <v>999227447762085</v>
      </c>
      <c r="B20" s="1" t="s">
        <v>307</v>
      </c>
      <c r="C20" s="1" t="s">
        <v>425</v>
      </c>
      <c r="D20" s="1" t="s">
        <v>426</v>
      </c>
      <c r="E20" s="1" t="s">
        <v>427</v>
      </c>
      <c r="F20" s="1" t="s">
        <v>307</v>
      </c>
      <c r="G20" s="1" t="s">
        <v>311</v>
      </c>
      <c r="H20" s="1" t="s">
        <v>312</v>
      </c>
      <c r="I20" s="1" t="s">
        <v>428</v>
      </c>
      <c r="J20" s="1" t="s">
        <v>30</v>
      </c>
      <c r="K20" s="1" t="s">
        <v>429</v>
      </c>
      <c r="L20" s="1" t="s">
        <v>429</v>
      </c>
      <c r="M20" s="1" t="s">
        <v>315</v>
      </c>
      <c r="N20" s="1" t="s">
        <v>315</v>
      </c>
      <c r="O20" s="1" t="s">
        <v>316</v>
      </c>
      <c r="P20" s="1" t="s">
        <v>317</v>
      </c>
      <c r="Q20" s="1" t="s">
        <v>318</v>
      </c>
      <c r="R20" s="1" t="s">
        <v>430</v>
      </c>
      <c r="S20" s="1" t="s">
        <v>320</v>
      </c>
      <c r="T20" s="1" t="s">
        <v>321</v>
      </c>
      <c r="U20" s="1" t="s">
        <v>322</v>
      </c>
      <c r="V20" s="1" t="s">
        <v>330</v>
      </c>
    </row>
    <row r="21" s="1" customFormat="1" spans="1:22">
      <c r="A21" s="3">
        <v>999227446833364</v>
      </c>
      <c r="B21" s="1" t="s">
        <v>307</v>
      </c>
      <c r="C21" s="1" t="s">
        <v>431</v>
      </c>
      <c r="D21" s="1" t="s">
        <v>432</v>
      </c>
      <c r="E21" s="1" t="s">
        <v>433</v>
      </c>
      <c r="F21" s="1" t="s">
        <v>307</v>
      </c>
      <c r="G21" s="1" t="s">
        <v>311</v>
      </c>
      <c r="H21" s="1" t="s">
        <v>312</v>
      </c>
      <c r="I21" s="1" t="s">
        <v>434</v>
      </c>
      <c r="J21" s="1" t="s">
        <v>30</v>
      </c>
      <c r="K21" s="1" t="s">
        <v>435</v>
      </c>
      <c r="L21" s="1" t="s">
        <v>435</v>
      </c>
      <c r="M21" s="1" t="s">
        <v>315</v>
      </c>
      <c r="N21" s="1" t="s">
        <v>315</v>
      </c>
      <c r="O21" s="1" t="s">
        <v>316</v>
      </c>
      <c r="P21" s="1" t="s">
        <v>317</v>
      </c>
      <c r="Q21" s="1" t="s">
        <v>318</v>
      </c>
      <c r="R21" s="1" t="s">
        <v>436</v>
      </c>
      <c r="S21" s="1" t="s">
        <v>320</v>
      </c>
      <c r="T21" s="1" t="s">
        <v>321</v>
      </c>
      <c r="U21" s="1" t="s">
        <v>322</v>
      </c>
      <c r="V21" s="1" t="s">
        <v>330</v>
      </c>
    </row>
    <row r="22" s="1" customFormat="1" spans="1:22">
      <c r="A22" s="3">
        <v>999227446747914</v>
      </c>
      <c r="B22" s="1" t="s">
        <v>307</v>
      </c>
      <c r="C22" s="1" t="s">
        <v>437</v>
      </c>
      <c r="D22" s="1" t="s">
        <v>438</v>
      </c>
      <c r="E22" s="1" t="s">
        <v>439</v>
      </c>
      <c r="F22" s="1" t="s">
        <v>307</v>
      </c>
      <c r="G22" s="1" t="s">
        <v>311</v>
      </c>
      <c r="H22" s="1" t="s">
        <v>312</v>
      </c>
      <c r="I22" s="1" t="s">
        <v>440</v>
      </c>
      <c r="J22" s="1" t="s">
        <v>30</v>
      </c>
      <c r="K22" s="1" t="s">
        <v>441</v>
      </c>
      <c r="L22" s="1" t="s">
        <v>441</v>
      </c>
      <c r="M22" s="1" t="s">
        <v>315</v>
      </c>
      <c r="N22" s="1" t="s">
        <v>315</v>
      </c>
      <c r="O22" s="1" t="s">
        <v>316</v>
      </c>
      <c r="P22" s="1" t="s">
        <v>317</v>
      </c>
      <c r="Q22" s="1" t="s">
        <v>318</v>
      </c>
      <c r="R22" s="1" t="s">
        <v>442</v>
      </c>
      <c r="S22" s="1" t="s">
        <v>320</v>
      </c>
      <c r="T22" s="1" t="s">
        <v>321</v>
      </c>
      <c r="U22" s="1" t="s">
        <v>322</v>
      </c>
      <c r="V22" s="1" t="s">
        <v>350</v>
      </c>
    </row>
    <row r="23" s="1" customFormat="1" spans="1:22">
      <c r="A23" s="3">
        <v>999227446602135</v>
      </c>
      <c r="B23" s="1" t="s">
        <v>307</v>
      </c>
      <c r="C23" s="1" t="s">
        <v>443</v>
      </c>
      <c r="D23" s="1" t="s">
        <v>444</v>
      </c>
      <c r="E23" s="1" t="s">
        <v>445</v>
      </c>
      <c r="F23" s="1" t="s">
        <v>307</v>
      </c>
      <c r="G23" s="1" t="s">
        <v>311</v>
      </c>
      <c r="H23" s="1" t="s">
        <v>312</v>
      </c>
      <c r="I23" s="1" t="s">
        <v>446</v>
      </c>
      <c r="J23" s="1" t="s">
        <v>30</v>
      </c>
      <c r="K23" s="1" t="s">
        <v>447</v>
      </c>
      <c r="L23" s="1" t="s">
        <v>447</v>
      </c>
      <c r="M23" s="1" t="s">
        <v>315</v>
      </c>
      <c r="N23" s="1" t="s">
        <v>315</v>
      </c>
      <c r="O23" s="1" t="s">
        <v>316</v>
      </c>
      <c r="P23" s="1" t="s">
        <v>317</v>
      </c>
      <c r="Q23" s="1" t="s">
        <v>318</v>
      </c>
      <c r="R23" s="1" t="s">
        <v>448</v>
      </c>
      <c r="S23" s="1" t="s">
        <v>320</v>
      </c>
      <c r="T23" s="1" t="s">
        <v>321</v>
      </c>
      <c r="U23" s="1" t="s">
        <v>322</v>
      </c>
      <c r="V23" s="1" t="s">
        <v>330</v>
      </c>
    </row>
    <row r="24" s="1" customFormat="1" spans="1:22">
      <c r="A24" s="3">
        <v>999227445002137</v>
      </c>
      <c r="B24" s="1" t="s">
        <v>307</v>
      </c>
      <c r="C24" s="1" t="s">
        <v>449</v>
      </c>
      <c r="D24" s="1" t="s">
        <v>450</v>
      </c>
      <c r="E24" s="1" t="s">
        <v>451</v>
      </c>
      <c r="F24" s="1" t="s">
        <v>307</v>
      </c>
      <c r="G24" s="1" t="s">
        <v>311</v>
      </c>
      <c r="H24" s="1" t="s">
        <v>312</v>
      </c>
      <c r="I24" s="1" t="s">
        <v>452</v>
      </c>
      <c r="J24" s="1" t="s">
        <v>30</v>
      </c>
      <c r="K24" s="1" t="s">
        <v>453</v>
      </c>
      <c r="L24" s="1" t="s">
        <v>453</v>
      </c>
      <c r="M24" s="1" t="s">
        <v>315</v>
      </c>
      <c r="N24" s="1" t="s">
        <v>315</v>
      </c>
      <c r="O24" s="1" t="s">
        <v>316</v>
      </c>
      <c r="P24" s="1" t="s">
        <v>317</v>
      </c>
      <c r="Q24" s="1" t="s">
        <v>318</v>
      </c>
      <c r="R24" s="1" t="s">
        <v>454</v>
      </c>
      <c r="S24" s="1" t="s">
        <v>320</v>
      </c>
      <c r="T24" s="1" t="s">
        <v>321</v>
      </c>
      <c r="U24" s="1" t="s">
        <v>322</v>
      </c>
      <c r="V24" s="1" t="s">
        <v>350</v>
      </c>
    </row>
    <row r="25" s="1" customFormat="1" spans="1:22">
      <c r="A25" s="3">
        <v>999227443829472</v>
      </c>
      <c r="B25" s="1" t="s">
        <v>307</v>
      </c>
      <c r="C25" s="1" t="s">
        <v>455</v>
      </c>
      <c r="D25" s="1" t="s">
        <v>456</v>
      </c>
      <c r="E25" s="1" t="s">
        <v>457</v>
      </c>
      <c r="F25" s="1" t="s">
        <v>307</v>
      </c>
      <c r="G25" s="1" t="s">
        <v>311</v>
      </c>
      <c r="H25" s="1" t="s">
        <v>312</v>
      </c>
      <c r="I25" s="1" t="s">
        <v>458</v>
      </c>
      <c r="J25" s="1" t="s">
        <v>30</v>
      </c>
      <c r="K25" s="1" t="s">
        <v>459</v>
      </c>
      <c r="L25" s="1" t="s">
        <v>459</v>
      </c>
      <c r="M25" s="1" t="s">
        <v>315</v>
      </c>
      <c r="N25" s="1" t="s">
        <v>315</v>
      </c>
      <c r="O25" s="1" t="s">
        <v>316</v>
      </c>
      <c r="P25" s="1" t="s">
        <v>317</v>
      </c>
      <c r="Q25" s="1" t="s">
        <v>318</v>
      </c>
      <c r="R25" s="1" t="s">
        <v>460</v>
      </c>
      <c r="S25" s="1" t="s">
        <v>320</v>
      </c>
      <c r="T25" s="1" t="s">
        <v>321</v>
      </c>
      <c r="U25" s="1" t="s">
        <v>322</v>
      </c>
      <c r="V25" s="1" t="s">
        <v>330</v>
      </c>
    </row>
    <row r="26" s="1" customFormat="1" spans="1:22">
      <c r="A26" s="3">
        <v>999227443084055</v>
      </c>
      <c r="B26" s="1" t="s">
        <v>307</v>
      </c>
      <c r="C26" s="1" t="s">
        <v>461</v>
      </c>
      <c r="D26" s="1" t="s">
        <v>462</v>
      </c>
      <c r="E26" s="1" t="s">
        <v>463</v>
      </c>
      <c r="F26" s="1" t="s">
        <v>307</v>
      </c>
      <c r="G26" s="1" t="s">
        <v>311</v>
      </c>
      <c r="H26" s="1" t="s">
        <v>312</v>
      </c>
      <c r="I26" s="1" t="s">
        <v>464</v>
      </c>
      <c r="J26" s="1" t="s">
        <v>30</v>
      </c>
      <c r="K26" s="1" t="s">
        <v>465</v>
      </c>
      <c r="L26" s="1" t="s">
        <v>465</v>
      </c>
      <c r="M26" s="1" t="s">
        <v>315</v>
      </c>
      <c r="N26" s="1" t="s">
        <v>315</v>
      </c>
      <c r="O26" s="1" t="s">
        <v>316</v>
      </c>
      <c r="P26" s="1" t="s">
        <v>317</v>
      </c>
      <c r="Q26" s="1" t="s">
        <v>318</v>
      </c>
      <c r="R26" s="1" t="s">
        <v>466</v>
      </c>
      <c r="S26" s="1" t="s">
        <v>320</v>
      </c>
      <c r="T26" s="1" t="s">
        <v>321</v>
      </c>
      <c r="U26" s="1" t="s">
        <v>322</v>
      </c>
      <c r="V26" s="1" t="s">
        <v>330</v>
      </c>
    </row>
    <row r="27" s="1" customFormat="1" spans="1:22">
      <c r="A27" s="3">
        <v>999227441972910</v>
      </c>
      <c r="B27" s="1" t="s">
        <v>467</v>
      </c>
      <c r="C27" s="1" t="s">
        <v>468</v>
      </c>
      <c r="D27" s="1" t="s">
        <v>469</v>
      </c>
      <c r="E27" s="1" t="s">
        <v>470</v>
      </c>
      <c r="F27" s="1" t="s">
        <v>307</v>
      </c>
      <c r="G27" s="1" t="s">
        <v>311</v>
      </c>
      <c r="H27" s="1" t="s">
        <v>312</v>
      </c>
      <c r="I27" s="1" t="s">
        <v>471</v>
      </c>
      <c r="J27" s="1" t="s">
        <v>30</v>
      </c>
      <c r="K27" s="1" t="s">
        <v>472</v>
      </c>
      <c r="L27" s="1" t="s">
        <v>472</v>
      </c>
      <c r="M27" s="1" t="s">
        <v>315</v>
      </c>
      <c r="N27" s="1" t="s">
        <v>315</v>
      </c>
      <c r="O27" s="1" t="s">
        <v>316</v>
      </c>
      <c r="P27" s="1" t="s">
        <v>317</v>
      </c>
      <c r="Q27" s="1" t="s">
        <v>318</v>
      </c>
      <c r="R27" s="1" t="s">
        <v>473</v>
      </c>
      <c r="S27" s="1" t="s">
        <v>320</v>
      </c>
      <c r="T27" s="1" t="s">
        <v>321</v>
      </c>
      <c r="U27" s="1" t="s">
        <v>322</v>
      </c>
      <c r="V27" s="1" t="s">
        <v>350</v>
      </c>
    </row>
    <row r="28" s="1" customFormat="1" spans="1:22">
      <c r="A28" s="3">
        <v>999227440932965</v>
      </c>
      <c r="B28" s="1" t="s">
        <v>467</v>
      </c>
      <c r="C28" s="1" t="s">
        <v>474</v>
      </c>
      <c r="D28" s="1" t="s">
        <v>475</v>
      </c>
      <c r="E28" s="1" t="s">
        <v>476</v>
      </c>
      <c r="F28" s="1" t="s">
        <v>467</v>
      </c>
      <c r="G28" s="1" t="s">
        <v>311</v>
      </c>
      <c r="H28" s="1" t="s">
        <v>312</v>
      </c>
      <c r="I28" s="1" t="s">
        <v>477</v>
      </c>
      <c r="J28" s="1" t="s">
        <v>30</v>
      </c>
      <c r="K28" s="1" t="s">
        <v>478</v>
      </c>
      <c r="L28" s="1" t="s">
        <v>478</v>
      </c>
      <c r="M28" s="1" t="s">
        <v>315</v>
      </c>
      <c r="N28" s="1" t="s">
        <v>315</v>
      </c>
      <c r="O28" s="1" t="s">
        <v>316</v>
      </c>
      <c r="P28" s="1" t="s">
        <v>317</v>
      </c>
      <c r="Q28" s="1" t="s">
        <v>318</v>
      </c>
      <c r="R28" s="1" t="s">
        <v>479</v>
      </c>
      <c r="S28" s="1" t="s">
        <v>320</v>
      </c>
      <c r="T28" s="1" t="s">
        <v>321</v>
      </c>
      <c r="U28" s="1" t="s">
        <v>322</v>
      </c>
      <c r="V28" s="1" t="s">
        <v>330</v>
      </c>
    </row>
    <row r="29" s="1" customFormat="1" spans="1:22">
      <c r="A29" s="3">
        <v>999227440903097</v>
      </c>
      <c r="B29" s="1" t="s">
        <v>467</v>
      </c>
      <c r="C29" s="1" t="s">
        <v>480</v>
      </c>
      <c r="D29" s="1" t="s">
        <v>481</v>
      </c>
      <c r="E29" s="1" t="s">
        <v>482</v>
      </c>
      <c r="F29" s="1" t="s">
        <v>307</v>
      </c>
      <c r="G29" s="1" t="s">
        <v>311</v>
      </c>
      <c r="H29" s="1" t="s">
        <v>312</v>
      </c>
      <c r="I29" s="1" t="s">
        <v>483</v>
      </c>
      <c r="J29" s="1" t="s">
        <v>30</v>
      </c>
      <c r="K29" s="1" t="s">
        <v>484</v>
      </c>
      <c r="L29" s="1" t="s">
        <v>484</v>
      </c>
      <c r="M29" s="1" t="s">
        <v>315</v>
      </c>
      <c r="N29" s="1" t="s">
        <v>315</v>
      </c>
      <c r="O29" s="1" t="s">
        <v>316</v>
      </c>
      <c r="P29" s="1" t="s">
        <v>317</v>
      </c>
      <c r="Q29" s="1" t="s">
        <v>318</v>
      </c>
      <c r="R29" s="1" t="s">
        <v>485</v>
      </c>
      <c r="S29" s="1" t="s">
        <v>320</v>
      </c>
      <c r="T29" s="1" t="s">
        <v>321</v>
      </c>
      <c r="U29" s="1" t="s">
        <v>322</v>
      </c>
      <c r="V29" s="1" t="s">
        <v>350</v>
      </c>
    </row>
    <row r="30" s="1" customFormat="1" spans="1:22">
      <c r="A30" s="3">
        <v>999227440070021</v>
      </c>
      <c r="B30" s="1" t="s">
        <v>467</v>
      </c>
      <c r="C30" s="1" t="s">
        <v>486</v>
      </c>
      <c r="D30" s="1" t="s">
        <v>487</v>
      </c>
      <c r="E30" s="1" t="s">
        <v>488</v>
      </c>
      <c r="F30" s="1" t="s">
        <v>467</v>
      </c>
      <c r="G30" s="1" t="s">
        <v>311</v>
      </c>
      <c r="H30" s="1" t="s">
        <v>312</v>
      </c>
      <c r="I30" s="1" t="s">
        <v>489</v>
      </c>
      <c r="J30" s="1" t="s">
        <v>30</v>
      </c>
      <c r="K30" s="1" t="s">
        <v>490</v>
      </c>
      <c r="L30" s="1" t="s">
        <v>490</v>
      </c>
      <c r="M30" s="1" t="s">
        <v>315</v>
      </c>
      <c r="N30" s="1" t="s">
        <v>315</v>
      </c>
      <c r="O30" s="1" t="s">
        <v>316</v>
      </c>
      <c r="P30" s="1" t="s">
        <v>317</v>
      </c>
      <c r="Q30" s="1" t="s">
        <v>318</v>
      </c>
      <c r="R30" s="1" t="s">
        <v>491</v>
      </c>
      <c r="S30" s="1" t="s">
        <v>320</v>
      </c>
      <c r="T30" s="1" t="s">
        <v>321</v>
      </c>
      <c r="U30" s="1" t="s">
        <v>322</v>
      </c>
      <c r="V30" s="1" t="s">
        <v>350</v>
      </c>
    </row>
    <row r="31" s="1" customFormat="1" spans="1:22">
      <c r="A31" s="3">
        <v>999227439218545</v>
      </c>
      <c r="B31" s="1" t="s">
        <v>467</v>
      </c>
      <c r="C31" s="1" t="s">
        <v>492</v>
      </c>
      <c r="D31" s="1" t="s">
        <v>493</v>
      </c>
      <c r="E31" s="1" t="s">
        <v>494</v>
      </c>
      <c r="F31" s="1" t="s">
        <v>467</v>
      </c>
      <c r="G31" s="1" t="s">
        <v>311</v>
      </c>
      <c r="H31" s="1" t="s">
        <v>312</v>
      </c>
      <c r="I31" s="1" t="s">
        <v>495</v>
      </c>
      <c r="J31" s="1" t="s">
        <v>30</v>
      </c>
      <c r="K31" s="1" t="s">
        <v>496</v>
      </c>
      <c r="L31" s="1" t="s">
        <v>496</v>
      </c>
      <c r="M31" s="1" t="s">
        <v>315</v>
      </c>
      <c r="N31" s="1" t="s">
        <v>315</v>
      </c>
      <c r="O31" s="1" t="s">
        <v>316</v>
      </c>
      <c r="P31" s="1" t="s">
        <v>317</v>
      </c>
      <c r="Q31" s="1" t="s">
        <v>318</v>
      </c>
      <c r="R31" s="1" t="s">
        <v>497</v>
      </c>
      <c r="S31" s="1" t="s">
        <v>320</v>
      </c>
      <c r="T31" s="1" t="s">
        <v>321</v>
      </c>
      <c r="U31" s="1" t="s">
        <v>322</v>
      </c>
      <c r="V31" s="1" t="s">
        <v>394</v>
      </c>
    </row>
    <row r="32" s="1" customFormat="1" spans="1:22">
      <c r="A32" s="3">
        <v>999227437831551</v>
      </c>
      <c r="B32" s="1" t="s">
        <v>467</v>
      </c>
      <c r="C32" s="1" t="s">
        <v>498</v>
      </c>
      <c r="D32" s="1" t="s">
        <v>499</v>
      </c>
      <c r="E32" s="1" t="s">
        <v>500</v>
      </c>
      <c r="F32" s="1" t="s">
        <v>467</v>
      </c>
      <c r="G32" s="1" t="s">
        <v>311</v>
      </c>
      <c r="H32" s="1" t="s">
        <v>312</v>
      </c>
      <c r="I32" s="1" t="s">
        <v>501</v>
      </c>
      <c r="J32" s="1" t="s">
        <v>30</v>
      </c>
      <c r="K32" s="1" t="s">
        <v>502</v>
      </c>
      <c r="L32" s="1" t="s">
        <v>502</v>
      </c>
      <c r="M32" s="1" t="s">
        <v>315</v>
      </c>
      <c r="N32" s="1" t="s">
        <v>315</v>
      </c>
      <c r="O32" s="1" t="s">
        <v>316</v>
      </c>
      <c r="P32" s="1" t="s">
        <v>317</v>
      </c>
      <c r="Q32" s="1" t="s">
        <v>318</v>
      </c>
      <c r="R32" s="1" t="s">
        <v>503</v>
      </c>
      <c r="S32" s="1" t="s">
        <v>320</v>
      </c>
      <c r="T32" s="1" t="s">
        <v>321</v>
      </c>
      <c r="U32" s="1" t="s">
        <v>322</v>
      </c>
      <c r="V32" s="1" t="s">
        <v>350</v>
      </c>
    </row>
    <row r="33" s="1" customFormat="1" spans="1:22">
      <c r="A33" s="3">
        <v>999227436490366</v>
      </c>
      <c r="B33" s="1" t="s">
        <v>467</v>
      </c>
      <c r="C33" s="1" t="s">
        <v>504</v>
      </c>
      <c r="D33" s="1" t="s">
        <v>505</v>
      </c>
      <c r="E33" s="1" t="s">
        <v>506</v>
      </c>
      <c r="F33" s="1" t="s">
        <v>307</v>
      </c>
      <c r="G33" s="1" t="s">
        <v>311</v>
      </c>
      <c r="H33" s="1" t="s">
        <v>312</v>
      </c>
      <c r="I33" s="1" t="s">
        <v>507</v>
      </c>
      <c r="J33" s="1" t="s">
        <v>30</v>
      </c>
      <c r="K33" s="1" t="s">
        <v>508</v>
      </c>
      <c r="L33" s="1" t="s">
        <v>508</v>
      </c>
      <c r="M33" s="1" t="s">
        <v>315</v>
      </c>
      <c r="N33" s="1" t="s">
        <v>315</v>
      </c>
      <c r="O33" s="1" t="s">
        <v>316</v>
      </c>
      <c r="P33" s="1" t="s">
        <v>317</v>
      </c>
      <c r="Q33" s="1" t="s">
        <v>318</v>
      </c>
      <c r="R33" s="1" t="s">
        <v>509</v>
      </c>
      <c r="S33" s="1" t="s">
        <v>320</v>
      </c>
      <c r="T33" s="1" t="s">
        <v>321</v>
      </c>
      <c r="U33" s="1" t="s">
        <v>322</v>
      </c>
      <c r="V33" s="1" t="s">
        <v>350</v>
      </c>
    </row>
    <row r="34" s="1" customFormat="1" spans="1:22">
      <c r="A34" s="3">
        <v>999227436174225</v>
      </c>
      <c r="B34" s="1" t="s">
        <v>467</v>
      </c>
      <c r="C34" s="1" t="s">
        <v>510</v>
      </c>
      <c r="D34" s="1" t="s">
        <v>511</v>
      </c>
      <c r="E34" s="1" t="s">
        <v>512</v>
      </c>
      <c r="F34" s="1" t="s">
        <v>307</v>
      </c>
      <c r="G34" s="1" t="s">
        <v>311</v>
      </c>
      <c r="H34" s="1" t="s">
        <v>312</v>
      </c>
      <c r="I34" s="1" t="s">
        <v>513</v>
      </c>
      <c r="J34" s="1" t="s">
        <v>30</v>
      </c>
      <c r="K34" s="1" t="s">
        <v>514</v>
      </c>
      <c r="L34" s="1" t="s">
        <v>514</v>
      </c>
      <c r="M34" s="1" t="s">
        <v>315</v>
      </c>
      <c r="N34" s="1" t="s">
        <v>315</v>
      </c>
      <c r="O34" s="1" t="s">
        <v>316</v>
      </c>
      <c r="P34" s="1" t="s">
        <v>317</v>
      </c>
      <c r="Q34" s="1" t="s">
        <v>318</v>
      </c>
      <c r="R34" s="1" t="s">
        <v>515</v>
      </c>
      <c r="S34" s="1" t="s">
        <v>320</v>
      </c>
      <c r="T34" s="1" t="s">
        <v>321</v>
      </c>
      <c r="U34" s="1" t="s">
        <v>322</v>
      </c>
      <c r="V34" s="1" t="s">
        <v>323</v>
      </c>
    </row>
    <row r="35" s="1" customFormat="1" spans="1:22">
      <c r="A35" s="3">
        <v>999227436018060</v>
      </c>
      <c r="B35" s="1" t="s">
        <v>467</v>
      </c>
      <c r="C35" s="1" t="s">
        <v>516</v>
      </c>
      <c r="D35" s="1" t="s">
        <v>517</v>
      </c>
      <c r="E35" s="1" t="s">
        <v>518</v>
      </c>
      <c r="F35" s="1" t="s">
        <v>467</v>
      </c>
      <c r="G35" s="1" t="s">
        <v>311</v>
      </c>
      <c r="H35" s="1" t="s">
        <v>312</v>
      </c>
      <c r="I35" s="1" t="s">
        <v>519</v>
      </c>
      <c r="J35" s="1" t="s">
        <v>30</v>
      </c>
      <c r="K35" s="1" t="s">
        <v>520</v>
      </c>
      <c r="L35" s="1" t="s">
        <v>520</v>
      </c>
      <c r="M35" s="1" t="s">
        <v>315</v>
      </c>
      <c r="N35" s="1" t="s">
        <v>315</v>
      </c>
      <c r="O35" s="1" t="s">
        <v>316</v>
      </c>
      <c r="P35" s="1" t="s">
        <v>317</v>
      </c>
      <c r="Q35" s="1" t="s">
        <v>318</v>
      </c>
      <c r="R35" s="1" t="s">
        <v>521</v>
      </c>
      <c r="S35" s="1" t="s">
        <v>320</v>
      </c>
      <c r="T35" s="1" t="s">
        <v>321</v>
      </c>
      <c r="U35" s="1" t="s">
        <v>322</v>
      </c>
      <c r="V35" s="1" t="s">
        <v>330</v>
      </c>
    </row>
    <row r="36" s="1" customFormat="1" spans="1:22">
      <c r="A36" s="3">
        <v>999227433937367</v>
      </c>
      <c r="B36" s="1" t="s">
        <v>467</v>
      </c>
      <c r="C36" s="1" t="s">
        <v>522</v>
      </c>
      <c r="D36" s="1" t="s">
        <v>523</v>
      </c>
      <c r="E36" s="1" t="s">
        <v>524</v>
      </c>
      <c r="F36" s="1" t="s">
        <v>307</v>
      </c>
      <c r="G36" s="1" t="s">
        <v>311</v>
      </c>
      <c r="H36" s="1" t="s">
        <v>312</v>
      </c>
      <c r="I36" s="1" t="s">
        <v>525</v>
      </c>
      <c r="J36" s="1" t="s">
        <v>30</v>
      </c>
      <c r="K36" s="1" t="s">
        <v>526</v>
      </c>
      <c r="L36" s="1" t="s">
        <v>526</v>
      </c>
      <c r="M36" s="1" t="s">
        <v>315</v>
      </c>
      <c r="N36" s="1" t="s">
        <v>315</v>
      </c>
      <c r="O36" s="1" t="s">
        <v>316</v>
      </c>
      <c r="P36" s="1" t="s">
        <v>317</v>
      </c>
      <c r="Q36" s="1" t="s">
        <v>318</v>
      </c>
      <c r="R36" s="1" t="s">
        <v>527</v>
      </c>
      <c r="S36" s="1" t="s">
        <v>320</v>
      </c>
      <c r="T36" s="1" t="s">
        <v>321</v>
      </c>
      <c r="U36" s="1" t="s">
        <v>322</v>
      </c>
      <c r="V36" s="1" t="s">
        <v>323</v>
      </c>
    </row>
    <row r="37" s="1" customFormat="1" spans="1:22">
      <c r="A37" s="3">
        <v>999227412002925</v>
      </c>
      <c r="B37" s="1" t="s">
        <v>467</v>
      </c>
      <c r="C37" s="1" t="s">
        <v>528</v>
      </c>
      <c r="D37" s="1" t="s">
        <v>529</v>
      </c>
      <c r="E37" s="1" t="s">
        <v>530</v>
      </c>
      <c r="F37" s="1" t="s">
        <v>467</v>
      </c>
      <c r="G37" s="1" t="s">
        <v>311</v>
      </c>
      <c r="H37" s="1" t="s">
        <v>312</v>
      </c>
      <c r="I37" s="1" t="s">
        <v>531</v>
      </c>
      <c r="J37" s="1" t="s">
        <v>30</v>
      </c>
      <c r="K37" s="1" t="s">
        <v>532</v>
      </c>
      <c r="L37" s="1" t="s">
        <v>532</v>
      </c>
      <c r="M37" s="1" t="s">
        <v>315</v>
      </c>
      <c r="N37" s="1" t="s">
        <v>315</v>
      </c>
      <c r="O37" s="1" t="s">
        <v>316</v>
      </c>
      <c r="P37" s="1" t="s">
        <v>317</v>
      </c>
      <c r="Q37" s="1" t="s">
        <v>318</v>
      </c>
      <c r="R37" s="1" t="s">
        <v>533</v>
      </c>
      <c r="S37" s="1" t="s">
        <v>320</v>
      </c>
      <c r="T37" s="1" t="s">
        <v>321</v>
      </c>
      <c r="U37" s="1" t="s">
        <v>322</v>
      </c>
      <c r="V37" s="1" t="s">
        <v>323</v>
      </c>
    </row>
    <row r="38" s="1" customFormat="1" spans="1:22">
      <c r="A38" s="3">
        <v>999227411648449</v>
      </c>
      <c r="B38" s="1" t="s">
        <v>467</v>
      </c>
      <c r="C38" s="1" t="s">
        <v>534</v>
      </c>
      <c r="D38" s="1" t="s">
        <v>535</v>
      </c>
      <c r="E38" s="1" t="s">
        <v>536</v>
      </c>
      <c r="F38" s="1" t="s">
        <v>467</v>
      </c>
      <c r="G38" s="1" t="s">
        <v>311</v>
      </c>
      <c r="H38" s="1" t="s">
        <v>312</v>
      </c>
      <c r="I38" s="1" t="s">
        <v>537</v>
      </c>
      <c r="J38" s="1" t="s">
        <v>30</v>
      </c>
      <c r="K38" s="1" t="s">
        <v>538</v>
      </c>
      <c r="L38" s="1" t="s">
        <v>538</v>
      </c>
      <c r="M38" s="1" t="s">
        <v>315</v>
      </c>
      <c r="N38" s="1" t="s">
        <v>315</v>
      </c>
      <c r="O38" s="1" t="s">
        <v>316</v>
      </c>
      <c r="P38" s="1" t="s">
        <v>317</v>
      </c>
      <c r="Q38" s="1" t="s">
        <v>318</v>
      </c>
      <c r="R38" s="1" t="s">
        <v>539</v>
      </c>
      <c r="S38" s="1" t="s">
        <v>320</v>
      </c>
      <c r="T38" s="1" t="s">
        <v>321</v>
      </c>
      <c r="U38" s="1" t="s">
        <v>322</v>
      </c>
      <c r="V38" s="1" t="s">
        <v>330</v>
      </c>
    </row>
    <row r="39" s="1" customFormat="1" spans="1:22">
      <c r="A39" s="3">
        <v>999227410191443</v>
      </c>
      <c r="B39" s="1" t="s">
        <v>540</v>
      </c>
      <c r="C39" s="1" t="s">
        <v>541</v>
      </c>
      <c r="D39" s="1" t="s">
        <v>487</v>
      </c>
      <c r="E39" s="1" t="s">
        <v>542</v>
      </c>
      <c r="F39" s="1" t="s">
        <v>467</v>
      </c>
      <c r="G39" s="1" t="s">
        <v>311</v>
      </c>
      <c r="H39" s="1" t="s">
        <v>312</v>
      </c>
      <c r="I39" s="1" t="s">
        <v>489</v>
      </c>
      <c r="J39" s="1" t="s">
        <v>30</v>
      </c>
      <c r="K39" s="1" t="s">
        <v>490</v>
      </c>
      <c r="L39" s="1" t="s">
        <v>490</v>
      </c>
      <c r="M39" s="1" t="s">
        <v>315</v>
      </c>
      <c r="N39" s="1" t="s">
        <v>315</v>
      </c>
      <c r="O39" s="1" t="s">
        <v>316</v>
      </c>
      <c r="P39" s="1" t="s">
        <v>317</v>
      </c>
      <c r="Q39" s="1" t="s">
        <v>318</v>
      </c>
      <c r="R39" s="1" t="s">
        <v>543</v>
      </c>
      <c r="S39" s="1" t="s">
        <v>320</v>
      </c>
      <c r="T39" s="1" t="s">
        <v>321</v>
      </c>
      <c r="U39" s="1" t="s">
        <v>322</v>
      </c>
      <c r="V39" s="1" t="s">
        <v>350</v>
      </c>
    </row>
    <row r="40" s="1" customFormat="1" spans="1:22">
      <c r="A40" s="3">
        <v>999227409962563</v>
      </c>
      <c r="B40" s="1" t="s">
        <v>540</v>
      </c>
      <c r="C40" s="1" t="s">
        <v>544</v>
      </c>
      <c r="D40" s="1" t="s">
        <v>545</v>
      </c>
      <c r="E40" s="1" t="s">
        <v>546</v>
      </c>
      <c r="F40" s="1" t="s">
        <v>467</v>
      </c>
      <c r="G40" s="1" t="s">
        <v>311</v>
      </c>
      <c r="H40" s="1" t="s">
        <v>312</v>
      </c>
      <c r="I40" s="1" t="s">
        <v>547</v>
      </c>
      <c r="J40" s="1" t="s">
        <v>30</v>
      </c>
      <c r="K40" s="1" t="s">
        <v>548</v>
      </c>
      <c r="L40" s="1" t="s">
        <v>548</v>
      </c>
      <c r="M40" s="1" t="s">
        <v>315</v>
      </c>
      <c r="N40" s="1" t="s">
        <v>315</v>
      </c>
      <c r="O40" s="1" t="s">
        <v>316</v>
      </c>
      <c r="P40" s="1" t="s">
        <v>317</v>
      </c>
      <c r="Q40" s="1" t="s">
        <v>318</v>
      </c>
      <c r="R40" s="1" t="s">
        <v>549</v>
      </c>
      <c r="S40" s="1" t="s">
        <v>320</v>
      </c>
      <c r="T40" s="1" t="s">
        <v>321</v>
      </c>
      <c r="U40" s="1" t="s">
        <v>322</v>
      </c>
      <c r="V40" s="1" t="s">
        <v>394</v>
      </c>
    </row>
    <row r="41" s="1" customFormat="1" spans="1:22">
      <c r="A41" s="3">
        <v>999227387288923</v>
      </c>
      <c r="B41" s="1" t="s">
        <v>540</v>
      </c>
      <c r="C41" s="1" t="s">
        <v>550</v>
      </c>
      <c r="D41" s="1" t="s">
        <v>551</v>
      </c>
      <c r="E41" s="1" t="s">
        <v>552</v>
      </c>
      <c r="F41" s="1" t="s">
        <v>467</v>
      </c>
      <c r="G41" s="1" t="s">
        <v>311</v>
      </c>
      <c r="H41" s="1" t="s">
        <v>312</v>
      </c>
      <c r="I41" s="1" t="s">
        <v>553</v>
      </c>
      <c r="J41" s="1" t="s">
        <v>30</v>
      </c>
      <c r="K41" s="1" t="s">
        <v>554</v>
      </c>
      <c r="L41" s="1" t="s">
        <v>554</v>
      </c>
      <c r="M41" s="1" t="s">
        <v>315</v>
      </c>
      <c r="N41" s="1" t="s">
        <v>315</v>
      </c>
      <c r="O41" s="1" t="s">
        <v>316</v>
      </c>
      <c r="P41" s="1" t="s">
        <v>317</v>
      </c>
      <c r="Q41" s="1" t="s">
        <v>318</v>
      </c>
      <c r="R41" s="1" t="s">
        <v>555</v>
      </c>
      <c r="S41" s="1" t="s">
        <v>320</v>
      </c>
      <c r="T41" s="1" t="s">
        <v>321</v>
      </c>
      <c r="U41" s="1" t="s">
        <v>322</v>
      </c>
      <c r="V41" s="1" t="s">
        <v>330</v>
      </c>
    </row>
    <row r="42" s="1" customFormat="1" spans="1:22">
      <c r="A42" s="3">
        <v>999227380868829</v>
      </c>
      <c r="B42" s="1" t="s">
        <v>556</v>
      </c>
      <c r="C42" s="1" t="s">
        <v>557</v>
      </c>
      <c r="D42" s="1" t="s">
        <v>558</v>
      </c>
      <c r="E42" s="1" t="s">
        <v>559</v>
      </c>
      <c r="F42" s="1" t="s">
        <v>307</v>
      </c>
      <c r="G42" s="1" t="s">
        <v>311</v>
      </c>
      <c r="H42" s="1" t="s">
        <v>312</v>
      </c>
      <c r="I42" s="1" t="s">
        <v>560</v>
      </c>
      <c r="J42" s="1" t="s">
        <v>30</v>
      </c>
      <c r="K42" s="1" t="s">
        <v>561</v>
      </c>
      <c r="L42" s="1" t="s">
        <v>561</v>
      </c>
      <c r="M42" s="1" t="s">
        <v>315</v>
      </c>
      <c r="N42" s="1" t="s">
        <v>315</v>
      </c>
      <c r="O42" s="1" t="s">
        <v>316</v>
      </c>
      <c r="P42" s="1" t="s">
        <v>317</v>
      </c>
      <c r="Q42" s="1" t="s">
        <v>318</v>
      </c>
      <c r="R42" s="1" t="s">
        <v>562</v>
      </c>
      <c r="S42" s="1" t="s">
        <v>320</v>
      </c>
      <c r="T42" s="1" t="s">
        <v>321</v>
      </c>
      <c r="U42" s="1" t="s">
        <v>322</v>
      </c>
      <c r="V42" s="1" t="s">
        <v>330</v>
      </c>
    </row>
    <row r="43" s="1" customFormat="1" spans="1:22">
      <c r="A43" s="3">
        <v>999227350725128</v>
      </c>
      <c r="B43" s="1" t="s">
        <v>563</v>
      </c>
      <c r="C43" s="1" t="s">
        <v>564</v>
      </c>
      <c r="D43" s="1" t="s">
        <v>565</v>
      </c>
      <c r="E43" s="1" t="s">
        <v>566</v>
      </c>
      <c r="F43" s="1" t="s">
        <v>467</v>
      </c>
      <c r="G43" s="1" t="s">
        <v>311</v>
      </c>
      <c r="H43" s="1" t="s">
        <v>312</v>
      </c>
      <c r="I43" s="1" t="s">
        <v>567</v>
      </c>
      <c r="J43" s="1" t="s">
        <v>30</v>
      </c>
      <c r="K43" s="1" t="s">
        <v>568</v>
      </c>
      <c r="L43" s="1" t="s">
        <v>568</v>
      </c>
      <c r="M43" s="1" t="s">
        <v>315</v>
      </c>
      <c r="N43" s="1" t="s">
        <v>315</v>
      </c>
      <c r="O43" s="1" t="s">
        <v>316</v>
      </c>
      <c r="P43" s="1" t="s">
        <v>317</v>
      </c>
      <c r="Q43" s="1" t="s">
        <v>318</v>
      </c>
      <c r="R43" s="1" t="s">
        <v>569</v>
      </c>
      <c r="S43" s="1" t="s">
        <v>320</v>
      </c>
      <c r="T43" s="1" t="s">
        <v>321</v>
      </c>
      <c r="U43" s="1" t="s">
        <v>322</v>
      </c>
      <c r="V43" s="1" t="s">
        <v>323</v>
      </c>
    </row>
    <row r="44" s="1" customFormat="1" spans="1:22">
      <c r="A44" s="3">
        <v>999227347128295</v>
      </c>
      <c r="B44" s="1" t="s">
        <v>563</v>
      </c>
      <c r="C44" s="1" t="s">
        <v>570</v>
      </c>
      <c r="D44" s="1" t="s">
        <v>571</v>
      </c>
      <c r="E44" s="1" t="s">
        <v>572</v>
      </c>
      <c r="F44" s="1" t="s">
        <v>556</v>
      </c>
      <c r="G44" s="1" t="s">
        <v>311</v>
      </c>
      <c r="H44" s="1" t="s">
        <v>312</v>
      </c>
      <c r="I44" s="1" t="s">
        <v>573</v>
      </c>
      <c r="J44" s="1" t="s">
        <v>30</v>
      </c>
      <c r="K44" s="1" t="s">
        <v>574</v>
      </c>
      <c r="L44" s="1" t="s">
        <v>574</v>
      </c>
      <c r="M44" s="1" t="s">
        <v>315</v>
      </c>
      <c r="N44" s="1" t="s">
        <v>315</v>
      </c>
      <c r="O44" s="1" t="s">
        <v>316</v>
      </c>
      <c r="P44" s="1" t="s">
        <v>317</v>
      </c>
      <c r="Q44" s="1" t="s">
        <v>318</v>
      </c>
      <c r="R44" s="1" t="s">
        <v>575</v>
      </c>
      <c r="S44" s="1" t="s">
        <v>320</v>
      </c>
      <c r="T44" s="1" t="s">
        <v>321</v>
      </c>
      <c r="U44" s="1" t="s">
        <v>322</v>
      </c>
      <c r="V44" s="1" t="s">
        <v>330</v>
      </c>
    </row>
    <row r="45" s="1" customFormat="1" spans="1:22">
      <c r="A45" s="3">
        <v>999227332875528</v>
      </c>
      <c r="B45" s="1" t="s">
        <v>576</v>
      </c>
      <c r="C45" s="1" t="s">
        <v>577</v>
      </c>
      <c r="D45" s="1" t="s">
        <v>578</v>
      </c>
      <c r="E45" s="1" t="s">
        <v>579</v>
      </c>
      <c r="F45" s="1" t="s">
        <v>467</v>
      </c>
      <c r="G45" s="1" t="s">
        <v>311</v>
      </c>
      <c r="H45" s="1" t="s">
        <v>312</v>
      </c>
      <c r="I45" s="1" t="s">
        <v>580</v>
      </c>
      <c r="J45" s="1" t="s">
        <v>30</v>
      </c>
      <c r="K45" s="1" t="s">
        <v>581</v>
      </c>
      <c r="L45" s="1" t="s">
        <v>581</v>
      </c>
      <c r="M45" s="1" t="s">
        <v>315</v>
      </c>
      <c r="N45" s="1" t="s">
        <v>315</v>
      </c>
      <c r="O45" s="1" t="s">
        <v>316</v>
      </c>
      <c r="P45" s="1" t="s">
        <v>317</v>
      </c>
      <c r="Q45" s="1" t="s">
        <v>318</v>
      </c>
      <c r="R45" s="1" t="s">
        <v>582</v>
      </c>
      <c r="S45" s="1" t="s">
        <v>320</v>
      </c>
      <c r="T45" s="1" t="s">
        <v>321</v>
      </c>
      <c r="U45" s="1" t="s">
        <v>322</v>
      </c>
      <c r="V45" s="1" t="s">
        <v>350</v>
      </c>
    </row>
    <row r="46" s="1" customFormat="1" spans="1:22">
      <c r="A46" s="3">
        <v>999227291340612</v>
      </c>
      <c r="B46" s="1" t="s">
        <v>583</v>
      </c>
      <c r="C46" s="1" t="s">
        <v>584</v>
      </c>
      <c r="D46" s="1" t="s">
        <v>585</v>
      </c>
      <c r="E46" s="1" t="s">
        <v>586</v>
      </c>
      <c r="F46" s="1" t="s">
        <v>540</v>
      </c>
      <c r="G46" s="1" t="s">
        <v>311</v>
      </c>
      <c r="H46" s="1" t="s">
        <v>312</v>
      </c>
      <c r="I46" s="1" t="s">
        <v>587</v>
      </c>
      <c r="J46" s="1" t="s">
        <v>30</v>
      </c>
      <c r="K46" s="1" t="s">
        <v>588</v>
      </c>
      <c r="L46" s="1" t="s">
        <v>588</v>
      </c>
      <c r="M46" s="1" t="s">
        <v>315</v>
      </c>
      <c r="N46" s="1" t="s">
        <v>315</v>
      </c>
      <c r="O46" s="1" t="s">
        <v>316</v>
      </c>
      <c r="P46" s="1" t="s">
        <v>317</v>
      </c>
      <c r="Q46" s="1" t="s">
        <v>318</v>
      </c>
      <c r="R46" s="1" t="s">
        <v>589</v>
      </c>
      <c r="S46" s="1" t="s">
        <v>320</v>
      </c>
      <c r="T46" s="1" t="s">
        <v>321</v>
      </c>
      <c r="U46" s="1" t="s">
        <v>322</v>
      </c>
      <c r="V46" s="1" t="s">
        <v>323</v>
      </c>
    </row>
    <row r="47" s="1" customFormat="1" spans="1:22">
      <c r="A47" s="3">
        <v>999227290817473</v>
      </c>
      <c r="B47" s="1" t="s">
        <v>590</v>
      </c>
      <c r="C47" s="1" t="s">
        <v>591</v>
      </c>
      <c r="D47" s="1" t="s">
        <v>592</v>
      </c>
      <c r="E47" s="1" t="s">
        <v>593</v>
      </c>
      <c r="F47" s="1" t="s">
        <v>540</v>
      </c>
      <c r="G47" s="1" t="s">
        <v>311</v>
      </c>
      <c r="H47" s="1" t="s">
        <v>312</v>
      </c>
      <c r="I47" s="1" t="s">
        <v>594</v>
      </c>
      <c r="J47" s="1" t="s">
        <v>30</v>
      </c>
      <c r="K47" s="1" t="s">
        <v>595</v>
      </c>
      <c r="L47" s="1" t="s">
        <v>595</v>
      </c>
      <c r="M47" s="1" t="s">
        <v>315</v>
      </c>
      <c r="N47" s="1" t="s">
        <v>315</v>
      </c>
      <c r="O47" s="1" t="s">
        <v>316</v>
      </c>
      <c r="P47" s="1" t="s">
        <v>317</v>
      </c>
      <c r="Q47" s="1" t="s">
        <v>318</v>
      </c>
      <c r="R47" s="1" t="s">
        <v>596</v>
      </c>
      <c r="S47" s="1" t="s">
        <v>320</v>
      </c>
      <c r="T47" s="1" t="s">
        <v>321</v>
      </c>
      <c r="U47" s="1" t="s">
        <v>322</v>
      </c>
      <c r="V47" s="1" t="s">
        <v>330</v>
      </c>
    </row>
    <row r="48" s="1" customFormat="1" spans="1:22">
      <c r="A48" s="3">
        <v>999227288866515</v>
      </c>
      <c r="B48" s="1" t="s">
        <v>590</v>
      </c>
      <c r="C48" s="1" t="s">
        <v>597</v>
      </c>
      <c r="D48" s="1" t="s">
        <v>598</v>
      </c>
      <c r="E48" s="1" t="s">
        <v>599</v>
      </c>
      <c r="F48" s="1" t="s">
        <v>540</v>
      </c>
      <c r="G48" s="1" t="s">
        <v>311</v>
      </c>
      <c r="H48" s="1" t="s">
        <v>312</v>
      </c>
      <c r="I48" s="1" t="s">
        <v>600</v>
      </c>
      <c r="J48" s="1" t="s">
        <v>30</v>
      </c>
      <c r="K48" s="1" t="s">
        <v>601</v>
      </c>
      <c r="L48" s="1" t="s">
        <v>601</v>
      </c>
      <c r="M48" s="1" t="s">
        <v>315</v>
      </c>
      <c r="N48" s="1" t="s">
        <v>315</v>
      </c>
      <c r="O48" s="1" t="s">
        <v>316</v>
      </c>
      <c r="P48" s="1" t="s">
        <v>317</v>
      </c>
      <c r="Q48" s="1" t="s">
        <v>318</v>
      </c>
      <c r="R48" s="1" t="s">
        <v>602</v>
      </c>
      <c r="S48" s="1" t="s">
        <v>320</v>
      </c>
      <c r="T48" s="1" t="s">
        <v>321</v>
      </c>
      <c r="U48" s="1" t="s">
        <v>603</v>
      </c>
      <c r="V48" s="1" t="s">
        <v>350</v>
      </c>
    </row>
    <row r="49" s="1" customFormat="1" spans="1:22">
      <c r="A49" s="3">
        <v>999227192941215</v>
      </c>
      <c r="B49" s="1" t="s">
        <v>604</v>
      </c>
      <c r="C49" s="1" t="s">
        <v>605</v>
      </c>
      <c r="D49" s="1" t="s">
        <v>606</v>
      </c>
      <c r="E49" s="1" t="s">
        <v>607</v>
      </c>
      <c r="F49" s="1" t="s">
        <v>467</v>
      </c>
      <c r="G49" s="1" t="s">
        <v>311</v>
      </c>
      <c r="H49" s="1" t="s">
        <v>312</v>
      </c>
      <c r="I49" s="1" t="s">
        <v>608</v>
      </c>
      <c r="J49" s="1" t="s">
        <v>30</v>
      </c>
      <c r="K49" s="1" t="s">
        <v>609</v>
      </c>
      <c r="L49" s="1" t="s">
        <v>609</v>
      </c>
      <c r="M49" s="1" t="s">
        <v>315</v>
      </c>
      <c r="N49" s="1" t="s">
        <v>315</v>
      </c>
      <c r="O49" s="1" t="s">
        <v>316</v>
      </c>
      <c r="P49" s="1" t="s">
        <v>317</v>
      </c>
      <c r="Q49" s="1" t="s">
        <v>318</v>
      </c>
      <c r="R49" s="1" t="s">
        <v>610</v>
      </c>
      <c r="S49" s="1" t="s">
        <v>320</v>
      </c>
      <c r="T49" s="1" t="s">
        <v>321</v>
      </c>
      <c r="U49" s="1" t="s">
        <v>322</v>
      </c>
      <c r="V49" s="1" t="s">
        <v>611</v>
      </c>
    </row>
    <row r="50" s="1" customFormat="1" spans="1:22">
      <c r="A50" s="3">
        <v>999227188245785</v>
      </c>
      <c r="B50" s="1" t="s">
        <v>612</v>
      </c>
      <c r="C50" s="1" t="s">
        <v>613</v>
      </c>
      <c r="D50" s="1" t="s">
        <v>614</v>
      </c>
      <c r="E50" s="1" t="s">
        <v>615</v>
      </c>
      <c r="F50" s="1" t="s">
        <v>467</v>
      </c>
      <c r="G50" s="1" t="s">
        <v>311</v>
      </c>
      <c r="H50" s="1" t="s">
        <v>312</v>
      </c>
      <c r="I50" s="1" t="s">
        <v>616</v>
      </c>
      <c r="J50" s="1" t="s">
        <v>30</v>
      </c>
      <c r="K50" s="1" t="s">
        <v>617</v>
      </c>
      <c r="L50" s="1" t="s">
        <v>617</v>
      </c>
      <c r="M50" s="1" t="s">
        <v>315</v>
      </c>
      <c r="N50" s="1" t="s">
        <v>315</v>
      </c>
      <c r="O50" s="1" t="s">
        <v>316</v>
      </c>
      <c r="P50" s="1" t="s">
        <v>317</v>
      </c>
      <c r="Q50" s="1" t="s">
        <v>318</v>
      </c>
      <c r="R50" s="1" t="s">
        <v>618</v>
      </c>
      <c r="S50" s="1" t="s">
        <v>320</v>
      </c>
      <c r="T50" s="1" t="s">
        <v>321</v>
      </c>
      <c r="U50" s="1" t="s">
        <v>322</v>
      </c>
      <c r="V50" s="1" t="s">
        <v>330</v>
      </c>
    </row>
    <row r="51" s="1" customFormat="1" spans="1:22">
      <c r="A51" s="3">
        <v>999227114105557</v>
      </c>
      <c r="B51" s="1" t="s">
        <v>619</v>
      </c>
      <c r="C51" s="1" t="s">
        <v>620</v>
      </c>
      <c r="D51" s="1" t="s">
        <v>606</v>
      </c>
      <c r="E51" s="1" t="s">
        <v>621</v>
      </c>
      <c r="F51" s="1" t="s">
        <v>576</v>
      </c>
      <c r="G51" s="1" t="s">
        <v>311</v>
      </c>
      <c r="H51" s="1" t="s">
        <v>312</v>
      </c>
      <c r="I51" s="1" t="s">
        <v>622</v>
      </c>
      <c r="J51" s="1" t="s">
        <v>30</v>
      </c>
      <c r="K51" s="1" t="s">
        <v>623</v>
      </c>
      <c r="L51" s="1" t="s">
        <v>623</v>
      </c>
      <c r="M51" s="1" t="s">
        <v>315</v>
      </c>
      <c r="N51" s="1" t="s">
        <v>315</v>
      </c>
      <c r="O51" s="1" t="s">
        <v>316</v>
      </c>
      <c r="P51" s="1" t="s">
        <v>317</v>
      </c>
      <c r="Q51" s="1" t="s">
        <v>318</v>
      </c>
      <c r="R51" s="1" t="s">
        <v>624</v>
      </c>
      <c r="S51" s="1" t="s">
        <v>320</v>
      </c>
      <c r="T51" s="1" t="s">
        <v>321</v>
      </c>
      <c r="U51" s="1" t="s">
        <v>322</v>
      </c>
      <c r="V51" s="1" t="s">
        <v>611</v>
      </c>
    </row>
    <row r="52" s="1" customFormat="1" spans="1:22">
      <c r="A52" s="3">
        <v>999226724164227</v>
      </c>
      <c r="B52" s="1" t="s">
        <v>625</v>
      </c>
      <c r="C52" s="1" t="s">
        <v>626</v>
      </c>
      <c r="D52" s="1" t="s">
        <v>627</v>
      </c>
      <c r="E52" s="1" t="s">
        <v>628</v>
      </c>
      <c r="F52" s="1" t="s">
        <v>467</v>
      </c>
      <c r="G52" s="1" t="s">
        <v>311</v>
      </c>
      <c r="H52" s="1" t="s">
        <v>312</v>
      </c>
      <c r="I52" s="1" t="s">
        <v>629</v>
      </c>
      <c r="J52" s="1" t="s">
        <v>30</v>
      </c>
      <c r="K52" s="1" t="s">
        <v>630</v>
      </c>
      <c r="L52" s="1" t="s">
        <v>630</v>
      </c>
      <c r="M52" s="1" t="s">
        <v>315</v>
      </c>
      <c r="N52" s="1" t="s">
        <v>315</v>
      </c>
      <c r="O52" s="1" t="s">
        <v>316</v>
      </c>
      <c r="P52" s="1" t="s">
        <v>317</v>
      </c>
      <c r="Q52" s="1" t="s">
        <v>318</v>
      </c>
      <c r="R52" s="1" t="s">
        <v>631</v>
      </c>
      <c r="S52" s="1" t="s">
        <v>320</v>
      </c>
      <c r="T52" s="1" t="s">
        <v>321</v>
      </c>
      <c r="U52" s="1" t="s">
        <v>322</v>
      </c>
      <c r="V52" s="1" t="s">
        <v>330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2023-10-20T02:25:22Z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