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2"/>
  </bookViews>
  <sheets>
    <sheet name="Sheet1" sheetId="1" r:id="rId1"/>
    <sheet name="Sheet2" sheetId="2" r:id="rId2"/>
    <sheet name="USD" sheetId="3" r:id="rId3"/>
    <sheet name="CNY" sheetId="4" r:id="rId4"/>
    <sheet name="HOP" sheetId="5" r:id="rId5"/>
  </sheets>
  <definedNames>
    <definedName name="_xlnm._FilterDatabase" localSheetId="2" hidden="1">USD!$1:$90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<sst xmlns="http://schemas.openxmlformats.org/spreadsheetml/2006/main" count="2950" uniqueCount="999">
  <si>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</si>
  <si>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</si>
  <si>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</si>
  <si>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</si>
  <si>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</si>
  <si>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</si>
  <si>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</si>
  <si>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</si>
  <si>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</si>
  <si>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</si>
  <si>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</si>
  <si>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</si>
  <si>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</si>
  <si>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</si>
  <si>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</si>
  <si>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</si>
  <si>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</si>
  <si>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</si>
  <si>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</si>
  <si>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</si>
  <si>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</si>
  <si>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</si>
  <si>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</si>
  <si>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</si>
  <si>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</si>
  <si>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999224498682831	</t>
  </si>
  <si>
    <t>Ctrip</t>
  </si>
  <si>
    <t>正常</t>
  </si>
  <si>
    <t>[曼谷]曼谷大仓新颐酒店(The Okura Prestige Bangkok)(8193835)</t>
  </si>
  <si>
    <t>豪华双床房(至少连住2晚及以上)&lt;早餐&gt;</t>
  </si>
  <si>
    <t>USD</t>
  </si>
  <si>
    <t>Lai/Wai Ching Candy</t>
  </si>
  <si>
    <t>CA6352231023USD-W</t>
  </si>
  <si>
    <t>未提现</t>
  </si>
  <si>
    <t>携程开票</t>
  </si>
  <si>
    <t xml:space="preserve">3440361	</t>
  </si>
  <si>
    <t xml:space="preserve">7073981	</t>
  </si>
  <si>
    <t xml:space="preserve">999226923699197	</t>
  </si>
  <si>
    <t>[新加坡]樟宜机场皇冠假日酒店  - IHG 旗下酒店(Crowne Plaza Changi Airport, an IHG Hotel)(8579850)</t>
  </si>
  <si>
    <t>宝石翼楼标准特大床房&lt;早餐&gt;</t>
  </si>
  <si>
    <t>WANG/LEI,Wangn/Qingxi</t>
  </si>
  <si>
    <t xml:space="preserve">3973613	</t>
  </si>
  <si>
    <t xml:space="preserve">20664058	</t>
  </si>
  <si>
    <t xml:space="preserve">999227019119979	</t>
  </si>
  <si>
    <t>[新加坡]薰衣草 V 酒店(V Hotel Lavender)(8290412)</t>
  </si>
  <si>
    <t>高级双床房(至少连住2晚及以上)</t>
  </si>
  <si>
    <t>ZHU/YUBING,WEI/JINFANG</t>
  </si>
  <si>
    <t xml:space="preserve">3982019	</t>
  </si>
  <si>
    <t xml:space="preserve">321012751	</t>
  </si>
  <si>
    <t xml:space="preserve">999227031003230	</t>
  </si>
  <si>
    <t>[普吉岛]普吉岛卡塔坦尼海滩度假村(Katathani Phuket Beach Resort)(7071148)</t>
  </si>
  <si>
    <t>精致套房(坦尼楼)(至少连住2晚及以上)&lt;早餐&gt;</t>
  </si>
  <si>
    <t>ZHANG/ENDONG,HONG/XIAOJIE</t>
  </si>
  <si>
    <t xml:space="preserve">3984415	</t>
  </si>
  <si>
    <t xml:space="preserve">10935199	</t>
  </si>
  <si>
    <t xml:space="preserve">27032345144	</t>
  </si>
  <si>
    <t>ZENG/YI,ZHOU/ZHICHENG</t>
  </si>
  <si>
    <t xml:space="preserve">3984967	</t>
  </si>
  <si>
    <t xml:space="preserve">10935205	</t>
  </si>
  <si>
    <t xml:space="preserve">999227036607993	</t>
  </si>
  <si>
    <t>WANG/HANQIAN,SHEN/DALING</t>
  </si>
  <si>
    <t xml:space="preserve">3986655	</t>
  </si>
  <si>
    <t xml:space="preserve">64363890	</t>
  </si>
  <si>
    <t xml:space="preserve">999227049374731	</t>
  </si>
  <si>
    <t>[新加坡]庄家大酒店(Hotel Boss)(8207122)</t>
  </si>
  <si>
    <t>ZHANG/KEJING,ZHOU/YANPING,WANG/ZHIZHEN,PANG/RENGUAN</t>
  </si>
  <si>
    <t xml:space="preserve">3989440	</t>
  </si>
  <si>
    <t xml:space="preserve">321573724	</t>
  </si>
  <si>
    <t xml:space="preserve">999227052437956	</t>
  </si>
  <si>
    <t>[普吉岛]普吉岛洲际丁索别墅度假村(Dinso Resort &amp; Villas Phuket, an IHG Hotel)(14215784)</t>
  </si>
  <si>
    <t>城景豪华房（1张特大床）&lt;早餐&gt;</t>
  </si>
  <si>
    <t>YOU/HANQIAN</t>
  </si>
  <si>
    <t xml:space="preserve">3990419	</t>
  </si>
  <si>
    <t xml:space="preserve">163836	</t>
  </si>
  <si>
    <t xml:space="preserve">999227064526411	</t>
  </si>
  <si>
    <t>[新加坡]新加坡半岛怡东 – 温德姆酒店(Peninsula Excelsior Singapore, A Wyndham Hotel)(23861505)</t>
  </si>
  <si>
    <t>高级房&lt;早餐&gt;</t>
  </si>
  <si>
    <t>Zhao/Jianping,Chen/Qiaoli</t>
  </si>
  <si>
    <t xml:space="preserve">3996244	</t>
  </si>
  <si>
    <t xml:space="preserve">267204713	</t>
  </si>
  <si>
    <t xml:space="preserve">999227098376902	</t>
  </si>
  <si>
    <t>[曼谷]曼谷素坤逸55号通罗中心点大酒店(Grande Centre Point Sukhumvit 55 Bangkok)(23861597)</t>
  </si>
  <si>
    <t>特色豪华房(至少连住2晚及以上)&lt;早餐&gt;</t>
  </si>
  <si>
    <t>WANG/TENG</t>
  </si>
  <si>
    <t xml:space="preserve">4000780	</t>
  </si>
  <si>
    <t xml:space="preserve">302671	</t>
  </si>
  <si>
    <t xml:space="preserve">999227099475416	</t>
  </si>
  <si>
    <t>[阿布扎比]阿布扎比都喜天丽酒店(Dusit Thani Abu Dhabi)(16047549)</t>
  </si>
  <si>
    <t>豪华双床房&lt;早餐&gt;</t>
  </si>
  <si>
    <t>PAN/DACAI,DU/XIAOWEI,XUE/LINLIN,WANG/JINRONG</t>
  </si>
  <si>
    <t xml:space="preserve">4001596	</t>
  </si>
  <si>
    <t xml:space="preserve">6207262 – 6207263	</t>
  </si>
  <si>
    <t xml:space="preserve">999227098846870	</t>
  </si>
  <si>
    <t>Liu/Yongping,Ren/Yulan</t>
  </si>
  <si>
    <t xml:space="preserve">4001078	</t>
  </si>
  <si>
    <t xml:space="preserve">267237143	</t>
  </si>
  <si>
    <t>取消</t>
  </si>
  <si>
    <t xml:space="preserve">999227189555647	</t>
  </si>
  <si>
    <t>[乔治市]槟城皇家朱兰酒店(Royale Chulan Penang)(8981252)</t>
  </si>
  <si>
    <t>高级房(至少连住2晚及以上)&lt;早餐&gt;</t>
  </si>
  <si>
    <t>ZHENG/NAN,ZHANG/BIWEI</t>
  </si>
  <si>
    <t xml:space="preserve">4021212	</t>
  </si>
  <si>
    <t xml:space="preserve">9050181	</t>
  </si>
  <si>
    <t xml:space="preserve">999227287511380	</t>
  </si>
  <si>
    <t>YANG/RONG</t>
  </si>
  <si>
    <t xml:space="preserve">4034327	</t>
  </si>
  <si>
    <t xml:space="preserve">6209718	</t>
  </si>
  <si>
    <t xml:space="preserve">999227301946344	</t>
  </si>
  <si>
    <t>[首尔]首尔大使 - 铂尔曼酒店(The Ambassador Seoul - A Pullman Hotel)(8667947)</t>
  </si>
  <si>
    <t>高级双人床房&lt;无早&gt;</t>
  </si>
  <si>
    <t>Hwang/Tae woo</t>
  </si>
  <si>
    <t xml:space="preserve">4040764	</t>
  </si>
  <si>
    <t xml:space="preserve">118020617	</t>
  </si>
  <si>
    <t xml:space="preserve">27305459975	</t>
  </si>
  <si>
    <t>[普吉岛]美地概念酒店(Metadee Concept Hotel)(23861476)</t>
  </si>
  <si>
    <t>双床小型套房 - 带露台&lt;早餐&gt;</t>
  </si>
  <si>
    <t>ZHANG/FAN</t>
  </si>
  <si>
    <t xml:space="preserve">4042592	</t>
  </si>
  <si>
    <t xml:space="preserve">19982	</t>
  </si>
  <si>
    <t xml:space="preserve">999227307236250	</t>
  </si>
  <si>
    <t>[曼谷]曼谷兰卡斯特(Lancaster Bangkok)(21493174)</t>
  </si>
  <si>
    <t>Wei/Mengfei</t>
  </si>
  <si>
    <t xml:space="preserve">4044822	</t>
  </si>
  <si>
    <t xml:space="preserve">314920	</t>
  </si>
  <si>
    <t xml:space="preserve">999227308756832	</t>
  </si>
  <si>
    <t>SHEN/WEN</t>
  </si>
  <si>
    <t xml:space="preserve">4045608	</t>
  </si>
  <si>
    <t xml:space="preserve">314930	</t>
  </si>
  <si>
    <t xml:space="preserve">999227321493622	</t>
  </si>
  <si>
    <t>JIN/BIN,JIN/KE,MAO/LISHENG,HUANG/QIANGLI</t>
  </si>
  <si>
    <t xml:space="preserve">4047679	</t>
  </si>
  <si>
    <t xml:space="preserve">267571691	</t>
  </si>
  <si>
    <t xml:space="preserve">999227322714855	</t>
  </si>
  <si>
    <t>ZHANG/JIAJIA</t>
  </si>
  <si>
    <t xml:space="preserve">4048176	</t>
  </si>
  <si>
    <t xml:space="preserve">84870536	</t>
  </si>
  <si>
    <t xml:space="preserve">999227331144437	</t>
  </si>
  <si>
    <t>豪华特大床房(至少连住2晚及以上)&lt;早餐&gt;</t>
  </si>
  <si>
    <t>LIU/YI,YAN/YIFENG</t>
  </si>
  <si>
    <t xml:space="preserve">4050415	</t>
  </si>
  <si>
    <t xml:space="preserve">315059	</t>
  </si>
  <si>
    <t xml:space="preserve">999227333135384	</t>
  </si>
  <si>
    <t>[吉隆坡]吉隆坡市中心智选假日酒店(Holiday Inn Express Kuala Lumpur City Centre, an IHG Hotel)(8981861)</t>
  </si>
  <si>
    <t>标准两张单人床房&lt;早餐&gt;</t>
  </si>
  <si>
    <t>TAN/XIULI</t>
  </si>
  <si>
    <t xml:space="preserve">4051428	</t>
  </si>
  <si>
    <t xml:space="preserve">401599	</t>
  </si>
  <si>
    <t xml:space="preserve">27334882023	</t>
  </si>
  <si>
    <t>[吉隆坡]吉隆坡大华酒店，傲途格精选酒店(The Majestic Hotel Kuala Lumpur, Autograph Collection)(11651495)</t>
  </si>
  <si>
    <t>豪华双床房(塔翼)(至少连住2晚及以上)&lt;早餐&gt;</t>
  </si>
  <si>
    <t>Zhang/Aoshuang,Mo/Zhiying</t>
  </si>
  <si>
    <t xml:space="preserve">4052654	</t>
  </si>
  <si>
    <t xml:space="preserve">323635003	</t>
  </si>
  <si>
    <t xml:space="preserve">999227336218659	</t>
  </si>
  <si>
    <t>ZHAI/YANG</t>
  </si>
  <si>
    <t xml:space="preserve">4053539	</t>
  </si>
  <si>
    <t xml:space="preserve">62022604	</t>
  </si>
  <si>
    <t xml:space="preserve">999227336321429	</t>
  </si>
  <si>
    <t>Liu/Xinfeng,Hu/Pengting</t>
  </si>
  <si>
    <t xml:space="preserve">4053582	</t>
  </si>
  <si>
    <t xml:space="preserve">23167948	</t>
  </si>
  <si>
    <t xml:space="preserve">999227336491609	</t>
  </si>
  <si>
    <t>[琅勃拉邦]琅勃拉邦铂尔曼酒店(Pullman Luang Prabang)(21735346)</t>
  </si>
  <si>
    <t>园景豪华特大床房(至少连住2晚及以上)&lt;早餐&gt;</t>
  </si>
  <si>
    <t>HE/LI</t>
  </si>
  <si>
    <t xml:space="preserve">4053774	</t>
  </si>
  <si>
    <t xml:space="preserve">	</t>
  </si>
  <si>
    <t xml:space="preserve">999227337038296	</t>
  </si>
  <si>
    <t>[曼谷]拉差达 CMYK 我的酒店(Myhotel Cmyk@Ratchada)(21490790)</t>
  </si>
  <si>
    <t>标准房&lt;无早&gt;</t>
  </si>
  <si>
    <t>HAN/GANGCHENG</t>
  </si>
  <si>
    <t xml:space="preserve">4054089	</t>
  </si>
  <si>
    <t xml:space="preserve">999227337268338	</t>
  </si>
  <si>
    <t>[中雅加达]雅加达穆利雅史纳延酒店(Hotel Mulia Senayan, Jakarta)(8445848)</t>
  </si>
  <si>
    <t>穆丽雅富丽豪华房&lt;早餐&gt;</t>
  </si>
  <si>
    <t>KANG/HYUNGSEOK</t>
  </si>
  <si>
    <t xml:space="preserve">4054403	</t>
  </si>
  <si>
    <t xml:space="preserve">3708854	</t>
  </si>
  <si>
    <t xml:space="preserve">27339662189	</t>
  </si>
  <si>
    <t>Huang/Ping</t>
  </si>
  <si>
    <t xml:space="preserve">4058766	</t>
  </si>
  <si>
    <t xml:space="preserve">999227342883778	</t>
  </si>
  <si>
    <t>[普吉岛]客莱福巴东普吉岛酒店(Hotel Clover Patong Phuket)(16925723)</t>
  </si>
  <si>
    <t>高级阳台房(至少连住2晚及以上)</t>
  </si>
  <si>
    <t>JIANG/WANG,WANG/QIQI</t>
  </si>
  <si>
    <t xml:space="preserve">4056906	</t>
  </si>
  <si>
    <t xml:space="preserve">328057	</t>
  </si>
  <si>
    <t xml:space="preserve">999227342892233	</t>
  </si>
  <si>
    <t>liu/xi,yang/di</t>
  </si>
  <si>
    <t xml:space="preserve">4056910	</t>
  </si>
  <si>
    <t xml:space="preserve">328056	</t>
  </si>
  <si>
    <t xml:space="preserve">999227343072989	</t>
  </si>
  <si>
    <t>[古晋]古晋UCSI酒店(Ucsi Hotel Kuching)(44812468)</t>
  </si>
  <si>
    <t>高级特大床房&lt;无早&gt;</t>
  </si>
  <si>
    <t>BUDIN/HEMYZA</t>
  </si>
  <si>
    <t xml:space="preserve">4056942	</t>
  </si>
  <si>
    <t xml:space="preserve">CNB2GX	</t>
  </si>
  <si>
    <t xml:space="preserve">999227346458631	</t>
  </si>
  <si>
    <t>[八打灵再也]皇家朱兰白沙罗酒店(Royale Chulan Damansara)(15679881)</t>
  </si>
  <si>
    <t>高级房(至少连住2晚及以上)</t>
  </si>
  <si>
    <t>Lim/Amelia</t>
  </si>
  <si>
    <t xml:space="preserve">4058175	</t>
  </si>
  <si>
    <t xml:space="preserve">642110	</t>
  </si>
  <si>
    <t xml:space="preserve">999227347235794	</t>
  </si>
  <si>
    <t>豪华房&lt;早餐&gt;</t>
  </si>
  <si>
    <t>WANG/JING</t>
  </si>
  <si>
    <t xml:space="preserve">4058435	</t>
  </si>
  <si>
    <t xml:space="preserve">999227347272914	</t>
  </si>
  <si>
    <t>ZHANG/JUN,CHEN/JIALIN</t>
  </si>
  <si>
    <t xml:space="preserve">4058443	</t>
  </si>
  <si>
    <t xml:space="preserve">6210827	</t>
  </si>
  <si>
    <t xml:space="preserve">999227352020493	</t>
  </si>
  <si>
    <t>2卧转角套房(至少连住2晚及以上)&lt;早餐&gt;</t>
  </si>
  <si>
    <t>JIN/XINXIN,ZHUANG/QIANLAN,JIN/SHAOCHUN,JIN/SHAOHUA</t>
  </si>
  <si>
    <t xml:space="preserve">4060158	</t>
  </si>
  <si>
    <t xml:space="preserve">181805	</t>
  </si>
  <si>
    <t xml:space="preserve">999227352387614	</t>
  </si>
  <si>
    <t>liu/ruhe,zhang/xuelin</t>
  </si>
  <si>
    <t xml:space="preserve">4060269	</t>
  </si>
  <si>
    <t xml:space="preserve">999227352680118	</t>
  </si>
  <si>
    <t>1 张特大床标准无烟房&lt;早餐&gt;</t>
  </si>
  <si>
    <t>AI/XUE</t>
  </si>
  <si>
    <t xml:space="preserve">4060350	</t>
  </si>
  <si>
    <t xml:space="preserve">84190308	</t>
  </si>
  <si>
    <t xml:space="preserve">999227354288474	</t>
  </si>
  <si>
    <t>[普吉岛]安达曼拥抱芭东(Andaman Embrace Patong)(8289032)</t>
  </si>
  <si>
    <t>Twin/Double room - De Luxe - Premier&lt;早餐&gt;</t>
  </si>
  <si>
    <t>XIA/KUN,FU/JIE,WEN/XIUYING,XIA/SHANGCHUN</t>
  </si>
  <si>
    <t xml:space="preserve">4061198	</t>
  </si>
  <si>
    <t xml:space="preserve">91109	</t>
  </si>
  <si>
    <t xml:space="preserve">999227354338210	</t>
  </si>
  <si>
    <t>[曼谷]曼谷林布兰套房酒店(Rembrandt Hotel and Suites Bangkok)(11214133)</t>
  </si>
  <si>
    <t>Kim/Jinkyeong</t>
  </si>
  <si>
    <t xml:space="preserve">4061279	</t>
  </si>
  <si>
    <t xml:space="preserve">131334256	</t>
  </si>
  <si>
    <t xml:space="preserve">999227354639322	</t>
  </si>
  <si>
    <t>[富士河口湖町]缘之杜酒店 河口湖(Yukari No Mori)(112518623)</t>
  </si>
  <si>
    <t>HOSHINO/SOUEI</t>
  </si>
  <si>
    <t xml:space="preserve">4061361	</t>
  </si>
  <si>
    <t xml:space="preserve">202310130000002	</t>
  </si>
  <si>
    <t xml:space="preserve">999227355665871	</t>
  </si>
  <si>
    <t>[曼谷]西隆富丽萨通酒店(FuramaXclusive Sathorn, Bangkok)(8627282)</t>
  </si>
  <si>
    <t>豪华双床房&lt;无早&gt;</t>
  </si>
  <si>
    <t>Li/Lu,Cao/Bo</t>
  </si>
  <si>
    <t xml:space="preserve">4061790	</t>
  </si>
  <si>
    <t xml:space="preserve">169176	</t>
  </si>
  <si>
    <t xml:space="preserve">999227378055805	</t>
  </si>
  <si>
    <t>[吉隆坡]吉隆坡四季酒店(Four Seasons Hotel Kuala Lumpur)(16978223)</t>
  </si>
  <si>
    <t>尊贵公园景观房(至少连住2晚及以上)&lt;早餐&gt;</t>
  </si>
  <si>
    <t>XUAN/GUANGZHE</t>
  </si>
  <si>
    <t xml:space="preserve">4064304	</t>
  </si>
  <si>
    <t xml:space="preserve">3222362	</t>
  </si>
  <si>
    <t xml:space="preserve">999227378640154	</t>
  </si>
  <si>
    <t>[邦帕利]曼谷素旺那普机场诺富特酒店(Novotel Bangkok Suvarnabhumi Airport)(8502869)</t>
  </si>
  <si>
    <t>高级特大床房&lt;早餐&gt;</t>
  </si>
  <si>
    <t>VECELLIO/YANTHE DANIA SERENA</t>
  </si>
  <si>
    <t xml:space="preserve">4064476	</t>
  </si>
  <si>
    <t xml:space="preserve">3395264	</t>
  </si>
  <si>
    <t xml:space="preserve">999227379541390	</t>
  </si>
  <si>
    <t>[普吉岛]卢巴普吉岛芭东旅舍(Lub d Phuket Patong)(8289007)</t>
  </si>
  <si>
    <t>精致双床房&lt;早餐&gt;</t>
  </si>
  <si>
    <t>NGUYEN/THI HANG</t>
  </si>
  <si>
    <t xml:space="preserve">4064977	</t>
  </si>
  <si>
    <t xml:space="preserve">51392	</t>
  </si>
  <si>
    <t xml:space="preserve">999227381201118	</t>
  </si>
  <si>
    <t>CHEN/HAN</t>
  </si>
  <si>
    <t xml:space="preserve">4065448	</t>
  </si>
  <si>
    <t xml:space="preserve">6211212	</t>
  </si>
  <si>
    <t xml:space="preserve">999227381638777	</t>
  </si>
  <si>
    <t>RUAN/YONG</t>
  </si>
  <si>
    <t xml:space="preserve">4065699	</t>
  </si>
  <si>
    <t xml:space="preserve">267679242	</t>
  </si>
  <si>
    <t xml:space="preserve">999227383384338	</t>
  </si>
  <si>
    <t>[普吉岛]卡塔棕榈水疗度假酒店(Kata Palm Resort &amp; Spa)(23861684)</t>
  </si>
  <si>
    <t>DONG/LEYI</t>
  </si>
  <si>
    <t xml:space="preserve">4066468	</t>
  </si>
  <si>
    <t xml:space="preserve">Sineenuch	</t>
  </si>
  <si>
    <t xml:space="preserve">999227384662031	</t>
  </si>
  <si>
    <t>豪华房(至少连住2晚及以上)&lt;早餐&gt;</t>
  </si>
  <si>
    <t>Zhang/Hong nan,Zhang/Shi wei</t>
  </si>
  <si>
    <t xml:space="preserve">4067171	</t>
  </si>
  <si>
    <t xml:space="preserve">999227398859136	</t>
  </si>
  <si>
    <t>[曼谷]曼谷阿尔梅洛兹酒店 - 主要清真饭店(Al Meroz Hotel Bangkok - the Leading Halal Hotel)(8627564)</t>
  </si>
  <si>
    <t>高级双床房&lt;无早&gt;</t>
  </si>
  <si>
    <t>Abdul Gafoor /Ali</t>
  </si>
  <si>
    <t xml:space="preserve">4068828	</t>
  </si>
  <si>
    <t xml:space="preserve">329116	</t>
  </si>
  <si>
    <t xml:space="preserve">999227399663106	</t>
  </si>
  <si>
    <t>ZHOU/LIYANG</t>
  </si>
  <si>
    <t xml:space="preserve">4069063	</t>
  </si>
  <si>
    <t xml:space="preserve">642619	</t>
  </si>
  <si>
    <t xml:space="preserve">999227410103628	</t>
  </si>
  <si>
    <t>标准房&lt;早餐&gt;</t>
  </si>
  <si>
    <t>LI/YUETONG</t>
  </si>
  <si>
    <t xml:space="preserve">4072732	</t>
  </si>
  <si>
    <t xml:space="preserve">402375	</t>
  </si>
  <si>
    <t xml:space="preserve">999227411834364	</t>
  </si>
  <si>
    <t>[达沃]赛达艾巴尔萨酒店(Seda Abreeza Hotel)(22755648)</t>
  </si>
  <si>
    <t>GUDY/MA GILDA SUSANO</t>
  </si>
  <si>
    <t xml:space="preserve">4073352	</t>
  </si>
  <si>
    <t xml:space="preserve">999227431803948	</t>
  </si>
  <si>
    <t>城景甄选特大床房(至少连住2晚及以上)&lt;早餐&gt;</t>
  </si>
  <si>
    <t>ZHAN/XUN</t>
  </si>
  <si>
    <t xml:space="preserve">4073773	</t>
  </si>
  <si>
    <t xml:space="preserve">184805	</t>
  </si>
  <si>
    <t xml:space="preserve">999227433136108	</t>
  </si>
  <si>
    <t>[金边]金界综合度假酒店(NagaWorld Hotel &amp; Entertainment Complex)(9567971)</t>
  </si>
  <si>
    <t>高级房 (2号楼)(至少连住2晚及以上)&lt;早餐&gt;</t>
  </si>
  <si>
    <t>HUANG/XINCHENG,Huang/Jungong,Ma/Chao</t>
  </si>
  <si>
    <t xml:space="preserve">4073982	</t>
  </si>
  <si>
    <t xml:space="preserve">943701 / 943702 / 943703	</t>
  </si>
  <si>
    <t xml:space="preserve">999227434760589	</t>
  </si>
  <si>
    <t>[吉隆坡]吉隆坡双威伟乐酒店(Sunway Velocity Hotel Kuala Lumpur)(17890223)</t>
  </si>
  <si>
    <t>Nordin/Norfazilla</t>
  </si>
  <si>
    <t xml:space="preserve">4074504	</t>
  </si>
  <si>
    <t xml:space="preserve">34095404	</t>
  </si>
  <si>
    <t xml:space="preserve">999227436645345	</t>
  </si>
  <si>
    <t>标准大床房&lt;早餐&gt;</t>
  </si>
  <si>
    <t>SUN/XIAONING</t>
  </si>
  <si>
    <t xml:space="preserve">4075142	</t>
  </si>
  <si>
    <t xml:space="preserve">402431	</t>
  </si>
  <si>
    <t xml:space="preserve">999227437291355	</t>
  </si>
  <si>
    <t>[清迈]清迈阿莫拉塔佩酒店(Amora Thapae Hotel Chiang Mai)(8197763)</t>
  </si>
  <si>
    <t>Deluxe&lt;无早&gt;</t>
  </si>
  <si>
    <t>SWEETMOON/SASI</t>
  </si>
  <si>
    <t xml:space="preserve">4075276	</t>
  </si>
  <si>
    <t xml:space="preserve">999227441384716	</t>
  </si>
  <si>
    <t>[曼谷]曼谷飞越大酒店(The Grand Fourwings Convention Hotel Bangkok)(8184905)</t>
  </si>
  <si>
    <t>豪华房(至少连住2晚及以上)</t>
  </si>
  <si>
    <t>WENG/SHANSHAN</t>
  </si>
  <si>
    <t xml:space="preserve">4077135	</t>
  </si>
  <si>
    <t xml:space="preserve">73617187	</t>
  </si>
  <si>
    <t xml:space="preserve">999227442280098	</t>
  </si>
  <si>
    <t>LI/KUO,LIU/YANG</t>
  </si>
  <si>
    <t xml:space="preserve">4077533	</t>
  </si>
  <si>
    <t xml:space="preserve">329376	</t>
  </si>
  <si>
    <t xml:space="preserve">999227444076624	</t>
  </si>
  <si>
    <t>[普吉岛]甜蜜滨海度假酒店 - 冲浪-卡塔海滩(Sugar Marina Hotel-SURF-Kata Beach)(8195593)</t>
  </si>
  <si>
    <t>豪华池景房(至少连住2晚及以上)&lt;早餐&gt;</t>
  </si>
  <si>
    <t>SU/DONG,ZHANG/RUIMINM</t>
  </si>
  <si>
    <t xml:space="preserve">4078276	</t>
  </si>
  <si>
    <t xml:space="preserve">2304454	</t>
  </si>
  <si>
    <t xml:space="preserve">999227444504706	</t>
  </si>
  <si>
    <t>OUYANG/YUN</t>
  </si>
  <si>
    <t xml:space="preserve">4078367	</t>
  </si>
  <si>
    <t xml:space="preserve">943911	</t>
  </si>
  <si>
    <t xml:space="preserve">999227444973247	</t>
  </si>
  <si>
    <t>[首尔]明洞大使宜必思酒店(Ibis Ambassador Myeongdong)(31325946)</t>
  </si>
  <si>
    <t>标准双床房&lt;无早&gt;</t>
  </si>
  <si>
    <t>LEE/JONGEON</t>
  </si>
  <si>
    <t xml:space="preserve">4078556	</t>
  </si>
  <si>
    <t xml:space="preserve">999227445827088	</t>
  </si>
  <si>
    <t>标准双人床房&lt;无早&gt;</t>
  </si>
  <si>
    <t>CHEN/JINGYI</t>
  </si>
  <si>
    <t xml:space="preserve">4078861	</t>
  </si>
  <si>
    <t xml:space="preserve">1258879	</t>
  </si>
  <si>
    <t xml:space="preserve">999227445853305	</t>
  </si>
  <si>
    <t xml:space="preserve">4078871	</t>
  </si>
  <si>
    <t xml:space="preserve">1258878	</t>
  </si>
  <si>
    <t xml:space="preserve">999227449021440	</t>
  </si>
  <si>
    <t>标准三人房&lt;无早&gt;</t>
  </si>
  <si>
    <t>SUN/LI</t>
  </si>
  <si>
    <t xml:space="preserve">4080024	</t>
  </si>
  <si>
    <t xml:space="preserve">1258970	</t>
  </si>
  <si>
    <t xml:space="preserve">999227449384718	</t>
  </si>
  <si>
    <t>[奎松市]塞达维蒂斯北酒店(Seda Vertis North)(16119858)</t>
  </si>
  <si>
    <t>Deluxe&lt;早餐&gt;</t>
  </si>
  <si>
    <t>LI/QIANG</t>
  </si>
  <si>
    <t xml:space="preserve">4080100	</t>
  </si>
  <si>
    <t xml:space="preserve">999227946997437	</t>
  </si>
  <si>
    <t>[宿务]宿务蒙特贝罗别墅酒店(Montebello Villa Hotel Cebu)(8241370)</t>
  </si>
  <si>
    <t>YU/RONNIE</t>
  </si>
  <si>
    <t xml:space="preserve">4082225	</t>
  </si>
  <si>
    <t xml:space="preserve">8149497212496	</t>
  </si>
  <si>
    <t xml:space="preserve">999227947773185	</t>
  </si>
  <si>
    <t>[曼谷]沙吞伊斯汀大酒店(Eastin Grand Hotel Sathorn)(7240983)</t>
  </si>
  <si>
    <t>高级天空房&lt;早餐&gt;</t>
  </si>
  <si>
    <t>CHANG/LIANG CHAO</t>
  </si>
  <si>
    <t xml:space="preserve">4082685	</t>
  </si>
  <si>
    <t xml:space="preserve">487980	</t>
  </si>
  <si>
    <t xml:space="preserve">999227948684706	</t>
  </si>
  <si>
    <t>DUAN/DONGTING,ZHANG/JICAN</t>
  </si>
  <si>
    <t xml:space="preserve">4083031	</t>
  </si>
  <si>
    <t xml:space="preserve">2304461	</t>
  </si>
  <si>
    <t xml:space="preserve">999227949559646	</t>
  </si>
  <si>
    <t>[曼谷]贝斯特韦斯特优质素坤逸20巷酒店(Best Western Sukhumvit 20)(7371024)</t>
  </si>
  <si>
    <t>ZHOU/XIAO</t>
  </si>
  <si>
    <t xml:space="preserve">4083409	</t>
  </si>
  <si>
    <t xml:space="preserve">PL072558/1	</t>
  </si>
  <si>
    <t xml:space="preserve">999227963152427	</t>
  </si>
  <si>
    <t>[普吉岛]普吉岛芭东英迪格酒店 - IHG 旗下酒店(Hotel Indigo Phuket Patong, an IHG Hotel)(32404246)</t>
  </si>
  <si>
    <t>园景标准特大床房&lt;早餐&gt;</t>
  </si>
  <si>
    <t>ZHOU/ZIXUAN</t>
  </si>
  <si>
    <t xml:space="preserve">4087739	</t>
  </si>
  <si>
    <t xml:space="preserve">179214	</t>
  </si>
  <si>
    <t xml:space="preserve">999227963589178	</t>
  </si>
  <si>
    <t>XIONG/HONGLI</t>
  </si>
  <si>
    <t xml:space="preserve">4088057	</t>
  </si>
  <si>
    <t xml:space="preserve">267810199	</t>
  </si>
  <si>
    <t xml:space="preserve">999227964227580	</t>
  </si>
  <si>
    <t>[北雅加达]塞达宇卡拉巴加丁酒店(All Sedayu Hotel Kelapa Gading)(22944891)</t>
  </si>
  <si>
    <t>高级大床房&lt;早餐&gt;</t>
  </si>
  <si>
    <t>CHEN/HONGQUAN</t>
  </si>
  <si>
    <t xml:space="preserve">4088295	</t>
  </si>
  <si>
    <t xml:space="preserve">182882	</t>
  </si>
  <si>
    <t xml:space="preserve">999227965120072	</t>
  </si>
  <si>
    <t>[普吉岛]普吉岛兰草度假酒店(Orchidacea Resort)(24538665)</t>
  </si>
  <si>
    <t>海景豪华房&lt;无早&gt;</t>
  </si>
  <si>
    <t>SUN/XIAOYU</t>
  </si>
  <si>
    <t xml:space="preserve">4088617	</t>
  </si>
  <si>
    <t xml:space="preserve">88646	</t>
  </si>
  <si>
    <t xml:space="preserve">999227965251366	</t>
  </si>
  <si>
    <t>[曼谷]曼谷素坤逸航站 21 中心酒店(Grande Centre Point Hotel Terminal 21)(8628098)</t>
  </si>
  <si>
    <t>行政套房&lt;早餐&gt;</t>
  </si>
  <si>
    <t>CHEUNG/MAN KIN</t>
  </si>
  <si>
    <t xml:space="preserve">4088669	</t>
  </si>
  <si>
    <t xml:space="preserve">456322	</t>
  </si>
  <si>
    <t xml:space="preserve">999227965746261	</t>
  </si>
  <si>
    <t>高级房&lt;无早&gt;</t>
  </si>
  <si>
    <t>WEI/TINGTING</t>
  </si>
  <si>
    <t xml:space="preserve">4089006	</t>
  </si>
  <si>
    <t xml:space="preserve">88647	</t>
  </si>
  <si>
    <t xml:space="preserve">999227966170587	</t>
  </si>
  <si>
    <t>[新加坡]新加坡圣淘沙索菲特度假村及水疗中心(Sofitel Singapore Sentosa Resort &amp; Spa)(8289608)</t>
  </si>
  <si>
    <t>奢华双床房(至少连住2晚及以上)&lt;早餐&gt;</t>
  </si>
  <si>
    <t>QIAN/LI,Shi/Ying</t>
  </si>
  <si>
    <t xml:space="preserve">4089304	</t>
  </si>
  <si>
    <t xml:space="preserve">120561674	</t>
  </si>
  <si>
    <t xml:space="preserve">999227969416219	</t>
  </si>
  <si>
    <t>SUN/JIAYI</t>
  </si>
  <si>
    <t xml:space="preserve">4090741	</t>
  </si>
  <si>
    <t xml:space="preserve">2304491	</t>
  </si>
  <si>
    <t xml:space="preserve">999227972739528	</t>
  </si>
  <si>
    <t>MIAO/DI,LI/WENPEI</t>
  </si>
  <si>
    <t xml:space="preserve">4091976	</t>
  </si>
  <si>
    <t xml:space="preserve">88669	</t>
  </si>
  <si>
    <t xml:space="preserve">999227972777517	</t>
  </si>
  <si>
    <t>YE/HANGLI</t>
  </si>
  <si>
    <t xml:space="preserve">4091982	</t>
  </si>
  <si>
    <t xml:space="preserve">88670	</t>
  </si>
  <si>
    <t xml:space="preserve">999227981319743	</t>
  </si>
  <si>
    <t>[芭堤雅]文华伊斯特维尔酒店(Mandarin Eastville, Pattaya)(113904047)</t>
  </si>
  <si>
    <t>禅至尊豪华双床房&lt;无早&gt;</t>
  </si>
  <si>
    <t>LIANG/YUZHI</t>
  </si>
  <si>
    <t xml:space="preserve">4094189	</t>
  </si>
  <si>
    <t xml:space="preserve">33582	</t>
  </si>
  <si>
    <t xml:space="preserve">999227984558628	</t>
  </si>
  <si>
    <t>[曼谷]曼谷素坤逸 11 巷美居酒店(Mercure Bangkok Sukhumvit 11)(14971279)</t>
  </si>
  <si>
    <t>ZHU/WEIWEI</t>
  </si>
  <si>
    <t xml:space="preserve">4095363	</t>
  </si>
  <si>
    <t xml:space="preserve">125251235	</t>
  </si>
  <si>
    <t xml:space="preserve">999227996394113	</t>
  </si>
  <si>
    <t>[曼谷]曼谷拉查丹利中心酒店(Grande Centre Point Hotel Ratchadamri Bangkok)(23861662)</t>
  </si>
  <si>
    <t>顶级四人套房(至少连住2晚及以上)</t>
  </si>
  <si>
    <t>LIN/QIANG,LIN/CHENG,WANG/XI</t>
  </si>
  <si>
    <t xml:space="preserve">4099542	</t>
  </si>
  <si>
    <t xml:space="preserve">399529	</t>
  </si>
  <si>
    <t xml:space="preserve">999228002151313	</t>
  </si>
  <si>
    <t>[曼谷]曼谷素坤逸奥克伍德华庭工作室酒店(Oakwood Studios Sukhumvit Bangkok)(113902530)</t>
  </si>
  <si>
    <t>Superior Room&lt;无早&gt;</t>
  </si>
  <si>
    <t>Guo/Zihan</t>
  </si>
  <si>
    <t xml:space="preserve">4100191	</t>
  </si>
  <si>
    <t xml:space="preserve">10611036	</t>
  </si>
  <si>
    <t xml:space="preserve">28003002880	</t>
  </si>
  <si>
    <t>至尊房&lt;早餐&gt;</t>
  </si>
  <si>
    <t>XU/WEILING</t>
  </si>
  <si>
    <t xml:space="preserve">999228005865431	</t>
  </si>
  <si>
    <t>JIN/ZHENHUA</t>
  </si>
  <si>
    <t xml:space="preserve">4101349	</t>
  </si>
  <si>
    <t xml:space="preserve">945288	</t>
  </si>
  <si>
    <t xml:space="preserve">999227328871645	</t>
  </si>
  <si>
    <t>CNY</t>
  </si>
  <si>
    <t>CA6352231023CNY-W</t>
  </si>
  <si>
    <t>，</t>
  </si>
  <si>
    <t>4044822 出账改9000THB，入账不变，另建工单收款750RMB（补款单号999227328871645 ）</t>
  </si>
  <si>
    <t>A231023101811481</t>
  </si>
  <si>
    <t>A231023101918481</t>
  </si>
  <si>
    <t>USD / THB 当前参考汇率: 36.574</t>
  </si>
  <si>
    <t>总计： 22451.48 USD/
821140.43 THB</t>
  </si>
  <si>
    <t>A231023101612481</t>
  </si>
  <si>
    <t>CNY / THB 当前参考汇率: 4.992124308</t>
  </si>
  <si>
    <t>总计：750 CNY/
3744.09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</si>
  <si>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</si>
  <si>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</si>
  <si>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</si>
  <si>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</si>
  <si>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</si>
  <si>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</si>
  <si>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</si>
  <si>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</si>
  <si>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</si>
  <si>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</si>
  <si>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</si>
  <si>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</si>
  <si>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</si>
  <si>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</si>
  <si>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</si>
  <si>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</si>
  <si>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</si>
  <si>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</si>
  <si>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</si>
  <si>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2023-05-30</t>
  </si>
  <si>
    <t>3440361</t>
  </si>
  <si>
    <t>曼谷大仓新颐饭店</t>
  </si>
  <si>
    <t>Lai Wai Ching Candy</t>
  </si>
  <si>
    <t>2023-10-12</t>
  </si>
  <si>
    <t>2023-10-16</t>
  </si>
  <si>
    <t>退房日周结</t>
  </si>
  <si>
    <t>5559.03</t>
  </si>
  <si>
    <t>784.00</t>
  </si>
  <si>
    <t>0</t>
  </si>
  <si>
    <t>0.00</t>
  </si>
  <si>
    <t>携程国际直连(CIT)</t>
  </si>
  <si>
    <t>01.011176</t>
  </si>
  <si>
    <t>2023-05-31 09:53:30</t>
  </si>
  <si>
    <t>否</t>
  </si>
  <si>
    <t>CIT(Thailand) CO,. Ltd</t>
  </si>
  <si>
    <t>直采</t>
  </si>
  <si>
    <t>泰国</t>
  </si>
  <si>
    <t>2023-09-25</t>
  </si>
  <si>
    <t>3982019</t>
  </si>
  <si>
    <t>新加坡威大酒店－劳明达</t>
  </si>
  <si>
    <t>ZHU YUBING,WEI JINFANG</t>
  </si>
  <si>
    <t>2023-10-13</t>
  </si>
  <si>
    <t>2023-10-18</t>
  </si>
  <si>
    <t>3815.03</t>
  </si>
  <si>
    <t>521.30</t>
  </si>
  <si>
    <t>2023-09-27 08:57:37</t>
  </si>
  <si>
    <t>新加坡</t>
  </si>
  <si>
    <t>3984415</t>
  </si>
  <si>
    <t>普吉岛卡塔坦尼海滩度假村</t>
  </si>
  <si>
    <t>ZHANG ENDONG,HONG XIAOJIE</t>
  </si>
  <si>
    <t>2023-10-15</t>
  </si>
  <si>
    <t>3498.07</t>
  </si>
  <si>
    <t>477.99</t>
  </si>
  <si>
    <t>2023-09-26 06:28:12</t>
  </si>
  <si>
    <t>3984967</t>
  </si>
  <si>
    <t>ZENG YI,ZHOU ZHICHENG</t>
  </si>
  <si>
    <t>2332.05</t>
  </si>
  <si>
    <t>318.66</t>
  </si>
  <si>
    <t>2023-09-26 06:41:11</t>
  </si>
  <si>
    <t>2023-09-26</t>
  </si>
  <si>
    <t>3986655</t>
  </si>
  <si>
    <t>新加坡樟宜机场皇冠假日酒店</t>
  </si>
  <si>
    <t>WANG HANQIAN,SHEN DALING</t>
  </si>
  <si>
    <t>2023-10-21</t>
  </si>
  <si>
    <t>2023-10-22</t>
  </si>
  <si>
    <t>1610.01</t>
  </si>
  <si>
    <t>219.65</t>
  </si>
  <si>
    <t>2023-09-26 21:42:41</t>
  </si>
  <si>
    <t>3989440</t>
  </si>
  <si>
    <t>新加坡庄家大酒店</t>
  </si>
  <si>
    <t>ZHANG KEJING,ZHOU YANPING,WANG ZHIZHEN,PANG RENGUAN</t>
  </si>
  <si>
    <t>2023-10-20</t>
  </si>
  <si>
    <t>7510.22</t>
  </si>
  <si>
    <t>1024.60</t>
  </si>
  <si>
    <t>2023-09-27 16:24:29</t>
  </si>
  <si>
    <t>2023-09-28</t>
  </si>
  <si>
    <t>3996244</t>
  </si>
  <si>
    <t>新加坡半岛怡东酒店</t>
  </si>
  <si>
    <t>Zhao Jianping,Chen Qiaoli</t>
  </si>
  <si>
    <t>2023-10-19</t>
  </si>
  <si>
    <t>2190.06</t>
  </si>
  <si>
    <t>298.54</t>
  </si>
  <si>
    <t>2023-09-28 11:55:55</t>
  </si>
  <si>
    <t>2023-09-29</t>
  </si>
  <si>
    <t>4000780</t>
  </si>
  <si>
    <t>曼谷素坤逸55号通罗中心点大酒店</t>
  </si>
  <si>
    <t>WANG TENG</t>
  </si>
  <si>
    <t>2023-10-08</t>
  </si>
  <si>
    <t>8921.76</t>
  </si>
  <si>
    <t>1219.02</t>
  </si>
  <si>
    <t>2023-09-29 13:32:25</t>
  </si>
  <si>
    <t>4001078</t>
  </si>
  <si>
    <t>Liu Yongping,Ren Yulan</t>
  </si>
  <si>
    <t>3400.02</t>
  </si>
  <si>
    <t>464.56</t>
  </si>
  <si>
    <t>2023-09-29 15:05:04</t>
  </si>
  <si>
    <t>4001596</t>
  </si>
  <si>
    <t>阿布扎比都喜天丽酒店</t>
  </si>
  <si>
    <t>PAN DACAI,DU XIAOWEI,XUE LINLIN,WANG JINRONG</t>
  </si>
  <si>
    <t>9949.91</t>
  </si>
  <si>
    <t>1359.50</t>
  </si>
  <si>
    <t>2023-09-29 19:45:30</t>
  </si>
  <si>
    <t>阿拉伯联合酋长国</t>
  </si>
  <si>
    <t>2023-10-04</t>
  </si>
  <si>
    <t>4021212</t>
  </si>
  <si>
    <t>槟城皇家朱兰酒店</t>
  </si>
  <si>
    <t>ZHENG NAN,ZHANG BIWEI</t>
  </si>
  <si>
    <t>2023-10-17</t>
  </si>
  <si>
    <t>792.05</t>
  </si>
  <si>
    <t>108.08</t>
  </si>
  <si>
    <t>2023-10-04 20:58:49</t>
  </si>
  <si>
    <t>马来西亚</t>
  </si>
  <si>
    <t>2023-10-07</t>
  </si>
  <si>
    <t>4034327</t>
  </si>
  <si>
    <t>YANG RONG,JI/HAN PING</t>
  </si>
  <si>
    <t>4889.87</t>
  </si>
  <si>
    <t>667.25</t>
  </si>
  <si>
    <t>2023-10-07 20:20:11</t>
  </si>
  <si>
    <t>4040764</t>
  </si>
  <si>
    <t>首尔大使铂尔曼酒店</t>
  </si>
  <si>
    <t>Hwang Tae woo</t>
  </si>
  <si>
    <t>1898.97</t>
  </si>
  <si>
    <t>259.27</t>
  </si>
  <si>
    <t>2023-10-08 22:34:51</t>
  </si>
  <si>
    <t>韩国</t>
  </si>
  <si>
    <t>2023-10-09</t>
  </si>
  <si>
    <t>4042592</t>
  </si>
  <si>
    <t>美地概念酒店 (政府卫生认证)</t>
  </si>
  <si>
    <t>ZHANG FAN</t>
  </si>
  <si>
    <t>2023-10-14</t>
  </si>
  <si>
    <t>2801.98</t>
  </si>
  <si>
    <t>382.56</t>
  </si>
  <si>
    <t>2023-10-09 13:20:16</t>
  </si>
  <si>
    <t>4044822</t>
  </si>
  <si>
    <t>曼谷兰开斯特</t>
  </si>
  <si>
    <t>Wei Mengfei</t>
  </si>
  <si>
    <t>1371.99</t>
  </si>
  <si>
    <t>187.32</t>
  </si>
  <si>
    <t>289.72</t>
  </si>
  <si>
    <t>102</t>
  </si>
  <si>
    <t>750</t>
  </si>
  <si>
    <t>2023-10-10 11:56:59</t>
  </si>
  <si>
    <t>4045608</t>
  </si>
  <si>
    <t>SHEN WEN</t>
  </si>
  <si>
    <t>2023-10-10 12:37:19</t>
  </si>
  <si>
    <t>2023-10-10</t>
  </si>
  <si>
    <t>4047679</t>
  </si>
  <si>
    <t>JIN BIN,JIN KE,MAO LISHENG,HUANG QIANGLI</t>
  </si>
  <si>
    <t>2175.98</t>
  </si>
  <si>
    <t>297.70</t>
  </si>
  <si>
    <t>2023-10-10 10:55:12</t>
  </si>
  <si>
    <t>4048176</t>
  </si>
  <si>
    <t>ZHANG JIAJIA</t>
  </si>
  <si>
    <t>4615.02</t>
  </si>
  <si>
    <t>631.39</t>
  </si>
  <si>
    <t>2023-10-10 22:29:13</t>
  </si>
  <si>
    <t>4050415</t>
  </si>
  <si>
    <t>LIU YI,YAN YIFENG</t>
  </si>
  <si>
    <t>1365.96</t>
  </si>
  <si>
    <t>186.88</t>
  </si>
  <si>
    <t>2023-10-10 20:10:35</t>
  </si>
  <si>
    <t>4051428</t>
  </si>
  <si>
    <t>吉隆坡市中心智选假日酒店</t>
  </si>
  <si>
    <t>TAN XIULI</t>
  </si>
  <si>
    <t>1010.95</t>
  </si>
  <si>
    <t>138.31</t>
  </si>
  <si>
    <t>2023-10-11 14:28:40</t>
  </si>
  <si>
    <t>2023-10-11</t>
  </si>
  <si>
    <t>4052654</t>
  </si>
  <si>
    <t>吉隆坡大华酒店 - 傲途格精选酒店</t>
  </si>
  <si>
    <t>Zhang Aoshuang,Mo Zhiying</t>
  </si>
  <si>
    <t>1932.03</t>
  </si>
  <si>
    <t>264.18</t>
  </si>
  <si>
    <t>2023-10-11 14:04:44</t>
  </si>
  <si>
    <t>4053539</t>
  </si>
  <si>
    <t>ZHAI YANG</t>
  </si>
  <si>
    <t>4614.98</t>
  </si>
  <si>
    <t>631.04</t>
  </si>
  <si>
    <t>2023-10-11 22:48:22</t>
  </si>
  <si>
    <t>4053582</t>
  </si>
  <si>
    <t>Liu Xinfeng,Hu Pengting</t>
  </si>
  <si>
    <t>1540.03</t>
  </si>
  <si>
    <t>210.58</t>
  </si>
  <si>
    <t>2023-10-11 22:49:37</t>
  </si>
  <si>
    <t>4054089</t>
  </si>
  <si>
    <t>CMYK我的酒店@拉查达店</t>
  </si>
  <si>
    <t>HAN GANGCHENG</t>
  </si>
  <si>
    <t>521.00</t>
  </si>
  <si>
    <t>71.24</t>
  </si>
  <si>
    <t>2023-10-11 14:34:25</t>
  </si>
  <si>
    <t>4054403</t>
  </si>
  <si>
    <t>雅加达穆利雅史纳延酒店</t>
  </si>
  <si>
    <t>KANG HYUNGSEOK</t>
  </si>
  <si>
    <t>2867.98</t>
  </si>
  <si>
    <t>392.16</t>
  </si>
  <si>
    <t>2023-10-11 16:23:20</t>
  </si>
  <si>
    <t>印度尼西亚</t>
  </si>
  <si>
    <t>4056906</t>
  </si>
  <si>
    <t>客莱福巴东普吉岛酒店 (SHA Plus+)</t>
  </si>
  <si>
    <t>JIANG WANG,WANG QIQI</t>
  </si>
  <si>
    <t>818.07</t>
  </si>
  <si>
    <t>111.86</t>
  </si>
  <si>
    <t>2023-10-13 15:21:20</t>
  </si>
  <si>
    <t>4056910</t>
  </si>
  <si>
    <t>liu xi,yang di</t>
  </si>
  <si>
    <t>1227.10</t>
  </si>
  <si>
    <t>167.79</t>
  </si>
  <si>
    <t>2023-10-12 15:44:11</t>
  </si>
  <si>
    <t>4056942</t>
  </si>
  <si>
    <t>古晋UCSI酒店</t>
  </si>
  <si>
    <t>BUDIN HEMYZA</t>
  </si>
  <si>
    <t>683.94</t>
  </si>
  <si>
    <t>93.52</t>
  </si>
  <si>
    <t>2023-10-11 22:47:32</t>
  </si>
  <si>
    <t>4058175</t>
  </si>
  <si>
    <t>皇家朱兰白沙罗酒店</t>
  </si>
  <si>
    <t>Lim Amelia</t>
  </si>
  <si>
    <t>1334.03</t>
  </si>
  <si>
    <t>182.30</t>
  </si>
  <si>
    <t>2023-10-16 14:08:21</t>
  </si>
  <si>
    <t>4058435</t>
  </si>
  <si>
    <t>WANG JING</t>
  </si>
  <si>
    <t>1731.98</t>
  </si>
  <si>
    <t>236.68</t>
  </si>
  <si>
    <t>2023-10-12 13:59:23</t>
  </si>
  <si>
    <t>4058443</t>
  </si>
  <si>
    <t>ZHANG JUN,CHEN JIALIN</t>
  </si>
  <si>
    <t>1924.00</t>
  </si>
  <si>
    <t>262.92</t>
  </si>
  <si>
    <t>2023-10-12 13:57:32</t>
  </si>
  <si>
    <t>4058766</t>
  </si>
  <si>
    <t>1215.71</t>
  </si>
  <si>
    <t>166.13</t>
  </si>
  <si>
    <t>2023-10-12 11:53:52</t>
  </si>
  <si>
    <t>4060158</t>
  </si>
  <si>
    <t>丁索度假村</t>
  </si>
  <si>
    <t>JIN XINXIN,ZHUANG QIANLAN,JIN SHAOCHUN,JIN SHAOHUA</t>
  </si>
  <si>
    <t>2840.99</t>
  </si>
  <si>
    <t>388.23</t>
  </si>
  <si>
    <t>2023-10-12 16:16:39</t>
  </si>
  <si>
    <t>4060269</t>
  </si>
  <si>
    <t>liu ruhe,zhang xuelin</t>
  </si>
  <si>
    <t>4854.99</t>
  </si>
  <si>
    <t>663.45</t>
  </si>
  <si>
    <t>2023-10-12 17:30:21</t>
  </si>
  <si>
    <t>4060350</t>
  </si>
  <si>
    <t>AI XUE</t>
  </si>
  <si>
    <t>1790.01</t>
  </si>
  <si>
    <t>244.61</t>
  </si>
  <si>
    <t>2023-10-14 20:03:42</t>
  </si>
  <si>
    <t>4061198</t>
  </si>
  <si>
    <t>安达曼拥抱芭东</t>
  </si>
  <si>
    <t>XIA KUN,FU JIE,WEN XIUYING,XIA SHANGCHUN</t>
  </si>
  <si>
    <t>4594.11</t>
  </si>
  <si>
    <t>627.80</t>
  </si>
  <si>
    <t>2023-10-12 19:01:26</t>
  </si>
  <si>
    <t>直连</t>
  </si>
  <si>
    <t>4061279</t>
  </si>
  <si>
    <t>曼谷瑞博朗得酒店</t>
  </si>
  <si>
    <t>Kim Jinkyeong</t>
  </si>
  <si>
    <t>920.95</t>
  </si>
  <si>
    <t>125.85</t>
  </si>
  <si>
    <t>2023-10-13 10:09:35</t>
  </si>
  <si>
    <t>4061361</t>
  </si>
  <si>
    <t>缘之杜酒店 河口湖</t>
  </si>
  <si>
    <t>HOSHINO SOUEI,ENDO AKARI</t>
  </si>
  <si>
    <t>1594.99</t>
  </si>
  <si>
    <t>217.96</t>
  </si>
  <si>
    <t>2023-10-17 16:00:41</t>
  </si>
  <si>
    <t>日本</t>
  </si>
  <si>
    <t>4061790</t>
  </si>
  <si>
    <t>西隆富丽萨通酒店</t>
  </si>
  <si>
    <t>Li Lu,Cao Bo</t>
  </si>
  <si>
    <t>511.95</t>
  </si>
  <si>
    <t>69.96</t>
  </si>
  <si>
    <t>2023-10-13 11:57:14</t>
  </si>
  <si>
    <t>4064304</t>
  </si>
  <si>
    <t>吉隆坡四季酒店</t>
  </si>
  <si>
    <t>XUAN GUANGZHE</t>
  </si>
  <si>
    <t>4758.01</t>
  </si>
  <si>
    <t>649.62</t>
  </si>
  <si>
    <t>2023-10-13 15:00:21</t>
  </si>
  <si>
    <t>4064476</t>
  </si>
  <si>
    <t>曼谷素旺那普机场诺富特酒店</t>
  </si>
  <si>
    <t>VECELLIO YANTHE DANIA SERENA</t>
  </si>
  <si>
    <t>1175.99</t>
  </si>
  <si>
    <t>160.56</t>
  </si>
  <si>
    <t>2023-10-13 16:34:24</t>
  </si>
  <si>
    <t>4064977</t>
  </si>
  <si>
    <t>卢巴普吉岛芭东旅舍</t>
  </si>
  <si>
    <t>NGUYEN THI HANG</t>
  </si>
  <si>
    <t>545.95</t>
  </si>
  <si>
    <t>74.54</t>
  </si>
  <si>
    <t>2023-10-13 21:58:50</t>
  </si>
  <si>
    <t>4065448</t>
  </si>
  <si>
    <t>CHEN HAN</t>
  </si>
  <si>
    <t>4375.17</t>
  </si>
  <si>
    <t>597.35</t>
  </si>
  <si>
    <t>2023-10-13 17:45:18</t>
  </si>
  <si>
    <t>4065699</t>
  </si>
  <si>
    <t>RUAN YONG</t>
  </si>
  <si>
    <t>6124.95</t>
  </si>
  <si>
    <t>836.25</t>
  </si>
  <si>
    <t>2023-10-16 14:09:12</t>
  </si>
  <si>
    <t>4066468</t>
  </si>
  <si>
    <t>普吉岛卡塔棕榈温泉度假酒店</t>
  </si>
  <si>
    <t>DONG LEYI</t>
  </si>
  <si>
    <t>594.00</t>
  </si>
  <si>
    <t>81.10</t>
  </si>
  <si>
    <t>2023-10-13 19:15:12</t>
  </si>
  <si>
    <t>4067171</t>
  </si>
  <si>
    <t>Zhang Hong nan,Zhang Shi wei</t>
  </si>
  <si>
    <t>444.00</t>
  </si>
  <si>
    <t>60.62</t>
  </si>
  <si>
    <t>2023-10-13 20:30:55</t>
  </si>
  <si>
    <t>4068828</t>
  </si>
  <si>
    <t>曼谷阿尔梅洛兹酒店 - 主要清真饭店</t>
  </si>
  <si>
    <t>Abdul Gafoor Ali</t>
  </si>
  <si>
    <t>311.99</t>
  </si>
  <si>
    <t>42.59</t>
  </si>
  <si>
    <t>2023-10-14 12:42:30</t>
  </si>
  <si>
    <t>4069063</t>
  </si>
  <si>
    <t>ZHOU LIYANG</t>
  </si>
  <si>
    <t>672.03</t>
  </si>
  <si>
    <t>91.74</t>
  </si>
  <si>
    <t>2023-10-14 11:21:06</t>
  </si>
  <si>
    <t>4072732</t>
  </si>
  <si>
    <t>LI YUETONG</t>
  </si>
  <si>
    <t>1045.04</t>
  </si>
  <si>
    <t>142.66</t>
  </si>
  <si>
    <t>2023-10-15 11:07:41</t>
  </si>
  <si>
    <t>4073352</t>
  </si>
  <si>
    <t>达沃阿布雷扎丝绸酒店</t>
  </si>
  <si>
    <t>GUDY MA GILDA SUSANO</t>
  </si>
  <si>
    <t>1259.53</t>
  </si>
  <si>
    <t>171.94</t>
  </si>
  <si>
    <t>2023-10-15 07:57:30</t>
  </si>
  <si>
    <t>菲律宾</t>
  </si>
  <si>
    <t>4073773</t>
  </si>
  <si>
    <t>ZHAN XUN</t>
  </si>
  <si>
    <t>1348.02</t>
  </si>
  <si>
    <t>184.02</t>
  </si>
  <si>
    <t>2023-10-15 11:07:52</t>
  </si>
  <si>
    <t>4073982</t>
  </si>
  <si>
    <t>金边娱乐综合大楼酒店</t>
  </si>
  <si>
    <t>HUANG XINCHENG,Huang Jungong,Ma Chao</t>
  </si>
  <si>
    <t>3152.93</t>
  </si>
  <si>
    <t>430.41</t>
  </si>
  <si>
    <t>2023-10-15 12:04:32</t>
  </si>
  <si>
    <t>柬埔寨</t>
  </si>
  <si>
    <t>4074504</t>
  </si>
  <si>
    <t>吉隆坡双威伟乐酒店</t>
  </si>
  <si>
    <t>Nordin Norfazilla</t>
  </si>
  <si>
    <t>359.97</t>
  </si>
  <si>
    <t>49.14</t>
  </si>
  <si>
    <t>2023-10-15 15:21:53</t>
  </si>
  <si>
    <t>4075142</t>
  </si>
  <si>
    <t>SUN XIAONING</t>
  </si>
  <si>
    <t>1113.97</t>
  </si>
  <si>
    <t>152.07</t>
  </si>
  <si>
    <t>2023-10-15 17:26:29</t>
  </si>
  <si>
    <t>4075276</t>
  </si>
  <si>
    <t>清迈阿莫拉塔佩酒店</t>
  </si>
  <si>
    <t>SWEETMOON SASI</t>
  </si>
  <si>
    <t>576.07</t>
  </si>
  <si>
    <t>78.64</t>
  </si>
  <si>
    <t>2023-10-15 17:04:17</t>
  </si>
  <si>
    <t>4077135</t>
  </si>
  <si>
    <t>曼谷飞越大酒店</t>
  </si>
  <si>
    <t>WENG SHANSHAN</t>
  </si>
  <si>
    <t>1080.06</t>
  </si>
  <si>
    <t>147.44</t>
  </si>
  <si>
    <t>2023-10-16 11:24:28</t>
  </si>
  <si>
    <t>4077533</t>
  </si>
  <si>
    <t>LI KUO,LIU YANG</t>
  </si>
  <si>
    <t>2023-10-16 08:34:16</t>
  </si>
  <si>
    <t>4078276</t>
  </si>
  <si>
    <t>甜蜜滨海度假酒店 - 冲浪-卡塔海滩</t>
  </si>
  <si>
    <t>SU DONG,ZHANG RUIMINM</t>
  </si>
  <si>
    <t>541.93</t>
  </si>
  <si>
    <t>73.98</t>
  </si>
  <si>
    <t>2023-10-16 16:08:49</t>
  </si>
  <si>
    <t>4078367</t>
  </si>
  <si>
    <t>OUYANG YUN</t>
  </si>
  <si>
    <t>1061.01</t>
  </si>
  <si>
    <t>144.84</t>
  </si>
  <si>
    <t>2023-10-16 09:50:42</t>
  </si>
  <si>
    <t>4078861</t>
  </si>
  <si>
    <t>明洞大使宜必思酒店</t>
  </si>
  <si>
    <t>CHEN JINGYI</t>
  </si>
  <si>
    <t>835.02</t>
  </si>
  <si>
    <t>113.99</t>
  </si>
  <si>
    <t>2023-10-16 11:18:16</t>
  </si>
  <si>
    <t>4078871</t>
  </si>
  <si>
    <t>950.03</t>
  </si>
  <si>
    <t>129.69</t>
  </si>
  <si>
    <t>2023-10-16 11:17:19</t>
  </si>
  <si>
    <t>4080024</t>
  </si>
  <si>
    <t>SUN LI</t>
  </si>
  <si>
    <t>964.02</t>
  </si>
  <si>
    <t>131.60</t>
  </si>
  <si>
    <t>2023-10-16 15:33:02</t>
  </si>
  <si>
    <t>4080100</t>
  </si>
  <si>
    <t>塞达维蒂斯北酒店</t>
  </si>
  <si>
    <t>LI QIANG</t>
  </si>
  <si>
    <t>646.10</t>
  </si>
  <si>
    <t>88.20</t>
  </si>
  <si>
    <t>2023-10-16 15:00:50</t>
  </si>
  <si>
    <t>4082225</t>
  </si>
  <si>
    <t>宿务蒙特贝罗别墅酒店</t>
  </si>
  <si>
    <t>YU RONNIE</t>
  </si>
  <si>
    <t>651.96</t>
  </si>
  <si>
    <t>89.00</t>
  </si>
  <si>
    <t>2023-10-17 12:28:30</t>
  </si>
  <si>
    <t>4082685</t>
  </si>
  <si>
    <t>沙通易思婷大酒店</t>
  </si>
  <si>
    <t>CHANG LIANG CHAO</t>
  </si>
  <si>
    <t>775.98</t>
  </si>
  <si>
    <t>105.93</t>
  </si>
  <si>
    <t>2023-10-17 17:13:17</t>
  </si>
  <si>
    <t>4083031</t>
  </si>
  <si>
    <t>DUAN DONGTING,ZHANG JICAN</t>
  </si>
  <si>
    <t>1083.87</t>
  </si>
  <si>
    <t>147.96</t>
  </si>
  <si>
    <t>2023-10-16 23:32:00</t>
  </si>
  <si>
    <t>4083409</t>
  </si>
  <si>
    <t>贝斯特韦斯特优质素坤逸20巷酒店</t>
  </si>
  <si>
    <t>ZHOU XIAO</t>
  </si>
  <si>
    <t>536.07</t>
  </si>
  <si>
    <t>73.18</t>
  </si>
  <si>
    <t>2023-10-17 08:48:33</t>
  </si>
  <si>
    <t>4087739</t>
  </si>
  <si>
    <t>普吉芭东英迪格酒店 - IHG 酒店 (SHA PLUS+)</t>
  </si>
  <si>
    <t>ZHOU ZIXUAN</t>
  </si>
  <si>
    <t>1655.96</t>
  </si>
  <si>
    <t>225.98</t>
  </si>
  <si>
    <t>2023-10-18 14:07:35</t>
  </si>
  <si>
    <t>4088057</t>
  </si>
  <si>
    <t>XIONG HONGLI</t>
  </si>
  <si>
    <t>1124.98</t>
  </si>
  <si>
    <t>153.52</t>
  </si>
  <si>
    <t>2023-10-18 10:22:57</t>
  </si>
  <si>
    <t>4088295</t>
  </si>
  <si>
    <t>雅加达塞达宇卡拉巴加丁酒店</t>
  </si>
  <si>
    <t>CHEN HONGQUAN</t>
  </si>
  <si>
    <t>942.00</t>
  </si>
  <si>
    <t>128.55</t>
  </si>
  <si>
    <t>2023-10-18 09:21:53</t>
  </si>
  <si>
    <t>4088617</t>
  </si>
  <si>
    <t>普吉岛兰草度假酒店 (SHA Extra Plus)</t>
  </si>
  <si>
    <t>SUN XIAOYU</t>
  </si>
  <si>
    <t>388.01</t>
  </si>
  <si>
    <t>52.95</t>
  </si>
  <si>
    <t>2023-10-18 10:13:37</t>
  </si>
  <si>
    <t>4088669</t>
  </si>
  <si>
    <t>曼谷素坤逸航站 21 中心酒店</t>
  </si>
  <si>
    <t>CHEUNG MAN KIN</t>
  </si>
  <si>
    <t>1599.02</t>
  </si>
  <si>
    <t>218.21</t>
  </si>
  <si>
    <t>2023-10-18 09:52:24</t>
  </si>
  <si>
    <t>4089006</t>
  </si>
  <si>
    <t>WEI TINGTING</t>
  </si>
  <si>
    <t>328.12</t>
  </si>
  <si>
    <t>44.75</t>
  </si>
  <si>
    <t>2023-10-18 10:17:46</t>
  </si>
  <si>
    <t>4089304</t>
  </si>
  <si>
    <t>新加坡圣淘沙索菲特度假村及水疗中心 (Staycation Approved)</t>
  </si>
  <si>
    <t>QIAN LI,Shi Ying</t>
  </si>
  <si>
    <t>3893.94</t>
  </si>
  <si>
    <t>531.06</t>
  </si>
  <si>
    <t>2023-10-18 09:53:09</t>
  </si>
  <si>
    <t>4090741</t>
  </si>
  <si>
    <t>SUN JIAYI</t>
  </si>
  <si>
    <t>542.01</t>
  </si>
  <si>
    <t>73.92</t>
  </si>
  <si>
    <t>2023-10-18 13:12:35</t>
  </si>
  <si>
    <t>4091976</t>
  </si>
  <si>
    <t>MIAO DI,LI WENPEI</t>
  </si>
  <si>
    <t>388.03</t>
  </si>
  <si>
    <t>52.92</t>
  </si>
  <si>
    <t>2023-10-18 18:14:08</t>
  </si>
  <si>
    <t>4091982</t>
  </si>
  <si>
    <t>YE HANGLI</t>
  </si>
  <si>
    <t>2023-10-18 18:14:41</t>
  </si>
  <si>
    <t>4094189</t>
  </si>
  <si>
    <t>文华伊斯特维尔酒店</t>
  </si>
  <si>
    <t>LIANG YUZHI</t>
  </si>
  <si>
    <t>319.03</t>
  </si>
  <si>
    <t>43.51</t>
  </si>
  <si>
    <t>2023-10-19 09:05:32</t>
  </si>
  <si>
    <t>4095363</t>
  </si>
  <si>
    <t>曼谷素坤逸11号美居酒店</t>
  </si>
  <si>
    <t>ZHU WEIWEI</t>
  </si>
  <si>
    <t>1291.97</t>
  </si>
  <si>
    <t>176.20</t>
  </si>
  <si>
    <t>2023-10-19 11:27:51</t>
  </si>
  <si>
    <t>4099542</t>
  </si>
  <si>
    <t>曼谷拉查丹利中心酒店  (SHA Plus+)</t>
  </si>
  <si>
    <t>LIN QIANG,LIN CHENG,WANG XI</t>
  </si>
  <si>
    <t>3056.00</t>
  </si>
  <si>
    <t>416.78</t>
  </si>
  <si>
    <t>2023-10-20 10:12:27</t>
  </si>
  <si>
    <t>4100191</t>
  </si>
  <si>
    <t>曼谷素坤逸奥克伍德华庭工作室酒店</t>
  </si>
  <si>
    <t>Guo Zihan</t>
  </si>
  <si>
    <t>339.99</t>
  </si>
  <si>
    <t>46.39</t>
  </si>
  <si>
    <t>2023-10-20 11:06:30</t>
  </si>
  <si>
    <t>4101349</t>
  </si>
  <si>
    <t>JIN ZHENHUA</t>
  </si>
  <si>
    <t>1036.01</t>
  </si>
  <si>
    <t>141.36</t>
  </si>
  <si>
    <t>2023-10-20 13:34:43</t>
  </si>
  <si>
    <t>4105920</t>
  </si>
  <si>
    <t>1336.03</t>
  </si>
  <si>
    <t>182.16</t>
  </si>
  <si>
    <t>2023-10-21 12:19:59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</si>
</sst>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99</xdr:row>
      <xdr:rowOff>0</xdr:rowOff>
    </xdr:from>
    <xdr:to>
      <xdr:col>14</xdr:col>
      <xdr:colOff>47625</xdr:colOff>
      <xdr:row>128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057400"/>
          <a:ext cx="10410825" cy="4972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14</xdr:col>
      <xdr:colOff>476250</xdr:colOff>
      <xdr:row>46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14650"/>
          <a:ext cx="10734675" cy="5029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9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45211</v>
      </c>
      <c r="G2" s="6">
        <v>45215</v>
      </c>
      <c r="H2" s="4">
        <v>1</v>
      </c>
      <c r="I2" s="4">
        <v>4</v>
      </c>
      <c r="J2" s="4">
        <v>4</v>
      </c>
      <c r="K2" s="4" t="s">
        <v>30</v>
      </c>
      <c r="L2" s="4">
        <v>784</v>
      </c>
      <c r="M2" s="4">
        <v>784</v>
      </c>
      <c r="N2" s="4" t="s">
        <v>31</v>
      </c>
      <c r="O2" s="4" t="s">
        <v>32</v>
      </c>
      <c r="P2" s="4" t="s">
        <v>33</v>
      </c>
      <c r="Q2" s="4">
        <v>0</v>
      </c>
      <c r="R2" s="7">
        <v>45076</v>
      </c>
      <c r="S2" s="6">
        <v>45222</v>
      </c>
      <c r="T2" s="4" t="s">
        <v>34</v>
      </c>
      <c r="U2" s="4">
        <v>784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45219</v>
      </c>
      <c r="G3" s="6">
        <v>45220</v>
      </c>
      <c r="H3" s="4">
        <v>1</v>
      </c>
      <c r="I3" s="4">
        <v>1</v>
      </c>
      <c r="J3" s="4">
        <v>1</v>
      </c>
      <c r="K3" s="4" t="s">
        <v>30</v>
      </c>
      <c r="L3" s="4">
        <v>252.81</v>
      </c>
      <c r="M3" s="4">
        <v>252.81</v>
      </c>
      <c r="N3" s="4" t="s">
        <v>40</v>
      </c>
      <c r="O3" s="4" t="s">
        <v>32</v>
      </c>
      <c r="P3" s="4" t="s">
        <v>33</v>
      </c>
      <c r="Q3" s="4">
        <v>0</v>
      </c>
      <c r="R3" s="7">
        <v>45192</v>
      </c>
      <c r="S3" s="6">
        <v>45222</v>
      </c>
      <c r="T3" s="4" t="s">
        <v>34</v>
      </c>
      <c r="U3" s="4">
        <v>252.81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45212</v>
      </c>
      <c r="G4" s="6">
        <v>45217</v>
      </c>
      <c r="H4" s="4">
        <v>1</v>
      </c>
      <c r="I4" s="4">
        <v>5</v>
      </c>
      <c r="J4" s="4">
        <v>5</v>
      </c>
      <c r="K4" s="4" t="s">
        <v>30</v>
      </c>
      <c r="L4" s="4">
        <v>521.3</v>
      </c>
      <c r="M4" s="4">
        <v>521.3</v>
      </c>
      <c r="N4" s="4" t="s">
        <v>46</v>
      </c>
      <c r="O4" s="4" t="s">
        <v>32</v>
      </c>
      <c r="P4" s="4" t="s">
        <v>33</v>
      </c>
      <c r="Q4" s="4">
        <v>0</v>
      </c>
      <c r="R4" s="7">
        <v>45194.0000115741</v>
      </c>
      <c r="S4" s="6">
        <v>45222</v>
      </c>
      <c r="T4" s="4" t="s">
        <v>34</v>
      </c>
      <c r="U4" s="4">
        <v>521.3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45214</v>
      </c>
      <c r="G5" s="6">
        <v>45217</v>
      </c>
      <c r="H5" s="4">
        <v>1</v>
      </c>
      <c r="I5" s="4">
        <v>3</v>
      </c>
      <c r="J5" s="4">
        <v>3</v>
      </c>
      <c r="K5" s="4" t="s">
        <v>30</v>
      </c>
      <c r="L5" s="4">
        <v>477.99</v>
      </c>
      <c r="M5" s="4">
        <v>477.99</v>
      </c>
      <c r="N5" s="4" t="s">
        <v>52</v>
      </c>
      <c r="O5" s="4" t="s">
        <v>32</v>
      </c>
      <c r="P5" s="4" t="s">
        <v>33</v>
      </c>
      <c r="Q5" s="4">
        <v>0</v>
      </c>
      <c r="R5" s="7">
        <v>45194.0000115741</v>
      </c>
      <c r="S5" s="6">
        <v>45222</v>
      </c>
      <c r="T5" s="4" t="s">
        <v>34</v>
      </c>
      <c r="U5" s="4">
        <v>477.99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45215</v>
      </c>
      <c r="G6" s="6">
        <v>45217</v>
      </c>
      <c r="H6" s="4">
        <v>1</v>
      </c>
      <c r="I6" s="4">
        <v>2</v>
      </c>
      <c r="J6" s="4">
        <v>2</v>
      </c>
      <c r="K6" s="4" t="s">
        <v>30</v>
      </c>
      <c r="L6" s="4">
        <v>318.66</v>
      </c>
      <c r="M6" s="4">
        <v>318.66</v>
      </c>
      <c r="N6" s="4" t="s">
        <v>56</v>
      </c>
      <c r="O6" s="4" t="s">
        <v>32</v>
      </c>
      <c r="P6" s="4" t="s">
        <v>33</v>
      </c>
      <c r="Q6" s="4">
        <v>0</v>
      </c>
      <c r="R6" s="7">
        <v>45194.0000115741</v>
      </c>
      <c r="S6" s="6">
        <v>45222</v>
      </c>
      <c r="T6" s="4" t="s">
        <v>34</v>
      </c>
      <c r="U6" s="4">
        <v>318.66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38</v>
      </c>
      <c r="E7" s="4" t="s">
        <v>39</v>
      </c>
      <c r="F7" s="6">
        <v>45220</v>
      </c>
      <c r="G7" s="6">
        <v>45221</v>
      </c>
      <c r="H7" s="4">
        <v>1</v>
      </c>
      <c r="I7" s="4">
        <v>1</v>
      </c>
      <c r="J7" s="4">
        <v>1</v>
      </c>
      <c r="K7" s="4" t="s">
        <v>30</v>
      </c>
      <c r="L7" s="4">
        <v>219.65</v>
      </c>
      <c r="M7" s="4">
        <v>219.65</v>
      </c>
      <c r="N7" s="4" t="s">
        <v>60</v>
      </c>
      <c r="O7" s="4" t="s">
        <v>32</v>
      </c>
      <c r="P7" s="4" t="s">
        <v>33</v>
      </c>
      <c r="Q7" s="4">
        <v>0</v>
      </c>
      <c r="R7" s="7">
        <v>45195.0000115741</v>
      </c>
      <c r="S7" s="6">
        <v>45222</v>
      </c>
      <c r="T7" s="4" t="s">
        <v>34</v>
      </c>
      <c r="U7" s="4">
        <v>219.65</v>
      </c>
      <c r="V7" s="4">
        <v>0</v>
      </c>
      <c r="W7" s="4">
        <v>0</v>
      </c>
      <c r="X7" s="4" t="s">
        <v>61</v>
      </c>
      <c r="Y7" s="4" t="s">
        <v>62</v>
      </c>
    </row>
    <row r="8" s="4" customFormat="1" spans="1:26">
      <c r="A8" s="4" t="s">
        <v>63</v>
      </c>
      <c r="B8" s="4" t="s">
        <v>26</v>
      </c>
      <c r="C8" s="4" t="s">
        <v>27</v>
      </c>
      <c r="D8" s="4" t="s">
        <v>64</v>
      </c>
      <c r="E8" s="4" t="s">
        <v>45</v>
      </c>
      <c r="F8" s="6">
        <v>45214</v>
      </c>
      <c r="G8" s="6">
        <v>45219</v>
      </c>
      <c r="H8" s="4">
        <v>2</v>
      </c>
      <c r="I8" s="4">
        <v>5</v>
      </c>
      <c r="J8" s="4">
        <v>10</v>
      </c>
      <c r="K8" s="4" t="s">
        <v>30</v>
      </c>
      <c r="L8" s="4">
        <v>1024.6</v>
      </c>
      <c r="M8" s="4">
        <v>1024.6</v>
      </c>
      <c r="N8" s="4" t="s">
        <v>65</v>
      </c>
      <c r="O8" s="4" t="s">
        <v>32</v>
      </c>
      <c r="P8" s="4" t="s">
        <v>33</v>
      </c>
      <c r="Q8" s="4">
        <v>0</v>
      </c>
      <c r="R8" s="7">
        <v>45195</v>
      </c>
      <c r="S8" s="6">
        <v>45222</v>
      </c>
      <c r="T8" s="4" t="s">
        <v>34</v>
      </c>
      <c r="U8" s="4">
        <v>1024.6</v>
      </c>
      <c r="V8" s="4">
        <v>0</v>
      </c>
      <c r="W8" s="4">
        <v>0</v>
      </c>
      <c r="X8" s="4" t="s">
        <v>66</v>
      </c>
      <c r="Y8" s="4">
        <v>321572736</v>
      </c>
      <c r="Z8" s="4" t="s">
        <v>67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6">
        <v>45219</v>
      </c>
      <c r="G9" s="6">
        <v>45221</v>
      </c>
      <c r="H9" s="4">
        <v>1</v>
      </c>
      <c r="I9" s="4">
        <v>2</v>
      </c>
      <c r="J9" s="4">
        <v>2</v>
      </c>
      <c r="K9" s="4" t="s">
        <v>30</v>
      </c>
      <c r="L9" s="4">
        <v>168.36</v>
      </c>
      <c r="M9" s="4">
        <v>168.36</v>
      </c>
      <c r="N9" s="4" t="s">
        <v>71</v>
      </c>
      <c r="O9" s="4" t="s">
        <v>32</v>
      </c>
      <c r="P9" s="4" t="s">
        <v>33</v>
      </c>
      <c r="Q9" s="4">
        <v>0</v>
      </c>
      <c r="R9" s="7">
        <v>45195.0000115741</v>
      </c>
      <c r="S9" s="6">
        <v>45222</v>
      </c>
      <c r="T9" s="4" t="s">
        <v>34</v>
      </c>
      <c r="U9" s="4">
        <v>168.36</v>
      </c>
      <c r="V9" s="4">
        <v>0</v>
      </c>
      <c r="W9" s="4">
        <v>0</v>
      </c>
      <c r="X9" s="4" t="s">
        <v>72</v>
      </c>
      <c r="Y9" s="4" t="s">
        <v>73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75</v>
      </c>
      <c r="E10" s="4" t="s">
        <v>76</v>
      </c>
      <c r="F10" s="6">
        <v>45218</v>
      </c>
      <c r="G10" s="6">
        <v>45220</v>
      </c>
      <c r="H10" s="4">
        <v>1</v>
      </c>
      <c r="I10" s="4">
        <v>2</v>
      </c>
      <c r="J10" s="4">
        <v>2</v>
      </c>
      <c r="K10" s="4" t="s">
        <v>30</v>
      </c>
      <c r="L10" s="4">
        <v>298.54</v>
      </c>
      <c r="M10" s="4">
        <v>298.54</v>
      </c>
      <c r="N10" s="4" t="s">
        <v>77</v>
      </c>
      <c r="O10" s="4" t="s">
        <v>32</v>
      </c>
      <c r="P10" s="4" t="s">
        <v>33</v>
      </c>
      <c r="Q10" s="4">
        <v>0</v>
      </c>
      <c r="R10" s="7">
        <v>45197.0000115741</v>
      </c>
      <c r="S10" s="6">
        <v>45222</v>
      </c>
      <c r="T10" s="4" t="s">
        <v>34</v>
      </c>
      <c r="U10" s="4">
        <v>298.54</v>
      </c>
      <c r="V10" s="4">
        <v>0</v>
      </c>
      <c r="W10" s="4">
        <v>0</v>
      </c>
      <c r="X10" s="4" t="s">
        <v>78</v>
      </c>
      <c r="Y10" s="4" t="s">
        <v>79</v>
      </c>
    </row>
    <row r="11" s="4" customFormat="1" spans="1:25">
      <c r="A11" s="4" t="s">
        <v>80</v>
      </c>
      <c r="B11" s="4" t="s">
        <v>26</v>
      </c>
      <c r="C11" s="4" t="s">
        <v>27</v>
      </c>
      <c r="D11" s="4" t="s">
        <v>81</v>
      </c>
      <c r="E11" s="4" t="s">
        <v>82</v>
      </c>
      <c r="F11" s="6">
        <v>45207</v>
      </c>
      <c r="G11" s="6">
        <v>45219</v>
      </c>
      <c r="H11" s="4">
        <v>1</v>
      </c>
      <c r="I11" s="4">
        <v>12</v>
      </c>
      <c r="J11" s="4">
        <v>12</v>
      </c>
      <c r="K11" s="4" t="s">
        <v>30</v>
      </c>
      <c r="L11" s="4">
        <v>1219.02</v>
      </c>
      <c r="M11" s="4">
        <v>1219.02</v>
      </c>
      <c r="N11" s="4" t="s">
        <v>83</v>
      </c>
      <c r="O11" s="4" t="s">
        <v>32</v>
      </c>
      <c r="P11" s="4" t="s">
        <v>33</v>
      </c>
      <c r="Q11" s="4">
        <v>0</v>
      </c>
      <c r="R11" s="7">
        <v>45198</v>
      </c>
      <c r="S11" s="6">
        <v>45222</v>
      </c>
      <c r="T11" s="4" t="s">
        <v>34</v>
      </c>
      <c r="U11" s="4">
        <v>1219.02</v>
      </c>
      <c r="V11" s="4">
        <v>0</v>
      </c>
      <c r="W11" s="4">
        <v>0</v>
      </c>
      <c r="X11" s="4" t="s">
        <v>84</v>
      </c>
      <c r="Y11" s="4" t="s">
        <v>85</v>
      </c>
    </row>
    <row r="12" s="4" customFormat="1" spans="1:25">
      <c r="A12" s="4" t="s">
        <v>86</v>
      </c>
      <c r="B12" s="4" t="s">
        <v>26</v>
      </c>
      <c r="C12" s="4" t="s">
        <v>27</v>
      </c>
      <c r="D12" s="4" t="s">
        <v>87</v>
      </c>
      <c r="E12" s="4" t="s">
        <v>88</v>
      </c>
      <c r="F12" s="6">
        <v>45214</v>
      </c>
      <c r="G12" s="6">
        <v>45219</v>
      </c>
      <c r="H12" s="4">
        <v>2</v>
      </c>
      <c r="I12" s="4">
        <v>5</v>
      </c>
      <c r="J12" s="4">
        <v>10</v>
      </c>
      <c r="K12" s="4" t="s">
        <v>30</v>
      </c>
      <c r="L12" s="4">
        <v>1359.5</v>
      </c>
      <c r="M12" s="4">
        <v>1359.5</v>
      </c>
      <c r="N12" s="4" t="s">
        <v>89</v>
      </c>
      <c r="O12" s="4" t="s">
        <v>32</v>
      </c>
      <c r="P12" s="4" t="s">
        <v>33</v>
      </c>
      <c r="Q12" s="4">
        <v>0</v>
      </c>
      <c r="R12" s="7">
        <v>45198.0000115741</v>
      </c>
      <c r="S12" s="6">
        <v>45222</v>
      </c>
      <c r="T12" s="4" t="s">
        <v>34</v>
      </c>
      <c r="U12" s="4">
        <v>1359.5</v>
      </c>
      <c r="V12" s="4">
        <v>0</v>
      </c>
      <c r="W12" s="4">
        <v>0</v>
      </c>
      <c r="X12" s="4" t="s">
        <v>90</v>
      </c>
      <c r="Y12" s="4" t="s">
        <v>91</v>
      </c>
    </row>
    <row r="13" s="4" customFormat="1" spans="1:25">
      <c r="A13" s="4" t="s">
        <v>92</v>
      </c>
      <c r="B13" s="4" t="s">
        <v>26</v>
      </c>
      <c r="C13" s="4" t="s">
        <v>27</v>
      </c>
      <c r="D13" s="4" t="s">
        <v>75</v>
      </c>
      <c r="E13" s="4" t="s">
        <v>76</v>
      </c>
      <c r="F13" s="6">
        <v>45215</v>
      </c>
      <c r="G13" s="6">
        <v>45218</v>
      </c>
      <c r="H13" s="4">
        <v>1</v>
      </c>
      <c r="I13" s="4">
        <v>3</v>
      </c>
      <c r="J13" s="4">
        <v>3</v>
      </c>
      <c r="K13" s="4" t="s">
        <v>30</v>
      </c>
      <c r="L13" s="4">
        <v>464.56</v>
      </c>
      <c r="M13" s="4">
        <v>464.56</v>
      </c>
      <c r="N13" s="4" t="s">
        <v>93</v>
      </c>
      <c r="O13" s="4" t="s">
        <v>32</v>
      </c>
      <c r="P13" s="4" t="s">
        <v>33</v>
      </c>
      <c r="Q13" s="4">
        <v>0</v>
      </c>
      <c r="R13" s="7">
        <v>45198</v>
      </c>
      <c r="S13" s="6">
        <v>45222</v>
      </c>
      <c r="T13" s="4" t="s">
        <v>34</v>
      </c>
      <c r="U13" s="4">
        <v>464.56</v>
      </c>
      <c r="V13" s="4">
        <v>0</v>
      </c>
      <c r="W13" s="4">
        <v>0</v>
      </c>
      <c r="X13" s="4" t="s">
        <v>94</v>
      </c>
      <c r="Y13" s="4" t="s">
        <v>95</v>
      </c>
    </row>
    <row r="14" s="4" customFormat="1" spans="1:25">
      <c r="A14" s="4" t="s">
        <v>68</v>
      </c>
      <c r="B14" s="4" t="s">
        <v>26</v>
      </c>
      <c r="C14" s="4" t="s">
        <v>96</v>
      </c>
      <c r="D14" s="4" t="s">
        <v>69</v>
      </c>
      <c r="E14" s="4" t="s">
        <v>70</v>
      </c>
      <c r="F14" s="6">
        <v>45219</v>
      </c>
      <c r="G14" s="6">
        <v>45221</v>
      </c>
      <c r="H14" s="4">
        <v>1</v>
      </c>
      <c r="I14" s="4">
        <v>2</v>
      </c>
      <c r="J14" s="4">
        <v>2</v>
      </c>
      <c r="K14" s="4" t="s">
        <v>30</v>
      </c>
      <c r="L14" s="4">
        <v>-168.36</v>
      </c>
      <c r="M14" s="4">
        <v>-168.36</v>
      </c>
      <c r="N14" s="4" t="s">
        <v>71</v>
      </c>
      <c r="O14" s="4" t="s">
        <v>32</v>
      </c>
      <c r="P14" s="4" t="s">
        <v>33</v>
      </c>
      <c r="Q14" s="4">
        <v>0</v>
      </c>
      <c r="R14" s="7">
        <v>45195.0000115741</v>
      </c>
      <c r="S14" s="6">
        <v>45222</v>
      </c>
      <c r="T14" s="4" t="s">
        <v>34</v>
      </c>
      <c r="U14" s="4">
        <v>-168.36</v>
      </c>
      <c r="V14" s="4">
        <v>0</v>
      </c>
      <c r="W14" s="4">
        <v>0</v>
      </c>
      <c r="X14" s="4" t="s">
        <v>72</v>
      </c>
      <c r="Y14" s="4" t="s">
        <v>73</v>
      </c>
    </row>
    <row r="15" s="4" customFormat="1" spans="1:25">
      <c r="A15" s="4" t="s">
        <v>97</v>
      </c>
      <c r="B15" s="4" t="s">
        <v>26</v>
      </c>
      <c r="C15" s="4" t="s">
        <v>27</v>
      </c>
      <c r="D15" s="4" t="s">
        <v>98</v>
      </c>
      <c r="E15" s="4" t="s">
        <v>99</v>
      </c>
      <c r="F15" s="6">
        <v>45214</v>
      </c>
      <c r="G15" s="6">
        <v>45216</v>
      </c>
      <c r="H15" s="4">
        <v>1</v>
      </c>
      <c r="I15" s="4">
        <v>2</v>
      </c>
      <c r="J15" s="4">
        <v>2</v>
      </c>
      <c r="K15" s="4" t="s">
        <v>30</v>
      </c>
      <c r="L15" s="4">
        <v>108.08</v>
      </c>
      <c r="M15" s="4">
        <v>108.08</v>
      </c>
      <c r="N15" s="4" t="s">
        <v>100</v>
      </c>
      <c r="O15" s="4" t="s">
        <v>32</v>
      </c>
      <c r="P15" s="4" t="s">
        <v>33</v>
      </c>
      <c r="Q15" s="4">
        <v>0</v>
      </c>
      <c r="R15" s="7">
        <v>45203</v>
      </c>
      <c r="S15" s="6">
        <v>45222</v>
      </c>
      <c r="T15" s="4" t="s">
        <v>34</v>
      </c>
      <c r="U15" s="4">
        <v>108.08</v>
      </c>
      <c r="V15" s="4">
        <v>0</v>
      </c>
      <c r="W15" s="4">
        <v>0</v>
      </c>
      <c r="X15" s="4" t="s">
        <v>101</v>
      </c>
      <c r="Y15" s="4" t="s">
        <v>102</v>
      </c>
    </row>
    <row r="16" s="4" customFormat="1" spans="1:25">
      <c r="A16" s="4" t="s">
        <v>103</v>
      </c>
      <c r="B16" s="4" t="s">
        <v>26</v>
      </c>
      <c r="C16" s="4" t="s">
        <v>27</v>
      </c>
      <c r="D16" s="4" t="s">
        <v>87</v>
      </c>
      <c r="E16" s="4" t="s">
        <v>88</v>
      </c>
      <c r="F16" s="6">
        <v>45214</v>
      </c>
      <c r="G16" s="6">
        <v>45219</v>
      </c>
      <c r="H16" s="4">
        <v>1</v>
      </c>
      <c r="I16" s="4">
        <v>5</v>
      </c>
      <c r="J16" s="4">
        <v>5</v>
      </c>
      <c r="K16" s="4" t="s">
        <v>30</v>
      </c>
      <c r="L16" s="4">
        <v>667.25</v>
      </c>
      <c r="M16" s="4">
        <v>667.25</v>
      </c>
      <c r="N16" s="4" t="s">
        <v>104</v>
      </c>
      <c r="O16" s="4" t="s">
        <v>32</v>
      </c>
      <c r="P16" s="4" t="s">
        <v>33</v>
      </c>
      <c r="Q16" s="4">
        <v>0</v>
      </c>
      <c r="R16" s="7">
        <v>45206.0000115741</v>
      </c>
      <c r="S16" s="6">
        <v>45222</v>
      </c>
      <c r="T16" s="4" t="s">
        <v>34</v>
      </c>
      <c r="U16" s="4">
        <v>667.25</v>
      </c>
      <c r="V16" s="4">
        <v>0</v>
      </c>
      <c r="W16" s="4">
        <v>0</v>
      </c>
      <c r="X16" s="4" t="s">
        <v>105</v>
      </c>
      <c r="Y16" s="4" t="s">
        <v>106</v>
      </c>
    </row>
    <row r="17" s="4" customFormat="1" spans="1:25">
      <c r="A17" s="4" t="s">
        <v>107</v>
      </c>
      <c r="B17" s="4" t="s">
        <v>26</v>
      </c>
      <c r="C17" s="4" t="s">
        <v>27</v>
      </c>
      <c r="D17" s="4" t="s">
        <v>108</v>
      </c>
      <c r="E17" s="4" t="s">
        <v>109</v>
      </c>
      <c r="F17" s="6">
        <v>45219</v>
      </c>
      <c r="G17" s="6">
        <v>45220</v>
      </c>
      <c r="H17" s="4">
        <v>1</v>
      </c>
      <c r="I17" s="4">
        <v>1</v>
      </c>
      <c r="J17" s="4">
        <v>1</v>
      </c>
      <c r="K17" s="4" t="s">
        <v>30</v>
      </c>
      <c r="L17" s="4">
        <v>259.27</v>
      </c>
      <c r="M17" s="4">
        <v>259.27</v>
      </c>
      <c r="N17" s="4" t="s">
        <v>110</v>
      </c>
      <c r="O17" s="4" t="s">
        <v>32</v>
      </c>
      <c r="P17" s="4" t="s">
        <v>33</v>
      </c>
      <c r="Q17" s="4">
        <v>0</v>
      </c>
      <c r="R17" s="7">
        <v>45207.0000115741</v>
      </c>
      <c r="S17" s="6">
        <v>45222</v>
      </c>
      <c r="T17" s="4" t="s">
        <v>34</v>
      </c>
      <c r="U17" s="4">
        <v>259.27</v>
      </c>
      <c r="V17" s="4">
        <v>0</v>
      </c>
      <c r="W17" s="4">
        <v>0</v>
      </c>
      <c r="X17" s="4" t="s">
        <v>111</v>
      </c>
      <c r="Y17" s="4" t="s">
        <v>112</v>
      </c>
    </row>
    <row r="18" s="4" customFormat="1" spans="1:25">
      <c r="A18" s="4" t="s">
        <v>113</v>
      </c>
      <c r="B18" s="4" t="s">
        <v>26</v>
      </c>
      <c r="C18" s="4" t="s">
        <v>27</v>
      </c>
      <c r="D18" s="4" t="s">
        <v>114</v>
      </c>
      <c r="E18" s="4" t="s">
        <v>115</v>
      </c>
      <c r="F18" s="6">
        <v>45213</v>
      </c>
      <c r="G18" s="6">
        <v>45219</v>
      </c>
      <c r="H18" s="4">
        <v>1</v>
      </c>
      <c r="I18" s="4">
        <v>6</v>
      </c>
      <c r="J18" s="4">
        <v>6</v>
      </c>
      <c r="K18" s="4" t="s">
        <v>30</v>
      </c>
      <c r="L18" s="4">
        <v>382.56</v>
      </c>
      <c r="M18" s="4">
        <v>382.56</v>
      </c>
      <c r="N18" s="4" t="s">
        <v>116</v>
      </c>
      <c r="O18" s="4" t="s">
        <v>32</v>
      </c>
      <c r="P18" s="4" t="s">
        <v>33</v>
      </c>
      <c r="Q18" s="4">
        <v>0</v>
      </c>
      <c r="R18" s="7">
        <v>45208.0000115741</v>
      </c>
      <c r="S18" s="6">
        <v>45222</v>
      </c>
      <c r="T18" s="4" t="s">
        <v>34</v>
      </c>
      <c r="U18" s="4">
        <v>382.56</v>
      </c>
      <c r="V18" s="4">
        <v>0</v>
      </c>
      <c r="W18" s="4">
        <v>0</v>
      </c>
      <c r="X18" s="4" t="s">
        <v>117</v>
      </c>
      <c r="Y18" s="4" t="s">
        <v>118</v>
      </c>
    </row>
    <row r="19" s="4" customFormat="1" spans="1:25">
      <c r="A19" s="4" t="s">
        <v>119</v>
      </c>
      <c r="B19" s="4" t="s">
        <v>26</v>
      </c>
      <c r="C19" s="4" t="s">
        <v>27</v>
      </c>
      <c r="D19" s="4" t="s">
        <v>120</v>
      </c>
      <c r="E19" s="4" t="s">
        <v>29</v>
      </c>
      <c r="F19" s="6">
        <v>45219</v>
      </c>
      <c r="G19" s="6">
        <v>45221</v>
      </c>
      <c r="H19" s="4">
        <v>1</v>
      </c>
      <c r="I19" s="4">
        <v>2</v>
      </c>
      <c r="J19" s="4">
        <v>2</v>
      </c>
      <c r="K19" s="4" t="s">
        <v>30</v>
      </c>
      <c r="L19" s="4">
        <v>187.32</v>
      </c>
      <c r="M19" s="4">
        <v>187.32</v>
      </c>
      <c r="N19" s="4" t="s">
        <v>121</v>
      </c>
      <c r="O19" s="4" t="s">
        <v>32</v>
      </c>
      <c r="P19" s="4" t="s">
        <v>33</v>
      </c>
      <c r="Q19" s="4">
        <v>0</v>
      </c>
      <c r="R19" s="7">
        <v>45208</v>
      </c>
      <c r="S19" s="6">
        <v>45222</v>
      </c>
      <c r="T19" s="4" t="s">
        <v>34</v>
      </c>
      <c r="U19" s="4">
        <v>187.32</v>
      </c>
      <c r="V19" s="4">
        <v>0</v>
      </c>
      <c r="W19" s="4">
        <v>0</v>
      </c>
      <c r="X19" s="4" t="s">
        <v>122</v>
      </c>
      <c r="Y19" s="4" t="s">
        <v>123</v>
      </c>
    </row>
    <row r="20" s="4" customFormat="1" spans="1:25">
      <c r="A20" s="4" t="s">
        <v>124</v>
      </c>
      <c r="B20" s="4" t="s">
        <v>26</v>
      </c>
      <c r="C20" s="4" t="s">
        <v>27</v>
      </c>
      <c r="D20" s="4" t="s">
        <v>120</v>
      </c>
      <c r="E20" s="4" t="s">
        <v>29</v>
      </c>
      <c r="F20" s="6">
        <v>45219</v>
      </c>
      <c r="G20" s="6">
        <v>45221</v>
      </c>
      <c r="H20" s="4">
        <v>1</v>
      </c>
      <c r="I20" s="4">
        <v>2</v>
      </c>
      <c r="J20" s="4">
        <v>2</v>
      </c>
      <c r="K20" s="4" t="s">
        <v>30</v>
      </c>
      <c r="L20" s="4">
        <v>187.32</v>
      </c>
      <c r="M20" s="4">
        <v>187.32</v>
      </c>
      <c r="N20" s="4" t="s">
        <v>125</v>
      </c>
      <c r="O20" s="4" t="s">
        <v>32</v>
      </c>
      <c r="P20" s="4" t="s">
        <v>33</v>
      </c>
      <c r="Q20" s="4">
        <v>0</v>
      </c>
      <c r="R20" s="7">
        <v>45208.0000115741</v>
      </c>
      <c r="S20" s="6">
        <v>45222</v>
      </c>
      <c r="T20" s="4" t="s">
        <v>34</v>
      </c>
      <c r="U20" s="4">
        <v>187.32</v>
      </c>
      <c r="V20" s="4">
        <v>0</v>
      </c>
      <c r="W20" s="4">
        <v>0</v>
      </c>
      <c r="X20" s="4" t="s">
        <v>126</v>
      </c>
      <c r="Y20" s="4" t="s">
        <v>127</v>
      </c>
    </row>
    <row r="21" s="4" customFormat="1" spans="1:26">
      <c r="A21" s="4" t="s">
        <v>128</v>
      </c>
      <c r="B21" s="4" t="s">
        <v>26</v>
      </c>
      <c r="C21" s="4" t="s">
        <v>27</v>
      </c>
      <c r="D21" s="4" t="s">
        <v>75</v>
      </c>
      <c r="E21" s="4" t="s">
        <v>76</v>
      </c>
      <c r="F21" s="6">
        <v>45218</v>
      </c>
      <c r="G21" s="6">
        <v>45219</v>
      </c>
      <c r="H21" s="4">
        <v>2</v>
      </c>
      <c r="I21" s="4">
        <v>1</v>
      </c>
      <c r="J21" s="4">
        <v>2</v>
      </c>
      <c r="K21" s="4" t="s">
        <v>30</v>
      </c>
      <c r="L21" s="4">
        <v>297.7</v>
      </c>
      <c r="M21" s="4">
        <v>297.7</v>
      </c>
      <c r="N21" s="4" t="s">
        <v>129</v>
      </c>
      <c r="O21" s="4" t="s">
        <v>32</v>
      </c>
      <c r="P21" s="4" t="s">
        <v>33</v>
      </c>
      <c r="Q21" s="4">
        <v>0</v>
      </c>
      <c r="R21" s="7">
        <v>45209</v>
      </c>
      <c r="S21" s="6">
        <v>45222</v>
      </c>
      <c r="T21" s="4" t="s">
        <v>34</v>
      </c>
      <c r="U21" s="4">
        <v>297.7</v>
      </c>
      <c r="V21" s="4">
        <v>0</v>
      </c>
      <c r="W21" s="4">
        <v>0</v>
      </c>
      <c r="X21" s="4" t="s">
        <v>130</v>
      </c>
      <c r="Y21" s="4">
        <v>267571631</v>
      </c>
      <c r="Z21" s="4" t="s">
        <v>131</v>
      </c>
    </row>
    <row r="22" s="4" customFormat="1" spans="1:25">
      <c r="A22" s="4" t="s">
        <v>132</v>
      </c>
      <c r="B22" s="4" t="s">
        <v>26</v>
      </c>
      <c r="C22" s="4" t="s">
        <v>27</v>
      </c>
      <c r="D22" s="4" t="s">
        <v>38</v>
      </c>
      <c r="E22" s="4" t="s">
        <v>39</v>
      </c>
      <c r="F22" s="6">
        <v>45215</v>
      </c>
      <c r="G22" s="6">
        <v>45218</v>
      </c>
      <c r="H22" s="4">
        <v>1</v>
      </c>
      <c r="I22" s="4">
        <v>3</v>
      </c>
      <c r="J22" s="4">
        <v>3</v>
      </c>
      <c r="K22" s="4" t="s">
        <v>30</v>
      </c>
      <c r="L22" s="4">
        <v>631.39</v>
      </c>
      <c r="M22" s="4">
        <v>631.39</v>
      </c>
      <c r="N22" s="4" t="s">
        <v>133</v>
      </c>
      <c r="O22" s="4" t="s">
        <v>32</v>
      </c>
      <c r="P22" s="4" t="s">
        <v>33</v>
      </c>
      <c r="Q22" s="4">
        <v>0</v>
      </c>
      <c r="R22" s="7">
        <v>45209</v>
      </c>
      <c r="S22" s="6">
        <v>45222</v>
      </c>
      <c r="T22" s="4" t="s">
        <v>34</v>
      </c>
      <c r="U22" s="4">
        <v>631.39</v>
      </c>
      <c r="V22" s="4">
        <v>0</v>
      </c>
      <c r="W22" s="4">
        <v>0</v>
      </c>
      <c r="X22" s="4" t="s">
        <v>134</v>
      </c>
      <c r="Y22" s="4" t="s">
        <v>135</v>
      </c>
    </row>
    <row r="23" s="4" customFormat="1" spans="1:25">
      <c r="A23" s="4" t="s">
        <v>136</v>
      </c>
      <c r="B23" s="4" t="s">
        <v>26</v>
      </c>
      <c r="C23" s="4" t="s">
        <v>27</v>
      </c>
      <c r="D23" s="4" t="s">
        <v>120</v>
      </c>
      <c r="E23" s="4" t="s">
        <v>137</v>
      </c>
      <c r="F23" s="6">
        <v>45218</v>
      </c>
      <c r="G23" s="6">
        <v>45220</v>
      </c>
      <c r="H23" s="4">
        <v>1</v>
      </c>
      <c r="I23" s="4">
        <v>2</v>
      </c>
      <c r="J23" s="4">
        <v>2</v>
      </c>
      <c r="K23" s="4" t="s">
        <v>30</v>
      </c>
      <c r="L23" s="4">
        <v>186.88</v>
      </c>
      <c r="M23" s="4">
        <v>186.88</v>
      </c>
      <c r="N23" s="4" t="s">
        <v>138</v>
      </c>
      <c r="O23" s="4" t="s">
        <v>32</v>
      </c>
      <c r="P23" s="4" t="s">
        <v>33</v>
      </c>
      <c r="Q23" s="4">
        <v>0</v>
      </c>
      <c r="R23" s="7">
        <v>45209.0000115741</v>
      </c>
      <c r="S23" s="6">
        <v>45222</v>
      </c>
      <c r="T23" s="4" t="s">
        <v>34</v>
      </c>
      <c r="U23" s="4">
        <v>186.88</v>
      </c>
      <c r="V23" s="4">
        <v>0</v>
      </c>
      <c r="W23" s="4">
        <v>0</v>
      </c>
      <c r="X23" s="4" t="s">
        <v>139</v>
      </c>
      <c r="Y23" s="4" t="s">
        <v>140</v>
      </c>
    </row>
    <row r="24" s="4" customFormat="1" spans="1:25">
      <c r="A24" s="4" t="s">
        <v>141</v>
      </c>
      <c r="B24" s="4" t="s">
        <v>26</v>
      </c>
      <c r="C24" s="4" t="s">
        <v>27</v>
      </c>
      <c r="D24" s="4" t="s">
        <v>142</v>
      </c>
      <c r="E24" s="4" t="s">
        <v>143</v>
      </c>
      <c r="F24" s="6">
        <v>45212</v>
      </c>
      <c r="G24" s="6">
        <v>45215</v>
      </c>
      <c r="H24" s="4">
        <v>1</v>
      </c>
      <c r="I24" s="4">
        <v>3</v>
      </c>
      <c r="J24" s="4">
        <v>3</v>
      </c>
      <c r="K24" s="4" t="s">
        <v>30</v>
      </c>
      <c r="L24" s="4">
        <v>138.31</v>
      </c>
      <c r="M24" s="4">
        <v>138.31</v>
      </c>
      <c r="N24" s="4" t="s">
        <v>144</v>
      </c>
      <c r="O24" s="4" t="s">
        <v>32</v>
      </c>
      <c r="P24" s="4" t="s">
        <v>33</v>
      </c>
      <c r="Q24" s="4">
        <v>0</v>
      </c>
      <c r="R24" s="7">
        <v>45209</v>
      </c>
      <c r="S24" s="6">
        <v>45222</v>
      </c>
      <c r="T24" s="4" t="s">
        <v>34</v>
      </c>
      <c r="U24" s="4">
        <v>138.31</v>
      </c>
      <c r="V24" s="4">
        <v>0</v>
      </c>
      <c r="W24" s="4">
        <v>0</v>
      </c>
      <c r="X24" s="4" t="s">
        <v>145</v>
      </c>
      <c r="Y24" s="4" t="s">
        <v>146</v>
      </c>
    </row>
    <row r="25" s="4" customFormat="1" spans="1:25">
      <c r="A25" s="4" t="s">
        <v>147</v>
      </c>
      <c r="B25" s="4" t="s">
        <v>26</v>
      </c>
      <c r="C25" s="4" t="s">
        <v>27</v>
      </c>
      <c r="D25" s="4" t="s">
        <v>148</v>
      </c>
      <c r="E25" s="4" t="s">
        <v>149</v>
      </c>
      <c r="F25" s="6">
        <v>45214</v>
      </c>
      <c r="G25" s="6">
        <v>45217</v>
      </c>
      <c r="H25" s="4">
        <v>1</v>
      </c>
      <c r="I25" s="4">
        <v>3</v>
      </c>
      <c r="J25" s="4">
        <v>3</v>
      </c>
      <c r="K25" s="4" t="s">
        <v>30</v>
      </c>
      <c r="L25" s="4">
        <v>264.18</v>
      </c>
      <c r="M25" s="4">
        <v>264.18</v>
      </c>
      <c r="N25" s="4" t="s">
        <v>150</v>
      </c>
      <c r="O25" s="4" t="s">
        <v>32</v>
      </c>
      <c r="P25" s="4" t="s">
        <v>33</v>
      </c>
      <c r="Q25" s="4">
        <v>0</v>
      </c>
      <c r="R25" s="7">
        <v>45210.0000115741</v>
      </c>
      <c r="S25" s="6">
        <v>45222</v>
      </c>
      <c r="T25" s="4" t="s">
        <v>34</v>
      </c>
      <c r="U25" s="4">
        <v>264.18</v>
      </c>
      <c r="V25" s="4">
        <v>0</v>
      </c>
      <c r="W25" s="4">
        <v>0</v>
      </c>
      <c r="X25" s="4" t="s">
        <v>151</v>
      </c>
      <c r="Y25" s="4" t="s">
        <v>152</v>
      </c>
    </row>
    <row r="26" s="4" customFormat="1" spans="1:25">
      <c r="A26" s="4" t="s">
        <v>37</v>
      </c>
      <c r="B26" s="4" t="s">
        <v>26</v>
      </c>
      <c r="C26" s="4" t="s">
        <v>96</v>
      </c>
      <c r="D26" s="4" t="s">
        <v>38</v>
      </c>
      <c r="E26" s="4" t="s">
        <v>39</v>
      </c>
      <c r="F26" s="6">
        <v>45219</v>
      </c>
      <c r="G26" s="6">
        <v>45220</v>
      </c>
      <c r="H26" s="4">
        <v>1</v>
      </c>
      <c r="I26" s="4">
        <v>1</v>
      </c>
      <c r="J26" s="4">
        <v>1</v>
      </c>
      <c r="K26" s="4" t="s">
        <v>30</v>
      </c>
      <c r="L26" s="4">
        <v>-252.81</v>
      </c>
      <c r="M26" s="4">
        <v>-252.81</v>
      </c>
      <c r="N26" s="4" t="s">
        <v>40</v>
      </c>
      <c r="O26" s="4" t="s">
        <v>32</v>
      </c>
      <c r="P26" s="4" t="s">
        <v>33</v>
      </c>
      <c r="Q26" s="4">
        <v>0</v>
      </c>
      <c r="R26" s="7">
        <v>45192</v>
      </c>
      <c r="S26" s="6">
        <v>45222</v>
      </c>
      <c r="T26" s="4" t="s">
        <v>34</v>
      </c>
      <c r="U26" s="4">
        <v>-252.81</v>
      </c>
      <c r="V26" s="4">
        <v>0</v>
      </c>
      <c r="W26" s="4">
        <v>0</v>
      </c>
      <c r="X26" s="4" t="s">
        <v>41</v>
      </c>
      <c r="Y26" s="4" t="s">
        <v>42</v>
      </c>
    </row>
    <row r="27" s="4" customFormat="1" spans="1:25">
      <c r="A27" s="4" t="s">
        <v>153</v>
      </c>
      <c r="B27" s="4" t="s">
        <v>26</v>
      </c>
      <c r="C27" s="4" t="s">
        <v>27</v>
      </c>
      <c r="D27" s="4" t="s">
        <v>38</v>
      </c>
      <c r="E27" s="4" t="s">
        <v>39</v>
      </c>
      <c r="F27" s="6">
        <v>45215</v>
      </c>
      <c r="G27" s="6">
        <v>45218</v>
      </c>
      <c r="H27" s="4">
        <v>1</v>
      </c>
      <c r="I27" s="4">
        <v>3</v>
      </c>
      <c r="J27" s="4">
        <v>3</v>
      </c>
      <c r="K27" s="4" t="s">
        <v>30</v>
      </c>
      <c r="L27" s="4">
        <v>631.04</v>
      </c>
      <c r="M27" s="4">
        <v>631.04</v>
      </c>
      <c r="N27" s="4" t="s">
        <v>154</v>
      </c>
      <c r="O27" s="4" t="s">
        <v>32</v>
      </c>
      <c r="P27" s="4" t="s">
        <v>33</v>
      </c>
      <c r="Q27" s="4">
        <v>0</v>
      </c>
      <c r="R27" s="7">
        <v>45210.0000115741</v>
      </c>
      <c r="S27" s="6">
        <v>45222</v>
      </c>
      <c r="T27" s="4" t="s">
        <v>34</v>
      </c>
      <c r="U27" s="4">
        <v>631.04</v>
      </c>
      <c r="V27" s="4">
        <v>0</v>
      </c>
      <c r="W27" s="4">
        <v>0</v>
      </c>
      <c r="X27" s="4" t="s">
        <v>155</v>
      </c>
      <c r="Y27" s="4" t="s">
        <v>156</v>
      </c>
    </row>
    <row r="28" s="4" customFormat="1" spans="1:25">
      <c r="A28" s="4" t="s">
        <v>157</v>
      </c>
      <c r="B28" s="4" t="s">
        <v>26</v>
      </c>
      <c r="C28" s="4" t="s">
        <v>27</v>
      </c>
      <c r="D28" s="4" t="s">
        <v>38</v>
      </c>
      <c r="E28" s="4" t="s">
        <v>39</v>
      </c>
      <c r="F28" s="6">
        <v>45218</v>
      </c>
      <c r="G28" s="6">
        <v>45219</v>
      </c>
      <c r="H28" s="4">
        <v>1</v>
      </c>
      <c r="I28" s="4">
        <v>1</v>
      </c>
      <c r="J28" s="4">
        <v>1</v>
      </c>
      <c r="K28" s="4" t="s">
        <v>30</v>
      </c>
      <c r="L28" s="4">
        <v>210.58</v>
      </c>
      <c r="M28" s="4">
        <v>210.58</v>
      </c>
      <c r="N28" s="4" t="s">
        <v>158</v>
      </c>
      <c r="O28" s="4" t="s">
        <v>32</v>
      </c>
      <c r="P28" s="4" t="s">
        <v>33</v>
      </c>
      <c r="Q28" s="4">
        <v>0</v>
      </c>
      <c r="R28" s="7">
        <v>45210</v>
      </c>
      <c r="S28" s="6">
        <v>45222</v>
      </c>
      <c r="T28" s="4" t="s">
        <v>34</v>
      </c>
      <c r="U28" s="4">
        <v>210.58</v>
      </c>
      <c r="V28" s="4">
        <v>0</v>
      </c>
      <c r="W28" s="4">
        <v>0</v>
      </c>
      <c r="X28" s="4" t="s">
        <v>159</v>
      </c>
      <c r="Y28" s="4" t="s">
        <v>160</v>
      </c>
    </row>
    <row r="29" s="4" customFormat="1" spans="1:25">
      <c r="A29" s="4" t="s">
        <v>161</v>
      </c>
      <c r="B29" s="4" t="s">
        <v>26</v>
      </c>
      <c r="C29" s="4" t="s">
        <v>27</v>
      </c>
      <c r="D29" s="4" t="s">
        <v>162</v>
      </c>
      <c r="E29" s="4" t="s">
        <v>163</v>
      </c>
      <c r="F29" s="6">
        <v>45215</v>
      </c>
      <c r="G29" s="6">
        <v>45218</v>
      </c>
      <c r="H29" s="4">
        <v>1</v>
      </c>
      <c r="I29" s="4">
        <v>3</v>
      </c>
      <c r="J29" s="4">
        <v>3</v>
      </c>
      <c r="K29" s="4" t="s">
        <v>30</v>
      </c>
      <c r="L29" s="4">
        <v>336.23</v>
      </c>
      <c r="M29" s="4">
        <v>336.23</v>
      </c>
      <c r="N29" s="4" t="s">
        <v>164</v>
      </c>
      <c r="O29" s="4" t="s">
        <v>32</v>
      </c>
      <c r="P29" s="4" t="s">
        <v>33</v>
      </c>
      <c r="Q29" s="4">
        <v>0</v>
      </c>
      <c r="R29" s="7">
        <v>45210</v>
      </c>
      <c r="S29" s="6">
        <v>45222</v>
      </c>
      <c r="T29" s="4" t="s">
        <v>34</v>
      </c>
      <c r="U29" s="4">
        <v>336.23</v>
      </c>
      <c r="V29" s="4">
        <v>0</v>
      </c>
      <c r="W29" s="4">
        <v>0</v>
      </c>
      <c r="X29" s="4" t="s">
        <v>165</v>
      </c>
      <c r="Y29" s="4" t="s">
        <v>166</v>
      </c>
    </row>
    <row r="30" s="4" customFormat="1" spans="1:25">
      <c r="A30" s="4" t="s">
        <v>167</v>
      </c>
      <c r="B30" s="4" t="s">
        <v>26</v>
      </c>
      <c r="C30" s="4" t="s">
        <v>27</v>
      </c>
      <c r="D30" s="4" t="s">
        <v>168</v>
      </c>
      <c r="E30" s="4" t="s">
        <v>169</v>
      </c>
      <c r="F30" s="6">
        <v>45212</v>
      </c>
      <c r="G30" s="6">
        <v>45215</v>
      </c>
      <c r="H30" s="4">
        <v>1</v>
      </c>
      <c r="I30" s="4">
        <v>3</v>
      </c>
      <c r="J30" s="4">
        <v>3</v>
      </c>
      <c r="K30" s="4" t="s">
        <v>30</v>
      </c>
      <c r="L30" s="4">
        <v>71.24</v>
      </c>
      <c r="M30" s="4">
        <v>71.24</v>
      </c>
      <c r="N30" s="4" t="s">
        <v>170</v>
      </c>
      <c r="O30" s="4" t="s">
        <v>32</v>
      </c>
      <c r="P30" s="4" t="s">
        <v>33</v>
      </c>
      <c r="Q30" s="4">
        <v>0</v>
      </c>
      <c r="R30" s="7">
        <v>45210.0000115741</v>
      </c>
      <c r="S30" s="6">
        <v>45222</v>
      </c>
      <c r="T30" s="4" t="s">
        <v>34</v>
      </c>
      <c r="U30" s="4">
        <v>71.24</v>
      </c>
      <c r="V30" s="4">
        <v>0</v>
      </c>
      <c r="W30" s="4">
        <v>0</v>
      </c>
      <c r="X30" s="4" t="s">
        <v>171</v>
      </c>
      <c r="Y30" s="4" t="s">
        <v>171</v>
      </c>
    </row>
    <row r="31" s="4" customFormat="1" spans="1:25">
      <c r="A31" s="4" t="s">
        <v>172</v>
      </c>
      <c r="B31" s="4" t="s">
        <v>26</v>
      </c>
      <c r="C31" s="4" t="s">
        <v>27</v>
      </c>
      <c r="D31" s="4" t="s">
        <v>173</v>
      </c>
      <c r="E31" s="4" t="s">
        <v>174</v>
      </c>
      <c r="F31" s="6">
        <v>45214</v>
      </c>
      <c r="G31" s="6">
        <v>45216</v>
      </c>
      <c r="H31" s="4">
        <v>1</v>
      </c>
      <c r="I31" s="4">
        <v>2</v>
      </c>
      <c r="J31" s="4">
        <v>2</v>
      </c>
      <c r="K31" s="4" t="s">
        <v>30</v>
      </c>
      <c r="L31" s="4">
        <v>392.16</v>
      </c>
      <c r="M31" s="4">
        <v>392.16</v>
      </c>
      <c r="N31" s="4" t="s">
        <v>175</v>
      </c>
      <c r="O31" s="4" t="s">
        <v>32</v>
      </c>
      <c r="P31" s="4" t="s">
        <v>33</v>
      </c>
      <c r="Q31" s="4">
        <v>0</v>
      </c>
      <c r="R31" s="7">
        <v>45210</v>
      </c>
      <c r="S31" s="6">
        <v>45222</v>
      </c>
      <c r="T31" s="4" t="s">
        <v>34</v>
      </c>
      <c r="U31" s="4">
        <v>392.16</v>
      </c>
      <c r="V31" s="4">
        <v>0</v>
      </c>
      <c r="W31" s="4">
        <v>0</v>
      </c>
      <c r="X31" s="4" t="s">
        <v>176</v>
      </c>
      <c r="Y31" s="4" t="s">
        <v>177</v>
      </c>
    </row>
    <row r="32" s="4" customFormat="1" spans="1:25">
      <c r="A32" s="4" t="s">
        <v>178</v>
      </c>
      <c r="B32" s="4" t="s">
        <v>26</v>
      </c>
      <c r="C32" s="4" t="s">
        <v>27</v>
      </c>
      <c r="D32" s="4" t="s">
        <v>168</v>
      </c>
      <c r="E32" s="4" t="s">
        <v>169</v>
      </c>
      <c r="F32" s="6">
        <v>45211</v>
      </c>
      <c r="G32" s="6">
        <v>45218</v>
      </c>
      <c r="H32" s="4">
        <v>1</v>
      </c>
      <c r="I32" s="4">
        <v>7</v>
      </c>
      <c r="J32" s="4">
        <v>7</v>
      </c>
      <c r="K32" s="4" t="s">
        <v>30</v>
      </c>
      <c r="L32" s="4">
        <v>166.13</v>
      </c>
      <c r="M32" s="4">
        <v>166.13</v>
      </c>
      <c r="N32" s="4" t="s">
        <v>179</v>
      </c>
      <c r="O32" s="4" t="s">
        <v>32</v>
      </c>
      <c r="P32" s="4" t="s">
        <v>33</v>
      </c>
      <c r="Q32" s="4">
        <v>0</v>
      </c>
      <c r="R32" s="7">
        <v>45210.0000115741</v>
      </c>
      <c r="S32" s="6">
        <v>45222</v>
      </c>
      <c r="T32" s="4" t="s">
        <v>34</v>
      </c>
      <c r="U32" s="4">
        <v>166.13</v>
      </c>
      <c r="V32" s="4">
        <v>0</v>
      </c>
      <c r="W32" s="4">
        <v>0</v>
      </c>
      <c r="X32" s="4" t="s">
        <v>166</v>
      </c>
      <c r="Y32" s="4" t="s">
        <v>180</v>
      </c>
    </row>
    <row r="33" s="4" customFormat="1" spans="1:25">
      <c r="A33" s="4" t="s">
        <v>181</v>
      </c>
      <c r="B33" s="4" t="s">
        <v>26</v>
      </c>
      <c r="C33" s="4" t="s">
        <v>27</v>
      </c>
      <c r="D33" s="4" t="s">
        <v>182</v>
      </c>
      <c r="E33" s="4" t="s">
        <v>183</v>
      </c>
      <c r="F33" s="6">
        <v>45217</v>
      </c>
      <c r="G33" s="6">
        <v>45219</v>
      </c>
      <c r="H33" s="4">
        <v>1</v>
      </c>
      <c r="I33" s="4">
        <v>2</v>
      </c>
      <c r="J33" s="4">
        <v>2</v>
      </c>
      <c r="K33" s="4" t="s">
        <v>30</v>
      </c>
      <c r="L33" s="4">
        <v>111.86</v>
      </c>
      <c r="M33" s="4">
        <v>111.86</v>
      </c>
      <c r="N33" s="4" t="s">
        <v>184</v>
      </c>
      <c r="O33" s="4" t="s">
        <v>32</v>
      </c>
      <c r="P33" s="4" t="s">
        <v>33</v>
      </c>
      <c r="Q33" s="4">
        <v>0</v>
      </c>
      <c r="R33" s="7">
        <v>45210.0000115741</v>
      </c>
      <c r="S33" s="6">
        <v>45222</v>
      </c>
      <c r="T33" s="4" t="s">
        <v>34</v>
      </c>
      <c r="U33" s="4">
        <v>111.86</v>
      </c>
      <c r="V33" s="4">
        <v>0</v>
      </c>
      <c r="W33" s="4">
        <v>0</v>
      </c>
      <c r="X33" s="4" t="s">
        <v>185</v>
      </c>
      <c r="Y33" s="4" t="s">
        <v>186</v>
      </c>
    </row>
    <row r="34" s="4" customFormat="1" spans="1:25">
      <c r="A34" s="4" t="s">
        <v>187</v>
      </c>
      <c r="B34" s="4" t="s">
        <v>26</v>
      </c>
      <c r="C34" s="4" t="s">
        <v>27</v>
      </c>
      <c r="D34" s="4" t="s">
        <v>182</v>
      </c>
      <c r="E34" s="4" t="s">
        <v>183</v>
      </c>
      <c r="F34" s="6">
        <v>45214</v>
      </c>
      <c r="G34" s="6">
        <v>45217</v>
      </c>
      <c r="H34" s="4">
        <v>1</v>
      </c>
      <c r="I34" s="4">
        <v>3</v>
      </c>
      <c r="J34" s="4">
        <v>3</v>
      </c>
      <c r="K34" s="4" t="s">
        <v>30</v>
      </c>
      <c r="L34" s="4">
        <v>167.79</v>
      </c>
      <c r="M34" s="4">
        <v>167.79</v>
      </c>
      <c r="N34" s="4" t="s">
        <v>188</v>
      </c>
      <c r="O34" s="4" t="s">
        <v>32</v>
      </c>
      <c r="P34" s="4" t="s">
        <v>33</v>
      </c>
      <c r="Q34" s="4">
        <v>0</v>
      </c>
      <c r="R34" s="7">
        <v>45210</v>
      </c>
      <c r="S34" s="6">
        <v>45222</v>
      </c>
      <c r="T34" s="4" t="s">
        <v>34</v>
      </c>
      <c r="U34" s="4">
        <v>167.79</v>
      </c>
      <c r="V34" s="4">
        <v>0</v>
      </c>
      <c r="W34" s="4">
        <v>0</v>
      </c>
      <c r="X34" s="4" t="s">
        <v>189</v>
      </c>
      <c r="Y34" s="4" t="s">
        <v>190</v>
      </c>
    </row>
    <row r="35" s="4" customFormat="1" spans="1:25">
      <c r="A35" s="4" t="s">
        <v>191</v>
      </c>
      <c r="B35" s="4" t="s">
        <v>26</v>
      </c>
      <c r="C35" s="4" t="s">
        <v>27</v>
      </c>
      <c r="D35" s="4" t="s">
        <v>192</v>
      </c>
      <c r="E35" s="4" t="s">
        <v>193</v>
      </c>
      <c r="F35" s="6">
        <v>45213</v>
      </c>
      <c r="G35" s="6">
        <v>45215</v>
      </c>
      <c r="H35" s="4">
        <v>1</v>
      </c>
      <c r="I35" s="4">
        <v>2</v>
      </c>
      <c r="J35" s="4">
        <v>2</v>
      </c>
      <c r="K35" s="4" t="s">
        <v>30</v>
      </c>
      <c r="L35" s="4">
        <v>93.52</v>
      </c>
      <c r="M35" s="4">
        <v>93.52</v>
      </c>
      <c r="N35" s="4" t="s">
        <v>194</v>
      </c>
      <c r="O35" s="4" t="s">
        <v>32</v>
      </c>
      <c r="P35" s="4" t="s">
        <v>33</v>
      </c>
      <c r="Q35" s="4">
        <v>0</v>
      </c>
      <c r="R35" s="7">
        <v>45210.0000115741</v>
      </c>
      <c r="S35" s="6">
        <v>45222</v>
      </c>
      <c r="T35" s="4" t="s">
        <v>34</v>
      </c>
      <c r="U35" s="4">
        <v>93.52</v>
      </c>
      <c r="V35" s="4">
        <v>0</v>
      </c>
      <c r="W35" s="4">
        <v>0</v>
      </c>
      <c r="X35" s="4" t="s">
        <v>195</v>
      </c>
      <c r="Y35" s="4" t="s">
        <v>196</v>
      </c>
    </row>
    <row r="36" s="4" customFormat="1" spans="1:25">
      <c r="A36" s="4" t="s">
        <v>197</v>
      </c>
      <c r="B36" s="4" t="s">
        <v>26</v>
      </c>
      <c r="C36" s="4" t="s">
        <v>27</v>
      </c>
      <c r="D36" s="4" t="s">
        <v>198</v>
      </c>
      <c r="E36" s="4" t="s">
        <v>199</v>
      </c>
      <c r="F36" s="6">
        <v>45215</v>
      </c>
      <c r="G36" s="6">
        <v>45219</v>
      </c>
      <c r="H36" s="4">
        <v>1</v>
      </c>
      <c r="I36" s="4">
        <v>4</v>
      </c>
      <c r="J36" s="4">
        <v>4</v>
      </c>
      <c r="K36" s="4" t="s">
        <v>30</v>
      </c>
      <c r="L36" s="4">
        <v>182.3</v>
      </c>
      <c r="M36" s="4">
        <v>182.3</v>
      </c>
      <c r="N36" s="4" t="s">
        <v>200</v>
      </c>
      <c r="O36" s="4" t="s">
        <v>32</v>
      </c>
      <c r="P36" s="4" t="s">
        <v>33</v>
      </c>
      <c r="Q36" s="4">
        <v>0</v>
      </c>
      <c r="R36" s="7">
        <v>45211.0000115741</v>
      </c>
      <c r="S36" s="6">
        <v>45222</v>
      </c>
      <c r="T36" s="4" t="s">
        <v>34</v>
      </c>
      <c r="U36" s="4">
        <v>182.3</v>
      </c>
      <c r="V36" s="4">
        <v>0</v>
      </c>
      <c r="W36" s="4">
        <v>0</v>
      </c>
      <c r="X36" s="4" t="s">
        <v>201</v>
      </c>
      <c r="Y36" s="4" t="s">
        <v>202</v>
      </c>
    </row>
    <row r="37" s="4" customFormat="1" spans="1:25">
      <c r="A37" s="4" t="s">
        <v>203</v>
      </c>
      <c r="B37" s="4" t="s">
        <v>26</v>
      </c>
      <c r="C37" s="4" t="s">
        <v>27</v>
      </c>
      <c r="D37" s="4" t="s">
        <v>87</v>
      </c>
      <c r="E37" s="4" t="s">
        <v>204</v>
      </c>
      <c r="F37" s="6">
        <v>45216</v>
      </c>
      <c r="G37" s="6">
        <v>45218</v>
      </c>
      <c r="H37" s="4">
        <v>1</v>
      </c>
      <c r="I37" s="4">
        <v>2</v>
      </c>
      <c r="J37" s="4">
        <v>2</v>
      </c>
      <c r="K37" s="4" t="s">
        <v>30</v>
      </c>
      <c r="L37" s="4">
        <v>236.68</v>
      </c>
      <c r="M37" s="4">
        <v>236.68</v>
      </c>
      <c r="N37" s="4" t="s">
        <v>205</v>
      </c>
      <c r="O37" s="4" t="s">
        <v>32</v>
      </c>
      <c r="P37" s="4" t="s">
        <v>33</v>
      </c>
      <c r="Q37" s="4">
        <v>0</v>
      </c>
      <c r="R37" s="7">
        <v>45211</v>
      </c>
      <c r="S37" s="6">
        <v>45222</v>
      </c>
      <c r="T37" s="4" t="s">
        <v>34</v>
      </c>
      <c r="U37" s="4">
        <v>236.68</v>
      </c>
      <c r="V37" s="4">
        <v>0</v>
      </c>
      <c r="W37" s="4">
        <v>0</v>
      </c>
      <c r="X37" s="4" t="s">
        <v>206</v>
      </c>
      <c r="Y37" s="4" t="s">
        <v>206</v>
      </c>
    </row>
    <row r="38" s="4" customFormat="1" spans="1:25">
      <c r="A38" s="4" t="s">
        <v>207</v>
      </c>
      <c r="B38" s="4" t="s">
        <v>26</v>
      </c>
      <c r="C38" s="4" t="s">
        <v>27</v>
      </c>
      <c r="D38" s="4" t="s">
        <v>87</v>
      </c>
      <c r="E38" s="4" t="s">
        <v>204</v>
      </c>
      <c r="F38" s="6">
        <v>45216</v>
      </c>
      <c r="G38" s="6">
        <v>45218</v>
      </c>
      <c r="H38" s="4">
        <v>1</v>
      </c>
      <c r="I38" s="4">
        <v>2</v>
      </c>
      <c r="J38" s="4">
        <v>2</v>
      </c>
      <c r="K38" s="4" t="s">
        <v>30</v>
      </c>
      <c r="L38" s="4">
        <v>262.92</v>
      </c>
      <c r="M38" s="4">
        <v>262.92</v>
      </c>
      <c r="N38" s="4" t="s">
        <v>208</v>
      </c>
      <c r="O38" s="4" t="s">
        <v>32</v>
      </c>
      <c r="P38" s="4" t="s">
        <v>33</v>
      </c>
      <c r="Q38" s="4">
        <v>0</v>
      </c>
      <c r="R38" s="7">
        <v>45211</v>
      </c>
      <c r="S38" s="6">
        <v>45222</v>
      </c>
      <c r="T38" s="4" t="s">
        <v>34</v>
      </c>
      <c r="U38" s="4">
        <v>262.92</v>
      </c>
      <c r="V38" s="4">
        <v>0</v>
      </c>
      <c r="W38" s="4">
        <v>0</v>
      </c>
      <c r="X38" s="4" t="s">
        <v>209</v>
      </c>
      <c r="Y38" s="4" t="s">
        <v>210</v>
      </c>
    </row>
    <row r="39" s="4" customFormat="1" spans="1:25">
      <c r="A39" s="4" t="s">
        <v>211</v>
      </c>
      <c r="B39" s="4" t="s">
        <v>26</v>
      </c>
      <c r="C39" s="4" t="s">
        <v>27</v>
      </c>
      <c r="D39" s="4" t="s">
        <v>69</v>
      </c>
      <c r="E39" s="4" t="s">
        <v>212</v>
      </c>
      <c r="F39" s="6">
        <v>45215</v>
      </c>
      <c r="G39" s="6">
        <v>45218</v>
      </c>
      <c r="H39" s="4">
        <v>1</v>
      </c>
      <c r="I39" s="4">
        <v>3</v>
      </c>
      <c r="J39" s="4">
        <v>3</v>
      </c>
      <c r="K39" s="4" t="s">
        <v>30</v>
      </c>
      <c r="L39" s="4">
        <v>388.23</v>
      </c>
      <c r="M39" s="4">
        <v>388.23</v>
      </c>
      <c r="N39" s="4" t="s">
        <v>213</v>
      </c>
      <c r="O39" s="4" t="s">
        <v>32</v>
      </c>
      <c r="P39" s="4" t="s">
        <v>33</v>
      </c>
      <c r="Q39" s="4">
        <v>0</v>
      </c>
      <c r="R39" s="7">
        <v>45211.0000115741</v>
      </c>
      <c r="S39" s="6">
        <v>45222</v>
      </c>
      <c r="T39" s="4" t="s">
        <v>34</v>
      </c>
      <c r="U39" s="4">
        <v>388.23</v>
      </c>
      <c r="V39" s="4">
        <v>0</v>
      </c>
      <c r="W39" s="4">
        <v>0</v>
      </c>
      <c r="X39" s="4" t="s">
        <v>214</v>
      </c>
      <c r="Y39" s="4" t="s">
        <v>215</v>
      </c>
    </row>
    <row r="40" s="4" customFormat="1" spans="1:25">
      <c r="A40" s="4" t="s">
        <v>216</v>
      </c>
      <c r="B40" s="4" t="s">
        <v>26</v>
      </c>
      <c r="C40" s="4" t="s">
        <v>27</v>
      </c>
      <c r="D40" s="4" t="s">
        <v>87</v>
      </c>
      <c r="E40" s="4" t="s">
        <v>88</v>
      </c>
      <c r="F40" s="6">
        <v>45214</v>
      </c>
      <c r="G40" s="6">
        <v>45219</v>
      </c>
      <c r="H40" s="4">
        <v>1</v>
      </c>
      <c r="I40" s="4">
        <v>5</v>
      </c>
      <c r="J40" s="4">
        <v>5</v>
      </c>
      <c r="K40" s="4" t="s">
        <v>30</v>
      </c>
      <c r="L40" s="4">
        <v>663.45</v>
      </c>
      <c r="M40" s="4">
        <v>663.45</v>
      </c>
      <c r="N40" s="4" t="s">
        <v>217</v>
      </c>
      <c r="O40" s="4" t="s">
        <v>32</v>
      </c>
      <c r="P40" s="4" t="s">
        <v>33</v>
      </c>
      <c r="Q40" s="4">
        <v>0</v>
      </c>
      <c r="R40" s="7">
        <v>45211.0000115741</v>
      </c>
      <c r="S40" s="6">
        <v>45222</v>
      </c>
      <c r="T40" s="4" t="s">
        <v>34</v>
      </c>
      <c r="U40" s="4">
        <v>663.45</v>
      </c>
      <c r="V40" s="4">
        <v>0</v>
      </c>
      <c r="W40" s="4">
        <v>0</v>
      </c>
      <c r="X40" s="4" t="s">
        <v>218</v>
      </c>
      <c r="Y40" s="4" t="s">
        <v>218</v>
      </c>
    </row>
    <row r="41" s="4" customFormat="1" spans="1:25">
      <c r="A41" s="4" t="s">
        <v>219</v>
      </c>
      <c r="B41" s="4" t="s">
        <v>26</v>
      </c>
      <c r="C41" s="4" t="s">
        <v>27</v>
      </c>
      <c r="D41" s="4" t="s">
        <v>38</v>
      </c>
      <c r="E41" s="4" t="s">
        <v>220</v>
      </c>
      <c r="F41" s="6">
        <v>45219</v>
      </c>
      <c r="G41" s="6">
        <v>45220</v>
      </c>
      <c r="H41" s="4">
        <v>1</v>
      </c>
      <c r="I41" s="4">
        <v>1</v>
      </c>
      <c r="J41" s="4">
        <v>1</v>
      </c>
      <c r="K41" s="4" t="s">
        <v>30</v>
      </c>
      <c r="L41" s="4">
        <v>244.61</v>
      </c>
      <c r="M41" s="4">
        <v>244.61</v>
      </c>
      <c r="N41" s="4" t="s">
        <v>221</v>
      </c>
      <c r="O41" s="4" t="s">
        <v>32</v>
      </c>
      <c r="P41" s="4" t="s">
        <v>33</v>
      </c>
      <c r="Q41" s="4">
        <v>0</v>
      </c>
      <c r="R41" s="7">
        <v>45211.0000115741</v>
      </c>
      <c r="S41" s="6">
        <v>45222</v>
      </c>
      <c r="T41" s="4" t="s">
        <v>34</v>
      </c>
      <c r="U41" s="4">
        <v>244.61</v>
      </c>
      <c r="V41" s="4">
        <v>0</v>
      </c>
      <c r="W41" s="4">
        <v>0</v>
      </c>
      <c r="X41" s="4" t="s">
        <v>222</v>
      </c>
      <c r="Y41" s="4" t="s">
        <v>223</v>
      </c>
    </row>
    <row r="42" s="4" customFormat="1" spans="1:25">
      <c r="A42" s="4" t="s">
        <v>224</v>
      </c>
      <c r="B42" s="4" t="s">
        <v>26</v>
      </c>
      <c r="C42" s="4" t="s">
        <v>27</v>
      </c>
      <c r="D42" s="4" t="s">
        <v>225</v>
      </c>
      <c r="E42" s="4" t="s">
        <v>226</v>
      </c>
      <c r="F42" s="6">
        <v>45213</v>
      </c>
      <c r="G42" s="6">
        <v>45218</v>
      </c>
      <c r="H42" s="4">
        <v>2</v>
      </c>
      <c r="I42" s="4">
        <v>5</v>
      </c>
      <c r="J42" s="4">
        <v>10</v>
      </c>
      <c r="K42" s="4" t="s">
        <v>30</v>
      </c>
      <c r="L42" s="4">
        <v>627.8</v>
      </c>
      <c r="M42" s="4">
        <v>627.8</v>
      </c>
      <c r="N42" s="4" t="s">
        <v>227</v>
      </c>
      <c r="O42" s="4" t="s">
        <v>32</v>
      </c>
      <c r="P42" s="4" t="s">
        <v>33</v>
      </c>
      <c r="Q42" s="4">
        <v>0</v>
      </c>
      <c r="R42" s="7">
        <v>45211.0000115741</v>
      </c>
      <c r="S42" s="6">
        <v>45222</v>
      </c>
      <c r="T42" s="4" t="s">
        <v>34</v>
      </c>
      <c r="U42" s="4">
        <v>627.8</v>
      </c>
      <c r="V42" s="4">
        <v>0</v>
      </c>
      <c r="W42" s="4">
        <v>0</v>
      </c>
      <c r="X42" s="4" t="s">
        <v>228</v>
      </c>
      <c r="Y42" s="4" t="s">
        <v>229</v>
      </c>
    </row>
    <row r="43" s="4" customFormat="1" spans="1:25">
      <c r="A43" s="4" t="s">
        <v>230</v>
      </c>
      <c r="B43" s="4" t="s">
        <v>26</v>
      </c>
      <c r="C43" s="4" t="s">
        <v>27</v>
      </c>
      <c r="D43" s="4" t="s">
        <v>231</v>
      </c>
      <c r="E43" s="4" t="s">
        <v>199</v>
      </c>
      <c r="F43" s="6">
        <v>45214</v>
      </c>
      <c r="G43" s="6">
        <v>45217</v>
      </c>
      <c r="H43" s="4">
        <v>1</v>
      </c>
      <c r="I43" s="4">
        <v>3</v>
      </c>
      <c r="J43" s="4">
        <v>3</v>
      </c>
      <c r="K43" s="4" t="s">
        <v>30</v>
      </c>
      <c r="L43" s="4">
        <v>125.85</v>
      </c>
      <c r="M43" s="4">
        <v>125.85</v>
      </c>
      <c r="N43" s="4" t="s">
        <v>232</v>
      </c>
      <c r="O43" s="4" t="s">
        <v>32</v>
      </c>
      <c r="P43" s="4" t="s">
        <v>33</v>
      </c>
      <c r="Q43" s="4">
        <v>0</v>
      </c>
      <c r="R43" s="7">
        <v>45211</v>
      </c>
      <c r="S43" s="6">
        <v>45222</v>
      </c>
      <c r="T43" s="4" t="s">
        <v>34</v>
      </c>
      <c r="U43" s="4">
        <v>125.85</v>
      </c>
      <c r="V43" s="4">
        <v>0</v>
      </c>
      <c r="W43" s="4">
        <v>0</v>
      </c>
      <c r="X43" s="4" t="s">
        <v>233</v>
      </c>
      <c r="Y43" s="4" t="s">
        <v>234</v>
      </c>
    </row>
    <row r="44" s="4" customFormat="1" spans="1:25">
      <c r="A44" s="4" t="s">
        <v>235</v>
      </c>
      <c r="B44" s="4" t="s">
        <v>26</v>
      </c>
      <c r="C44" s="4" t="s">
        <v>27</v>
      </c>
      <c r="D44" s="4" t="s">
        <v>236</v>
      </c>
      <c r="E44" s="4" t="s">
        <v>88</v>
      </c>
      <c r="F44" s="6">
        <v>45220</v>
      </c>
      <c r="G44" s="6">
        <v>45221</v>
      </c>
      <c r="H44" s="4">
        <v>1</v>
      </c>
      <c r="I44" s="4">
        <v>1</v>
      </c>
      <c r="J44" s="4">
        <v>1</v>
      </c>
      <c r="K44" s="4" t="s">
        <v>30</v>
      </c>
      <c r="L44" s="4">
        <v>217.96</v>
      </c>
      <c r="M44" s="4">
        <v>217.96</v>
      </c>
      <c r="N44" s="4" t="s">
        <v>237</v>
      </c>
      <c r="O44" s="4" t="s">
        <v>32</v>
      </c>
      <c r="P44" s="4" t="s">
        <v>33</v>
      </c>
      <c r="Q44" s="4">
        <v>0</v>
      </c>
      <c r="R44" s="7">
        <v>45211.0000115741</v>
      </c>
      <c r="S44" s="6">
        <v>45222</v>
      </c>
      <c r="T44" s="4" t="s">
        <v>34</v>
      </c>
      <c r="U44" s="4">
        <v>217.96</v>
      </c>
      <c r="V44" s="4">
        <v>0</v>
      </c>
      <c r="W44" s="4">
        <v>0</v>
      </c>
      <c r="X44" s="4" t="s">
        <v>238</v>
      </c>
      <c r="Y44" s="4" t="s">
        <v>239</v>
      </c>
    </row>
    <row r="45" s="4" customFormat="1" spans="1:25">
      <c r="A45" s="4" t="s">
        <v>240</v>
      </c>
      <c r="B45" s="4" t="s">
        <v>26</v>
      </c>
      <c r="C45" s="4" t="s">
        <v>27</v>
      </c>
      <c r="D45" s="4" t="s">
        <v>241</v>
      </c>
      <c r="E45" s="4" t="s">
        <v>242</v>
      </c>
      <c r="F45" s="6">
        <v>45215</v>
      </c>
      <c r="G45" s="6">
        <v>45217</v>
      </c>
      <c r="H45" s="4">
        <v>1</v>
      </c>
      <c r="I45" s="4">
        <v>2</v>
      </c>
      <c r="J45" s="4">
        <v>2</v>
      </c>
      <c r="K45" s="4" t="s">
        <v>30</v>
      </c>
      <c r="L45" s="4">
        <v>69.96</v>
      </c>
      <c r="M45" s="4">
        <v>69.96</v>
      </c>
      <c r="N45" s="4" t="s">
        <v>243</v>
      </c>
      <c r="O45" s="4" t="s">
        <v>32</v>
      </c>
      <c r="P45" s="4" t="s">
        <v>33</v>
      </c>
      <c r="Q45" s="4">
        <v>0</v>
      </c>
      <c r="R45" s="7">
        <v>45211</v>
      </c>
      <c r="S45" s="6">
        <v>45222</v>
      </c>
      <c r="T45" s="4" t="s">
        <v>34</v>
      </c>
      <c r="U45" s="4">
        <v>69.96</v>
      </c>
      <c r="V45" s="4">
        <v>0</v>
      </c>
      <c r="W45" s="4">
        <v>0</v>
      </c>
      <c r="X45" s="4" t="s">
        <v>244</v>
      </c>
      <c r="Y45" s="4" t="s">
        <v>245</v>
      </c>
    </row>
    <row r="46" s="4" customFormat="1" spans="1:25">
      <c r="A46" s="4" t="s">
        <v>161</v>
      </c>
      <c r="B46" s="4" t="s">
        <v>26</v>
      </c>
      <c r="C46" s="4" t="s">
        <v>96</v>
      </c>
      <c r="D46" s="4" t="s">
        <v>162</v>
      </c>
      <c r="E46" s="4" t="s">
        <v>163</v>
      </c>
      <c r="F46" s="6">
        <v>45215</v>
      </c>
      <c r="G46" s="6">
        <v>45218</v>
      </c>
      <c r="H46" s="4">
        <v>1</v>
      </c>
      <c r="I46" s="4">
        <v>3</v>
      </c>
      <c r="J46" s="4">
        <v>3</v>
      </c>
      <c r="K46" s="4" t="s">
        <v>30</v>
      </c>
      <c r="L46" s="4">
        <v>-336.23</v>
      </c>
      <c r="M46" s="4">
        <v>-336.23</v>
      </c>
      <c r="N46" s="4" t="s">
        <v>164</v>
      </c>
      <c r="O46" s="4" t="s">
        <v>32</v>
      </c>
      <c r="P46" s="4" t="s">
        <v>33</v>
      </c>
      <c r="Q46" s="4">
        <v>0</v>
      </c>
      <c r="R46" s="7">
        <v>45210</v>
      </c>
      <c r="S46" s="6">
        <v>45222</v>
      </c>
      <c r="T46" s="4" t="s">
        <v>34</v>
      </c>
      <c r="U46" s="4">
        <v>-336.23</v>
      </c>
      <c r="V46" s="4">
        <v>0</v>
      </c>
      <c r="W46" s="4">
        <v>0</v>
      </c>
      <c r="X46" s="4" t="s">
        <v>165</v>
      </c>
      <c r="Y46" s="4" t="s">
        <v>166</v>
      </c>
    </row>
    <row r="47" s="4" customFormat="1" spans="1:25">
      <c r="A47" s="4" t="s">
        <v>246</v>
      </c>
      <c r="B47" s="4" t="s">
        <v>26</v>
      </c>
      <c r="C47" s="4" t="s">
        <v>27</v>
      </c>
      <c r="D47" s="4" t="s">
        <v>247</v>
      </c>
      <c r="E47" s="4" t="s">
        <v>248</v>
      </c>
      <c r="F47" s="6">
        <v>45213</v>
      </c>
      <c r="G47" s="6">
        <v>45216</v>
      </c>
      <c r="H47" s="4">
        <v>1</v>
      </c>
      <c r="I47" s="4">
        <v>3</v>
      </c>
      <c r="J47" s="4">
        <v>3</v>
      </c>
      <c r="K47" s="4" t="s">
        <v>30</v>
      </c>
      <c r="L47" s="4">
        <v>649.62</v>
      </c>
      <c r="M47" s="4">
        <v>649.62</v>
      </c>
      <c r="N47" s="4" t="s">
        <v>249</v>
      </c>
      <c r="O47" s="4" t="s">
        <v>32</v>
      </c>
      <c r="P47" s="4" t="s">
        <v>33</v>
      </c>
      <c r="Q47" s="4">
        <v>0</v>
      </c>
      <c r="R47" s="7">
        <v>45212</v>
      </c>
      <c r="S47" s="6">
        <v>45222</v>
      </c>
      <c r="T47" s="4" t="s">
        <v>34</v>
      </c>
      <c r="U47" s="4">
        <v>649.62</v>
      </c>
      <c r="V47" s="4">
        <v>0</v>
      </c>
      <c r="W47" s="4">
        <v>0</v>
      </c>
      <c r="X47" s="4" t="s">
        <v>250</v>
      </c>
      <c r="Y47" s="4" t="s">
        <v>251</v>
      </c>
    </row>
    <row r="48" s="4" customFormat="1" spans="1:25">
      <c r="A48" s="4" t="s">
        <v>252</v>
      </c>
      <c r="B48" s="4" t="s">
        <v>26</v>
      </c>
      <c r="C48" s="4" t="s">
        <v>27</v>
      </c>
      <c r="D48" s="4" t="s">
        <v>253</v>
      </c>
      <c r="E48" s="4" t="s">
        <v>254</v>
      </c>
      <c r="F48" s="6">
        <v>45217</v>
      </c>
      <c r="G48" s="6">
        <v>45218</v>
      </c>
      <c r="H48" s="4">
        <v>1</v>
      </c>
      <c r="I48" s="4">
        <v>1</v>
      </c>
      <c r="J48" s="4">
        <v>1</v>
      </c>
      <c r="K48" s="4" t="s">
        <v>30</v>
      </c>
      <c r="L48" s="4">
        <v>160.56</v>
      </c>
      <c r="M48" s="4">
        <v>160.56</v>
      </c>
      <c r="N48" s="4" t="s">
        <v>255</v>
      </c>
      <c r="O48" s="4" t="s">
        <v>32</v>
      </c>
      <c r="P48" s="4" t="s">
        <v>33</v>
      </c>
      <c r="Q48" s="4">
        <v>0</v>
      </c>
      <c r="R48" s="7">
        <v>45212.0000115741</v>
      </c>
      <c r="S48" s="6">
        <v>45222</v>
      </c>
      <c r="T48" s="4" t="s">
        <v>34</v>
      </c>
      <c r="U48" s="4">
        <v>160.56</v>
      </c>
      <c r="V48" s="4">
        <v>0</v>
      </c>
      <c r="W48" s="4">
        <v>0</v>
      </c>
      <c r="X48" s="4" t="s">
        <v>256</v>
      </c>
      <c r="Y48" s="4" t="s">
        <v>257</v>
      </c>
    </row>
    <row r="49" s="4" customFormat="1" spans="1:25">
      <c r="A49" s="4" t="s">
        <v>258</v>
      </c>
      <c r="B49" s="4" t="s">
        <v>26</v>
      </c>
      <c r="C49" s="4" t="s">
        <v>27</v>
      </c>
      <c r="D49" s="4" t="s">
        <v>259</v>
      </c>
      <c r="E49" s="4" t="s">
        <v>260</v>
      </c>
      <c r="F49" s="6">
        <v>45216</v>
      </c>
      <c r="G49" s="6">
        <v>45218</v>
      </c>
      <c r="H49" s="4">
        <v>1</v>
      </c>
      <c r="I49" s="4">
        <v>2</v>
      </c>
      <c r="J49" s="4">
        <v>2</v>
      </c>
      <c r="K49" s="4" t="s">
        <v>30</v>
      </c>
      <c r="L49" s="4">
        <v>74.54</v>
      </c>
      <c r="M49" s="4">
        <v>74.54</v>
      </c>
      <c r="N49" s="4" t="s">
        <v>261</v>
      </c>
      <c r="O49" s="4" t="s">
        <v>32</v>
      </c>
      <c r="P49" s="4" t="s">
        <v>33</v>
      </c>
      <c r="Q49" s="4">
        <v>0</v>
      </c>
      <c r="R49" s="7">
        <v>45212</v>
      </c>
      <c r="S49" s="6">
        <v>45222</v>
      </c>
      <c r="T49" s="4" t="s">
        <v>34</v>
      </c>
      <c r="U49" s="4">
        <v>74.54</v>
      </c>
      <c r="V49" s="4">
        <v>0</v>
      </c>
      <c r="W49" s="4">
        <v>0</v>
      </c>
      <c r="X49" s="4" t="s">
        <v>262</v>
      </c>
      <c r="Y49" s="4" t="s">
        <v>263</v>
      </c>
    </row>
    <row r="50" s="4" customFormat="1" spans="1:25">
      <c r="A50" s="4" t="s">
        <v>264</v>
      </c>
      <c r="B50" s="4" t="s">
        <v>26</v>
      </c>
      <c r="C50" s="4" t="s">
        <v>27</v>
      </c>
      <c r="D50" s="4" t="s">
        <v>87</v>
      </c>
      <c r="E50" s="4" t="s">
        <v>88</v>
      </c>
      <c r="F50" s="6">
        <v>45214</v>
      </c>
      <c r="G50" s="6">
        <v>45219</v>
      </c>
      <c r="H50" s="4">
        <v>1</v>
      </c>
      <c r="I50" s="4">
        <v>5</v>
      </c>
      <c r="J50" s="4">
        <v>5</v>
      </c>
      <c r="K50" s="4" t="s">
        <v>30</v>
      </c>
      <c r="L50" s="4">
        <v>597.35</v>
      </c>
      <c r="M50" s="4">
        <v>597.35</v>
      </c>
      <c r="N50" s="4" t="s">
        <v>265</v>
      </c>
      <c r="O50" s="4" t="s">
        <v>32</v>
      </c>
      <c r="P50" s="4" t="s">
        <v>33</v>
      </c>
      <c r="Q50" s="4">
        <v>0</v>
      </c>
      <c r="R50" s="7">
        <v>45212</v>
      </c>
      <c r="S50" s="6">
        <v>45222</v>
      </c>
      <c r="T50" s="4" t="s">
        <v>34</v>
      </c>
      <c r="U50" s="4">
        <v>597.35</v>
      </c>
      <c r="V50" s="4">
        <v>0</v>
      </c>
      <c r="W50" s="4">
        <v>0</v>
      </c>
      <c r="X50" s="4" t="s">
        <v>266</v>
      </c>
      <c r="Y50" s="4" t="s">
        <v>267</v>
      </c>
    </row>
    <row r="51" s="4" customFormat="1" spans="1:25">
      <c r="A51" s="4" t="s">
        <v>268</v>
      </c>
      <c r="B51" s="4" t="s">
        <v>26</v>
      </c>
      <c r="C51" s="4" t="s">
        <v>27</v>
      </c>
      <c r="D51" s="4" t="s">
        <v>75</v>
      </c>
      <c r="E51" s="4" t="s">
        <v>204</v>
      </c>
      <c r="F51" s="6">
        <v>45214</v>
      </c>
      <c r="G51" s="6">
        <v>45219</v>
      </c>
      <c r="H51" s="4">
        <v>1</v>
      </c>
      <c r="I51" s="4">
        <v>5</v>
      </c>
      <c r="J51" s="4">
        <v>5</v>
      </c>
      <c r="K51" s="4" t="s">
        <v>30</v>
      </c>
      <c r="L51" s="4">
        <v>836.25</v>
      </c>
      <c r="M51" s="4">
        <v>836.25</v>
      </c>
      <c r="N51" s="4" t="s">
        <v>269</v>
      </c>
      <c r="O51" s="4" t="s">
        <v>32</v>
      </c>
      <c r="P51" s="4" t="s">
        <v>33</v>
      </c>
      <c r="Q51" s="4">
        <v>0</v>
      </c>
      <c r="R51" s="7">
        <v>45212</v>
      </c>
      <c r="S51" s="6">
        <v>45222</v>
      </c>
      <c r="T51" s="4" t="s">
        <v>34</v>
      </c>
      <c r="U51" s="4">
        <v>836.25</v>
      </c>
      <c r="V51" s="4">
        <v>0</v>
      </c>
      <c r="W51" s="4">
        <v>0</v>
      </c>
      <c r="X51" s="4" t="s">
        <v>270</v>
      </c>
      <c r="Y51" s="4" t="s">
        <v>271</v>
      </c>
    </row>
    <row r="52" s="4" customFormat="1" spans="1:25">
      <c r="A52" s="4" t="s">
        <v>272</v>
      </c>
      <c r="B52" s="4" t="s">
        <v>26</v>
      </c>
      <c r="C52" s="4" t="s">
        <v>27</v>
      </c>
      <c r="D52" s="4" t="s">
        <v>273</v>
      </c>
      <c r="E52" s="4" t="s">
        <v>99</v>
      </c>
      <c r="F52" s="6">
        <v>45214</v>
      </c>
      <c r="G52" s="6">
        <v>45216</v>
      </c>
      <c r="H52" s="4">
        <v>1</v>
      </c>
      <c r="I52" s="4">
        <v>2</v>
      </c>
      <c r="J52" s="4">
        <v>2</v>
      </c>
      <c r="K52" s="4" t="s">
        <v>30</v>
      </c>
      <c r="L52" s="4">
        <v>81.1</v>
      </c>
      <c r="M52" s="4">
        <v>81.1</v>
      </c>
      <c r="N52" s="4" t="s">
        <v>274</v>
      </c>
      <c r="O52" s="4" t="s">
        <v>32</v>
      </c>
      <c r="P52" s="4" t="s">
        <v>33</v>
      </c>
      <c r="Q52" s="4">
        <v>0</v>
      </c>
      <c r="R52" s="7">
        <v>45212.0000115741</v>
      </c>
      <c r="S52" s="6">
        <v>45222</v>
      </c>
      <c r="T52" s="4" t="s">
        <v>34</v>
      </c>
      <c r="U52" s="4">
        <v>81.1</v>
      </c>
      <c r="V52" s="4">
        <v>0</v>
      </c>
      <c r="W52" s="4">
        <v>0</v>
      </c>
      <c r="X52" s="4" t="s">
        <v>275</v>
      </c>
      <c r="Y52" s="4" t="s">
        <v>276</v>
      </c>
    </row>
    <row r="53" s="4" customFormat="1" spans="1:25">
      <c r="A53" s="4" t="s">
        <v>277</v>
      </c>
      <c r="B53" s="4" t="s">
        <v>26</v>
      </c>
      <c r="C53" s="4" t="s">
        <v>27</v>
      </c>
      <c r="D53" s="4" t="s">
        <v>168</v>
      </c>
      <c r="E53" s="4" t="s">
        <v>278</v>
      </c>
      <c r="F53" s="6">
        <v>45214</v>
      </c>
      <c r="G53" s="6">
        <v>45216</v>
      </c>
      <c r="H53" s="4">
        <v>1</v>
      </c>
      <c r="I53" s="4">
        <v>2</v>
      </c>
      <c r="J53" s="4">
        <v>2</v>
      </c>
      <c r="K53" s="4" t="s">
        <v>30</v>
      </c>
      <c r="L53" s="4">
        <v>60.62</v>
      </c>
      <c r="M53" s="4">
        <v>60.62</v>
      </c>
      <c r="N53" s="4" t="s">
        <v>279</v>
      </c>
      <c r="O53" s="4" t="s">
        <v>32</v>
      </c>
      <c r="P53" s="4" t="s">
        <v>33</v>
      </c>
      <c r="Q53" s="4">
        <v>0</v>
      </c>
      <c r="R53" s="7">
        <v>45212</v>
      </c>
      <c r="S53" s="6">
        <v>45222</v>
      </c>
      <c r="T53" s="4" t="s">
        <v>34</v>
      </c>
      <c r="U53" s="4">
        <v>60.62</v>
      </c>
      <c r="V53" s="4">
        <v>0</v>
      </c>
      <c r="W53" s="4">
        <v>0</v>
      </c>
      <c r="X53" s="4" t="s">
        <v>280</v>
      </c>
      <c r="Y53" s="4" t="s">
        <v>280</v>
      </c>
    </row>
    <row r="54" s="4" customFormat="1" spans="1:25">
      <c r="A54" s="4" t="s">
        <v>281</v>
      </c>
      <c r="B54" s="4" t="s">
        <v>26</v>
      </c>
      <c r="C54" s="4" t="s">
        <v>27</v>
      </c>
      <c r="D54" s="4" t="s">
        <v>282</v>
      </c>
      <c r="E54" s="4" t="s">
        <v>283</v>
      </c>
      <c r="F54" s="6">
        <v>45214</v>
      </c>
      <c r="G54" s="6">
        <v>45215</v>
      </c>
      <c r="H54" s="4">
        <v>1</v>
      </c>
      <c r="I54" s="4">
        <v>1</v>
      </c>
      <c r="J54" s="4">
        <v>1</v>
      </c>
      <c r="K54" s="4" t="s">
        <v>30</v>
      </c>
      <c r="L54" s="4">
        <v>42.59</v>
      </c>
      <c r="M54" s="4">
        <v>42.59</v>
      </c>
      <c r="N54" s="4" t="s">
        <v>284</v>
      </c>
      <c r="O54" s="4" t="s">
        <v>32</v>
      </c>
      <c r="P54" s="4" t="s">
        <v>33</v>
      </c>
      <c r="Q54" s="4">
        <v>0</v>
      </c>
      <c r="R54" s="7">
        <v>45213.0000115741</v>
      </c>
      <c r="S54" s="6">
        <v>45222</v>
      </c>
      <c r="T54" s="4" t="s">
        <v>34</v>
      </c>
      <c r="U54" s="4">
        <v>42.59</v>
      </c>
      <c r="V54" s="4">
        <v>0</v>
      </c>
      <c r="W54" s="4">
        <v>0</v>
      </c>
      <c r="X54" s="4" t="s">
        <v>285</v>
      </c>
      <c r="Y54" s="4" t="s">
        <v>286</v>
      </c>
    </row>
    <row r="55" s="4" customFormat="1" spans="1:25">
      <c r="A55" s="4" t="s">
        <v>287</v>
      </c>
      <c r="B55" s="4" t="s">
        <v>26</v>
      </c>
      <c r="C55" s="4" t="s">
        <v>27</v>
      </c>
      <c r="D55" s="4" t="s">
        <v>198</v>
      </c>
      <c r="E55" s="4" t="s">
        <v>199</v>
      </c>
      <c r="F55" s="6">
        <v>45213</v>
      </c>
      <c r="G55" s="6">
        <v>45215</v>
      </c>
      <c r="H55" s="4">
        <v>1</v>
      </c>
      <c r="I55" s="4">
        <v>2</v>
      </c>
      <c r="J55" s="4">
        <v>2</v>
      </c>
      <c r="K55" s="4" t="s">
        <v>30</v>
      </c>
      <c r="L55" s="4">
        <v>91.74</v>
      </c>
      <c r="M55" s="4">
        <v>91.74</v>
      </c>
      <c r="N55" s="4" t="s">
        <v>288</v>
      </c>
      <c r="O55" s="4" t="s">
        <v>32</v>
      </c>
      <c r="P55" s="4" t="s">
        <v>33</v>
      </c>
      <c r="Q55" s="4">
        <v>0</v>
      </c>
      <c r="R55" s="7">
        <v>45213.0000115741</v>
      </c>
      <c r="S55" s="6">
        <v>45222</v>
      </c>
      <c r="T55" s="4" t="s">
        <v>34</v>
      </c>
      <c r="U55" s="4">
        <v>91.74</v>
      </c>
      <c r="V55" s="4">
        <v>0</v>
      </c>
      <c r="W55" s="4">
        <v>0</v>
      </c>
      <c r="X55" s="4" t="s">
        <v>289</v>
      </c>
      <c r="Y55" s="4" t="s">
        <v>290</v>
      </c>
    </row>
    <row r="56" s="4" customFormat="1" spans="1:25">
      <c r="A56" s="4" t="s">
        <v>291</v>
      </c>
      <c r="B56" s="4" t="s">
        <v>26</v>
      </c>
      <c r="C56" s="4" t="s">
        <v>27</v>
      </c>
      <c r="D56" s="4" t="s">
        <v>142</v>
      </c>
      <c r="E56" s="4" t="s">
        <v>292</v>
      </c>
      <c r="F56" s="6">
        <v>45215</v>
      </c>
      <c r="G56" s="6">
        <v>45218</v>
      </c>
      <c r="H56" s="4">
        <v>1</v>
      </c>
      <c r="I56" s="4">
        <v>3</v>
      </c>
      <c r="J56" s="4">
        <v>3</v>
      </c>
      <c r="K56" s="4" t="s">
        <v>30</v>
      </c>
      <c r="L56" s="4">
        <v>142.66</v>
      </c>
      <c r="M56" s="4">
        <v>142.66</v>
      </c>
      <c r="N56" s="4" t="s">
        <v>293</v>
      </c>
      <c r="O56" s="4" t="s">
        <v>32</v>
      </c>
      <c r="P56" s="4" t="s">
        <v>33</v>
      </c>
      <c r="Q56" s="4">
        <v>0</v>
      </c>
      <c r="R56" s="7">
        <v>45213.0000115741</v>
      </c>
      <c r="S56" s="6">
        <v>45222</v>
      </c>
      <c r="T56" s="4" t="s">
        <v>34</v>
      </c>
      <c r="U56" s="4">
        <v>142.66</v>
      </c>
      <c r="V56" s="4">
        <v>0</v>
      </c>
      <c r="W56" s="4">
        <v>0</v>
      </c>
      <c r="X56" s="4" t="s">
        <v>294</v>
      </c>
      <c r="Y56" s="4" t="s">
        <v>295</v>
      </c>
    </row>
    <row r="57" s="4" customFormat="1" spans="1:25">
      <c r="A57" s="4" t="s">
        <v>296</v>
      </c>
      <c r="B57" s="4" t="s">
        <v>26</v>
      </c>
      <c r="C57" s="4" t="s">
        <v>27</v>
      </c>
      <c r="D57" s="4" t="s">
        <v>297</v>
      </c>
      <c r="E57" s="4" t="s">
        <v>204</v>
      </c>
      <c r="F57" s="6">
        <v>45216</v>
      </c>
      <c r="G57" s="6">
        <v>45218</v>
      </c>
      <c r="H57" s="4">
        <v>1</v>
      </c>
      <c r="I57" s="4">
        <v>2</v>
      </c>
      <c r="J57" s="4">
        <v>2</v>
      </c>
      <c r="K57" s="4" t="s">
        <v>30</v>
      </c>
      <c r="L57" s="4">
        <v>171.94</v>
      </c>
      <c r="M57" s="4">
        <v>171.94</v>
      </c>
      <c r="N57" s="4" t="s">
        <v>298</v>
      </c>
      <c r="O57" s="4" t="s">
        <v>32</v>
      </c>
      <c r="P57" s="4" t="s">
        <v>33</v>
      </c>
      <c r="Q57" s="4">
        <v>0</v>
      </c>
      <c r="R57" s="7">
        <v>45214</v>
      </c>
      <c r="S57" s="6">
        <v>45222</v>
      </c>
      <c r="T57" s="4" t="s">
        <v>34</v>
      </c>
      <c r="U57" s="4">
        <v>171.94</v>
      </c>
      <c r="V57" s="4">
        <v>0</v>
      </c>
      <c r="W57" s="4">
        <v>0</v>
      </c>
      <c r="X57" s="4" t="s">
        <v>299</v>
      </c>
      <c r="Y57" s="4" t="s">
        <v>166</v>
      </c>
    </row>
    <row r="58" s="4" customFormat="1" spans="1:25">
      <c r="A58" s="4" t="s">
        <v>300</v>
      </c>
      <c r="B58" s="4" t="s">
        <v>26</v>
      </c>
      <c r="C58" s="4" t="s">
        <v>27</v>
      </c>
      <c r="D58" s="4" t="s">
        <v>69</v>
      </c>
      <c r="E58" s="4" t="s">
        <v>301</v>
      </c>
      <c r="F58" s="6">
        <v>45218</v>
      </c>
      <c r="G58" s="6">
        <v>45220</v>
      </c>
      <c r="H58" s="4">
        <v>1</v>
      </c>
      <c r="I58" s="4">
        <v>2</v>
      </c>
      <c r="J58" s="4">
        <v>2</v>
      </c>
      <c r="K58" s="4" t="s">
        <v>30</v>
      </c>
      <c r="L58" s="4">
        <v>184.02</v>
      </c>
      <c r="M58" s="4">
        <v>184.02</v>
      </c>
      <c r="N58" s="4" t="s">
        <v>302</v>
      </c>
      <c r="O58" s="4" t="s">
        <v>32</v>
      </c>
      <c r="P58" s="4" t="s">
        <v>33</v>
      </c>
      <c r="Q58" s="4">
        <v>0</v>
      </c>
      <c r="R58" s="7">
        <v>45214.0000115741</v>
      </c>
      <c r="S58" s="6">
        <v>45222</v>
      </c>
      <c r="T58" s="4" t="s">
        <v>34</v>
      </c>
      <c r="U58" s="4">
        <v>184.02</v>
      </c>
      <c r="V58" s="4">
        <v>0</v>
      </c>
      <c r="W58" s="4">
        <v>0</v>
      </c>
      <c r="X58" s="4" t="s">
        <v>303</v>
      </c>
      <c r="Y58" s="4" t="s">
        <v>304</v>
      </c>
    </row>
    <row r="59" s="4" customFormat="1" spans="1:25">
      <c r="A59" s="4" t="s">
        <v>305</v>
      </c>
      <c r="B59" s="4" t="s">
        <v>26</v>
      </c>
      <c r="C59" s="4" t="s">
        <v>27</v>
      </c>
      <c r="D59" s="4" t="s">
        <v>306</v>
      </c>
      <c r="E59" s="4" t="s">
        <v>307</v>
      </c>
      <c r="F59" s="6">
        <v>45214</v>
      </c>
      <c r="G59" s="6">
        <v>45216</v>
      </c>
      <c r="H59" s="4">
        <v>3</v>
      </c>
      <c r="I59" s="4">
        <v>2</v>
      </c>
      <c r="J59" s="4">
        <v>6</v>
      </c>
      <c r="K59" s="4" t="s">
        <v>30</v>
      </c>
      <c r="L59" s="4">
        <v>430.41</v>
      </c>
      <c r="M59" s="4">
        <v>430.41</v>
      </c>
      <c r="N59" s="4" t="s">
        <v>308</v>
      </c>
      <c r="O59" s="4" t="s">
        <v>32</v>
      </c>
      <c r="P59" s="4" t="s">
        <v>33</v>
      </c>
      <c r="Q59" s="4">
        <v>0</v>
      </c>
      <c r="R59" s="7">
        <v>45214</v>
      </c>
      <c r="S59" s="6">
        <v>45222</v>
      </c>
      <c r="T59" s="4" t="s">
        <v>34</v>
      </c>
      <c r="U59" s="4">
        <v>430.41</v>
      </c>
      <c r="V59" s="4">
        <v>0</v>
      </c>
      <c r="W59" s="4">
        <v>0</v>
      </c>
      <c r="X59" s="4" t="s">
        <v>309</v>
      </c>
      <c r="Y59" s="4" t="s">
        <v>310</v>
      </c>
    </row>
    <row r="60" s="4" customFormat="1" spans="1:25">
      <c r="A60" s="4" t="s">
        <v>311</v>
      </c>
      <c r="B60" s="4" t="s">
        <v>26</v>
      </c>
      <c r="C60" s="4" t="s">
        <v>27</v>
      </c>
      <c r="D60" s="4" t="s">
        <v>312</v>
      </c>
      <c r="E60" s="4" t="s">
        <v>193</v>
      </c>
      <c r="F60" s="6">
        <v>45215</v>
      </c>
      <c r="G60" s="6">
        <v>45216</v>
      </c>
      <c r="H60" s="4">
        <v>1</v>
      </c>
      <c r="I60" s="4">
        <v>1</v>
      </c>
      <c r="J60" s="4">
        <v>1</v>
      </c>
      <c r="K60" s="4" t="s">
        <v>30</v>
      </c>
      <c r="L60" s="4">
        <v>49.14</v>
      </c>
      <c r="M60" s="4">
        <v>49.14</v>
      </c>
      <c r="N60" s="4" t="s">
        <v>313</v>
      </c>
      <c r="O60" s="4" t="s">
        <v>32</v>
      </c>
      <c r="P60" s="4" t="s">
        <v>33</v>
      </c>
      <c r="Q60" s="4">
        <v>0</v>
      </c>
      <c r="R60" s="7">
        <v>45214</v>
      </c>
      <c r="S60" s="6">
        <v>45222</v>
      </c>
      <c r="T60" s="4" t="s">
        <v>34</v>
      </c>
      <c r="U60" s="4">
        <v>49.14</v>
      </c>
      <c r="V60" s="4">
        <v>0</v>
      </c>
      <c r="W60" s="4">
        <v>0</v>
      </c>
      <c r="X60" s="4" t="s">
        <v>314</v>
      </c>
      <c r="Y60" s="4" t="s">
        <v>315</v>
      </c>
    </row>
    <row r="61" s="4" customFormat="1" spans="1:25">
      <c r="A61" s="4" t="s">
        <v>316</v>
      </c>
      <c r="B61" s="4" t="s">
        <v>26</v>
      </c>
      <c r="C61" s="4" t="s">
        <v>27</v>
      </c>
      <c r="D61" s="4" t="s">
        <v>142</v>
      </c>
      <c r="E61" s="4" t="s">
        <v>317</v>
      </c>
      <c r="F61" s="6">
        <v>45216</v>
      </c>
      <c r="G61" s="6">
        <v>45219</v>
      </c>
      <c r="H61" s="4">
        <v>1</v>
      </c>
      <c r="I61" s="4">
        <v>3</v>
      </c>
      <c r="J61" s="4">
        <v>3</v>
      </c>
      <c r="K61" s="4" t="s">
        <v>30</v>
      </c>
      <c r="L61" s="4">
        <v>152.07</v>
      </c>
      <c r="M61" s="4">
        <v>152.07</v>
      </c>
      <c r="N61" s="4" t="s">
        <v>318</v>
      </c>
      <c r="O61" s="4" t="s">
        <v>32</v>
      </c>
      <c r="P61" s="4" t="s">
        <v>33</v>
      </c>
      <c r="Q61" s="4">
        <v>0</v>
      </c>
      <c r="R61" s="7">
        <v>45214.0000115741</v>
      </c>
      <c r="S61" s="6">
        <v>45222</v>
      </c>
      <c r="T61" s="4" t="s">
        <v>34</v>
      </c>
      <c r="U61" s="4">
        <v>152.07</v>
      </c>
      <c r="V61" s="4">
        <v>0</v>
      </c>
      <c r="W61" s="4">
        <v>0</v>
      </c>
      <c r="X61" s="4" t="s">
        <v>319</v>
      </c>
      <c r="Y61" s="4" t="s">
        <v>320</v>
      </c>
    </row>
    <row r="62" s="4" customFormat="1" spans="1:25">
      <c r="A62" s="4" t="s">
        <v>321</v>
      </c>
      <c r="B62" s="4" t="s">
        <v>26</v>
      </c>
      <c r="C62" s="4" t="s">
        <v>27</v>
      </c>
      <c r="D62" s="4" t="s">
        <v>322</v>
      </c>
      <c r="E62" s="4" t="s">
        <v>323</v>
      </c>
      <c r="F62" s="6">
        <v>45214</v>
      </c>
      <c r="G62" s="6">
        <v>45215</v>
      </c>
      <c r="H62" s="4">
        <v>2</v>
      </c>
      <c r="I62" s="4">
        <v>1</v>
      </c>
      <c r="J62" s="4">
        <v>2</v>
      </c>
      <c r="K62" s="4" t="s">
        <v>30</v>
      </c>
      <c r="L62" s="4">
        <v>78.64</v>
      </c>
      <c r="M62" s="4">
        <v>78.64</v>
      </c>
      <c r="N62" s="4" t="s">
        <v>324</v>
      </c>
      <c r="O62" s="4" t="s">
        <v>32</v>
      </c>
      <c r="P62" s="4" t="s">
        <v>33</v>
      </c>
      <c r="Q62" s="4">
        <v>0</v>
      </c>
      <c r="R62" s="7">
        <v>45214.0000115741</v>
      </c>
      <c r="S62" s="6">
        <v>45222</v>
      </c>
      <c r="T62" s="4" t="s">
        <v>34</v>
      </c>
      <c r="U62" s="4">
        <v>78.64</v>
      </c>
      <c r="V62" s="4">
        <v>0</v>
      </c>
      <c r="W62" s="4">
        <v>0</v>
      </c>
      <c r="X62" s="4" t="s">
        <v>325</v>
      </c>
      <c r="Y62" s="4" t="s">
        <v>166</v>
      </c>
    </row>
    <row r="63" s="4" customFormat="1" spans="1:25">
      <c r="A63" s="4" t="s">
        <v>326</v>
      </c>
      <c r="B63" s="4" t="s">
        <v>26</v>
      </c>
      <c r="C63" s="4" t="s">
        <v>27</v>
      </c>
      <c r="D63" s="4" t="s">
        <v>327</v>
      </c>
      <c r="E63" s="4" t="s">
        <v>328</v>
      </c>
      <c r="F63" s="6">
        <v>45216</v>
      </c>
      <c r="G63" s="6">
        <v>45218</v>
      </c>
      <c r="H63" s="4">
        <v>1</v>
      </c>
      <c r="I63" s="4">
        <v>2</v>
      </c>
      <c r="J63" s="4">
        <v>2</v>
      </c>
      <c r="K63" s="4" t="s">
        <v>30</v>
      </c>
      <c r="L63" s="4">
        <v>147.44</v>
      </c>
      <c r="M63" s="4">
        <v>147.44</v>
      </c>
      <c r="N63" s="4" t="s">
        <v>329</v>
      </c>
      <c r="O63" s="4" t="s">
        <v>32</v>
      </c>
      <c r="P63" s="4" t="s">
        <v>33</v>
      </c>
      <c r="Q63" s="4">
        <v>0</v>
      </c>
      <c r="R63" s="7">
        <v>45214</v>
      </c>
      <c r="S63" s="6">
        <v>45222</v>
      </c>
      <c r="T63" s="4" t="s">
        <v>34</v>
      </c>
      <c r="U63" s="4">
        <v>147.44</v>
      </c>
      <c r="V63" s="4">
        <v>0</v>
      </c>
      <c r="W63" s="4">
        <v>0</v>
      </c>
      <c r="X63" s="4" t="s">
        <v>330</v>
      </c>
      <c r="Y63" s="4" t="s">
        <v>331</v>
      </c>
    </row>
    <row r="64" s="4" customFormat="1" spans="1:25">
      <c r="A64" s="4" t="s">
        <v>332</v>
      </c>
      <c r="B64" s="4" t="s">
        <v>26</v>
      </c>
      <c r="C64" s="4" t="s">
        <v>27</v>
      </c>
      <c r="D64" s="4" t="s">
        <v>282</v>
      </c>
      <c r="E64" s="4" t="s">
        <v>283</v>
      </c>
      <c r="F64" s="6">
        <v>45215</v>
      </c>
      <c r="G64" s="6">
        <v>45216</v>
      </c>
      <c r="H64" s="4">
        <v>1</v>
      </c>
      <c r="I64" s="4">
        <v>1</v>
      </c>
      <c r="J64" s="4">
        <v>1</v>
      </c>
      <c r="K64" s="4" t="s">
        <v>30</v>
      </c>
      <c r="L64" s="4">
        <v>42.59</v>
      </c>
      <c r="M64" s="4">
        <v>42.59</v>
      </c>
      <c r="N64" s="4" t="s">
        <v>333</v>
      </c>
      <c r="O64" s="4" t="s">
        <v>32</v>
      </c>
      <c r="P64" s="4" t="s">
        <v>33</v>
      </c>
      <c r="Q64" s="4">
        <v>0</v>
      </c>
      <c r="R64" s="7">
        <v>45214.0000115741</v>
      </c>
      <c r="S64" s="6">
        <v>45222</v>
      </c>
      <c r="T64" s="4" t="s">
        <v>34</v>
      </c>
      <c r="U64" s="4">
        <v>42.59</v>
      </c>
      <c r="V64" s="4">
        <v>0</v>
      </c>
      <c r="W64" s="4">
        <v>0</v>
      </c>
      <c r="X64" s="4" t="s">
        <v>334</v>
      </c>
      <c r="Y64" s="4" t="s">
        <v>335</v>
      </c>
    </row>
    <row r="65" s="4" customFormat="1" spans="1:25">
      <c r="A65" s="4" t="s">
        <v>336</v>
      </c>
      <c r="B65" s="4" t="s">
        <v>26</v>
      </c>
      <c r="C65" s="4" t="s">
        <v>27</v>
      </c>
      <c r="D65" s="4" t="s">
        <v>337</v>
      </c>
      <c r="E65" s="4" t="s">
        <v>338</v>
      </c>
      <c r="F65" s="6">
        <v>45216</v>
      </c>
      <c r="G65" s="6">
        <v>45218</v>
      </c>
      <c r="H65" s="4">
        <v>1</v>
      </c>
      <c r="I65" s="4">
        <v>2</v>
      </c>
      <c r="J65" s="4">
        <v>2</v>
      </c>
      <c r="K65" s="4" t="s">
        <v>30</v>
      </c>
      <c r="L65" s="4">
        <v>73.98</v>
      </c>
      <c r="M65" s="4">
        <v>73.98</v>
      </c>
      <c r="N65" s="4" t="s">
        <v>339</v>
      </c>
      <c r="O65" s="4" t="s">
        <v>32</v>
      </c>
      <c r="P65" s="4" t="s">
        <v>33</v>
      </c>
      <c r="Q65" s="4">
        <v>0</v>
      </c>
      <c r="R65" s="7">
        <v>45215.0000115741</v>
      </c>
      <c r="S65" s="6">
        <v>45222</v>
      </c>
      <c r="T65" s="4" t="s">
        <v>34</v>
      </c>
      <c r="U65" s="4">
        <v>73.98</v>
      </c>
      <c r="V65" s="4">
        <v>0</v>
      </c>
      <c r="W65" s="4">
        <v>0</v>
      </c>
      <c r="X65" s="4" t="s">
        <v>340</v>
      </c>
      <c r="Y65" s="4" t="s">
        <v>341</v>
      </c>
    </row>
    <row r="66" s="4" customFormat="1" spans="1:25">
      <c r="A66" s="4" t="s">
        <v>342</v>
      </c>
      <c r="B66" s="4" t="s">
        <v>26</v>
      </c>
      <c r="C66" s="4" t="s">
        <v>27</v>
      </c>
      <c r="D66" s="4" t="s">
        <v>306</v>
      </c>
      <c r="E66" s="4" t="s">
        <v>307</v>
      </c>
      <c r="F66" s="6">
        <v>45215</v>
      </c>
      <c r="G66" s="6">
        <v>45217</v>
      </c>
      <c r="H66" s="4">
        <v>1</v>
      </c>
      <c r="I66" s="4">
        <v>2</v>
      </c>
      <c r="J66" s="4">
        <v>2</v>
      </c>
      <c r="K66" s="4" t="s">
        <v>30</v>
      </c>
      <c r="L66" s="4">
        <v>144.84</v>
      </c>
      <c r="M66" s="4">
        <v>144.84</v>
      </c>
      <c r="N66" s="4" t="s">
        <v>343</v>
      </c>
      <c r="O66" s="4" t="s">
        <v>32</v>
      </c>
      <c r="P66" s="4" t="s">
        <v>33</v>
      </c>
      <c r="Q66" s="4">
        <v>0</v>
      </c>
      <c r="R66" s="7">
        <v>45215</v>
      </c>
      <c r="S66" s="6">
        <v>45222</v>
      </c>
      <c r="T66" s="4" t="s">
        <v>34</v>
      </c>
      <c r="U66" s="4">
        <v>144.84</v>
      </c>
      <c r="V66" s="4">
        <v>0</v>
      </c>
      <c r="W66" s="4">
        <v>0</v>
      </c>
      <c r="X66" s="4" t="s">
        <v>344</v>
      </c>
      <c r="Y66" s="4" t="s">
        <v>345</v>
      </c>
    </row>
    <row r="67" s="4" customFormat="1" spans="1:25">
      <c r="A67" s="4" t="s">
        <v>346</v>
      </c>
      <c r="B67" s="4" t="s">
        <v>26</v>
      </c>
      <c r="C67" s="4" t="s">
        <v>27</v>
      </c>
      <c r="D67" s="4" t="s">
        <v>347</v>
      </c>
      <c r="E67" s="4" t="s">
        <v>348</v>
      </c>
      <c r="F67" s="6">
        <v>45219</v>
      </c>
      <c r="G67" s="6">
        <v>45220</v>
      </c>
      <c r="H67" s="4">
        <v>1</v>
      </c>
      <c r="I67" s="4">
        <v>1</v>
      </c>
      <c r="J67" s="4">
        <v>1</v>
      </c>
      <c r="K67" s="4" t="s">
        <v>30</v>
      </c>
      <c r="L67" s="4">
        <v>129.69</v>
      </c>
      <c r="M67" s="4">
        <v>129.69</v>
      </c>
      <c r="N67" s="4" t="s">
        <v>349</v>
      </c>
      <c r="O67" s="4" t="s">
        <v>32</v>
      </c>
      <c r="P67" s="4" t="s">
        <v>33</v>
      </c>
      <c r="Q67" s="4">
        <v>0</v>
      </c>
      <c r="R67" s="7">
        <v>45215.0000115741</v>
      </c>
      <c r="S67" s="6">
        <v>45222</v>
      </c>
      <c r="T67" s="4" t="s">
        <v>34</v>
      </c>
      <c r="U67" s="4">
        <v>129.69</v>
      </c>
      <c r="V67" s="4">
        <v>0</v>
      </c>
      <c r="W67" s="4">
        <v>0</v>
      </c>
      <c r="X67" s="4" t="s">
        <v>350</v>
      </c>
      <c r="Y67" s="4" t="s">
        <v>166</v>
      </c>
    </row>
    <row r="68" s="4" customFormat="1" spans="1:25">
      <c r="A68" s="4" t="s">
        <v>351</v>
      </c>
      <c r="B68" s="4" t="s">
        <v>26</v>
      </c>
      <c r="C68" s="4" t="s">
        <v>27</v>
      </c>
      <c r="D68" s="4" t="s">
        <v>347</v>
      </c>
      <c r="E68" s="4" t="s">
        <v>352</v>
      </c>
      <c r="F68" s="6">
        <v>45218</v>
      </c>
      <c r="G68" s="6">
        <v>45219</v>
      </c>
      <c r="H68" s="4">
        <v>1</v>
      </c>
      <c r="I68" s="4">
        <v>1</v>
      </c>
      <c r="J68" s="4">
        <v>1</v>
      </c>
      <c r="K68" s="4" t="s">
        <v>30</v>
      </c>
      <c r="L68" s="4">
        <v>113.99</v>
      </c>
      <c r="M68" s="4">
        <v>113.99</v>
      </c>
      <c r="N68" s="4" t="s">
        <v>353</v>
      </c>
      <c r="O68" s="4" t="s">
        <v>32</v>
      </c>
      <c r="P68" s="4" t="s">
        <v>33</v>
      </c>
      <c r="Q68" s="4">
        <v>0</v>
      </c>
      <c r="R68" s="7">
        <v>45215</v>
      </c>
      <c r="S68" s="6">
        <v>45222</v>
      </c>
      <c r="T68" s="4" t="s">
        <v>34</v>
      </c>
      <c r="U68" s="4">
        <v>113.99</v>
      </c>
      <c r="V68" s="4">
        <v>0</v>
      </c>
      <c r="W68" s="4">
        <v>0</v>
      </c>
      <c r="X68" s="4" t="s">
        <v>354</v>
      </c>
      <c r="Y68" s="4" t="s">
        <v>355</v>
      </c>
    </row>
    <row r="69" s="4" customFormat="1" spans="1:25">
      <c r="A69" s="4" t="s">
        <v>356</v>
      </c>
      <c r="B69" s="4" t="s">
        <v>26</v>
      </c>
      <c r="C69" s="4" t="s">
        <v>27</v>
      </c>
      <c r="D69" s="4" t="s">
        <v>347</v>
      </c>
      <c r="E69" s="4" t="s">
        <v>348</v>
      </c>
      <c r="F69" s="6">
        <v>45219</v>
      </c>
      <c r="G69" s="6">
        <v>45220</v>
      </c>
      <c r="H69" s="4">
        <v>1</v>
      </c>
      <c r="I69" s="4">
        <v>1</v>
      </c>
      <c r="J69" s="4">
        <v>1</v>
      </c>
      <c r="K69" s="4" t="s">
        <v>30</v>
      </c>
      <c r="L69" s="4">
        <v>129.69</v>
      </c>
      <c r="M69" s="4">
        <v>129.69</v>
      </c>
      <c r="N69" s="4" t="s">
        <v>353</v>
      </c>
      <c r="O69" s="4" t="s">
        <v>32</v>
      </c>
      <c r="P69" s="4" t="s">
        <v>33</v>
      </c>
      <c r="Q69" s="4">
        <v>0</v>
      </c>
      <c r="R69" s="7">
        <v>45215</v>
      </c>
      <c r="S69" s="6">
        <v>45222</v>
      </c>
      <c r="T69" s="4" t="s">
        <v>34</v>
      </c>
      <c r="U69" s="4">
        <v>129.69</v>
      </c>
      <c r="V69" s="4">
        <v>0</v>
      </c>
      <c r="W69" s="4">
        <v>0</v>
      </c>
      <c r="X69" s="4" t="s">
        <v>357</v>
      </c>
      <c r="Y69" s="4" t="s">
        <v>358</v>
      </c>
    </row>
    <row r="70" s="4" customFormat="1" spans="1:25">
      <c r="A70" s="4" t="s">
        <v>346</v>
      </c>
      <c r="B70" s="4" t="s">
        <v>26</v>
      </c>
      <c r="C70" s="4" t="s">
        <v>96</v>
      </c>
      <c r="D70" s="4" t="s">
        <v>347</v>
      </c>
      <c r="E70" s="4" t="s">
        <v>348</v>
      </c>
      <c r="F70" s="6">
        <v>45219</v>
      </c>
      <c r="G70" s="6">
        <v>45220</v>
      </c>
      <c r="H70" s="4">
        <v>1</v>
      </c>
      <c r="I70" s="4">
        <v>1</v>
      </c>
      <c r="J70" s="4">
        <v>1</v>
      </c>
      <c r="K70" s="4" t="s">
        <v>30</v>
      </c>
      <c r="L70" s="4">
        <v>-129.69</v>
      </c>
      <c r="M70" s="4">
        <v>-129.69</v>
      </c>
      <c r="N70" s="4" t="s">
        <v>349</v>
      </c>
      <c r="O70" s="4" t="s">
        <v>32</v>
      </c>
      <c r="P70" s="4" t="s">
        <v>33</v>
      </c>
      <c r="Q70" s="4">
        <v>0</v>
      </c>
      <c r="R70" s="7">
        <v>45215.0000115741</v>
      </c>
      <c r="S70" s="6">
        <v>45222</v>
      </c>
      <c r="T70" s="4" t="s">
        <v>34</v>
      </c>
      <c r="U70" s="4">
        <v>-129.69</v>
      </c>
      <c r="V70" s="4">
        <v>0</v>
      </c>
      <c r="W70" s="4">
        <v>0</v>
      </c>
      <c r="X70" s="4" t="s">
        <v>350</v>
      </c>
      <c r="Y70" s="4" t="s">
        <v>166</v>
      </c>
    </row>
    <row r="71" s="4" customFormat="1" spans="1:25">
      <c r="A71" s="4" t="s">
        <v>359</v>
      </c>
      <c r="B71" s="4" t="s">
        <v>26</v>
      </c>
      <c r="C71" s="4" t="s">
        <v>27</v>
      </c>
      <c r="D71" s="4" t="s">
        <v>347</v>
      </c>
      <c r="E71" s="4" t="s">
        <v>360</v>
      </c>
      <c r="F71" s="6">
        <v>45216</v>
      </c>
      <c r="G71" s="6">
        <v>45217</v>
      </c>
      <c r="H71" s="4">
        <v>1</v>
      </c>
      <c r="I71" s="4">
        <v>1</v>
      </c>
      <c r="J71" s="4">
        <v>1</v>
      </c>
      <c r="K71" s="4" t="s">
        <v>30</v>
      </c>
      <c r="L71" s="4">
        <v>131.6</v>
      </c>
      <c r="M71" s="4">
        <v>131.6</v>
      </c>
      <c r="N71" s="4" t="s">
        <v>361</v>
      </c>
      <c r="O71" s="4" t="s">
        <v>32</v>
      </c>
      <c r="P71" s="4" t="s">
        <v>33</v>
      </c>
      <c r="Q71" s="4">
        <v>0</v>
      </c>
      <c r="R71" s="7">
        <v>45215</v>
      </c>
      <c r="S71" s="6">
        <v>45222</v>
      </c>
      <c r="T71" s="4" t="s">
        <v>34</v>
      </c>
      <c r="U71" s="4">
        <v>131.6</v>
      </c>
      <c r="V71" s="4">
        <v>0</v>
      </c>
      <c r="W71" s="4">
        <v>0</v>
      </c>
      <c r="X71" s="4" t="s">
        <v>362</v>
      </c>
      <c r="Y71" s="4" t="s">
        <v>363</v>
      </c>
    </row>
    <row r="72" s="4" customFormat="1" spans="1:25">
      <c r="A72" s="4" t="s">
        <v>364</v>
      </c>
      <c r="B72" s="4" t="s">
        <v>26</v>
      </c>
      <c r="C72" s="4" t="s">
        <v>27</v>
      </c>
      <c r="D72" s="4" t="s">
        <v>365</v>
      </c>
      <c r="E72" s="4" t="s">
        <v>366</v>
      </c>
      <c r="F72" s="6">
        <v>45215</v>
      </c>
      <c r="G72" s="6">
        <v>45216</v>
      </c>
      <c r="H72" s="4">
        <v>1</v>
      </c>
      <c r="I72" s="4">
        <v>1</v>
      </c>
      <c r="J72" s="4">
        <v>1</v>
      </c>
      <c r="K72" s="4" t="s">
        <v>30</v>
      </c>
      <c r="L72" s="4">
        <v>88.2</v>
      </c>
      <c r="M72" s="4">
        <v>88.2</v>
      </c>
      <c r="N72" s="4" t="s">
        <v>367</v>
      </c>
      <c r="O72" s="4" t="s">
        <v>32</v>
      </c>
      <c r="P72" s="4" t="s">
        <v>33</v>
      </c>
      <c r="Q72" s="4">
        <v>0</v>
      </c>
      <c r="R72" s="7">
        <v>45215.0000115741</v>
      </c>
      <c r="S72" s="6">
        <v>45222</v>
      </c>
      <c r="T72" s="4" t="s">
        <v>34</v>
      </c>
      <c r="U72" s="4">
        <v>88.2</v>
      </c>
      <c r="V72" s="4">
        <v>0</v>
      </c>
      <c r="W72" s="4">
        <v>0</v>
      </c>
      <c r="X72" s="4" t="s">
        <v>368</v>
      </c>
      <c r="Y72" s="4" t="s">
        <v>166</v>
      </c>
    </row>
    <row r="73" s="4" customFormat="1" spans="1:25">
      <c r="A73" s="4" t="s">
        <v>369</v>
      </c>
      <c r="B73" s="4" t="s">
        <v>26</v>
      </c>
      <c r="C73" s="4" t="s">
        <v>27</v>
      </c>
      <c r="D73" s="4" t="s">
        <v>370</v>
      </c>
      <c r="E73" s="4" t="s">
        <v>292</v>
      </c>
      <c r="F73" s="6">
        <v>45220</v>
      </c>
      <c r="G73" s="6">
        <v>45221</v>
      </c>
      <c r="H73" s="4">
        <v>2</v>
      </c>
      <c r="I73" s="4">
        <v>1</v>
      </c>
      <c r="J73" s="4">
        <v>2</v>
      </c>
      <c r="K73" s="4" t="s">
        <v>30</v>
      </c>
      <c r="L73" s="4">
        <v>89</v>
      </c>
      <c r="M73" s="4">
        <v>89</v>
      </c>
      <c r="N73" s="4" t="s">
        <v>371</v>
      </c>
      <c r="O73" s="4" t="s">
        <v>32</v>
      </c>
      <c r="P73" s="4" t="s">
        <v>33</v>
      </c>
      <c r="Q73" s="4">
        <v>0</v>
      </c>
      <c r="R73" s="7">
        <v>45215.0000115741</v>
      </c>
      <c r="S73" s="6">
        <v>45222</v>
      </c>
      <c r="T73" s="4" t="s">
        <v>34</v>
      </c>
      <c r="U73" s="4">
        <v>89</v>
      </c>
      <c r="V73" s="4">
        <v>0</v>
      </c>
      <c r="W73" s="4">
        <v>0</v>
      </c>
      <c r="X73" s="4" t="s">
        <v>372</v>
      </c>
      <c r="Y73" s="4" t="s">
        <v>373</v>
      </c>
    </row>
    <row r="74" s="4" customFormat="1" spans="1:25">
      <c r="A74" s="4" t="s">
        <v>374</v>
      </c>
      <c r="B74" s="4" t="s">
        <v>26</v>
      </c>
      <c r="C74" s="4" t="s">
        <v>27</v>
      </c>
      <c r="D74" s="4" t="s">
        <v>375</v>
      </c>
      <c r="E74" s="4" t="s">
        <v>376</v>
      </c>
      <c r="F74" s="6">
        <v>45218</v>
      </c>
      <c r="G74" s="6">
        <v>45219</v>
      </c>
      <c r="H74" s="4">
        <v>1</v>
      </c>
      <c r="I74" s="4">
        <v>1</v>
      </c>
      <c r="J74" s="4">
        <v>1</v>
      </c>
      <c r="K74" s="4" t="s">
        <v>30</v>
      </c>
      <c r="L74" s="4">
        <v>105.93</v>
      </c>
      <c r="M74" s="4">
        <v>105.93</v>
      </c>
      <c r="N74" s="4" t="s">
        <v>377</v>
      </c>
      <c r="O74" s="4" t="s">
        <v>32</v>
      </c>
      <c r="P74" s="4" t="s">
        <v>33</v>
      </c>
      <c r="Q74" s="4">
        <v>0</v>
      </c>
      <c r="R74" s="7">
        <v>45215</v>
      </c>
      <c r="S74" s="6">
        <v>45222</v>
      </c>
      <c r="T74" s="4" t="s">
        <v>34</v>
      </c>
      <c r="U74" s="4">
        <v>105.93</v>
      </c>
      <c r="V74" s="4">
        <v>0</v>
      </c>
      <c r="W74" s="4">
        <v>0</v>
      </c>
      <c r="X74" s="4" t="s">
        <v>378</v>
      </c>
      <c r="Y74" s="4" t="s">
        <v>379</v>
      </c>
    </row>
    <row r="75" s="4" customFormat="1" spans="1:25">
      <c r="A75" s="4" t="s">
        <v>380</v>
      </c>
      <c r="B75" s="4" t="s">
        <v>26</v>
      </c>
      <c r="C75" s="4" t="s">
        <v>27</v>
      </c>
      <c r="D75" s="4" t="s">
        <v>337</v>
      </c>
      <c r="E75" s="4" t="s">
        <v>338</v>
      </c>
      <c r="F75" s="6">
        <v>45217</v>
      </c>
      <c r="G75" s="6">
        <v>45221</v>
      </c>
      <c r="H75" s="4">
        <v>1</v>
      </c>
      <c r="I75" s="4">
        <v>4</v>
      </c>
      <c r="J75" s="4">
        <v>4</v>
      </c>
      <c r="K75" s="4" t="s">
        <v>30</v>
      </c>
      <c r="L75" s="4">
        <v>147.96</v>
      </c>
      <c r="M75" s="4">
        <v>147.96</v>
      </c>
      <c r="N75" s="4" t="s">
        <v>381</v>
      </c>
      <c r="O75" s="4" t="s">
        <v>32</v>
      </c>
      <c r="P75" s="4" t="s">
        <v>33</v>
      </c>
      <c r="Q75" s="4">
        <v>0</v>
      </c>
      <c r="R75" s="7">
        <v>45215.0000115741</v>
      </c>
      <c r="S75" s="6">
        <v>45222</v>
      </c>
      <c r="T75" s="4" t="s">
        <v>34</v>
      </c>
      <c r="U75" s="4">
        <v>147.96</v>
      </c>
      <c r="V75" s="4">
        <v>0</v>
      </c>
      <c r="W75" s="4">
        <v>0</v>
      </c>
      <c r="X75" s="4" t="s">
        <v>382</v>
      </c>
      <c r="Y75" s="4" t="s">
        <v>383</v>
      </c>
    </row>
    <row r="76" s="4" customFormat="1" spans="1:25">
      <c r="A76" s="4" t="s">
        <v>384</v>
      </c>
      <c r="B76" s="4" t="s">
        <v>26</v>
      </c>
      <c r="C76" s="4" t="s">
        <v>27</v>
      </c>
      <c r="D76" s="4" t="s">
        <v>385</v>
      </c>
      <c r="E76" s="4" t="s">
        <v>193</v>
      </c>
      <c r="F76" s="6">
        <v>45217</v>
      </c>
      <c r="G76" s="6">
        <v>45219</v>
      </c>
      <c r="H76" s="4">
        <v>1</v>
      </c>
      <c r="I76" s="4">
        <v>2</v>
      </c>
      <c r="J76" s="4">
        <v>2</v>
      </c>
      <c r="K76" s="4" t="s">
        <v>30</v>
      </c>
      <c r="L76" s="4">
        <v>73.18</v>
      </c>
      <c r="M76" s="4">
        <v>73.18</v>
      </c>
      <c r="N76" s="4" t="s">
        <v>386</v>
      </c>
      <c r="O76" s="4" t="s">
        <v>32</v>
      </c>
      <c r="P76" s="4" t="s">
        <v>33</v>
      </c>
      <c r="Q76" s="4">
        <v>0</v>
      </c>
      <c r="R76" s="7">
        <v>45216</v>
      </c>
      <c r="S76" s="6">
        <v>45222</v>
      </c>
      <c r="T76" s="4" t="s">
        <v>34</v>
      </c>
      <c r="U76" s="4">
        <v>73.18</v>
      </c>
      <c r="V76" s="4">
        <v>0</v>
      </c>
      <c r="W76" s="4">
        <v>0</v>
      </c>
      <c r="X76" s="4" t="s">
        <v>387</v>
      </c>
      <c r="Y76" s="4" t="s">
        <v>388</v>
      </c>
    </row>
    <row r="77" s="4" customFormat="1" spans="1:25">
      <c r="A77" s="4" t="s">
        <v>389</v>
      </c>
      <c r="B77" s="4" t="s">
        <v>26</v>
      </c>
      <c r="C77" s="4" t="s">
        <v>27</v>
      </c>
      <c r="D77" s="4" t="s">
        <v>390</v>
      </c>
      <c r="E77" s="4" t="s">
        <v>391</v>
      </c>
      <c r="F77" s="6">
        <v>45217</v>
      </c>
      <c r="G77" s="6">
        <v>45219</v>
      </c>
      <c r="H77" s="4">
        <v>1</v>
      </c>
      <c r="I77" s="4">
        <v>2</v>
      </c>
      <c r="J77" s="4">
        <v>2</v>
      </c>
      <c r="K77" s="4" t="s">
        <v>30</v>
      </c>
      <c r="L77" s="4">
        <v>225.98</v>
      </c>
      <c r="M77" s="4">
        <v>225.98</v>
      </c>
      <c r="N77" s="4" t="s">
        <v>392</v>
      </c>
      <c r="O77" s="4" t="s">
        <v>32</v>
      </c>
      <c r="P77" s="4" t="s">
        <v>33</v>
      </c>
      <c r="Q77" s="4">
        <v>0</v>
      </c>
      <c r="R77" s="7">
        <v>45216</v>
      </c>
      <c r="S77" s="6">
        <v>45222</v>
      </c>
      <c r="T77" s="4" t="s">
        <v>34</v>
      </c>
      <c r="U77" s="4">
        <v>225.98</v>
      </c>
      <c r="V77" s="4">
        <v>0</v>
      </c>
      <c r="W77" s="4">
        <v>0</v>
      </c>
      <c r="X77" s="4" t="s">
        <v>393</v>
      </c>
      <c r="Y77" s="4" t="s">
        <v>394</v>
      </c>
    </row>
    <row r="78" s="4" customFormat="1" spans="1:25">
      <c r="A78" s="4" t="s">
        <v>395</v>
      </c>
      <c r="B78" s="4" t="s">
        <v>26</v>
      </c>
      <c r="C78" s="4" t="s">
        <v>27</v>
      </c>
      <c r="D78" s="4" t="s">
        <v>75</v>
      </c>
      <c r="E78" s="4" t="s">
        <v>76</v>
      </c>
      <c r="F78" s="6">
        <v>45218</v>
      </c>
      <c r="G78" s="6">
        <v>45219</v>
      </c>
      <c r="H78" s="4">
        <v>1</v>
      </c>
      <c r="I78" s="4">
        <v>1</v>
      </c>
      <c r="J78" s="4">
        <v>1</v>
      </c>
      <c r="K78" s="4" t="s">
        <v>30</v>
      </c>
      <c r="L78" s="4">
        <v>153.52</v>
      </c>
      <c r="M78" s="4">
        <v>153.52</v>
      </c>
      <c r="N78" s="4" t="s">
        <v>396</v>
      </c>
      <c r="O78" s="4" t="s">
        <v>32</v>
      </c>
      <c r="P78" s="4" t="s">
        <v>33</v>
      </c>
      <c r="Q78" s="4">
        <v>0</v>
      </c>
      <c r="R78" s="7">
        <v>45216.0000115741</v>
      </c>
      <c r="S78" s="6">
        <v>45222</v>
      </c>
      <c r="T78" s="4" t="s">
        <v>34</v>
      </c>
      <c r="U78" s="4">
        <v>153.52</v>
      </c>
      <c r="V78" s="4">
        <v>0</v>
      </c>
      <c r="W78" s="4">
        <v>0</v>
      </c>
      <c r="X78" s="4" t="s">
        <v>397</v>
      </c>
      <c r="Y78" s="4" t="s">
        <v>398</v>
      </c>
    </row>
    <row r="79" s="4" customFormat="1" spans="1:25">
      <c r="A79" s="4" t="s">
        <v>399</v>
      </c>
      <c r="B79" s="4" t="s">
        <v>26</v>
      </c>
      <c r="C79" s="4" t="s">
        <v>27</v>
      </c>
      <c r="D79" s="4" t="s">
        <v>400</v>
      </c>
      <c r="E79" s="4" t="s">
        <v>401</v>
      </c>
      <c r="F79" s="6">
        <v>45218</v>
      </c>
      <c r="G79" s="6">
        <v>45221</v>
      </c>
      <c r="H79" s="4">
        <v>1</v>
      </c>
      <c r="I79" s="4">
        <v>3</v>
      </c>
      <c r="J79" s="4">
        <v>3</v>
      </c>
      <c r="K79" s="4" t="s">
        <v>30</v>
      </c>
      <c r="L79" s="4">
        <v>128.55</v>
      </c>
      <c r="M79" s="4">
        <v>128.55</v>
      </c>
      <c r="N79" s="4" t="s">
        <v>402</v>
      </c>
      <c r="O79" s="4" t="s">
        <v>32</v>
      </c>
      <c r="P79" s="4" t="s">
        <v>33</v>
      </c>
      <c r="Q79" s="4">
        <v>0</v>
      </c>
      <c r="R79" s="7">
        <v>45216.0000115741</v>
      </c>
      <c r="S79" s="6">
        <v>45222</v>
      </c>
      <c r="T79" s="4" t="s">
        <v>34</v>
      </c>
      <c r="U79" s="4">
        <v>128.55</v>
      </c>
      <c r="V79" s="4">
        <v>0</v>
      </c>
      <c r="W79" s="4">
        <v>0</v>
      </c>
      <c r="X79" s="4" t="s">
        <v>403</v>
      </c>
      <c r="Y79" s="4" t="s">
        <v>404</v>
      </c>
    </row>
    <row r="80" s="4" customFormat="1" spans="1:25">
      <c r="A80" s="4" t="s">
        <v>405</v>
      </c>
      <c r="B80" s="4" t="s">
        <v>26</v>
      </c>
      <c r="C80" s="4" t="s">
        <v>27</v>
      </c>
      <c r="D80" s="4" t="s">
        <v>406</v>
      </c>
      <c r="E80" s="4" t="s">
        <v>407</v>
      </c>
      <c r="F80" s="6">
        <v>45217</v>
      </c>
      <c r="G80" s="6">
        <v>45218</v>
      </c>
      <c r="H80" s="4">
        <v>1</v>
      </c>
      <c r="I80" s="4">
        <v>1</v>
      </c>
      <c r="J80" s="4">
        <v>1</v>
      </c>
      <c r="K80" s="4" t="s">
        <v>30</v>
      </c>
      <c r="L80" s="4">
        <v>52.95</v>
      </c>
      <c r="M80" s="4">
        <v>52.95</v>
      </c>
      <c r="N80" s="4" t="s">
        <v>408</v>
      </c>
      <c r="O80" s="4" t="s">
        <v>32</v>
      </c>
      <c r="P80" s="4" t="s">
        <v>33</v>
      </c>
      <c r="Q80" s="4">
        <v>0</v>
      </c>
      <c r="R80" s="7">
        <v>45216.0000115741</v>
      </c>
      <c r="S80" s="6">
        <v>45222</v>
      </c>
      <c r="T80" s="4" t="s">
        <v>34</v>
      </c>
      <c r="U80" s="4">
        <v>52.95</v>
      </c>
      <c r="V80" s="4">
        <v>0</v>
      </c>
      <c r="W80" s="4">
        <v>0</v>
      </c>
      <c r="X80" s="4" t="s">
        <v>409</v>
      </c>
      <c r="Y80" s="4" t="s">
        <v>410</v>
      </c>
    </row>
    <row r="81" s="4" customFormat="1" spans="1:25">
      <c r="A81" s="4" t="s">
        <v>411</v>
      </c>
      <c r="B81" s="4" t="s">
        <v>26</v>
      </c>
      <c r="C81" s="4" t="s">
        <v>27</v>
      </c>
      <c r="D81" s="4" t="s">
        <v>412</v>
      </c>
      <c r="E81" s="4" t="s">
        <v>413</v>
      </c>
      <c r="F81" s="6">
        <v>45217</v>
      </c>
      <c r="G81" s="6">
        <v>45218</v>
      </c>
      <c r="H81" s="4">
        <v>1</v>
      </c>
      <c r="I81" s="4">
        <v>1</v>
      </c>
      <c r="J81" s="4">
        <v>1</v>
      </c>
      <c r="K81" s="4" t="s">
        <v>30</v>
      </c>
      <c r="L81" s="4">
        <v>218.21</v>
      </c>
      <c r="M81" s="4">
        <v>218.21</v>
      </c>
      <c r="N81" s="4" t="s">
        <v>414</v>
      </c>
      <c r="O81" s="4" t="s">
        <v>32</v>
      </c>
      <c r="P81" s="4" t="s">
        <v>33</v>
      </c>
      <c r="Q81" s="4">
        <v>0</v>
      </c>
      <c r="R81" s="7">
        <v>45217.0000115741</v>
      </c>
      <c r="S81" s="6">
        <v>45222</v>
      </c>
      <c r="T81" s="4" t="s">
        <v>34</v>
      </c>
      <c r="U81" s="4">
        <v>218.21</v>
      </c>
      <c r="V81" s="4">
        <v>0</v>
      </c>
      <c r="W81" s="4">
        <v>0</v>
      </c>
      <c r="X81" s="4" t="s">
        <v>415</v>
      </c>
      <c r="Y81" s="4" t="s">
        <v>416</v>
      </c>
    </row>
    <row r="82" s="4" customFormat="1" spans="1:25">
      <c r="A82" s="4" t="s">
        <v>417</v>
      </c>
      <c r="B82" s="4" t="s">
        <v>26</v>
      </c>
      <c r="C82" s="4" t="s">
        <v>27</v>
      </c>
      <c r="D82" s="4" t="s">
        <v>406</v>
      </c>
      <c r="E82" s="4" t="s">
        <v>418</v>
      </c>
      <c r="F82" s="6">
        <v>45217</v>
      </c>
      <c r="G82" s="6">
        <v>45218</v>
      </c>
      <c r="H82" s="4">
        <v>1</v>
      </c>
      <c r="I82" s="4">
        <v>1</v>
      </c>
      <c r="J82" s="4">
        <v>1</v>
      </c>
      <c r="K82" s="4" t="s">
        <v>30</v>
      </c>
      <c r="L82" s="4">
        <v>44.75</v>
      </c>
      <c r="M82" s="4">
        <v>44.75</v>
      </c>
      <c r="N82" s="4" t="s">
        <v>419</v>
      </c>
      <c r="O82" s="4" t="s">
        <v>32</v>
      </c>
      <c r="P82" s="4" t="s">
        <v>33</v>
      </c>
      <c r="Q82" s="4">
        <v>0</v>
      </c>
      <c r="R82" s="7">
        <v>45217.0000115741</v>
      </c>
      <c r="S82" s="6">
        <v>45222</v>
      </c>
      <c r="T82" s="4" t="s">
        <v>34</v>
      </c>
      <c r="U82" s="4">
        <v>44.75</v>
      </c>
      <c r="V82" s="4">
        <v>0</v>
      </c>
      <c r="W82" s="4">
        <v>0</v>
      </c>
      <c r="X82" s="4" t="s">
        <v>420</v>
      </c>
      <c r="Y82" s="4" t="s">
        <v>421</v>
      </c>
    </row>
    <row r="83" s="4" customFormat="1" spans="1:25">
      <c r="A83" s="4" t="s">
        <v>422</v>
      </c>
      <c r="B83" s="4" t="s">
        <v>26</v>
      </c>
      <c r="C83" s="4" t="s">
        <v>27</v>
      </c>
      <c r="D83" s="4" t="s">
        <v>423</v>
      </c>
      <c r="E83" s="4" t="s">
        <v>424</v>
      </c>
      <c r="F83" s="6">
        <v>45217</v>
      </c>
      <c r="G83" s="6">
        <v>45219</v>
      </c>
      <c r="H83" s="4">
        <v>1</v>
      </c>
      <c r="I83" s="4">
        <v>2</v>
      </c>
      <c r="J83" s="4">
        <v>2</v>
      </c>
      <c r="K83" s="4" t="s">
        <v>30</v>
      </c>
      <c r="L83" s="4">
        <v>531.06</v>
      </c>
      <c r="M83" s="4">
        <v>531.06</v>
      </c>
      <c r="N83" s="4" t="s">
        <v>425</v>
      </c>
      <c r="O83" s="4" t="s">
        <v>32</v>
      </c>
      <c r="P83" s="4" t="s">
        <v>33</v>
      </c>
      <c r="Q83" s="4">
        <v>0</v>
      </c>
      <c r="R83" s="7">
        <v>45217</v>
      </c>
      <c r="S83" s="6">
        <v>45222</v>
      </c>
      <c r="T83" s="4" t="s">
        <v>34</v>
      </c>
      <c r="U83" s="4">
        <v>531.06</v>
      </c>
      <c r="V83" s="4">
        <v>0</v>
      </c>
      <c r="W83" s="4">
        <v>0</v>
      </c>
      <c r="X83" s="4" t="s">
        <v>426</v>
      </c>
      <c r="Y83" s="4" t="s">
        <v>427</v>
      </c>
    </row>
    <row r="84" s="4" customFormat="1" spans="1:25">
      <c r="A84" s="4" t="s">
        <v>428</v>
      </c>
      <c r="B84" s="4" t="s">
        <v>26</v>
      </c>
      <c r="C84" s="4" t="s">
        <v>27</v>
      </c>
      <c r="D84" s="4" t="s">
        <v>337</v>
      </c>
      <c r="E84" s="4" t="s">
        <v>338</v>
      </c>
      <c r="F84" s="6">
        <v>45218</v>
      </c>
      <c r="G84" s="6">
        <v>45220</v>
      </c>
      <c r="H84" s="4">
        <v>1</v>
      </c>
      <c r="I84" s="4">
        <v>2</v>
      </c>
      <c r="J84" s="4">
        <v>2</v>
      </c>
      <c r="K84" s="4" t="s">
        <v>30</v>
      </c>
      <c r="L84" s="4">
        <v>73.92</v>
      </c>
      <c r="M84" s="4">
        <v>73.92</v>
      </c>
      <c r="N84" s="4" t="s">
        <v>429</v>
      </c>
      <c r="O84" s="4" t="s">
        <v>32</v>
      </c>
      <c r="P84" s="4" t="s">
        <v>33</v>
      </c>
      <c r="Q84" s="4">
        <v>0</v>
      </c>
      <c r="R84" s="7">
        <v>45217.0000115741</v>
      </c>
      <c r="S84" s="6">
        <v>45222</v>
      </c>
      <c r="T84" s="4" t="s">
        <v>34</v>
      </c>
      <c r="U84" s="4">
        <v>73.92</v>
      </c>
      <c r="V84" s="4">
        <v>0</v>
      </c>
      <c r="W84" s="4">
        <v>0</v>
      </c>
      <c r="X84" s="4" t="s">
        <v>430</v>
      </c>
      <c r="Y84" s="4" t="s">
        <v>431</v>
      </c>
    </row>
    <row r="85" s="4" customFormat="1" spans="1:25">
      <c r="A85" s="4" t="s">
        <v>432</v>
      </c>
      <c r="B85" s="4" t="s">
        <v>26</v>
      </c>
      <c r="C85" s="4" t="s">
        <v>27</v>
      </c>
      <c r="D85" s="4" t="s">
        <v>406</v>
      </c>
      <c r="E85" s="4" t="s">
        <v>407</v>
      </c>
      <c r="F85" s="6">
        <v>45217</v>
      </c>
      <c r="G85" s="6">
        <v>45218</v>
      </c>
      <c r="H85" s="4">
        <v>1</v>
      </c>
      <c r="I85" s="4">
        <v>1</v>
      </c>
      <c r="J85" s="4">
        <v>1</v>
      </c>
      <c r="K85" s="4" t="s">
        <v>30</v>
      </c>
      <c r="L85" s="4">
        <v>52.92</v>
      </c>
      <c r="M85" s="4">
        <v>52.92</v>
      </c>
      <c r="N85" s="4" t="s">
        <v>433</v>
      </c>
      <c r="O85" s="4" t="s">
        <v>32</v>
      </c>
      <c r="P85" s="4" t="s">
        <v>33</v>
      </c>
      <c r="Q85" s="4">
        <v>0</v>
      </c>
      <c r="R85" s="7">
        <v>45217</v>
      </c>
      <c r="S85" s="6">
        <v>45222</v>
      </c>
      <c r="T85" s="4" t="s">
        <v>34</v>
      </c>
      <c r="U85" s="4">
        <v>52.92</v>
      </c>
      <c r="V85" s="4">
        <v>0</v>
      </c>
      <c r="W85" s="4">
        <v>0</v>
      </c>
      <c r="X85" s="4" t="s">
        <v>434</v>
      </c>
      <c r="Y85" s="4" t="s">
        <v>435</v>
      </c>
    </row>
    <row r="86" s="4" customFormat="1" spans="1:25">
      <c r="A86" s="4" t="s">
        <v>436</v>
      </c>
      <c r="B86" s="4" t="s">
        <v>26</v>
      </c>
      <c r="C86" s="4" t="s">
        <v>27</v>
      </c>
      <c r="D86" s="4" t="s">
        <v>406</v>
      </c>
      <c r="E86" s="4" t="s">
        <v>407</v>
      </c>
      <c r="F86" s="6">
        <v>45217</v>
      </c>
      <c r="G86" s="6">
        <v>45218</v>
      </c>
      <c r="H86" s="4">
        <v>1</v>
      </c>
      <c r="I86" s="4">
        <v>1</v>
      </c>
      <c r="J86" s="4">
        <v>1</v>
      </c>
      <c r="K86" s="4" t="s">
        <v>30</v>
      </c>
      <c r="L86" s="4">
        <v>52.92</v>
      </c>
      <c r="M86" s="4">
        <v>52.92</v>
      </c>
      <c r="N86" s="4" t="s">
        <v>437</v>
      </c>
      <c r="O86" s="4" t="s">
        <v>32</v>
      </c>
      <c r="P86" s="4" t="s">
        <v>33</v>
      </c>
      <c r="Q86" s="4">
        <v>0</v>
      </c>
      <c r="R86" s="7">
        <v>45217.0000115741</v>
      </c>
      <c r="S86" s="6">
        <v>45222</v>
      </c>
      <c r="T86" s="4" t="s">
        <v>34</v>
      </c>
      <c r="U86" s="4">
        <v>52.92</v>
      </c>
      <c r="V86" s="4">
        <v>0</v>
      </c>
      <c r="W86" s="4">
        <v>0</v>
      </c>
      <c r="X86" s="4" t="s">
        <v>438</v>
      </c>
      <c r="Y86" s="4" t="s">
        <v>439</v>
      </c>
    </row>
    <row r="87" s="4" customFormat="1" spans="1:25">
      <c r="A87" s="4" t="s">
        <v>440</v>
      </c>
      <c r="B87" s="4" t="s">
        <v>26</v>
      </c>
      <c r="C87" s="4" t="s">
        <v>27</v>
      </c>
      <c r="D87" s="4" t="s">
        <v>441</v>
      </c>
      <c r="E87" s="4" t="s">
        <v>442</v>
      </c>
      <c r="F87" s="6">
        <v>45218</v>
      </c>
      <c r="G87" s="6">
        <v>45219</v>
      </c>
      <c r="H87" s="4">
        <v>1</v>
      </c>
      <c r="I87" s="4">
        <v>1</v>
      </c>
      <c r="J87" s="4">
        <v>1</v>
      </c>
      <c r="K87" s="4" t="s">
        <v>30</v>
      </c>
      <c r="L87" s="4">
        <v>43.51</v>
      </c>
      <c r="M87" s="4">
        <v>43.51</v>
      </c>
      <c r="N87" s="4" t="s">
        <v>443</v>
      </c>
      <c r="O87" s="4" t="s">
        <v>32</v>
      </c>
      <c r="P87" s="4" t="s">
        <v>33</v>
      </c>
      <c r="Q87" s="4">
        <v>0</v>
      </c>
      <c r="R87" s="7">
        <v>45218</v>
      </c>
      <c r="S87" s="6">
        <v>45222</v>
      </c>
      <c r="T87" s="4" t="s">
        <v>34</v>
      </c>
      <c r="U87" s="4">
        <v>43.51</v>
      </c>
      <c r="V87" s="4">
        <v>0</v>
      </c>
      <c r="W87" s="4">
        <v>0</v>
      </c>
      <c r="X87" s="4" t="s">
        <v>444</v>
      </c>
      <c r="Y87" s="4" t="s">
        <v>445</v>
      </c>
    </row>
    <row r="88" s="4" customFormat="1" spans="1:25">
      <c r="A88" s="4" t="s">
        <v>446</v>
      </c>
      <c r="B88" s="4" t="s">
        <v>26</v>
      </c>
      <c r="C88" s="4" t="s">
        <v>27</v>
      </c>
      <c r="D88" s="4" t="s">
        <v>447</v>
      </c>
      <c r="E88" s="4" t="s">
        <v>29</v>
      </c>
      <c r="F88" s="6">
        <v>45218</v>
      </c>
      <c r="G88" s="6">
        <v>45220</v>
      </c>
      <c r="H88" s="4">
        <v>1</v>
      </c>
      <c r="I88" s="4">
        <v>2</v>
      </c>
      <c r="J88" s="4">
        <v>2</v>
      </c>
      <c r="K88" s="4" t="s">
        <v>30</v>
      </c>
      <c r="L88" s="4">
        <v>176.2</v>
      </c>
      <c r="M88" s="4">
        <v>176.2</v>
      </c>
      <c r="N88" s="4" t="s">
        <v>448</v>
      </c>
      <c r="O88" s="4" t="s">
        <v>32</v>
      </c>
      <c r="P88" s="4" t="s">
        <v>33</v>
      </c>
      <c r="Q88" s="4">
        <v>0</v>
      </c>
      <c r="R88" s="7">
        <v>45218</v>
      </c>
      <c r="S88" s="6">
        <v>45222</v>
      </c>
      <c r="T88" s="4" t="s">
        <v>34</v>
      </c>
      <c r="U88" s="4">
        <v>176.2</v>
      </c>
      <c r="V88" s="4">
        <v>0</v>
      </c>
      <c r="W88" s="4">
        <v>0</v>
      </c>
      <c r="X88" s="4" t="s">
        <v>449</v>
      </c>
      <c r="Y88" s="4" t="s">
        <v>450</v>
      </c>
    </row>
    <row r="89" s="4" customFormat="1" spans="1:25">
      <c r="A89" s="4" t="s">
        <v>440</v>
      </c>
      <c r="B89" s="4" t="s">
        <v>26</v>
      </c>
      <c r="C89" s="4" t="s">
        <v>96</v>
      </c>
      <c r="D89" s="4" t="s">
        <v>441</v>
      </c>
      <c r="E89" s="4" t="s">
        <v>442</v>
      </c>
      <c r="F89" s="6">
        <v>45218</v>
      </c>
      <c r="G89" s="6">
        <v>45219</v>
      </c>
      <c r="H89" s="4">
        <v>1</v>
      </c>
      <c r="I89" s="4">
        <v>1</v>
      </c>
      <c r="J89" s="4">
        <v>1</v>
      </c>
      <c r="K89" s="4" t="s">
        <v>30</v>
      </c>
      <c r="L89" s="4">
        <v>-43.51</v>
      </c>
      <c r="M89" s="4">
        <v>-43.51</v>
      </c>
      <c r="N89" s="4" t="s">
        <v>443</v>
      </c>
      <c r="O89" s="4" t="s">
        <v>32</v>
      </c>
      <c r="P89" s="4" t="s">
        <v>33</v>
      </c>
      <c r="Q89" s="4">
        <v>0</v>
      </c>
      <c r="R89" s="7">
        <v>45218</v>
      </c>
      <c r="S89" s="6">
        <v>45222</v>
      </c>
      <c r="T89" s="4" t="s">
        <v>34</v>
      </c>
      <c r="U89" s="4">
        <v>-43.51</v>
      </c>
      <c r="V89" s="4">
        <v>0</v>
      </c>
      <c r="W89" s="4">
        <v>0</v>
      </c>
      <c r="X89" s="4" t="s">
        <v>444</v>
      </c>
      <c r="Y89" s="4" t="s">
        <v>445</v>
      </c>
    </row>
    <row r="90" s="4" customFormat="1" spans="1:25">
      <c r="A90" s="4" t="s">
        <v>451</v>
      </c>
      <c r="B90" s="4" t="s">
        <v>26</v>
      </c>
      <c r="C90" s="4" t="s">
        <v>27</v>
      </c>
      <c r="D90" s="4" t="s">
        <v>452</v>
      </c>
      <c r="E90" s="4" t="s">
        <v>453</v>
      </c>
      <c r="F90" s="6">
        <v>45219</v>
      </c>
      <c r="G90" s="6">
        <v>45221</v>
      </c>
      <c r="H90" s="4">
        <v>1</v>
      </c>
      <c r="I90" s="4">
        <v>2</v>
      </c>
      <c r="J90" s="4">
        <v>2</v>
      </c>
      <c r="K90" s="4" t="s">
        <v>30</v>
      </c>
      <c r="L90" s="4">
        <v>416.78</v>
      </c>
      <c r="M90" s="4">
        <v>416.78</v>
      </c>
      <c r="N90" s="4" t="s">
        <v>454</v>
      </c>
      <c r="O90" s="4" t="s">
        <v>32</v>
      </c>
      <c r="P90" s="4" t="s">
        <v>33</v>
      </c>
      <c r="Q90" s="4">
        <v>0</v>
      </c>
      <c r="R90" s="7">
        <v>45219.0000115741</v>
      </c>
      <c r="S90" s="6">
        <v>45222</v>
      </c>
      <c r="T90" s="4" t="s">
        <v>34</v>
      </c>
      <c r="U90" s="4">
        <v>416.78</v>
      </c>
      <c r="V90" s="4">
        <v>0</v>
      </c>
      <c r="W90" s="4">
        <v>0</v>
      </c>
      <c r="X90" s="4" t="s">
        <v>455</v>
      </c>
      <c r="Y90" s="4" t="s">
        <v>456</v>
      </c>
    </row>
    <row r="91" s="4" customFormat="1" spans="1:25">
      <c r="A91" s="4" t="s">
        <v>457</v>
      </c>
      <c r="B91" s="4" t="s">
        <v>26</v>
      </c>
      <c r="C91" s="4" t="s">
        <v>27</v>
      </c>
      <c r="D91" s="4" t="s">
        <v>458</v>
      </c>
      <c r="E91" s="4" t="s">
        <v>459</v>
      </c>
      <c r="F91" s="6">
        <v>45219</v>
      </c>
      <c r="G91" s="6">
        <v>45220</v>
      </c>
      <c r="H91" s="4">
        <v>1</v>
      </c>
      <c r="I91" s="4">
        <v>1</v>
      </c>
      <c r="J91" s="4">
        <v>1</v>
      </c>
      <c r="K91" s="4" t="s">
        <v>30</v>
      </c>
      <c r="L91" s="4">
        <v>46.39</v>
      </c>
      <c r="M91" s="4">
        <v>46.39</v>
      </c>
      <c r="N91" s="4" t="s">
        <v>460</v>
      </c>
      <c r="O91" s="4" t="s">
        <v>32</v>
      </c>
      <c r="P91" s="4" t="s">
        <v>33</v>
      </c>
      <c r="Q91" s="4">
        <v>0</v>
      </c>
      <c r="R91" s="7">
        <v>45219.0000115741</v>
      </c>
      <c r="S91" s="6">
        <v>45222</v>
      </c>
      <c r="T91" s="4" t="s">
        <v>34</v>
      </c>
      <c r="U91" s="4">
        <v>46.39</v>
      </c>
      <c r="V91" s="4">
        <v>0</v>
      </c>
      <c r="W91" s="4">
        <v>0</v>
      </c>
      <c r="X91" s="4" t="s">
        <v>461</v>
      </c>
      <c r="Y91" s="4" t="s">
        <v>462</v>
      </c>
    </row>
    <row r="92" s="4" customFormat="1" spans="1:25">
      <c r="A92" s="4" t="s">
        <v>463</v>
      </c>
      <c r="B92" s="4" t="s">
        <v>26</v>
      </c>
      <c r="C92" s="4" t="s">
        <v>27</v>
      </c>
      <c r="D92" s="4" t="s">
        <v>75</v>
      </c>
      <c r="E92" s="4" t="s">
        <v>464</v>
      </c>
      <c r="F92" s="6">
        <v>45220</v>
      </c>
      <c r="G92" s="6">
        <v>45221</v>
      </c>
      <c r="H92" s="4">
        <v>1</v>
      </c>
      <c r="I92" s="4">
        <v>1</v>
      </c>
      <c r="J92" s="4">
        <v>1</v>
      </c>
      <c r="K92" s="4" t="s">
        <v>30</v>
      </c>
      <c r="L92" s="4">
        <v>182.16</v>
      </c>
      <c r="M92" s="4">
        <v>182.16</v>
      </c>
      <c r="N92" s="4" t="s">
        <v>465</v>
      </c>
      <c r="O92" s="4" t="s">
        <v>32</v>
      </c>
      <c r="P92" s="4" t="s">
        <v>33</v>
      </c>
      <c r="Q92" s="4">
        <v>0</v>
      </c>
      <c r="R92" s="7">
        <v>45219.0000115741</v>
      </c>
      <c r="S92" s="6">
        <v>45222</v>
      </c>
      <c r="T92" s="4" t="s">
        <v>34</v>
      </c>
      <c r="U92" s="4">
        <v>182.16</v>
      </c>
      <c r="V92" s="4">
        <v>0</v>
      </c>
      <c r="W92" s="4">
        <v>0</v>
      </c>
      <c r="X92" s="4" t="s">
        <v>166</v>
      </c>
      <c r="Y92" s="4" t="s">
        <v>166</v>
      </c>
    </row>
    <row r="93" s="4" customFormat="1" spans="1:26">
      <c r="A93" s="4" t="s">
        <v>466</v>
      </c>
      <c r="B93" s="4" t="s">
        <v>26</v>
      </c>
      <c r="C93" s="4" t="s">
        <v>27</v>
      </c>
      <c r="D93" s="4" t="s">
        <v>306</v>
      </c>
      <c r="E93" s="4" t="s">
        <v>307</v>
      </c>
      <c r="F93" s="6">
        <v>45219</v>
      </c>
      <c r="G93" s="6">
        <v>45221</v>
      </c>
      <c r="H93" s="4">
        <v>1</v>
      </c>
      <c r="I93" s="4">
        <v>2</v>
      </c>
      <c r="J93" s="4">
        <v>2</v>
      </c>
      <c r="K93" s="4" t="s">
        <v>30</v>
      </c>
      <c r="L93" s="4">
        <v>141.36</v>
      </c>
      <c r="M93" s="4">
        <v>141.36</v>
      </c>
      <c r="N93" s="4" t="s">
        <v>467</v>
      </c>
      <c r="O93" s="4" t="s">
        <v>32</v>
      </c>
      <c r="P93" s="4" t="s">
        <v>33</v>
      </c>
      <c r="Q93" s="4">
        <v>0</v>
      </c>
      <c r="R93" s="7">
        <v>45219</v>
      </c>
      <c r="S93" s="6">
        <v>45222</v>
      </c>
      <c r="T93" s="4" t="s">
        <v>34</v>
      </c>
      <c r="U93" s="4">
        <v>141.36</v>
      </c>
      <c r="V93" s="4">
        <v>0</v>
      </c>
      <c r="W93" s="4">
        <v>0</v>
      </c>
      <c r="X93" s="4" t="s">
        <v>468</v>
      </c>
      <c r="Y93" s="4">
        <v>945287</v>
      </c>
      <c r="Z93" s="4" t="s">
        <v>469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470</v>
      </c>
      <c r="B2" s="4" t="s">
        <v>26</v>
      </c>
      <c r="C2" s="4" t="s">
        <v>27</v>
      </c>
      <c r="D2" s="4" t="s">
        <v>120</v>
      </c>
      <c r="E2" s="4" t="s">
        <v>29</v>
      </c>
      <c r="F2" s="6">
        <v>45219</v>
      </c>
      <c r="G2" s="6">
        <v>45221</v>
      </c>
      <c r="H2" s="4">
        <v>1</v>
      </c>
      <c r="I2" s="4">
        <v>2</v>
      </c>
      <c r="J2" s="4">
        <v>2</v>
      </c>
      <c r="K2" s="4" t="s">
        <v>471</v>
      </c>
      <c r="L2" s="4">
        <v>750</v>
      </c>
      <c r="M2" s="4">
        <v>750</v>
      </c>
      <c r="N2" s="4" t="s">
        <v>121</v>
      </c>
      <c r="O2" s="4" t="s">
        <v>472</v>
      </c>
      <c r="P2" s="4" t="s">
        <v>33</v>
      </c>
      <c r="Q2" s="4">
        <v>0</v>
      </c>
      <c r="R2" s="7">
        <v>45209.0000115741</v>
      </c>
      <c r="S2" s="6">
        <v>45222</v>
      </c>
      <c r="T2" s="4" t="s">
        <v>34</v>
      </c>
      <c r="U2" s="4">
        <v>750</v>
      </c>
      <c r="V2" s="4">
        <v>0</v>
      </c>
      <c r="W2" s="4">
        <v>0</v>
      </c>
      <c r="X2" s="4" t="s">
        <v>166</v>
      </c>
      <c r="Y2" s="4" t="s">
        <v>123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97"/>
  <sheetViews>
    <sheetView tabSelected="1" workbookViewId="0">
      <selection activeCell="A94" sqref="A94:D97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54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473</v>
      </c>
    </row>
    <row r="2" s="4" customFormat="1" hidden="1" spans="1:9">
      <c r="A2" s="5">
        <v>999224498682831</v>
      </c>
      <c r="B2" s="6">
        <v>45211</v>
      </c>
      <c r="C2" s="6">
        <v>45215</v>
      </c>
      <c r="D2" s="4">
        <v>784</v>
      </c>
      <c r="E2" s="4" t="str">
        <f>VLOOKUP(A2,HOP!A:L,12,0)</f>
        <v>784.00</v>
      </c>
      <c r="F2" s="4" t="str">
        <f>VLOOKUP(A2,HOP!A:C,3,0)</f>
        <v>3440361</v>
      </c>
      <c r="G2" s="4">
        <f>D2-E2</f>
        <v>0</v>
      </c>
      <c r="H2" s="4" t="str">
        <f>$H$1&amp;F2</f>
        <v>，3440361</v>
      </c>
      <c r="I2" s="4" t="str">
        <f>VLOOKUP(A2,HOP!A:U,21,0)</f>
        <v>直采</v>
      </c>
    </row>
    <row r="3" s="4" customFormat="1" hidden="1" spans="1:9">
      <c r="A3" s="5">
        <v>999226923699197</v>
      </c>
      <c r="B3" s="6">
        <v>45219</v>
      </c>
      <c r="C3" s="6">
        <v>45220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34" si="0">D3-E3</f>
        <v>#N/A</v>
      </c>
      <c r="H3" s="4" t="e">
        <f t="shared" ref="H3:H34" si="1">$H$1&amp;F3</f>
        <v>#N/A</v>
      </c>
      <c r="I3" s="4" t="e">
        <f>VLOOKUP(A3,HOP!A:U,21,0)</f>
        <v>#N/A</v>
      </c>
    </row>
    <row r="4" s="4" customFormat="1" hidden="1" spans="1:9">
      <c r="A4" s="5">
        <v>999227019119979</v>
      </c>
      <c r="B4" s="6">
        <v>45212</v>
      </c>
      <c r="C4" s="6">
        <v>45217</v>
      </c>
      <c r="D4" s="4">
        <v>521.3</v>
      </c>
      <c r="E4" s="4" t="str">
        <f>VLOOKUP(A4,HOP!A:L,12,0)</f>
        <v>521.30</v>
      </c>
      <c r="F4" s="4" t="str">
        <f>VLOOKUP(A4,HOP!A:C,3,0)</f>
        <v>3982019</v>
      </c>
      <c r="G4" s="4">
        <f t="shared" si="0"/>
        <v>0</v>
      </c>
      <c r="H4" s="4" t="str">
        <f t="shared" si="1"/>
        <v>，3982019</v>
      </c>
      <c r="I4" s="4" t="str">
        <f>VLOOKUP(A4,HOP!A:U,21,0)</f>
        <v>直采</v>
      </c>
    </row>
    <row r="5" s="4" customFormat="1" hidden="1" spans="1:9">
      <c r="A5" s="5">
        <v>999227031003230</v>
      </c>
      <c r="B5" s="6">
        <v>45214</v>
      </c>
      <c r="C5" s="6">
        <v>45217</v>
      </c>
      <c r="D5" s="4">
        <v>477.99</v>
      </c>
      <c r="E5" s="4" t="str">
        <f>VLOOKUP(A5,HOP!A:L,12,0)</f>
        <v>477.99</v>
      </c>
      <c r="F5" s="4" t="str">
        <f>VLOOKUP(A5,HOP!A:C,3,0)</f>
        <v>3984415</v>
      </c>
      <c r="G5" s="4">
        <f t="shared" si="0"/>
        <v>0</v>
      </c>
      <c r="H5" s="4" t="str">
        <f t="shared" si="1"/>
        <v>，3984415</v>
      </c>
      <c r="I5" s="4" t="str">
        <f>VLOOKUP(A5,HOP!A:U,21,0)</f>
        <v>直采</v>
      </c>
    </row>
    <row r="6" s="4" customFormat="1" hidden="1" spans="1:9">
      <c r="A6" s="5">
        <v>27032345144</v>
      </c>
      <c r="B6" s="6">
        <v>45215</v>
      </c>
      <c r="C6" s="6">
        <v>45217</v>
      </c>
      <c r="D6" s="4">
        <v>318.66</v>
      </c>
      <c r="E6" s="4" t="str">
        <f>VLOOKUP(A6,HOP!A:L,12,0)</f>
        <v>318.66</v>
      </c>
      <c r="F6" s="4" t="str">
        <f>VLOOKUP(A6,HOP!A:C,3,0)</f>
        <v>3984967</v>
      </c>
      <c r="G6" s="4">
        <f t="shared" si="0"/>
        <v>0</v>
      </c>
      <c r="H6" s="4" t="str">
        <f t="shared" si="1"/>
        <v>，3984967</v>
      </c>
      <c r="I6" s="4" t="str">
        <f>VLOOKUP(A6,HOP!A:U,21,0)</f>
        <v>直采</v>
      </c>
    </row>
    <row r="7" s="4" customFormat="1" hidden="1" spans="1:9">
      <c r="A7" s="5">
        <v>999227036607993</v>
      </c>
      <c r="B7" s="6">
        <v>45220</v>
      </c>
      <c r="C7" s="6">
        <v>45221</v>
      </c>
      <c r="D7" s="4">
        <v>219.65</v>
      </c>
      <c r="E7" s="4" t="str">
        <f>VLOOKUP(A7,HOP!A:L,12,0)</f>
        <v>219.65</v>
      </c>
      <c r="F7" s="4" t="str">
        <f>VLOOKUP(A7,HOP!A:C,3,0)</f>
        <v>3986655</v>
      </c>
      <c r="G7" s="4">
        <f t="shared" si="0"/>
        <v>0</v>
      </c>
      <c r="H7" s="4" t="str">
        <f t="shared" si="1"/>
        <v>，3986655</v>
      </c>
      <c r="I7" s="4" t="str">
        <f>VLOOKUP(A7,HOP!A:U,21,0)</f>
        <v>直采</v>
      </c>
    </row>
    <row r="8" s="4" customFormat="1" hidden="1" spans="1:9">
      <c r="A8" s="5">
        <v>999227049374731</v>
      </c>
      <c r="B8" s="6">
        <v>45214</v>
      </c>
      <c r="C8" s="6">
        <v>45219</v>
      </c>
      <c r="D8" s="4">
        <v>1024.6</v>
      </c>
      <c r="E8" s="4" t="str">
        <f>VLOOKUP(A8,HOP!A:L,12,0)</f>
        <v>1024.60</v>
      </c>
      <c r="F8" s="4" t="str">
        <f>VLOOKUP(A8,HOP!A:C,3,0)</f>
        <v>3989440</v>
      </c>
      <c r="G8" s="4">
        <f t="shared" si="0"/>
        <v>0</v>
      </c>
      <c r="H8" s="4" t="str">
        <f t="shared" si="1"/>
        <v>，3989440</v>
      </c>
      <c r="I8" s="4" t="str">
        <f>VLOOKUP(A8,HOP!A:U,21,0)</f>
        <v>直采</v>
      </c>
    </row>
    <row r="9" s="4" customFormat="1" hidden="1" spans="1:9">
      <c r="A9" s="5">
        <v>999227052437956</v>
      </c>
      <c r="B9" s="6">
        <v>45219</v>
      </c>
      <c r="C9" s="6">
        <v>45221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hidden="1" spans="1:9">
      <c r="A10" s="5">
        <v>999227064526411</v>
      </c>
      <c r="B10" s="6">
        <v>45218</v>
      </c>
      <c r="C10" s="6">
        <v>45220</v>
      </c>
      <c r="D10" s="4">
        <v>298.54</v>
      </c>
      <c r="E10" s="4" t="str">
        <f>VLOOKUP(A10,HOP!A:L,12,0)</f>
        <v>298.54</v>
      </c>
      <c r="F10" s="4" t="str">
        <f>VLOOKUP(A10,HOP!A:C,3,0)</f>
        <v>3996244</v>
      </c>
      <c r="G10" s="4">
        <f t="shared" si="0"/>
        <v>0</v>
      </c>
      <c r="H10" s="4" t="str">
        <f t="shared" si="1"/>
        <v>，3996244</v>
      </c>
      <c r="I10" s="4" t="str">
        <f>VLOOKUP(A10,HOP!A:U,21,0)</f>
        <v>直采</v>
      </c>
    </row>
    <row r="11" s="4" customFormat="1" hidden="1" spans="1:9">
      <c r="A11" s="5">
        <v>999227098376902</v>
      </c>
      <c r="B11" s="6">
        <v>45207</v>
      </c>
      <c r="C11" s="6">
        <v>45219</v>
      </c>
      <c r="D11" s="4">
        <v>1219.02</v>
      </c>
      <c r="E11" s="4" t="str">
        <f>VLOOKUP(A11,HOP!A:L,12,0)</f>
        <v>1219.02</v>
      </c>
      <c r="F11" s="4" t="str">
        <f>VLOOKUP(A11,HOP!A:C,3,0)</f>
        <v>4000780</v>
      </c>
      <c r="G11" s="4">
        <f t="shared" si="0"/>
        <v>0</v>
      </c>
      <c r="H11" s="4" t="str">
        <f t="shared" si="1"/>
        <v>，4000780</v>
      </c>
      <c r="I11" s="4" t="str">
        <f>VLOOKUP(A11,HOP!A:U,21,0)</f>
        <v>直采</v>
      </c>
    </row>
    <row r="12" s="4" customFormat="1" hidden="1" spans="1:9">
      <c r="A12" s="5">
        <v>999227099475416</v>
      </c>
      <c r="B12" s="6">
        <v>45214</v>
      </c>
      <c r="C12" s="6">
        <v>45219</v>
      </c>
      <c r="D12" s="4">
        <v>1359.5</v>
      </c>
      <c r="E12" s="4" t="str">
        <f>VLOOKUP(A12,HOP!A:L,12,0)</f>
        <v>1359.50</v>
      </c>
      <c r="F12" s="4" t="str">
        <f>VLOOKUP(A12,HOP!A:C,3,0)</f>
        <v>4001596</v>
      </c>
      <c r="G12" s="4">
        <f t="shared" si="0"/>
        <v>0</v>
      </c>
      <c r="H12" s="4" t="str">
        <f t="shared" si="1"/>
        <v>，4001596</v>
      </c>
      <c r="I12" s="4" t="str">
        <f>VLOOKUP(A12,HOP!A:U,21,0)</f>
        <v>直采</v>
      </c>
    </row>
    <row r="13" s="4" customFormat="1" hidden="1" spans="1:9">
      <c r="A13" s="5">
        <v>999227098846870</v>
      </c>
      <c r="B13" s="6">
        <v>45215</v>
      </c>
      <c r="C13" s="6">
        <v>45218</v>
      </c>
      <c r="D13" s="4">
        <v>464.56</v>
      </c>
      <c r="E13" s="4" t="str">
        <f>VLOOKUP(A13,HOP!A:L,12,0)</f>
        <v>464.56</v>
      </c>
      <c r="F13" s="4" t="str">
        <f>VLOOKUP(A13,HOP!A:C,3,0)</f>
        <v>4001078</v>
      </c>
      <c r="G13" s="4">
        <f t="shared" si="0"/>
        <v>0</v>
      </c>
      <c r="H13" s="4" t="str">
        <f t="shared" si="1"/>
        <v>，4001078</v>
      </c>
      <c r="I13" s="4" t="str">
        <f>VLOOKUP(A13,HOP!A:U,21,0)</f>
        <v>直采</v>
      </c>
    </row>
    <row r="14" s="4" customFormat="1" hidden="1" spans="1:9">
      <c r="A14" s="5">
        <v>999227189555647</v>
      </c>
      <c r="B14" s="6">
        <v>45214</v>
      </c>
      <c r="C14" s="6">
        <v>45216</v>
      </c>
      <c r="D14" s="4">
        <v>108.08</v>
      </c>
      <c r="E14" s="4" t="str">
        <f>VLOOKUP(A14,HOP!A:L,12,0)</f>
        <v>108.08</v>
      </c>
      <c r="F14" s="4" t="str">
        <f>VLOOKUP(A14,HOP!A:C,3,0)</f>
        <v>4021212</v>
      </c>
      <c r="G14" s="4">
        <f t="shared" si="0"/>
        <v>0</v>
      </c>
      <c r="H14" s="4" t="str">
        <f t="shared" si="1"/>
        <v>，4021212</v>
      </c>
      <c r="I14" s="4" t="str">
        <f>VLOOKUP(A14,HOP!A:U,21,0)</f>
        <v>直采</v>
      </c>
    </row>
    <row r="15" s="4" customFormat="1" hidden="1" spans="1:9">
      <c r="A15" s="5">
        <v>999227287511380</v>
      </c>
      <c r="B15" s="6">
        <v>45214</v>
      </c>
      <c r="C15" s="6">
        <v>45219</v>
      </c>
      <c r="D15" s="4">
        <v>667.25</v>
      </c>
      <c r="E15" s="4" t="str">
        <f>VLOOKUP(A15,HOP!A:L,12,0)</f>
        <v>667.25</v>
      </c>
      <c r="F15" s="4" t="str">
        <f>VLOOKUP(A15,HOP!A:C,3,0)</f>
        <v>4034327</v>
      </c>
      <c r="G15" s="4">
        <f t="shared" si="0"/>
        <v>0</v>
      </c>
      <c r="H15" s="4" t="str">
        <f t="shared" si="1"/>
        <v>，4034327</v>
      </c>
      <c r="I15" s="4" t="str">
        <f>VLOOKUP(A15,HOP!A:U,21,0)</f>
        <v>直采</v>
      </c>
    </row>
    <row r="16" s="4" customFormat="1" hidden="1" spans="1:9">
      <c r="A16" s="5">
        <v>999227301946344</v>
      </c>
      <c r="B16" s="6">
        <v>45219</v>
      </c>
      <c r="C16" s="6">
        <v>45220</v>
      </c>
      <c r="D16" s="4">
        <v>259.27</v>
      </c>
      <c r="E16" s="4" t="str">
        <f>VLOOKUP(A16,HOP!A:L,12,0)</f>
        <v>259.27</v>
      </c>
      <c r="F16" s="4" t="str">
        <f>VLOOKUP(A16,HOP!A:C,3,0)</f>
        <v>4040764</v>
      </c>
      <c r="G16" s="4">
        <f t="shared" si="0"/>
        <v>0</v>
      </c>
      <c r="H16" s="4" t="str">
        <f t="shared" si="1"/>
        <v>，4040764</v>
      </c>
      <c r="I16" s="4" t="str">
        <f>VLOOKUP(A16,HOP!A:U,21,0)</f>
        <v>直采</v>
      </c>
    </row>
    <row r="17" s="4" customFormat="1" hidden="1" spans="1:9">
      <c r="A17" s="5">
        <v>27305459975</v>
      </c>
      <c r="B17" s="6">
        <v>45213</v>
      </c>
      <c r="C17" s="6">
        <v>45219</v>
      </c>
      <c r="D17" s="4">
        <v>382.56</v>
      </c>
      <c r="E17" s="4" t="str">
        <f>VLOOKUP(A17,HOP!A:L,12,0)</f>
        <v>382.56</v>
      </c>
      <c r="F17" s="4" t="str">
        <f>VLOOKUP(A17,HOP!A:C,3,0)</f>
        <v>4042592</v>
      </c>
      <c r="G17" s="4">
        <f t="shared" si="0"/>
        <v>0</v>
      </c>
      <c r="H17" s="4" t="str">
        <f t="shared" si="1"/>
        <v>，4042592</v>
      </c>
      <c r="I17" s="4" t="str">
        <f>VLOOKUP(A17,HOP!A:U,21,0)</f>
        <v>直采</v>
      </c>
    </row>
    <row r="18" s="4" customFormat="1" hidden="1" spans="1:10">
      <c r="A18" s="5">
        <v>999227307236250</v>
      </c>
      <c r="B18" s="6">
        <v>45219</v>
      </c>
      <c r="C18" s="6">
        <v>45221</v>
      </c>
      <c r="D18" s="4">
        <v>187.32</v>
      </c>
      <c r="E18" s="4">
        <v>187.32</v>
      </c>
      <c r="F18" s="4" t="str">
        <f>VLOOKUP(A18,HOP!A:C,3,0)</f>
        <v>4044822</v>
      </c>
      <c r="G18" s="4">
        <f t="shared" si="0"/>
        <v>0</v>
      </c>
      <c r="H18" s="4" t="str">
        <f t="shared" si="1"/>
        <v>，4044822</v>
      </c>
      <c r="I18" s="4" t="str">
        <f>VLOOKUP(A18,HOP!A:U,21,0)</f>
        <v>直采</v>
      </c>
      <c r="J18" s="4" t="s">
        <v>474</v>
      </c>
    </row>
    <row r="19" s="4" customFormat="1" hidden="1" spans="1:9">
      <c r="A19" s="5">
        <v>999227308756832</v>
      </c>
      <c r="B19" s="6">
        <v>45219</v>
      </c>
      <c r="C19" s="6">
        <v>45221</v>
      </c>
      <c r="D19" s="4">
        <v>187.32</v>
      </c>
      <c r="E19" s="4" t="str">
        <f>VLOOKUP(A19,HOP!A:L,12,0)</f>
        <v>187.32</v>
      </c>
      <c r="F19" s="4" t="str">
        <f>VLOOKUP(A19,HOP!A:C,3,0)</f>
        <v>4045608</v>
      </c>
      <c r="G19" s="4">
        <f t="shared" si="0"/>
        <v>0</v>
      </c>
      <c r="H19" s="4" t="str">
        <f t="shared" si="1"/>
        <v>，4045608</v>
      </c>
      <c r="I19" s="4" t="str">
        <f>VLOOKUP(A19,HOP!A:U,21,0)</f>
        <v>直采</v>
      </c>
    </row>
    <row r="20" s="4" customFormat="1" hidden="1" spans="1:9">
      <c r="A20" s="5">
        <v>999227321493622</v>
      </c>
      <c r="B20" s="6">
        <v>45218</v>
      </c>
      <c r="C20" s="6">
        <v>45219</v>
      </c>
      <c r="D20" s="4">
        <v>297.7</v>
      </c>
      <c r="E20" s="4" t="str">
        <f>VLOOKUP(A20,HOP!A:L,12,0)</f>
        <v>297.70</v>
      </c>
      <c r="F20" s="4" t="str">
        <f>VLOOKUP(A20,HOP!A:C,3,0)</f>
        <v>4047679</v>
      </c>
      <c r="G20" s="4">
        <f t="shared" si="0"/>
        <v>0</v>
      </c>
      <c r="H20" s="4" t="str">
        <f t="shared" si="1"/>
        <v>，4047679</v>
      </c>
      <c r="I20" s="4" t="str">
        <f>VLOOKUP(A20,HOP!A:U,21,0)</f>
        <v>直采</v>
      </c>
    </row>
    <row r="21" s="4" customFormat="1" hidden="1" spans="1:9">
      <c r="A21" s="5">
        <v>999227322714855</v>
      </c>
      <c r="B21" s="6">
        <v>45215</v>
      </c>
      <c r="C21" s="6">
        <v>45218</v>
      </c>
      <c r="D21" s="4">
        <v>631.39</v>
      </c>
      <c r="E21" s="4" t="str">
        <f>VLOOKUP(A21,HOP!A:L,12,0)</f>
        <v>631.39</v>
      </c>
      <c r="F21" s="4" t="str">
        <f>VLOOKUP(A21,HOP!A:C,3,0)</f>
        <v>4048176</v>
      </c>
      <c r="G21" s="4">
        <f t="shared" si="0"/>
        <v>0</v>
      </c>
      <c r="H21" s="4" t="str">
        <f t="shared" si="1"/>
        <v>，4048176</v>
      </c>
      <c r="I21" s="4" t="str">
        <f>VLOOKUP(A21,HOP!A:U,21,0)</f>
        <v>直采</v>
      </c>
    </row>
    <row r="22" s="4" customFormat="1" hidden="1" spans="1:9">
      <c r="A22" s="5">
        <v>999227331144437</v>
      </c>
      <c r="B22" s="6">
        <v>45218</v>
      </c>
      <c r="C22" s="6">
        <v>45220</v>
      </c>
      <c r="D22" s="4">
        <v>186.88</v>
      </c>
      <c r="E22" s="4" t="str">
        <f>VLOOKUP(A22,HOP!A:L,12,0)</f>
        <v>186.88</v>
      </c>
      <c r="F22" s="4" t="str">
        <f>VLOOKUP(A22,HOP!A:C,3,0)</f>
        <v>4050415</v>
      </c>
      <c r="G22" s="4">
        <f t="shared" si="0"/>
        <v>0</v>
      </c>
      <c r="H22" s="4" t="str">
        <f t="shared" si="1"/>
        <v>，4050415</v>
      </c>
      <c r="I22" s="4" t="str">
        <f>VLOOKUP(A22,HOP!A:U,21,0)</f>
        <v>直采</v>
      </c>
    </row>
    <row r="23" s="4" customFormat="1" hidden="1" spans="1:9">
      <c r="A23" s="5">
        <v>999227333135384</v>
      </c>
      <c r="B23" s="6">
        <v>45212</v>
      </c>
      <c r="C23" s="6">
        <v>45215</v>
      </c>
      <c r="D23" s="4">
        <v>138.31</v>
      </c>
      <c r="E23" s="4" t="str">
        <f>VLOOKUP(A23,HOP!A:L,12,0)</f>
        <v>138.31</v>
      </c>
      <c r="F23" s="4" t="str">
        <f>VLOOKUP(A23,HOP!A:C,3,0)</f>
        <v>4051428</v>
      </c>
      <c r="G23" s="4">
        <f t="shared" si="0"/>
        <v>0</v>
      </c>
      <c r="H23" s="4" t="str">
        <f t="shared" si="1"/>
        <v>，4051428</v>
      </c>
      <c r="I23" s="4" t="str">
        <f>VLOOKUP(A23,HOP!A:U,21,0)</f>
        <v>直采</v>
      </c>
    </row>
    <row r="24" s="4" customFormat="1" hidden="1" spans="1:9">
      <c r="A24" s="5">
        <v>27334882023</v>
      </c>
      <c r="B24" s="6">
        <v>45214</v>
      </c>
      <c r="C24" s="6">
        <v>45217</v>
      </c>
      <c r="D24" s="4">
        <v>264.18</v>
      </c>
      <c r="E24" s="4" t="str">
        <f>VLOOKUP(A24,HOP!A:L,12,0)</f>
        <v>264.18</v>
      </c>
      <c r="F24" s="4" t="str">
        <f>VLOOKUP(A24,HOP!A:C,3,0)</f>
        <v>4052654</v>
      </c>
      <c r="G24" s="4">
        <f t="shared" si="0"/>
        <v>0</v>
      </c>
      <c r="H24" s="4" t="str">
        <f t="shared" si="1"/>
        <v>，4052654</v>
      </c>
      <c r="I24" s="4" t="str">
        <f>VLOOKUP(A24,HOP!A:U,21,0)</f>
        <v>直采</v>
      </c>
    </row>
    <row r="25" s="4" customFormat="1" hidden="1" spans="1:9">
      <c r="A25" s="5">
        <v>999227336218659</v>
      </c>
      <c r="B25" s="6">
        <v>45215</v>
      </c>
      <c r="C25" s="6">
        <v>45218</v>
      </c>
      <c r="D25" s="4">
        <v>631.04</v>
      </c>
      <c r="E25" s="4" t="str">
        <f>VLOOKUP(A25,HOP!A:L,12,0)</f>
        <v>631.04</v>
      </c>
      <c r="F25" s="4" t="str">
        <f>VLOOKUP(A25,HOP!A:C,3,0)</f>
        <v>4053539</v>
      </c>
      <c r="G25" s="4">
        <f t="shared" si="0"/>
        <v>0</v>
      </c>
      <c r="H25" s="4" t="str">
        <f t="shared" si="1"/>
        <v>，4053539</v>
      </c>
      <c r="I25" s="4" t="str">
        <f>VLOOKUP(A25,HOP!A:U,21,0)</f>
        <v>直采</v>
      </c>
    </row>
    <row r="26" s="4" customFormat="1" hidden="1" spans="1:9">
      <c r="A26" s="5">
        <v>999227336321429</v>
      </c>
      <c r="B26" s="6">
        <v>45218</v>
      </c>
      <c r="C26" s="6">
        <v>45219</v>
      </c>
      <c r="D26" s="4">
        <v>210.58</v>
      </c>
      <c r="E26" s="4" t="str">
        <f>VLOOKUP(A26,HOP!A:L,12,0)</f>
        <v>210.58</v>
      </c>
      <c r="F26" s="4" t="str">
        <f>VLOOKUP(A26,HOP!A:C,3,0)</f>
        <v>4053582</v>
      </c>
      <c r="G26" s="4">
        <f t="shared" si="0"/>
        <v>0</v>
      </c>
      <c r="H26" s="4" t="str">
        <f t="shared" si="1"/>
        <v>，4053582</v>
      </c>
      <c r="I26" s="4" t="str">
        <f>VLOOKUP(A26,HOP!A:U,21,0)</f>
        <v>直采</v>
      </c>
    </row>
    <row r="27" s="4" customFormat="1" hidden="1" spans="1:9">
      <c r="A27" s="5">
        <v>999227336491609</v>
      </c>
      <c r="B27" s="6">
        <v>45215</v>
      </c>
      <c r="C27" s="6">
        <v>45218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s="4" customFormat="1" hidden="1" spans="1:9">
      <c r="A28" s="5">
        <v>999227337038296</v>
      </c>
      <c r="B28" s="6">
        <v>45212</v>
      </c>
      <c r="C28" s="6">
        <v>45215</v>
      </c>
      <c r="D28" s="4">
        <v>71.24</v>
      </c>
      <c r="E28" s="4" t="str">
        <f>VLOOKUP(A28,HOP!A:L,12,0)</f>
        <v>71.24</v>
      </c>
      <c r="F28" s="4" t="str">
        <f>VLOOKUP(A28,HOP!A:C,3,0)</f>
        <v>4054089</v>
      </c>
      <c r="G28" s="4">
        <f t="shared" si="0"/>
        <v>0</v>
      </c>
      <c r="H28" s="4" t="str">
        <f t="shared" si="1"/>
        <v>，4054089</v>
      </c>
      <c r="I28" s="4" t="str">
        <f>VLOOKUP(A28,HOP!A:U,21,0)</f>
        <v>直采</v>
      </c>
    </row>
    <row r="29" s="4" customFormat="1" hidden="1" spans="1:9">
      <c r="A29" s="5">
        <v>999227337268338</v>
      </c>
      <c r="B29" s="6">
        <v>45214</v>
      </c>
      <c r="C29" s="6">
        <v>45216</v>
      </c>
      <c r="D29" s="4">
        <v>392.16</v>
      </c>
      <c r="E29" s="4" t="str">
        <f>VLOOKUP(A29,HOP!A:L,12,0)</f>
        <v>392.16</v>
      </c>
      <c r="F29" s="4" t="str">
        <f>VLOOKUP(A29,HOP!A:C,3,0)</f>
        <v>4054403</v>
      </c>
      <c r="G29" s="4">
        <f t="shared" si="0"/>
        <v>0</v>
      </c>
      <c r="H29" s="4" t="str">
        <f t="shared" si="1"/>
        <v>，4054403</v>
      </c>
      <c r="I29" s="4" t="str">
        <f>VLOOKUP(A29,HOP!A:U,21,0)</f>
        <v>直采</v>
      </c>
    </row>
    <row r="30" s="4" customFormat="1" hidden="1" spans="1:9">
      <c r="A30" s="5">
        <v>27339662189</v>
      </c>
      <c r="B30" s="6">
        <v>45211</v>
      </c>
      <c r="C30" s="6">
        <v>45218</v>
      </c>
      <c r="D30" s="4">
        <v>166.13</v>
      </c>
      <c r="E30" s="4" t="str">
        <f>VLOOKUP(A30,HOP!A:L,12,0)</f>
        <v>166.13</v>
      </c>
      <c r="F30" s="4" t="str">
        <f>VLOOKUP(A30,HOP!A:C,3,0)</f>
        <v>4058766</v>
      </c>
      <c r="G30" s="4">
        <f t="shared" si="0"/>
        <v>0</v>
      </c>
      <c r="H30" s="4" t="str">
        <f t="shared" si="1"/>
        <v>，4058766</v>
      </c>
      <c r="I30" s="4" t="str">
        <f>VLOOKUP(A30,HOP!A:U,21,0)</f>
        <v>直采</v>
      </c>
    </row>
    <row r="31" s="4" customFormat="1" hidden="1" spans="1:9">
      <c r="A31" s="5">
        <v>999227342883778</v>
      </c>
      <c r="B31" s="6">
        <v>45217</v>
      </c>
      <c r="C31" s="6">
        <v>45219</v>
      </c>
      <c r="D31" s="4">
        <v>111.86</v>
      </c>
      <c r="E31" s="4" t="str">
        <f>VLOOKUP(A31,HOP!A:L,12,0)</f>
        <v>111.86</v>
      </c>
      <c r="F31" s="4" t="str">
        <f>VLOOKUP(A31,HOP!A:C,3,0)</f>
        <v>4056906</v>
      </c>
      <c r="G31" s="4">
        <f t="shared" si="0"/>
        <v>0</v>
      </c>
      <c r="H31" s="4" t="str">
        <f t="shared" si="1"/>
        <v>，4056906</v>
      </c>
      <c r="I31" s="4" t="str">
        <f>VLOOKUP(A31,HOP!A:U,21,0)</f>
        <v>直采</v>
      </c>
    </row>
    <row r="32" s="4" customFormat="1" hidden="1" spans="1:9">
      <c r="A32" s="5">
        <v>999227342892233</v>
      </c>
      <c r="B32" s="6">
        <v>45214</v>
      </c>
      <c r="C32" s="6">
        <v>45217</v>
      </c>
      <c r="D32" s="4">
        <v>167.79</v>
      </c>
      <c r="E32" s="4" t="str">
        <f>VLOOKUP(A32,HOP!A:L,12,0)</f>
        <v>167.79</v>
      </c>
      <c r="F32" s="4" t="str">
        <f>VLOOKUP(A32,HOP!A:C,3,0)</f>
        <v>4056910</v>
      </c>
      <c r="G32" s="4">
        <f t="shared" si="0"/>
        <v>0</v>
      </c>
      <c r="H32" s="4" t="str">
        <f t="shared" si="1"/>
        <v>，4056910</v>
      </c>
      <c r="I32" s="4" t="str">
        <f>VLOOKUP(A32,HOP!A:U,21,0)</f>
        <v>直采</v>
      </c>
    </row>
    <row r="33" s="4" customFormat="1" hidden="1" spans="1:9">
      <c r="A33" s="5">
        <v>999227343072989</v>
      </c>
      <c r="B33" s="6">
        <v>45213</v>
      </c>
      <c r="C33" s="6">
        <v>45215</v>
      </c>
      <c r="D33" s="4">
        <v>93.52</v>
      </c>
      <c r="E33" s="4" t="str">
        <f>VLOOKUP(A33,HOP!A:L,12,0)</f>
        <v>93.52</v>
      </c>
      <c r="F33" s="4" t="str">
        <f>VLOOKUP(A33,HOP!A:C,3,0)</f>
        <v>4056942</v>
      </c>
      <c r="G33" s="4">
        <f t="shared" si="0"/>
        <v>0</v>
      </c>
      <c r="H33" s="4" t="str">
        <f t="shared" si="1"/>
        <v>，4056942</v>
      </c>
      <c r="I33" s="4" t="str">
        <f>VLOOKUP(A33,HOP!A:U,21,0)</f>
        <v>直采</v>
      </c>
    </row>
    <row r="34" s="4" customFormat="1" hidden="1" spans="1:9">
      <c r="A34" s="5">
        <v>999227346458631</v>
      </c>
      <c r="B34" s="6">
        <v>45215</v>
      </c>
      <c r="C34" s="6">
        <v>45219</v>
      </c>
      <c r="D34" s="4">
        <v>182.3</v>
      </c>
      <c r="E34" s="4" t="str">
        <f>VLOOKUP(A34,HOP!A:L,12,0)</f>
        <v>182.30</v>
      </c>
      <c r="F34" s="4" t="str">
        <f>VLOOKUP(A34,HOP!A:C,3,0)</f>
        <v>4058175</v>
      </c>
      <c r="G34" s="4">
        <f t="shared" si="0"/>
        <v>0</v>
      </c>
      <c r="H34" s="4" t="str">
        <f t="shared" si="1"/>
        <v>，4058175</v>
      </c>
      <c r="I34" s="4" t="str">
        <f>VLOOKUP(A34,HOP!A:U,21,0)</f>
        <v>直采</v>
      </c>
    </row>
    <row r="35" s="4" customFormat="1" hidden="1" spans="1:9">
      <c r="A35" s="5">
        <v>999227347235794</v>
      </c>
      <c r="B35" s="6">
        <v>45216</v>
      </c>
      <c r="C35" s="6">
        <v>45218</v>
      </c>
      <c r="D35" s="4">
        <v>236.68</v>
      </c>
      <c r="E35" s="4" t="str">
        <f>VLOOKUP(A35,HOP!A:L,12,0)</f>
        <v>236.68</v>
      </c>
      <c r="F35" s="4" t="str">
        <f>VLOOKUP(A35,HOP!A:C,3,0)</f>
        <v>4058435</v>
      </c>
      <c r="G35" s="4">
        <f t="shared" ref="G35:G66" si="2">D35-E35</f>
        <v>0</v>
      </c>
      <c r="H35" s="4" t="str">
        <f t="shared" ref="H35:H66" si="3">$H$1&amp;F35</f>
        <v>，4058435</v>
      </c>
      <c r="I35" s="4" t="str">
        <f>VLOOKUP(A35,HOP!A:U,21,0)</f>
        <v>直采</v>
      </c>
    </row>
    <row r="36" s="4" customFormat="1" hidden="1" spans="1:9">
      <c r="A36" s="5">
        <v>999227347272914</v>
      </c>
      <c r="B36" s="6">
        <v>45216</v>
      </c>
      <c r="C36" s="6">
        <v>45218</v>
      </c>
      <c r="D36" s="4">
        <v>262.92</v>
      </c>
      <c r="E36" s="4" t="str">
        <f>VLOOKUP(A36,HOP!A:L,12,0)</f>
        <v>262.92</v>
      </c>
      <c r="F36" s="4" t="str">
        <f>VLOOKUP(A36,HOP!A:C,3,0)</f>
        <v>4058443</v>
      </c>
      <c r="G36" s="4">
        <f t="shared" si="2"/>
        <v>0</v>
      </c>
      <c r="H36" s="4" t="str">
        <f t="shared" si="3"/>
        <v>，4058443</v>
      </c>
      <c r="I36" s="4" t="str">
        <f>VLOOKUP(A36,HOP!A:U,21,0)</f>
        <v>直采</v>
      </c>
    </row>
    <row r="37" s="4" customFormat="1" hidden="1" spans="1:9">
      <c r="A37" s="5">
        <v>999227352020493</v>
      </c>
      <c r="B37" s="6">
        <v>45215</v>
      </c>
      <c r="C37" s="6">
        <v>45218</v>
      </c>
      <c r="D37" s="4">
        <v>388.23</v>
      </c>
      <c r="E37" s="4" t="str">
        <f>VLOOKUP(A37,HOP!A:L,12,0)</f>
        <v>388.23</v>
      </c>
      <c r="F37" s="4" t="str">
        <f>VLOOKUP(A37,HOP!A:C,3,0)</f>
        <v>4060158</v>
      </c>
      <c r="G37" s="4">
        <f t="shared" si="2"/>
        <v>0</v>
      </c>
      <c r="H37" s="4" t="str">
        <f t="shared" si="3"/>
        <v>，4060158</v>
      </c>
      <c r="I37" s="4" t="str">
        <f>VLOOKUP(A37,HOP!A:U,21,0)</f>
        <v>直采</v>
      </c>
    </row>
    <row r="38" s="4" customFormat="1" hidden="1" spans="1:9">
      <c r="A38" s="5">
        <v>999227352387614</v>
      </c>
      <c r="B38" s="6">
        <v>45214</v>
      </c>
      <c r="C38" s="6">
        <v>45219</v>
      </c>
      <c r="D38" s="4">
        <v>663.45</v>
      </c>
      <c r="E38" s="4" t="str">
        <f>VLOOKUP(A38,HOP!A:L,12,0)</f>
        <v>663.45</v>
      </c>
      <c r="F38" s="4" t="str">
        <f>VLOOKUP(A38,HOP!A:C,3,0)</f>
        <v>4060269</v>
      </c>
      <c r="G38" s="4">
        <f t="shared" si="2"/>
        <v>0</v>
      </c>
      <c r="H38" s="4" t="str">
        <f t="shared" si="3"/>
        <v>，4060269</v>
      </c>
      <c r="I38" s="4" t="str">
        <f>VLOOKUP(A38,HOP!A:U,21,0)</f>
        <v>直采</v>
      </c>
    </row>
    <row r="39" s="4" customFormat="1" hidden="1" spans="1:9">
      <c r="A39" s="5">
        <v>999227352680118</v>
      </c>
      <c r="B39" s="6">
        <v>45219</v>
      </c>
      <c r="C39" s="6">
        <v>45220</v>
      </c>
      <c r="D39" s="4">
        <v>244.61</v>
      </c>
      <c r="E39" s="4" t="str">
        <f>VLOOKUP(A39,HOP!A:L,12,0)</f>
        <v>244.61</v>
      </c>
      <c r="F39" s="4" t="str">
        <f>VLOOKUP(A39,HOP!A:C,3,0)</f>
        <v>4060350</v>
      </c>
      <c r="G39" s="4">
        <f t="shared" si="2"/>
        <v>0</v>
      </c>
      <c r="H39" s="4" t="str">
        <f t="shared" si="3"/>
        <v>，4060350</v>
      </c>
      <c r="I39" s="4" t="str">
        <f>VLOOKUP(A39,HOP!A:U,21,0)</f>
        <v>直采</v>
      </c>
    </row>
    <row r="40" s="4" customFormat="1" hidden="1" spans="1:9">
      <c r="A40" s="5">
        <v>999227354288474</v>
      </c>
      <c r="B40" s="6">
        <v>45213</v>
      </c>
      <c r="C40" s="6">
        <v>45218</v>
      </c>
      <c r="D40" s="4">
        <v>627.8</v>
      </c>
      <c r="E40" s="4" t="str">
        <f>VLOOKUP(A40,HOP!A:L,12,0)</f>
        <v>627.80</v>
      </c>
      <c r="F40" s="4" t="str">
        <f>VLOOKUP(A40,HOP!A:C,3,0)</f>
        <v>4061198</v>
      </c>
      <c r="G40" s="4">
        <f t="shared" si="2"/>
        <v>0</v>
      </c>
      <c r="H40" s="4" t="str">
        <f t="shared" si="3"/>
        <v>，4061198</v>
      </c>
      <c r="I40" s="4" t="str">
        <f>VLOOKUP(A40,HOP!A:U,21,0)</f>
        <v>直连</v>
      </c>
    </row>
    <row r="41" s="4" customFormat="1" hidden="1" spans="1:9">
      <c r="A41" s="5">
        <v>999227354338210</v>
      </c>
      <c r="B41" s="6">
        <v>45214</v>
      </c>
      <c r="C41" s="6">
        <v>45217</v>
      </c>
      <c r="D41" s="4">
        <v>125.85</v>
      </c>
      <c r="E41" s="4" t="str">
        <f>VLOOKUP(A41,HOP!A:L,12,0)</f>
        <v>125.85</v>
      </c>
      <c r="F41" s="4" t="str">
        <f>VLOOKUP(A41,HOP!A:C,3,0)</f>
        <v>4061279</v>
      </c>
      <c r="G41" s="4">
        <f t="shared" si="2"/>
        <v>0</v>
      </c>
      <c r="H41" s="4" t="str">
        <f t="shared" si="3"/>
        <v>，4061279</v>
      </c>
      <c r="I41" s="4" t="str">
        <f>VLOOKUP(A41,HOP!A:U,21,0)</f>
        <v>直采</v>
      </c>
    </row>
    <row r="42" s="4" customFormat="1" hidden="1" spans="1:9">
      <c r="A42" s="5">
        <v>999227354639322</v>
      </c>
      <c r="B42" s="6">
        <v>45220</v>
      </c>
      <c r="C42" s="6">
        <v>45221</v>
      </c>
      <c r="D42" s="4">
        <v>217.96</v>
      </c>
      <c r="E42" s="4" t="str">
        <f>VLOOKUP(A42,HOP!A:L,12,0)</f>
        <v>217.96</v>
      </c>
      <c r="F42" s="4" t="str">
        <f>VLOOKUP(A42,HOP!A:C,3,0)</f>
        <v>4061361</v>
      </c>
      <c r="G42" s="4">
        <f t="shared" si="2"/>
        <v>0</v>
      </c>
      <c r="H42" s="4" t="str">
        <f t="shared" si="3"/>
        <v>，4061361</v>
      </c>
      <c r="I42" s="4" t="str">
        <f>VLOOKUP(A42,HOP!A:U,21,0)</f>
        <v>直采</v>
      </c>
    </row>
    <row r="43" s="4" customFormat="1" hidden="1" spans="1:9">
      <c r="A43" s="5">
        <v>999227355665871</v>
      </c>
      <c r="B43" s="6">
        <v>45215</v>
      </c>
      <c r="C43" s="6">
        <v>45217</v>
      </c>
      <c r="D43" s="4">
        <v>69.96</v>
      </c>
      <c r="E43" s="4" t="str">
        <f>VLOOKUP(A43,HOP!A:L,12,0)</f>
        <v>69.96</v>
      </c>
      <c r="F43" s="4" t="str">
        <f>VLOOKUP(A43,HOP!A:C,3,0)</f>
        <v>4061790</v>
      </c>
      <c r="G43" s="4">
        <f t="shared" si="2"/>
        <v>0</v>
      </c>
      <c r="H43" s="4" t="str">
        <f t="shared" si="3"/>
        <v>，4061790</v>
      </c>
      <c r="I43" s="4" t="str">
        <f>VLOOKUP(A43,HOP!A:U,21,0)</f>
        <v>直采</v>
      </c>
    </row>
    <row r="44" s="4" customFormat="1" hidden="1" spans="1:9">
      <c r="A44" s="5">
        <v>999227378055805</v>
      </c>
      <c r="B44" s="6">
        <v>45213</v>
      </c>
      <c r="C44" s="6">
        <v>45216</v>
      </c>
      <c r="D44" s="4">
        <v>649.62</v>
      </c>
      <c r="E44" s="4" t="str">
        <f>VLOOKUP(A44,HOP!A:L,12,0)</f>
        <v>649.62</v>
      </c>
      <c r="F44" s="4" t="str">
        <f>VLOOKUP(A44,HOP!A:C,3,0)</f>
        <v>4064304</v>
      </c>
      <c r="G44" s="4">
        <f t="shared" si="2"/>
        <v>0</v>
      </c>
      <c r="H44" s="4" t="str">
        <f t="shared" si="3"/>
        <v>，4064304</v>
      </c>
      <c r="I44" s="4" t="str">
        <f>VLOOKUP(A44,HOP!A:U,21,0)</f>
        <v>直采</v>
      </c>
    </row>
    <row r="45" s="4" customFormat="1" hidden="1" spans="1:9">
      <c r="A45" s="5">
        <v>999227378640154</v>
      </c>
      <c r="B45" s="6">
        <v>45217</v>
      </c>
      <c r="C45" s="6">
        <v>45218</v>
      </c>
      <c r="D45" s="4">
        <v>160.56</v>
      </c>
      <c r="E45" s="4" t="str">
        <f>VLOOKUP(A45,HOP!A:L,12,0)</f>
        <v>160.56</v>
      </c>
      <c r="F45" s="4" t="str">
        <f>VLOOKUP(A45,HOP!A:C,3,0)</f>
        <v>4064476</v>
      </c>
      <c r="G45" s="4">
        <f t="shared" si="2"/>
        <v>0</v>
      </c>
      <c r="H45" s="4" t="str">
        <f t="shared" si="3"/>
        <v>，4064476</v>
      </c>
      <c r="I45" s="4" t="str">
        <f>VLOOKUP(A45,HOP!A:U,21,0)</f>
        <v>直采</v>
      </c>
    </row>
    <row r="46" s="4" customFormat="1" hidden="1" spans="1:9">
      <c r="A46" s="5">
        <v>999227379541390</v>
      </c>
      <c r="B46" s="6">
        <v>45216</v>
      </c>
      <c r="C46" s="6">
        <v>45218</v>
      </c>
      <c r="D46" s="4">
        <v>74.54</v>
      </c>
      <c r="E46" s="4" t="str">
        <f>VLOOKUP(A46,HOP!A:L,12,0)</f>
        <v>74.54</v>
      </c>
      <c r="F46" s="4" t="str">
        <f>VLOOKUP(A46,HOP!A:C,3,0)</f>
        <v>4064977</v>
      </c>
      <c r="G46" s="4">
        <f t="shared" si="2"/>
        <v>0</v>
      </c>
      <c r="H46" s="4" t="str">
        <f t="shared" si="3"/>
        <v>，4064977</v>
      </c>
      <c r="I46" s="4" t="str">
        <f>VLOOKUP(A46,HOP!A:U,21,0)</f>
        <v>直采</v>
      </c>
    </row>
    <row r="47" s="4" customFormat="1" hidden="1" spans="1:9">
      <c r="A47" s="5">
        <v>999227381201118</v>
      </c>
      <c r="B47" s="6">
        <v>45214</v>
      </c>
      <c r="C47" s="6">
        <v>45219</v>
      </c>
      <c r="D47" s="4">
        <v>597.35</v>
      </c>
      <c r="E47" s="4" t="str">
        <f>VLOOKUP(A47,HOP!A:L,12,0)</f>
        <v>597.35</v>
      </c>
      <c r="F47" s="4" t="str">
        <f>VLOOKUP(A47,HOP!A:C,3,0)</f>
        <v>4065448</v>
      </c>
      <c r="G47" s="4">
        <f t="shared" si="2"/>
        <v>0</v>
      </c>
      <c r="H47" s="4" t="str">
        <f t="shared" si="3"/>
        <v>，4065448</v>
      </c>
      <c r="I47" s="4" t="str">
        <f>VLOOKUP(A47,HOP!A:U,21,0)</f>
        <v>直采</v>
      </c>
    </row>
    <row r="48" s="4" customFormat="1" hidden="1" spans="1:9">
      <c r="A48" s="5">
        <v>999227381638777</v>
      </c>
      <c r="B48" s="6">
        <v>45214</v>
      </c>
      <c r="C48" s="6">
        <v>45219</v>
      </c>
      <c r="D48" s="4">
        <v>836.25</v>
      </c>
      <c r="E48" s="4" t="str">
        <f>VLOOKUP(A48,HOP!A:L,12,0)</f>
        <v>836.25</v>
      </c>
      <c r="F48" s="4" t="str">
        <f>VLOOKUP(A48,HOP!A:C,3,0)</f>
        <v>4065699</v>
      </c>
      <c r="G48" s="4">
        <f t="shared" si="2"/>
        <v>0</v>
      </c>
      <c r="H48" s="4" t="str">
        <f t="shared" si="3"/>
        <v>，4065699</v>
      </c>
      <c r="I48" s="4" t="str">
        <f>VLOOKUP(A48,HOP!A:U,21,0)</f>
        <v>直采</v>
      </c>
    </row>
    <row r="49" s="4" customFormat="1" hidden="1" spans="1:9">
      <c r="A49" s="5">
        <v>999227383384338</v>
      </c>
      <c r="B49" s="6">
        <v>45214</v>
      </c>
      <c r="C49" s="6">
        <v>45216</v>
      </c>
      <c r="D49" s="4">
        <v>81.1</v>
      </c>
      <c r="E49" s="4" t="str">
        <f>VLOOKUP(A49,HOP!A:L,12,0)</f>
        <v>81.10</v>
      </c>
      <c r="F49" s="4" t="str">
        <f>VLOOKUP(A49,HOP!A:C,3,0)</f>
        <v>4066468</v>
      </c>
      <c r="G49" s="4">
        <f t="shared" si="2"/>
        <v>0</v>
      </c>
      <c r="H49" s="4" t="str">
        <f t="shared" si="3"/>
        <v>，4066468</v>
      </c>
      <c r="I49" s="4" t="str">
        <f>VLOOKUP(A49,HOP!A:U,21,0)</f>
        <v>直采</v>
      </c>
    </row>
    <row r="50" s="4" customFormat="1" hidden="1" spans="1:9">
      <c r="A50" s="5">
        <v>999227384662031</v>
      </c>
      <c r="B50" s="6">
        <v>45214</v>
      </c>
      <c r="C50" s="6">
        <v>45216</v>
      </c>
      <c r="D50" s="4">
        <v>60.62</v>
      </c>
      <c r="E50" s="4" t="str">
        <f>VLOOKUP(A50,HOP!A:L,12,0)</f>
        <v>60.62</v>
      </c>
      <c r="F50" s="4" t="str">
        <f>VLOOKUP(A50,HOP!A:C,3,0)</f>
        <v>4067171</v>
      </c>
      <c r="G50" s="4">
        <f t="shared" si="2"/>
        <v>0</v>
      </c>
      <c r="H50" s="4" t="str">
        <f t="shared" si="3"/>
        <v>，4067171</v>
      </c>
      <c r="I50" s="4" t="str">
        <f>VLOOKUP(A50,HOP!A:U,21,0)</f>
        <v>直采</v>
      </c>
    </row>
    <row r="51" s="4" customFormat="1" hidden="1" spans="1:9">
      <c r="A51" s="5">
        <v>999227398859136</v>
      </c>
      <c r="B51" s="6">
        <v>45214</v>
      </c>
      <c r="C51" s="6">
        <v>45215</v>
      </c>
      <c r="D51" s="4">
        <v>42.59</v>
      </c>
      <c r="E51" s="4" t="str">
        <f>VLOOKUP(A51,HOP!A:L,12,0)</f>
        <v>42.59</v>
      </c>
      <c r="F51" s="4" t="str">
        <f>VLOOKUP(A51,HOP!A:C,3,0)</f>
        <v>4068828</v>
      </c>
      <c r="G51" s="4">
        <f t="shared" si="2"/>
        <v>0</v>
      </c>
      <c r="H51" s="4" t="str">
        <f t="shared" si="3"/>
        <v>，4068828</v>
      </c>
      <c r="I51" s="4" t="str">
        <f>VLOOKUP(A51,HOP!A:U,21,0)</f>
        <v>直采</v>
      </c>
    </row>
    <row r="52" s="4" customFormat="1" hidden="1" spans="1:9">
      <c r="A52" s="5">
        <v>999227399663106</v>
      </c>
      <c r="B52" s="6">
        <v>45213</v>
      </c>
      <c r="C52" s="6">
        <v>45215</v>
      </c>
      <c r="D52" s="4">
        <v>91.74</v>
      </c>
      <c r="E52" s="4" t="str">
        <f>VLOOKUP(A52,HOP!A:L,12,0)</f>
        <v>91.74</v>
      </c>
      <c r="F52" s="4" t="str">
        <f>VLOOKUP(A52,HOP!A:C,3,0)</f>
        <v>4069063</v>
      </c>
      <c r="G52" s="4">
        <f t="shared" si="2"/>
        <v>0</v>
      </c>
      <c r="H52" s="4" t="str">
        <f t="shared" si="3"/>
        <v>，4069063</v>
      </c>
      <c r="I52" s="4" t="str">
        <f>VLOOKUP(A52,HOP!A:U,21,0)</f>
        <v>直采</v>
      </c>
    </row>
    <row r="53" s="4" customFormat="1" hidden="1" spans="1:9">
      <c r="A53" s="5">
        <v>999227410103628</v>
      </c>
      <c r="B53" s="6">
        <v>45215</v>
      </c>
      <c r="C53" s="6">
        <v>45218</v>
      </c>
      <c r="D53" s="4">
        <v>142.66</v>
      </c>
      <c r="E53" s="4" t="str">
        <f>VLOOKUP(A53,HOP!A:L,12,0)</f>
        <v>142.66</v>
      </c>
      <c r="F53" s="4" t="str">
        <f>VLOOKUP(A53,HOP!A:C,3,0)</f>
        <v>4072732</v>
      </c>
      <c r="G53" s="4">
        <f t="shared" si="2"/>
        <v>0</v>
      </c>
      <c r="H53" s="4" t="str">
        <f t="shared" si="3"/>
        <v>，4072732</v>
      </c>
      <c r="I53" s="4" t="str">
        <f>VLOOKUP(A53,HOP!A:U,21,0)</f>
        <v>直采</v>
      </c>
    </row>
    <row r="54" s="4" customFormat="1" hidden="1" spans="1:9">
      <c r="A54" s="5">
        <v>999227411834364</v>
      </c>
      <c r="B54" s="6">
        <v>45216</v>
      </c>
      <c r="C54" s="6">
        <v>45218</v>
      </c>
      <c r="D54" s="4">
        <v>171.94</v>
      </c>
      <c r="E54" s="4" t="str">
        <f>VLOOKUP(A54,HOP!A:L,12,0)</f>
        <v>171.94</v>
      </c>
      <c r="F54" s="4" t="str">
        <f>VLOOKUP(A54,HOP!A:C,3,0)</f>
        <v>4073352</v>
      </c>
      <c r="G54" s="4">
        <f t="shared" si="2"/>
        <v>0</v>
      </c>
      <c r="H54" s="4" t="str">
        <f t="shared" si="3"/>
        <v>，4073352</v>
      </c>
      <c r="I54" s="4" t="str">
        <f>VLOOKUP(A54,HOP!A:U,21,0)</f>
        <v>直连</v>
      </c>
    </row>
    <row r="55" s="4" customFormat="1" hidden="1" spans="1:9">
      <c r="A55" s="5">
        <v>999227431803948</v>
      </c>
      <c r="B55" s="6">
        <v>45218</v>
      </c>
      <c r="C55" s="6">
        <v>45220</v>
      </c>
      <c r="D55" s="4">
        <v>184.02</v>
      </c>
      <c r="E55" s="4" t="str">
        <f>VLOOKUP(A55,HOP!A:L,12,0)</f>
        <v>184.02</v>
      </c>
      <c r="F55" s="4" t="str">
        <f>VLOOKUP(A55,HOP!A:C,3,0)</f>
        <v>4073773</v>
      </c>
      <c r="G55" s="4">
        <f t="shared" si="2"/>
        <v>0</v>
      </c>
      <c r="H55" s="4" t="str">
        <f t="shared" si="3"/>
        <v>，4073773</v>
      </c>
      <c r="I55" s="4" t="str">
        <f>VLOOKUP(A55,HOP!A:U,21,0)</f>
        <v>直采</v>
      </c>
    </row>
    <row r="56" s="4" customFormat="1" hidden="1" spans="1:9">
      <c r="A56" s="5">
        <v>999227433136108</v>
      </c>
      <c r="B56" s="6">
        <v>45214</v>
      </c>
      <c r="C56" s="6">
        <v>45216</v>
      </c>
      <c r="D56" s="4">
        <v>430.41</v>
      </c>
      <c r="E56" s="4" t="str">
        <f>VLOOKUP(A56,HOP!A:L,12,0)</f>
        <v>430.41</v>
      </c>
      <c r="F56" s="4" t="str">
        <f>VLOOKUP(A56,HOP!A:C,3,0)</f>
        <v>4073982</v>
      </c>
      <c r="G56" s="4">
        <f t="shared" si="2"/>
        <v>0</v>
      </c>
      <c r="H56" s="4" t="str">
        <f t="shared" si="3"/>
        <v>，4073982</v>
      </c>
      <c r="I56" s="4" t="str">
        <f>VLOOKUP(A56,HOP!A:U,21,0)</f>
        <v>直采</v>
      </c>
    </row>
    <row r="57" s="4" customFormat="1" hidden="1" spans="1:9">
      <c r="A57" s="5">
        <v>999227434760589</v>
      </c>
      <c r="B57" s="6">
        <v>45215</v>
      </c>
      <c r="C57" s="6">
        <v>45216</v>
      </c>
      <c r="D57" s="4">
        <v>49.14</v>
      </c>
      <c r="E57" s="4" t="str">
        <f>VLOOKUP(A57,HOP!A:L,12,0)</f>
        <v>49.14</v>
      </c>
      <c r="F57" s="4" t="str">
        <f>VLOOKUP(A57,HOP!A:C,3,0)</f>
        <v>4074504</v>
      </c>
      <c r="G57" s="4">
        <f t="shared" si="2"/>
        <v>0</v>
      </c>
      <c r="H57" s="4" t="str">
        <f t="shared" si="3"/>
        <v>，4074504</v>
      </c>
      <c r="I57" s="4" t="str">
        <f>VLOOKUP(A57,HOP!A:U,21,0)</f>
        <v>直采</v>
      </c>
    </row>
    <row r="58" s="4" customFormat="1" hidden="1" spans="1:9">
      <c r="A58" s="5">
        <v>999227436645345</v>
      </c>
      <c r="B58" s="6">
        <v>45216</v>
      </c>
      <c r="C58" s="6">
        <v>45219</v>
      </c>
      <c r="D58" s="4">
        <v>152.07</v>
      </c>
      <c r="E58" s="4" t="str">
        <f>VLOOKUP(A58,HOP!A:L,12,0)</f>
        <v>152.07</v>
      </c>
      <c r="F58" s="4" t="str">
        <f>VLOOKUP(A58,HOP!A:C,3,0)</f>
        <v>4075142</v>
      </c>
      <c r="G58" s="4">
        <f t="shared" si="2"/>
        <v>0</v>
      </c>
      <c r="H58" s="4" t="str">
        <f t="shared" si="3"/>
        <v>，4075142</v>
      </c>
      <c r="I58" s="4" t="str">
        <f>VLOOKUP(A58,HOP!A:U,21,0)</f>
        <v>直采</v>
      </c>
    </row>
    <row r="59" s="4" customFormat="1" hidden="1" spans="1:9">
      <c r="A59" s="5">
        <v>999227437291355</v>
      </c>
      <c r="B59" s="6">
        <v>45214</v>
      </c>
      <c r="C59" s="6">
        <v>45215</v>
      </c>
      <c r="D59" s="4">
        <v>78.64</v>
      </c>
      <c r="E59" s="4" t="str">
        <f>VLOOKUP(A59,HOP!A:L,12,0)</f>
        <v>78.64</v>
      </c>
      <c r="F59" s="4" t="str">
        <f>VLOOKUP(A59,HOP!A:C,3,0)</f>
        <v>4075276</v>
      </c>
      <c r="G59" s="4">
        <f t="shared" si="2"/>
        <v>0</v>
      </c>
      <c r="H59" s="4" t="str">
        <f t="shared" si="3"/>
        <v>，4075276</v>
      </c>
      <c r="I59" s="4" t="str">
        <f>VLOOKUP(A59,HOP!A:U,21,0)</f>
        <v>直连</v>
      </c>
    </row>
    <row r="60" s="4" customFormat="1" hidden="1" spans="1:9">
      <c r="A60" s="5">
        <v>999227441384716</v>
      </c>
      <c r="B60" s="6">
        <v>45216</v>
      </c>
      <c r="C60" s="6">
        <v>45218</v>
      </c>
      <c r="D60" s="4">
        <v>147.44</v>
      </c>
      <c r="E60" s="4" t="str">
        <f>VLOOKUP(A60,HOP!A:L,12,0)</f>
        <v>147.44</v>
      </c>
      <c r="F60" s="4" t="str">
        <f>VLOOKUP(A60,HOP!A:C,3,0)</f>
        <v>4077135</v>
      </c>
      <c r="G60" s="4">
        <f t="shared" si="2"/>
        <v>0</v>
      </c>
      <c r="H60" s="4" t="str">
        <f t="shared" si="3"/>
        <v>，4077135</v>
      </c>
      <c r="I60" s="4" t="str">
        <f>VLOOKUP(A60,HOP!A:U,21,0)</f>
        <v>直采</v>
      </c>
    </row>
    <row r="61" s="4" customFormat="1" hidden="1" spans="1:9">
      <c r="A61" s="5">
        <v>999227442280098</v>
      </c>
      <c r="B61" s="6">
        <v>45215</v>
      </c>
      <c r="C61" s="6">
        <v>45216</v>
      </c>
      <c r="D61" s="4">
        <v>42.59</v>
      </c>
      <c r="E61" s="4" t="str">
        <f>VLOOKUP(A61,HOP!A:L,12,0)</f>
        <v>42.59</v>
      </c>
      <c r="F61" s="4" t="str">
        <f>VLOOKUP(A61,HOP!A:C,3,0)</f>
        <v>4077533</v>
      </c>
      <c r="G61" s="4">
        <f t="shared" si="2"/>
        <v>0</v>
      </c>
      <c r="H61" s="4" t="str">
        <f t="shared" si="3"/>
        <v>，4077533</v>
      </c>
      <c r="I61" s="4" t="str">
        <f>VLOOKUP(A61,HOP!A:U,21,0)</f>
        <v>直采</v>
      </c>
    </row>
    <row r="62" s="4" customFormat="1" hidden="1" spans="1:9">
      <c r="A62" s="5">
        <v>999227444076624</v>
      </c>
      <c r="B62" s="6">
        <v>45216</v>
      </c>
      <c r="C62" s="6">
        <v>45218</v>
      </c>
      <c r="D62" s="4">
        <v>73.98</v>
      </c>
      <c r="E62" s="4" t="str">
        <f>VLOOKUP(A62,HOP!A:L,12,0)</f>
        <v>73.98</v>
      </c>
      <c r="F62" s="4" t="str">
        <f>VLOOKUP(A62,HOP!A:C,3,0)</f>
        <v>4078276</v>
      </c>
      <c r="G62" s="4">
        <f t="shared" si="2"/>
        <v>0</v>
      </c>
      <c r="H62" s="4" t="str">
        <f t="shared" si="3"/>
        <v>，4078276</v>
      </c>
      <c r="I62" s="4" t="str">
        <f>VLOOKUP(A62,HOP!A:U,21,0)</f>
        <v>直采</v>
      </c>
    </row>
    <row r="63" s="4" customFormat="1" hidden="1" spans="1:9">
      <c r="A63" s="5">
        <v>999227444504706</v>
      </c>
      <c r="B63" s="6">
        <v>45215</v>
      </c>
      <c r="C63" s="6">
        <v>45217</v>
      </c>
      <c r="D63" s="4">
        <v>144.84</v>
      </c>
      <c r="E63" s="4" t="str">
        <f>VLOOKUP(A63,HOP!A:L,12,0)</f>
        <v>144.84</v>
      </c>
      <c r="F63" s="4" t="str">
        <f>VLOOKUP(A63,HOP!A:C,3,0)</f>
        <v>4078367</v>
      </c>
      <c r="G63" s="4">
        <f t="shared" si="2"/>
        <v>0</v>
      </c>
      <c r="H63" s="4" t="str">
        <f t="shared" si="3"/>
        <v>，4078367</v>
      </c>
      <c r="I63" s="4" t="str">
        <f>VLOOKUP(A63,HOP!A:U,21,0)</f>
        <v>直采</v>
      </c>
    </row>
    <row r="64" s="4" customFormat="1" hidden="1" spans="1:9">
      <c r="A64" s="5">
        <v>999227444973247</v>
      </c>
      <c r="B64" s="6">
        <v>45219</v>
      </c>
      <c r="C64" s="6">
        <v>45220</v>
      </c>
      <c r="D64" s="4">
        <v>0</v>
      </c>
      <c r="E64" s="4" t="e">
        <f>VLOOKUP(A64,HOP!A:L,12,0)</f>
        <v>#N/A</v>
      </c>
      <c r="F64" s="4" t="e">
        <f>VLOOKUP(A64,HOP!A:C,3,0)</f>
        <v>#N/A</v>
      </c>
      <c r="G64" s="4" t="e">
        <f t="shared" si="2"/>
        <v>#N/A</v>
      </c>
      <c r="H64" s="4" t="e">
        <f t="shared" si="3"/>
        <v>#N/A</v>
      </c>
      <c r="I64" s="4" t="e">
        <f>VLOOKUP(A64,HOP!A:U,21,0)</f>
        <v>#N/A</v>
      </c>
    </row>
    <row r="65" s="4" customFormat="1" hidden="1" spans="1:9">
      <c r="A65" s="5">
        <v>999227445827088</v>
      </c>
      <c r="B65" s="6">
        <v>45218</v>
      </c>
      <c r="C65" s="6">
        <v>45219</v>
      </c>
      <c r="D65" s="4">
        <v>113.99</v>
      </c>
      <c r="E65" s="4" t="str">
        <f>VLOOKUP(A65,HOP!A:L,12,0)</f>
        <v>113.99</v>
      </c>
      <c r="F65" s="4" t="str">
        <f>VLOOKUP(A65,HOP!A:C,3,0)</f>
        <v>4078861</v>
      </c>
      <c r="G65" s="4">
        <f t="shared" si="2"/>
        <v>0</v>
      </c>
      <c r="H65" s="4" t="str">
        <f t="shared" si="3"/>
        <v>，4078861</v>
      </c>
      <c r="I65" s="4" t="str">
        <f>VLOOKUP(A65,HOP!A:U,21,0)</f>
        <v>直采</v>
      </c>
    </row>
    <row r="66" s="4" customFormat="1" hidden="1" spans="1:9">
      <c r="A66" s="5">
        <v>999227445853305</v>
      </c>
      <c r="B66" s="6">
        <v>45219</v>
      </c>
      <c r="C66" s="6">
        <v>45220</v>
      </c>
      <c r="D66" s="4">
        <v>129.69</v>
      </c>
      <c r="E66" s="4" t="str">
        <f>VLOOKUP(A66,HOP!A:L,12,0)</f>
        <v>129.69</v>
      </c>
      <c r="F66" s="4" t="str">
        <f>VLOOKUP(A66,HOP!A:C,3,0)</f>
        <v>4078871</v>
      </c>
      <c r="G66" s="4">
        <f t="shared" si="2"/>
        <v>0</v>
      </c>
      <c r="H66" s="4" t="str">
        <f t="shared" si="3"/>
        <v>，4078871</v>
      </c>
      <c r="I66" s="4" t="str">
        <f>VLOOKUP(A66,HOP!A:U,21,0)</f>
        <v>直采</v>
      </c>
    </row>
    <row r="67" s="4" customFormat="1" hidden="1" spans="1:9">
      <c r="A67" s="5">
        <v>999227449021440</v>
      </c>
      <c r="B67" s="6">
        <v>45216</v>
      </c>
      <c r="C67" s="6">
        <v>45217</v>
      </c>
      <c r="D67" s="4">
        <v>131.6</v>
      </c>
      <c r="E67" s="4" t="str">
        <f>VLOOKUP(A67,HOP!A:L,12,0)</f>
        <v>131.60</v>
      </c>
      <c r="F67" s="4" t="str">
        <f>VLOOKUP(A67,HOP!A:C,3,0)</f>
        <v>4080024</v>
      </c>
      <c r="G67" s="4">
        <f t="shared" ref="G67:G88" si="4">D67-E67</f>
        <v>0</v>
      </c>
      <c r="H67" s="4" t="str">
        <f t="shared" ref="H67:H88" si="5">$H$1&amp;F67</f>
        <v>，4080024</v>
      </c>
      <c r="I67" s="4" t="str">
        <f>VLOOKUP(A67,HOP!A:U,21,0)</f>
        <v>直采</v>
      </c>
    </row>
    <row r="68" s="4" customFormat="1" hidden="1" spans="1:9">
      <c r="A68" s="5">
        <v>999227449384718</v>
      </c>
      <c r="B68" s="6">
        <v>45215</v>
      </c>
      <c r="C68" s="6">
        <v>45216</v>
      </c>
      <c r="D68" s="4">
        <v>88.2</v>
      </c>
      <c r="E68" s="4" t="str">
        <f>VLOOKUP(A68,HOP!A:L,12,0)</f>
        <v>88.20</v>
      </c>
      <c r="F68" s="4" t="str">
        <f>VLOOKUP(A68,HOP!A:C,3,0)</f>
        <v>4080100</v>
      </c>
      <c r="G68" s="4">
        <f t="shared" si="4"/>
        <v>0</v>
      </c>
      <c r="H68" s="4" t="str">
        <f t="shared" si="5"/>
        <v>，4080100</v>
      </c>
      <c r="I68" s="4" t="str">
        <f>VLOOKUP(A68,HOP!A:U,21,0)</f>
        <v>直连</v>
      </c>
    </row>
    <row r="69" s="4" customFormat="1" hidden="1" spans="1:9">
      <c r="A69" s="5">
        <v>999227946997437</v>
      </c>
      <c r="B69" s="6">
        <v>45220</v>
      </c>
      <c r="C69" s="6">
        <v>45221</v>
      </c>
      <c r="D69" s="4">
        <v>89</v>
      </c>
      <c r="E69" s="4" t="str">
        <f>VLOOKUP(A69,HOP!A:L,12,0)</f>
        <v>89.00</v>
      </c>
      <c r="F69" s="4" t="str">
        <f>VLOOKUP(A69,HOP!A:C,3,0)</f>
        <v>4082225</v>
      </c>
      <c r="G69" s="4">
        <f t="shared" si="4"/>
        <v>0</v>
      </c>
      <c r="H69" s="4" t="str">
        <f t="shared" si="5"/>
        <v>，4082225</v>
      </c>
      <c r="I69" s="4" t="str">
        <f>VLOOKUP(A69,HOP!A:U,21,0)</f>
        <v>直采</v>
      </c>
    </row>
    <row r="70" s="4" customFormat="1" hidden="1" spans="1:9">
      <c r="A70" s="5">
        <v>999227947773185</v>
      </c>
      <c r="B70" s="6">
        <v>45218</v>
      </c>
      <c r="C70" s="6">
        <v>45219</v>
      </c>
      <c r="D70" s="4">
        <v>105.93</v>
      </c>
      <c r="E70" s="4" t="str">
        <f>VLOOKUP(A70,HOP!A:L,12,0)</f>
        <v>105.93</v>
      </c>
      <c r="F70" s="4" t="str">
        <f>VLOOKUP(A70,HOP!A:C,3,0)</f>
        <v>4082685</v>
      </c>
      <c r="G70" s="4">
        <f t="shared" si="4"/>
        <v>0</v>
      </c>
      <c r="H70" s="4" t="str">
        <f t="shared" si="5"/>
        <v>，4082685</v>
      </c>
      <c r="I70" s="4" t="str">
        <f>VLOOKUP(A70,HOP!A:U,21,0)</f>
        <v>直采</v>
      </c>
    </row>
    <row r="71" s="4" customFormat="1" hidden="1" spans="1:9">
      <c r="A71" s="5">
        <v>999227948684706</v>
      </c>
      <c r="B71" s="6">
        <v>45217</v>
      </c>
      <c r="C71" s="6">
        <v>45221</v>
      </c>
      <c r="D71" s="4">
        <v>147.96</v>
      </c>
      <c r="E71" s="4" t="str">
        <f>VLOOKUP(A71,HOP!A:L,12,0)</f>
        <v>147.96</v>
      </c>
      <c r="F71" s="4" t="str">
        <f>VLOOKUP(A71,HOP!A:C,3,0)</f>
        <v>4083031</v>
      </c>
      <c r="G71" s="4">
        <f t="shared" si="4"/>
        <v>0</v>
      </c>
      <c r="H71" s="4" t="str">
        <f t="shared" si="5"/>
        <v>，4083031</v>
      </c>
      <c r="I71" s="4" t="str">
        <f>VLOOKUP(A71,HOP!A:U,21,0)</f>
        <v>直采</v>
      </c>
    </row>
    <row r="72" s="4" customFormat="1" hidden="1" spans="1:9">
      <c r="A72" s="5">
        <v>999227949559646</v>
      </c>
      <c r="B72" s="6">
        <v>45217</v>
      </c>
      <c r="C72" s="6">
        <v>45219</v>
      </c>
      <c r="D72" s="4">
        <v>73.18</v>
      </c>
      <c r="E72" s="4" t="str">
        <f>VLOOKUP(A72,HOP!A:L,12,0)</f>
        <v>73.18</v>
      </c>
      <c r="F72" s="4" t="str">
        <f>VLOOKUP(A72,HOP!A:C,3,0)</f>
        <v>4083409</v>
      </c>
      <c r="G72" s="4">
        <f t="shared" si="4"/>
        <v>0</v>
      </c>
      <c r="H72" s="4" t="str">
        <f t="shared" si="5"/>
        <v>，4083409</v>
      </c>
      <c r="I72" s="4" t="str">
        <f>VLOOKUP(A72,HOP!A:U,21,0)</f>
        <v>直采</v>
      </c>
    </row>
    <row r="73" s="4" customFormat="1" hidden="1" spans="1:9">
      <c r="A73" s="5">
        <v>999227963152427</v>
      </c>
      <c r="B73" s="6">
        <v>45217</v>
      </c>
      <c r="C73" s="6">
        <v>45219</v>
      </c>
      <c r="D73" s="4">
        <v>225.98</v>
      </c>
      <c r="E73" s="4" t="str">
        <f>VLOOKUP(A73,HOP!A:L,12,0)</f>
        <v>225.98</v>
      </c>
      <c r="F73" s="4" t="str">
        <f>VLOOKUP(A73,HOP!A:C,3,0)</f>
        <v>4087739</v>
      </c>
      <c r="G73" s="4">
        <f t="shared" si="4"/>
        <v>0</v>
      </c>
      <c r="H73" s="4" t="str">
        <f t="shared" si="5"/>
        <v>，4087739</v>
      </c>
      <c r="I73" s="4" t="str">
        <f>VLOOKUP(A73,HOP!A:U,21,0)</f>
        <v>直采</v>
      </c>
    </row>
    <row r="74" s="4" customFormat="1" hidden="1" spans="1:9">
      <c r="A74" s="5">
        <v>999227963589178</v>
      </c>
      <c r="B74" s="6">
        <v>45218</v>
      </c>
      <c r="C74" s="6">
        <v>45219</v>
      </c>
      <c r="D74" s="4">
        <v>153.52</v>
      </c>
      <c r="E74" s="4" t="str">
        <f>VLOOKUP(A74,HOP!A:L,12,0)</f>
        <v>153.52</v>
      </c>
      <c r="F74" s="4" t="str">
        <f>VLOOKUP(A74,HOP!A:C,3,0)</f>
        <v>4088057</v>
      </c>
      <c r="G74" s="4">
        <f t="shared" si="4"/>
        <v>0</v>
      </c>
      <c r="H74" s="4" t="str">
        <f t="shared" si="5"/>
        <v>，4088057</v>
      </c>
      <c r="I74" s="4" t="str">
        <f>VLOOKUP(A74,HOP!A:U,21,0)</f>
        <v>直采</v>
      </c>
    </row>
    <row r="75" s="4" customFormat="1" hidden="1" spans="1:9">
      <c r="A75" s="5">
        <v>999227964227580</v>
      </c>
      <c r="B75" s="6">
        <v>45218</v>
      </c>
      <c r="C75" s="6">
        <v>45221</v>
      </c>
      <c r="D75" s="4">
        <v>128.55</v>
      </c>
      <c r="E75" s="4" t="str">
        <f>VLOOKUP(A75,HOP!A:L,12,0)</f>
        <v>128.55</v>
      </c>
      <c r="F75" s="4" t="str">
        <f>VLOOKUP(A75,HOP!A:C,3,0)</f>
        <v>4088295</v>
      </c>
      <c r="G75" s="4">
        <f t="shared" si="4"/>
        <v>0</v>
      </c>
      <c r="H75" s="4" t="str">
        <f t="shared" si="5"/>
        <v>，4088295</v>
      </c>
      <c r="I75" s="4" t="str">
        <f>VLOOKUP(A75,HOP!A:U,21,0)</f>
        <v>直采</v>
      </c>
    </row>
    <row r="76" s="4" customFormat="1" hidden="1" spans="1:9">
      <c r="A76" s="5">
        <v>999227965120072</v>
      </c>
      <c r="B76" s="6">
        <v>45217</v>
      </c>
      <c r="C76" s="6">
        <v>45218</v>
      </c>
      <c r="D76" s="4">
        <v>52.95</v>
      </c>
      <c r="E76" s="4" t="str">
        <f>VLOOKUP(A76,HOP!A:L,12,0)</f>
        <v>52.95</v>
      </c>
      <c r="F76" s="4" t="str">
        <f>VLOOKUP(A76,HOP!A:C,3,0)</f>
        <v>4088617</v>
      </c>
      <c r="G76" s="4">
        <f t="shared" si="4"/>
        <v>0</v>
      </c>
      <c r="H76" s="4" t="str">
        <f t="shared" si="5"/>
        <v>，4088617</v>
      </c>
      <c r="I76" s="4" t="str">
        <f>VLOOKUP(A76,HOP!A:U,21,0)</f>
        <v>直采</v>
      </c>
    </row>
    <row r="77" s="4" customFormat="1" hidden="1" spans="1:9">
      <c r="A77" s="5">
        <v>999227965251366</v>
      </c>
      <c r="B77" s="6">
        <v>45217</v>
      </c>
      <c r="C77" s="6">
        <v>45218</v>
      </c>
      <c r="D77" s="4">
        <v>218.21</v>
      </c>
      <c r="E77" s="4" t="str">
        <f>VLOOKUP(A77,HOP!A:L,12,0)</f>
        <v>218.21</v>
      </c>
      <c r="F77" s="4" t="str">
        <f>VLOOKUP(A77,HOP!A:C,3,0)</f>
        <v>4088669</v>
      </c>
      <c r="G77" s="4">
        <f t="shared" si="4"/>
        <v>0</v>
      </c>
      <c r="H77" s="4" t="str">
        <f t="shared" si="5"/>
        <v>，4088669</v>
      </c>
      <c r="I77" s="4" t="str">
        <f>VLOOKUP(A77,HOP!A:U,21,0)</f>
        <v>直采</v>
      </c>
    </row>
    <row r="78" s="4" customFormat="1" hidden="1" spans="1:9">
      <c r="A78" s="5">
        <v>999227965746261</v>
      </c>
      <c r="B78" s="6">
        <v>45217</v>
      </c>
      <c r="C78" s="6">
        <v>45218</v>
      </c>
      <c r="D78" s="4">
        <v>44.75</v>
      </c>
      <c r="E78" s="4" t="str">
        <f>VLOOKUP(A78,HOP!A:L,12,0)</f>
        <v>44.75</v>
      </c>
      <c r="F78" s="4" t="str">
        <f>VLOOKUP(A78,HOP!A:C,3,0)</f>
        <v>4089006</v>
      </c>
      <c r="G78" s="4">
        <f t="shared" si="4"/>
        <v>0</v>
      </c>
      <c r="H78" s="4" t="str">
        <f t="shared" si="5"/>
        <v>，4089006</v>
      </c>
      <c r="I78" s="4" t="str">
        <f>VLOOKUP(A78,HOP!A:U,21,0)</f>
        <v>直采</v>
      </c>
    </row>
    <row r="79" s="4" customFormat="1" hidden="1" spans="1:9">
      <c r="A79" s="5">
        <v>999227966170587</v>
      </c>
      <c r="B79" s="6">
        <v>45217</v>
      </c>
      <c r="C79" s="6">
        <v>45219</v>
      </c>
      <c r="D79" s="4">
        <v>531.06</v>
      </c>
      <c r="E79" s="4" t="str">
        <f>VLOOKUP(A79,HOP!A:L,12,0)</f>
        <v>531.06</v>
      </c>
      <c r="F79" s="4" t="str">
        <f>VLOOKUP(A79,HOP!A:C,3,0)</f>
        <v>4089304</v>
      </c>
      <c r="G79" s="4">
        <f t="shared" si="4"/>
        <v>0</v>
      </c>
      <c r="H79" s="4" t="str">
        <f t="shared" si="5"/>
        <v>，4089304</v>
      </c>
      <c r="I79" s="4" t="str">
        <f>VLOOKUP(A79,HOP!A:U,21,0)</f>
        <v>直采</v>
      </c>
    </row>
    <row r="80" s="4" customFormat="1" hidden="1" spans="1:9">
      <c r="A80" s="5">
        <v>999227969416219</v>
      </c>
      <c r="B80" s="6">
        <v>45218</v>
      </c>
      <c r="C80" s="6">
        <v>45220</v>
      </c>
      <c r="D80" s="4">
        <v>73.92</v>
      </c>
      <c r="E80" s="4" t="str">
        <f>VLOOKUP(A80,HOP!A:L,12,0)</f>
        <v>73.92</v>
      </c>
      <c r="F80" s="4" t="str">
        <f>VLOOKUP(A80,HOP!A:C,3,0)</f>
        <v>4090741</v>
      </c>
      <c r="G80" s="4">
        <f t="shared" si="4"/>
        <v>0</v>
      </c>
      <c r="H80" s="4" t="str">
        <f t="shared" si="5"/>
        <v>，4090741</v>
      </c>
      <c r="I80" s="4" t="str">
        <f>VLOOKUP(A80,HOP!A:U,21,0)</f>
        <v>直采</v>
      </c>
    </row>
    <row r="81" s="4" customFormat="1" hidden="1" spans="1:9">
      <c r="A81" s="5">
        <v>999227972739528</v>
      </c>
      <c r="B81" s="6">
        <v>45217</v>
      </c>
      <c r="C81" s="6">
        <v>45218</v>
      </c>
      <c r="D81" s="4">
        <v>52.92</v>
      </c>
      <c r="E81" s="4" t="str">
        <f>VLOOKUP(A81,HOP!A:L,12,0)</f>
        <v>52.92</v>
      </c>
      <c r="F81" s="4" t="str">
        <f>VLOOKUP(A81,HOP!A:C,3,0)</f>
        <v>4091976</v>
      </c>
      <c r="G81" s="4">
        <f t="shared" si="4"/>
        <v>0</v>
      </c>
      <c r="H81" s="4" t="str">
        <f t="shared" si="5"/>
        <v>，4091976</v>
      </c>
      <c r="I81" s="4" t="str">
        <f>VLOOKUP(A81,HOP!A:U,21,0)</f>
        <v>直采</v>
      </c>
    </row>
    <row r="82" s="4" customFormat="1" hidden="1" spans="1:9">
      <c r="A82" s="5">
        <v>999227972777517</v>
      </c>
      <c r="B82" s="6">
        <v>45217</v>
      </c>
      <c r="C82" s="6">
        <v>45218</v>
      </c>
      <c r="D82" s="4">
        <v>52.92</v>
      </c>
      <c r="E82" s="4" t="str">
        <f>VLOOKUP(A82,HOP!A:L,12,0)</f>
        <v>52.92</v>
      </c>
      <c r="F82" s="4" t="str">
        <f>VLOOKUP(A82,HOP!A:C,3,0)</f>
        <v>4091982</v>
      </c>
      <c r="G82" s="4">
        <f t="shared" si="4"/>
        <v>0</v>
      </c>
      <c r="H82" s="4" t="str">
        <f t="shared" si="5"/>
        <v>，4091982</v>
      </c>
      <c r="I82" s="4" t="str">
        <f>VLOOKUP(A82,HOP!A:U,21,0)</f>
        <v>直采</v>
      </c>
    </row>
    <row r="83" s="4" customFormat="1" hidden="1" spans="1:9">
      <c r="A83" s="5">
        <v>999227984558628</v>
      </c>
      <c r="B83" s="6">
        <v>45218</v>
      </c>
      <c r="C83" s="6">
        <v>45220</v>
      </c>
      <c r="D83" s="4">
        <v>176.2</v>
      </c>
      <c r="E83" s="4" t="str">
        <f>VLOOKUP(A83,HOP!A:L,12,0)</f>
        <v>176.20</v>
      </c>
      <c r="F83" s="4" t="str">
        <f>VLOOKUP(A83,HOP!A:C,3,0)</f>
        <v>4095363</v>
      </c>
      <c r="G83" s="4">
        <f t="shared" si="4"/>
        <v>0</v>
      </c>
      <c r="H83" s="4" t="str">
        <f t="shared" si="5"/>
        <v>，4095363</v>
      </c>
      <c r="I83" s="4" t="str">
        <f>VLOOKUP(A83,HOP!A:U,21,0)</f>
        <v>直采</v>
      </c>
    </row>
    <row r="84" s="4" customFormat="1" hidden="1" spans="1:9">
      <c r="A84" s="5">
        <v>999227981319743</v>
      </c>
      <c r="B84" s="6">
        <v>45218</v>
      </c>
      <c r="C84" s="6">
        <v>45219</v>
      </c>
      <c r="D84" s="4">
        <v>0</v>
      </c>
      <c r="E84" s="4" t="str">
        <f>VLOOKUP(A84,HOP!A:L,12,0)</f>
        <v>43.51</v>
      </c>
      <c r="F84" s="4" t="str">
        <f>VLOOKUP(A84,HOP!A:C,3,0)</f>
        <v>4094189</v>
      </c>
      <c r="G84" s="4">
        <f t="shared" si="4"/>
        <v>-43.51</v>
      </c>
      <c r="H84" s="4" t="str">
        <f t="shared" si="5"/>
        <v>，4094189</v>
      </c>
      <c r="I84" s="4" t="str">
        <f>VLOOKUP(A84,HOP!A:U,21,0)</f>
        <v>直采</v>
      </c>
    </row>
    <row r="85" s="4" customFormat="1" hidden="1" spans="1:9">
      <c r="A85" s="5">
        <v>999227996394113</v>
      </c>
      <c r="B85" s="6">
        <v>45219</v>
      </c>
      <c r="C85" s="6">
        <v>45221</v>
      </c>
      <c r="D85" s="4">
        <v>416.78</v>
      </c>
      <c r="E85" s="4" t="str">
        <f>VLOOKUP(A85,HOP!A:L,12,0)</f>
        <v>416.78</v>
      </c>
      <c r="F85" s="4" t="str">
        <f>VLOOKUP(A85,HOP!A:C,3,0)</f>
        <v>4099542</v>
      </c>
      <c r="G85" s="4">
        <f t="shared" si="4"/>
        <v>0</v>
      </c>
      <c r="H85" s="4" t="str">
        <f t="shared" si="5"/>
        <v>，4099542</v>
      </c>
      <c r="I85" s="4" t="str">
        <f>VLOOKUP(A85,HOP!A:U,21,0)</f>
        <v>直采</v>
      </c>
    </row>
    <row r="86" s="4" customFormat="1" hidden="1" spans="1:9">
      <c r="A86" s="5">
        <v>999228002151313</v>
      </c>
      <c r="B86" s="6">
        <v>45219</v>
      </c>
      <c r="C86" s="6">
        <v>45220</v>
      </c>
      <c r="D86" s="4">
        <v>46.39</v>
      </c>
      <c r="E86" s="4" t="str">
        <f>VLOOKUP(A86,HOP!A:L,12,0)</f>
        <v>46.39</v>
      </c>
      <c r="F86" s="4" t="str">
        <f>VLOOKUP(A86,HOP!A:C,3,0)</f>
        <v>4100191</v>
      </c>
      <c r="G86" s="4">
        <f t="shared" si="4"/>
        <v>0</v>
      </c>
      <c r="H86" s="4" t="str">
        <f t="shared" si="5"/>
        <v>，4100191</v>
      </c>
      <c r="I86" s="4" t="str">
        <f>VLOOKUP(A86,HOP!A:U,21,0)</f>
        <v>直采</v>
      </c>
    </row>
    <row r="87" s="4" customFormat="1" hidden="1" spans="1:9">
      <c r="A87" s="5">
        <v>28003002880</v>
      </c>
      <c r="B87" s="6">
        <v>45220</v>
      </c>
      <c r="C87" s="6">
        <v>45221</v>
      </c>
      <c r="D87" s="4">
        <v>182.16</v>
      </c>
      <c r="E87" s="4" t="str">
        <f>VLOOKUP(A87,HOP!A:L,12,0)</f>
        <v>182.16</v>
      </c>
      <c r="F87" s="4" t="str">
        <f>VLOOKUP(A87,HOP!A:C,3,0)</f>
        <v>4105920</v>
      </c>
      <c r="G87" s="4">
        <f t="shared" si="4"/>
        <v>0</v>
      </c>
      <c r="H87" s="4" t="str">
        <f t="shared" si="5"/>
        <v>，4105920</v>
      </c>
      <c r="I87" s="4" t="str">
        <f>VLOOKUP(A87,HOP!A:U,21,0)</f>
        <v>直采</v>
      </c>
    </row>
    <row r="88" s="4" customFormat="1" hidden="1" spans="1:9">
      <c r="A88" s="5">
        <v>999228005865431</v>
      </c>
      <c r="B88" s="6">
        <v>45219</v>
      </c>
      <c r="C88" s="6">
        <v>45221</v>
      </c>
      <c r="D88" s="4">
        <v>141.36</v>
      </c>
      <c r="E88" s="4" t="str">
        <f>VLOOKUP(A88,HOP!A:L,12,0)</f>
        <v>141.36</v>
      </c>
      <c r="F88" s="4" t="str">
        <f>VLOOKUP(A88,HOP!A:C,3,0)</f>
        <v>4101349</v>
      </c>
      <c r="G88" s="4">
        <f t="shared" si="4"/>
        <v>0</v>
      </c>
      <c r="H88" s="4" t="str">
        <f t="shared" si="5"/>
        <v>，4101349</v>
      </c>
      <c r="I88" s="4" t="str">
        <f>VLOOKUP(A88,HOP!A:U,21,0)</f>
        <v>直采</v>
      </c>
    </row>
    <row r="90" spans="4:4">
      <c r="D90" s="4">
        <f>SUM(D2:D89)</f>
        <v>22451.48</v>
      </c>
    </row>
    <row r="94" spans="1:4">
      <c r="A94" s="4" t="s">
        <v>475</v>
      </c>
      <c r="C94" s="4">
        <v>21484.9</v>
      </c>
      <c r="D94" s="4">
        <v>785788.73</v>
      </c>
    </row>
    <row r="95" spans="1:4">
      <c r="A95" s="4" t="s">
        <v>476</v>
      </c>
      <c r="C95" s="4">
        <v>966.58</v>
      </c>
      <c r="D95" s="4">
        <v>35351.7</v>
      </c>
    </row>
    <row r="96" spans="1:4">
      <c r="A96" s="4" t="s">
        <v>477</v>
      </c>
      <c r="C96" s="4">
        <f>SUBTOTAL(9,C94:C95)</f>
        <v>22451.48</v>
      </c>
      <c r="D96" s="4">
        <f>SUBTOTAL(9,D94:D95)</f>
        <v>821140.43</v>
      </c>
    </row>
    <row r="97" spans="1:1">
      <c r="A97" s="4" t="s">
        <v>478</v>
      </c>
    </row>
  </sheetData>
  <autoFilter ref="A1:XFD90">
    <filterColumn colId="3">
      <filters blank="1">
        <filter val="1219.02"/>
        <filter val="81.1"/>
        <filter val="88.2"/>
        <filter val="176.2"/>
        <filter val="182.3"/>
        <filter val="521.3"/>
        <filter val="1359.5"/>
        <filter val="131.6"/>
        <filter val="1024.6"/>
        <filter val="297.7"/>
        <filter val="627.8"/>
        <filter val="22451.48"/>
        <filter val="184.02"/>
        <filter val="631.04"/>
        <filter val="531.06"/>
        <filter val="152.07"/>
        <filter val="108.08"/>
        <filter val="166.13"/>
        <filter val="49.14"/>
        <filter val="182.16"/>
        <filter val="392.16"/>
        <filter val="73.18"/>
        <filter val="264.18"/>
        <filter val="218.21"/>
        <filter val="388.23"/>
        <filter val="71.24"/>
        <filter val="667.25"/>
        <filter val="836.25"/>
        <filter val="259.27"/>
        <filter val="138.31"/>
        <filter val="187.32"/>
        <filter val="597.35"/>
        <filter val="141.36"/>
        <filter val="46.39"/>
        <filter val="631.39"/>
        <filter val="430.41"/>
        <filter val="147.44"/>
        <filter val="663.45"/>
        <filter val="93.52"/>
        <filter val="153.52"/>
        <filter val="74.54"/>
        <filter val="298.54"/>
        <filter val="128.55"/>
        <filter val="160.56"/>
        <filter val="382.56"/>
        <filter val="464.56"/>
        <filter val="210.58"/>
        <filter val="42.59"/>
        <filter val="244.61"/>
        <filter val="60.62"/>
        <filter val="649.62"/>
        <filter val="78.64"/>
        <filter val="219.65"/>
        <filter val="142.66"/>
        <filter val="318.66"/>
        <filter val="236.68"/>
        <filter val="129.69"/>
        <filter val="91.74"/>
        <filter val="44.75"/>
        <filter val="416.78"/>
        <filter val="167.79"/>
        <filter val="784"/>
        <filter val="144.84"/>
        <filter val="125.85"/>
        <filter val="111.86"/>
        <filter val="186.88"/>
        <filter val="89"/>
        <filter val="52.92"/>
        <filter val="73.92"/>
        <filter val="262.92"/>
        <filter val="105.93"/>
        <filter val="171.94"/>
        <filter val="52.95"/>
        <filter val="69.96"/>
        <filter val="147.96"/>
        <filter val="217.96"/>
        <filter val="73.98"/>
        <filter val="225.98"/>
        <filter val="113.99"/>
        <filter val="477.99"/>
      </filters>
    </filterColumn>
    <filterColumn colId="6">
      <filters blank="1"/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selection activeCell="I3" sqref="I3"/>
    </sheetView>
  </sheetViews>
  <sheetFormatPr defaultColWidth="9" defaultRowHeight="13.5"/>
  <cols>
    <col min="1" max="1" width="12.625" style="4"/>
    <col min="2" max="3" width="11.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473</v>
      </c>
    </row>
    <row r="2" s="4" customFormat="1" spans="1:10">
      <c r="A2" s="5">
        <v>999227328871645</v>
      </c>
      <c r="B2" s="6">
        <v>45219</v>
      </c>
      <c r="C2" s="6">
        <v>45221</v>
      </c>
      <c r="D2" s="4">
        <v>750</v>
      </c>
      <c r="E2" s="4" t="e">
        <f>VLOOKUP(A2,HOP!A:L,12,0)</f>
        <v>#N/A</v>
      </c>
      <c r="F2" s="4">
        <v>4044822</v>
      </c>
      <c r="G2" s="4" t="e">
        <f>D2-E2</f>
        <v>#N/A</v>
      </c>
      <c r="H2" s="4" t="str">
        <f>$H$1&amp;F2</f>
        <v>，4044822</v>
      </c>
      <c r="I2" s="4" t="e">
        <f>VLOOKUP(A2,HOP!A:U,21,0)</f>
        <v>#N/A</v>
      </c>
      <c r="J2" s="4" t="s">
        <v>474</v>
      </c>
    </row>
    <row r="4" spans="4:4">
      <c r="D4" s="4">
        <f>SUM(D2:D3)</f>
        <v>750</v>
      </c>
    </row>
    <row r="10" spans="1:1">
      <c r="A10" s="4" t="s">
        <v>479</v>
      </c>
    </row>
    <row r="11" spans="1:1">
      <c r="A11" s="4" t="s">
        <v>480</v>
      </c>
    </row>
    <row r="12" spans="1:1">
      <c r="A12" s="4" t="s">
        <v>481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482</v>
      </c>
      <c r="B1" s="2" t="s">
        <v>483</v>
      </c>
      <c r="C1" s="2" t="s">
        <v>484</v>
      </c>
      <c r="D1" s="2" t="s">
        <v>485</v>
      </c>
      <c r="E1" s="2" t="s">
        <v>13</v>
      </c>
      <c r="F1" s="2" t="s">
        <v>5</v>
      </c>
      <c r="G1" s="2" t="s">
        <v>6</v>
      </c>
      <c r="H1" s="2" t="s">
        <v>486</v>
      </c>
      <c r="I1" s="2" t="s">
        <v>487</v>
      </c>
      <c r="J1" s="2" t="s">
        <v>488</v>
      </c>
      <c r="K1" s="2" t="s">
        <v>489</v>
      </c>
      <c r="L1" s="2" t="s">
        <v>490</v>
      </c>
      <c r="M1" s="2" t="s">
        <v>491</v>
      </c>
      <c r="N1" s="2" t="s">
        <v>492</v>
      </c>
      <c r="O1" s="2" t="s">
        <v>493</v>
      </c>
      <c r="P1" s="2" t="s">
        <v>494</v>
      </c>
      <c r="Q1" s="2" t="s">
        <v>495</v>
      </c>
      <c r="R1" s="2" t="s">
        <v>496</v>
      </c>
      <c r="S1" s="2" t="s">
        <v>497</v>
      </c>
      <c r="T1" s="2" t="s">
        <v>498</v>
      </c>
      <c r="U1" s="2" t="s">
        <v>499</v>
      </c>
      <c r="V1" s="2" t="s">
        <v>500</v>
      </c>
    </row>
    <row r="2" s="1" customFormat="1" spans="1:22">
      <c r="A2" s="3">
        <v>999224498682831</v>
      </c>
      <c r="B2" s="1" t="s">
        <v>501</v>
      </c>
      <c r="C2" s="1" t="s">
        <v>502</v>
      </c>
      <c r="D2" s="1" t="s">
        <v>503</v>
      </c>
      <c r="E2" s="1" t="s">
        <v>504</v>
      </c>
      <c r="F2" s="1" t="s">
        <v>505</v>
      </c>
      <c r="G2" s="1" t="s">
        <v>506</v>
      </c>
      <c r="H2" s="1" t="s">
        <v>507</v>
      </c>
      <c r="I2" s="1" t="s">
        <v>508</v>
      </c>
      <c r="J2" s="1" t="s">
        <v>30</v>
      </c>
      <c r="K2" s="1" t="s">
        <v>509</v>
      </c>
      <c r="L2" s="1" t="s">
        <v>509</v>
      </c>
      <c r="M2" s="1" t="s">
        <v>510</v>
      </c>
      <c r="N2" s="1" t="s">
        <v>510</v>
      </c>
      <c r="O2" s="1" t="s">
        <v>511</v>
      </c>
      <c r="P2" s="1" t="s">
        <v>512</v>
      </c>
      <c r="Q2" s="1" t="s">
        <v>513</v>
      </c>
      <c r="R2" s="1" t="s">
        <v>514</v>
      </c>
      <c r="S2" s="1" t="s">
        <v>515</v>
      </c>
      <c r="T2" s="1" t="s">
        <v>516</v>
      </c>
      <c r="U2" s="1" t="s">
        <v>517</v>
      </c>
      <c r="V2" s="1" t="s">
        <v>518</v>
      </c>
    </row>
    <row r="3" s="1" customFormat="1" spans="1:22">
      <c r="A3" s="3">
        <v>999227019119979</v>
      </c>
      <c r="B3" s="1" t="s">
        <v>519</v>
      </c>
      <c r="C3" s="1" t="s">
        <v>520</v>
      </c>
      <c r="D3" s="1" t="s">
        <v>521</v>
      </c>
      <c r="E3" s="1" t="s">
        <v>522</v>
      </c>
      <c r="F3" s="1" t="s">
        <v>523</v>
      </c>
      <c r="G3" s="1" t="s">
        <v>524</v>
      </c>
      <c r="H3" s="1" t="s">
        <v>507</v>
      </c>
      <c r="I3" s="1" t="s">
        <v>525</v>
      </c>
      <c r="J3" s="1" t="s">
        <v>30</v>
      </c>
      <c r="K3" s="1" t="s">
        <v>526</v>
      </c>
      <c r="L3" s="1" t="s">
        <v>526</v>
      </c>
      <c r="M3" s="1" t="s">
        <v>510</v>
      </c>
      <c r="N3" s="1" t="s">
        <v>510</v>
      </c>
      <c r="O3" s="1" t="s">
        <v>511</v>
      </c>
      <c r="P3" s="1" t="s">
        <v>512</v>
      </c>
      <c r="Q3" s="1" t="s">
        <v>513</v>
      </c>
      <c r="R3" s="1" t="s">
        <v>527</v>
      </c>
      <c r="S3" s="1" t="s">
        <v>515</v>
      </c>
      <c r="T3" s="1" t="s">
        <v>516</v>
      </c>
      <c r="U3" s="1" t="s">
        <v>517</v>
      </c>
      <c r="V3" s="1" t="s">
        <v>528</v>
      </c>
    </row>
    <row r="4" s="1" customFormat="1" spans="1:22">
      <c r="A4" s="3">
        <v>999227031003230</v>
      </c>
      <c r="B4" s="1" t="s">
        <v>519</v>
      </c>
      <c r="C4" s="1" t="s">
        <v>529</v>
      </c>
      <c r="D4" s="1" t="s">
        <v>530</v>
      </c>
      <c r="E4" s="1" t="s">
        <v>531</v>
      </c>
      <c r="F4" s="1" t="s">
        <v>532</v>
      </c>
      <c r="G4" s="1" t="s">
        <v>524</v>
      </c>
      <c r="H4" s="1" t="s">
        <v>507</v>
      </c>
      <c r="I4" s="1" t="s">
        <v>533</v>
      </c>
      <c r="J4" s="1" t="s">
        <v>30</v>
      </c>
      <c r="K4" s="1" t="s">
        <v>534</v>
      </c>
      <c r="L4" s="1" t="s">
        <v>534</v>
      </c>
      <c r="M4" s="1" t="s">
        <v>510</v>
      </c>
      <c r="N4" s="1" t="s">
        <v>510</v>
      </c>
      <c r="O4" s="1" t="s">
        <v>511</v>
      </c>
      <c r="P4" s="1" t="s">
        <v>512</v>
      </c>
      <c r="Q4" s="1" t="s">
        <v>513</v>
      </c>
      <c r="R4" s="1" t="s">
        <v>535</v>
      </c>
      <c r="S4" s="1" t="s">
        <v>515</v>
      </c>
      <c r="T4" s="1" t="s">
        <v>516</v>
      </c>
      <c r="U4" s="1" t="s">
        <v>517</v>
      </c>
      <c r="V4" s="1" t="s">
        <v>518</v>
      </c>
    </row>
    <row r="5" s="1" customFormat="1" spans="1:22">
      <c r="A5" s="3">
        <v>27032345144</v>
      </c>
      <c r="B5" s="1" t="s">
        <v>519</v>
      </c>
      <c r="C5" s="1" t="s">
        <v>536</v>
      </c>
      <c r="D5" s="1" t="s">
        <v>530</v>
      </c>
      <c r="E5" s="1" t="s">
        <v>537</v>
      </c>
      <c r="F5" s="1" t="s">
        <v>506</v>
      </c>
      <c r="G5" s="1" t="s">
        <v>524</v>
      </c>
      <c r="H5" s="1" t="s">
        <v>507</v>
      </c>
      <c r="I5" s="1" t="s">
        <v>538</v>
      </c>
      <c r="J5" s="1" t="s">
        <v>30</v>
      </c>
      <c r="K5" s="1" t="s">
        <v>539</v>
      </c>
      <c r="L5" s="1" t="s">
        <v>539</v>
      </c>
      <c r="M5" s="1" t="s">
        <v>510</v>
      </c>
      <c r="N5" s="1" t="s">
        <v>510</v>
      </c>
      <c r="O5" s="1" t="s">
        <v>511</v>
      </c>
      <c r="P5" s="1" t="s">
        <v>512</v>
      </c>
      <c r="Q5" s="1" t="s">
        <v>513</v>
      </c>
      <c r="R5" s="1" t="s">
        <v>540</v>
      </c>
      <c r="S5" s="1" t="s">
        <v>515</v>
      </c>
      <c r="T5" s="1" t="s">
        <v>516</v>
      </c>
      <c r="U5" s="1" t="s">
        <v>517</v>
      </c>
      <c r="V5" s="1" t="s">
        <v>518</v>
      </c>
    </row>
    <row r="6" s="1" customFormat="1" spans="1:22">
      <c r="A6" s="3">
        <v>999227036607993</v>
      </c>
      <c r="B6" s="1" t="s">
        <v>541</v>
      </c>
      <c r="C6" s="1" t="s">
        <v>542</v>
      </c>
      <c r="D6" s="1" t="s">
        <v>543</v>
      </c>
      <c r="E6" s="1" t="s">
        <v>544</v>
      </c>
      <c r="F6" s="1" t="s">
        <v>545</v>
      </c>
      <c r="G6" s="1" t="s">
        <v>546</v>
      </c>
      <c r="H6" s="1" t="s">
        <v>507</v>
      </c>
      <c r="I6" s="1" t="s">
        <v>547</v>
      </c>
      <c r="J6" s="1" t="s">
        <v>30</v>
      </c>
      <c r="K6" s="1" t="s">
        <v>548</v>
      </c>
      <c r="L6" s="1" t="s">
        <v>548</v>
      </c>
      <c r="M6" s="1" t="s">
        <v>510</v>
      </c>
      <c r="N6" s="1" t="s">
        <v>510</v>
      </c>
      <c r="O6" s="1" t="s">
        <v>511</v>
      </c>
      <c r="P6" s="1" t="s">
        <v>512</v>
      </c>
      <c r="Q6" s="1" t="s">
        <v>513</v>
      </c>
      <c r="R6" s="1" t="s">
        <v>549</v>
      </c>
      <c r="S6" s="1" t="s">
        <v>515</v>
      </c>
      <c r="T6" s="1" t="s">
        <v>516</v>
      </c>
      <c r="U6" s="1" t="s">
        <v>517</v>
      </c>
      <c r="V6" s="1" t="s">
        <v>528</v>
      </c>
    </row>
    <row r="7" s="1" customFormat="1" spans="1:22">
      <c r="A7" s="3">
        <v>999227049374731</v>
      </c>
      <c r="B7" s="1" t="s">
        <v>541</v>
      </c>
      <c r="C7" s="1" t="s">
        <v>550</v>
      </c>
      <c r="D7" s="1" t="s">
        <v>551</v>
      </c>
      <c r="E7" s="1" t="s">
        <v>552</v>
      </c>
      <c r="F7" s="1" t="s">
        <v>532</v>
      </c>
      <c r="G7" s="1" t="s">
        <v>553</v>
      </c>
      <c r="H7" s="1" t="s">
        <v>507</v>
      </c>
      <c r="I7" s="1" t="s">
        <v>554</v>
      </c>
      <c r="J7" s="1" t="s">
        <v>30</v>
      </c>
      <c r="K7" s="1" t="s">
        <v>555</v>
      </c>
      <c r="L7" s="1" t="s">
        <v>555</v>
      </c>
      <c r="M7" s="1" t="s">
        <v>510</v>
      </c>
      <c r="N7" s="1" t="s">
        <v>510</v>
      </c>
      <c r="O7" s="1" t="s">
        <v>511</v>
      </c>
      <c r="P7" s="1" t="s">
        <v>512</v>
      </c>
      <c r="Q7" s="1" t="s">
        <v>513</v>
      </c>
      <c r="R7" s="1" t="s">
        <v>556</v>
      </c>
      <c r="S7" s="1" t="s">
        <v>515</v>
      </c>
      <c r="T7" s="1" t="s">
        <v>516</v>
      </c>
      <c r="U7" s="1" t="s">
        <v>517</v>
      </c>
      <c r="V7" s="1" t="s">
        <v>528</v>
      </c>
    </row>
    <row r="8" s="1" customFormat="1" spans="1:22">
      <c r="A8" s="3">
        <v>999227064526411</v>
      </c>
      <c r="B8" s="1" t="s">
        <v>557</v>
      </c>
      <c r="C8" s="1" t="s">
        <v>558</v>
      </c>
      <c r="D8" s="1" t="s">
        <v>559</v>
      </c>
      <c r="E8" s="1" t="s">
        <v>560</v>
      </c>
      <c r="F8" s="1" t="s">
        <v>561</v>
      </c>
      <c r="G8" s="1" t="s">
        <v>545</v>
      </c>
      <c r="H8" s="1" t="s">
        <v>507</v>
      </c>
      <c r="I8" s="1" t="s">
        <v>562</v>
      </c>
      <c r="J8" s="1" t="s">
        <v>30</v>
      </c>
      <c r="K8" s="1" t="s">
        <v>563</v>
      </c>
      <c r="L8" s="1" t="s">
        <v>563</v>
      </c>
      <c r="M8" s="1" t="s">
        <v>510</v>
      </c>
      <c r="N8" s="1" t="s">
        <v>510</v>
      </c>
      <c r="O8" s="1" t="s">
        <v>511</v>
      </c>
      <c r="P8" s="1" t="s">
        <v>512</v>
      </c>
      <c r="Q8" s="1" t="s">
        <v>513</v>
      </c>
      <c r="R8" s="1" t="s">
        <v>564</v>
      </c>
      <c r="S8" s="1" t="s">
        <v>515</v>
      </c>
      <c r="T8" s="1" t="s">
        <v>516</v>
      </c>
      <c r="U8" s="1" t="s">
        <v>517</v>
      </c>
      <c r="V8" s="1" t="s">
        <v>528</v>
      </c>
    </row>
    <row r="9" s="1" customFormat="1" spans="1:22">
      <c r="A9" s="3">
        <v>999227098376902</v>
      </c>
      <c r="B9" s="1" t="s">
        <v>565</v>
      </c>
      <c r="C9" s="1" t="s">
        <v>566</v>
      </c>
      <c r="D9" s="1" t="s">
        <v>567</v>
      </c>
      <c r="E9" s="1" t="s">
        <v>568</v>
      </c>
      <c r="F9" s="1" t="s">
        <v>569</v>
      </c>
      <c r="G9" s="1" t="s">
        <v>553</v>
      </c>
      <c r="H9" s="1" t="s">
        <v>507</v>
      </c>
      <c r="I9" s="1" t="s">
        <v>570</v>
      </c>
      <c r="J9" s="1" t="s">
        <v>30</v>
      </c>
      <c r="K9" s="1" t="s">
        <v>571</v>
      </c>
      <c r="L9" s="1" t="s">
        <v>571</v>
      </c>
      <c r="M9" s="1" t="s">
        <v>510</v>
      </c>
      <c r="N9" s="1" t="s">
        <v>510</v>
      </c>
      <c r="O9" s="1" t="s">
        <v>511</v>
      </c>
      <c r="P9" s="1" t="s">
        <v>512</v>
      </c>
      <c r="Q9" s="1" t="s">
        <v>513</v>
      </c>
      <c r="R9" s="1" t="s">
        <v>572</v>
      </c>
      <c r="S9" s="1" t="s">
        <v>515</v>
      </c>
      <c r="T9" s="1" t="s">
        <v>516</v>
      </c>
      <c r="U9" s="1" t="s">
        <v>517</v>
      </c>
      <c r="V9" s="1" t="s">
        <v>518</v>
      </c>
    </row>
    <row r="10" s="1" customFormat="1" spans="1:22">
      <c r="A10" s="3">
        <v>999227098846870</v>
      </c>
      <c r="B10" s="1" t="s">
        <v>565</v>
      </c>
      <c r="C10" s="1" t="s">
        <v>573</v>
      </c>
      <c r="D10" s="1" t="s">
        <v>559</v>
      </c>
      <c r="E10" s="1" t="s">
        <v>574</v>
      </c>
      <c r="F10" s="1" t="s">
        <v>506</v>
      </c>
      <c r="G10" s="1" t="s">
        <v>561</v>
      </c>
      <c r="H10" s="1" t="s">
        <v>507</v>
      </c>
      <c r="I10" s="1" t="s">
        <v>575</v>
      </c>
      <c r="J10" s="1" t="s">
        <v>30</v>
      </c>
      <c r="K10" s="1" t="s">
        <v>576</v>
      </c>
      <c r="L10" s="1" t="s">
        <v>576</v>
      </c>
      <c r="M10" s="1" t="s">
        <v>510</v>
      </c>
      <c r="N10" s="1" t="s">
        <v>510</v>
      </c>
      <c r="O10" s="1" t="s">
        <v>511</v>
      </c>
      <c r="P10" s="1" t="s">
        <v>512</v>
      </c>
      <c r="Q10" s="1" t="s">
        <v>513</v>
      </c>
      <c r="R10" s="1" t="s">
        <v>577</v>
      </c>
      <c r="S10" s="1" t="s">
        <v>515</v>
      </c>
      <c r="T10" s="1" t="s">
        <v>516</v>
      </c>
      <c r="U10" s="1" t="s">
        <v>517</v>
      </c>
      <c r="V10" s="1" t="s">
        <v>528</v>
      </c>
    </row>
    <row r="11" s="1" customFormat="1" spans="1:22">
      <c r="A11" s="3">
        <v>999227099475416</v>
      </c>
      <c r="B11" s="1" t="s">
        <v>565</v>
      </c>
      <c r="C11" s="1" t="s">
        <v>578</v>
      </c>
      <c r="D11" s="1" t="s">
        <v>579</v>
      </c>
      <c r="E11" s="1" t="s">
        <v>580</v>
      </c>
      <c r="F11" s="1" t="s">
        <v>532</v>
      </c>
      <c r="G11" s="1" t="s">
        <v>553</v>
      </c>
      <c r="H11" s="1" t="s">
        <v>507</v>
      </c>
      <c r="I11" s="1" t="s">
        <v>581</v>
      </c>
      <c r="J11" s="1" t="s">
        <v>30</v>
      </c>
      <c r="K11" s="1" t="s">
        <v>582</v>
      </c>
      <c r="L11" s="1" t="s">
        <v>582</v>
      </c>
      <c r="M11" s="1" t="s">
        <v>510</v>
      </c>
      <c r="N11" s="1" t="s">
        <v>510</v>
      </c>
      <c r="O11" s="1" t="s">
        <v>511</v>
      </c>
      <c r="P11" s="1" t="s">
        <v>512</v>
      </c>
      <c r="Q11" s="1" t="s">
        <v>513</v>
      </c>
      <c r="R11" s="1" t="s">
        <v>583</v>
      </c>
      <c r="S11" s="1" t="s">
        <v>515</v>
      </c>
      <c r="T11" s="1" t="s">
        <v>516</v>
      </c>
      <c r="U11" s="1" t="s">
        <v>517</v>
      </c>
      <c r="V11" s="1" t="s">
        <v>584</v>
      </c>
    </row>
    <row r="12" s="1" customFormat="1" spans="1:22">
      <c r="A12" s="3">
        <v>999227189555647</v>
      </c>
      <c r="B12" s="1" t="s">
        <v>585</v>
      </c>
      <c r="C12" s="1" t="s">
        <v>586</v>
      </c>
      <c r="D12" s="1" t="s">
        <v>587</v>
      </c>
      <c r="E12" s="1" t="s">
        <v>588</v>
      </c>
      <c r="F12" s="1" t="s">
        <v>532</v>
      </c>
      <c r="G12" s="1" t="s">
        <v>589</v>
      </c>
      <c r="H12" s="1" t="s">
        <v>507</v>
      </c>
      <c r="I12" s="1" t="s">
        <v>590</v>
      </c>
      <c r="J12" s="1" t="s">
        <v>30</v>
      </c>
      <c r="K12" s="1" t="s">
        <v>591</v>
      </c>
      <c r="L12" s="1" t="s">
        <v>591</v>
      </c>
      <c r="M12" s="1" t="s">
        <v>510</v>
      </c>
      <c r="N12" s="1" t="s">
        <v>510</v>
      </c>
      <c r="O12" s="1" t="s">
        <v>511</v>
      </c>
      <c r="P12" s="1" t="s">
        <v>512</v>
      </c>
      <c r="Q12" s="1" t="s">
        <v>513</v>
      </c>
      <c r="R12" s="1" t="s">
        <v>592</v>
      </c>
      <c r="S12" s="1" t="s">
        <v>515</v>
      </c>
      <c r="T12" s="1" t="s">
        <v>516</v>
      </c>
      <c r="U12" s="1" t="s">
        <v>517</v>
      </c>
      <c r="V12" s="1" t="s">
        <v>593</v>
      </c>
    </row>
    <row r="13" s="1" customFormat="1" spans="1:22">
      <c r="A13" s="3">
        <v>999227287511380</v>
      </c>
      <c r="B13" s="1" t="s">
        <v>594</v>
      </c>
      <c r="C13" s="1" t="s">
        <v>595</v>
      </c>
      <c r="D13" s="1" t="s">
        <v>579</v>
      </c>
      <c r="E13" s="1" t="s">
        <v>596</v>
      </c>
      <c r="F13" s="1" t="s">
        <v>532</v>
      </c>
      <c r="G13" s="1" t="s">
        <v>553</v>
      </c>
      <c r="H13" s="1" t="s">
        <v>507</v>
      </c>
      <c r="I13" s="1" t="s">
        <v>597</v>
      </c>
      <c r="J13" s="1" t="s">
        <v>30</v>
      </c>
      <c r="K13" s="1" t="s">
        <v>598</v>
      </c>
      <c r="L13" s="1" t="s">
        <v>598</v>
      </c>
      <c r="M13" s="1" t="s">
        <v>510</v>
      </c>
      <c r="N13" s="1" t="s">
        <v>510</v>
      </c>
      <c r="O13" s="1" t="s">
        <v>511</v>
      </c>
      <c r="P13" s="1" t="s">
        <v>512</v>
      </c>
      <c r="Q13" s="1" t="s">
        <v>513</v>
      </c>
      <c r="R13" s="1" t="s">
        <v>599</v>
      </c>
      <c r="S13" s="1" t="s">
        <v>515</v>
      </c>
      <c r="T13" s="1" t="s">
        <v>516</v>
      </c>
      <c r="U13" s="1" t="s">
        <v>517</v>
      </c>
      <c r="V13" s="1" t="s">
        <v>584</v>
      </c>
    </row>
    <row r="14" s="1" customFormat="1" spans="1:22">
      <c r="A14" s="3">
        <v>999227301946344</v>
      </c>
      <c r="B14" s="1" t="s">
        <v>569</v>
      </c>
      <c r="C14" s="1" t="s">
        <v>600</v>
      </c>
      <c r="D14" s="1" t="s">
        <v>601</v>
      </c>
      <c r="E14" s="1" t="s">
        <v>602</v>
      </c>
      <c r="F14" s="1" t="s">
        <v>553</v>
      </c>
      <c r="G14" s="1" t="s">
        <v>545</v>
      </c>
      <c r="H14" s="1" t="s">
        <v>507</v>
      </c>
      <c r="I14" s="1" t="s">
        <v>603</v>
      </c>
      <c r="J14" s="1" t="s">
        <v>30</v>
      </c>
      <c r="K14" s="1" t="s">
        <v>604</v>
      </c>
      <c r="L14" s="1" t="s">
        <v>604</v>
      </c>
      <c r="M14" s="1" t="s">
        <v>510</v>
      </c>
      <c r="N14" s="1" t="s">
        <v>510</v>
      </c>
      <c r="O14" s="1" t="s">
        <v>511</v>
      </c>
      <c r="P14" s="1" t="s">
        <v>512</v>
      </c>
      <c r="Q14" s="1" t="s">
        <v>513</v>
      </c>
      <c r="R14" s="1" t="s">
        <v>605</v>
      </c>
      <c r="S14" s="1" t="s">
        <v>515</v>
      </c>
      <c r="T14" s="1" t="s">
        <v>516</v>
      </c>
      <c r="U14" s="1" t="s">
        <v>517</v>
      </c>
      <c r="V14" s="1" t="s">
        <v>606</v>
      </c>
    </row>
    <row r="15" s="1" customFormat="1" spans="1:22">
      <c r="A15" s="3">
        <v>27305459975</v>
      </c>
      <c r="B15" s="1" t="s">
        <v>607</v>
      </c>
      <c r="C15" s="1" t="s">
        <v>608</v>
      </c>
      <c r="D15" s="1" t="s">
        <v>609</v>
      </c>
      <c r="E15" s="1" t="s">
        <v>610</v>
      </c>
      <c r="F15" s="1" t="s">
        <v>611</v>
      </c>
      <c r="G15" s="1" t="s">
        <v>553</v>
      </c>
      <c r="H15" s="1" t="s">
        <v>507</v>
      </c>
      <c r="I15" s="1" t="s">
        <v>612</v>
      </c>
      <c r="J15" s="1" t="s">
        <v>30</v>
      </c>
      <c r="K15" s="1" t="s">
        <v>613</v>
      </c>
      <c r="L15" s="1" t="s">
        <v>613</v>
      </c>
      <c r="M15" s="1" t="s">
        <v>510</v>
      </c>
      <c r="N15" s="1" t="s">
        <v>510</v>
      </c>
      <c r="O15" s="1" t="s">
        <v>511</v>
      </c>
      <c r="P15" s="1" t="s">
        <v>512</v>
      </c>
      <c r="Q15" s="1" t="s">
        <v>513</v>
      </c>
      <c r="R15" s="1" t="s">
        <v>614</v>
      </c>
      <c r="S15" s="1" t="s">
        <v>515</v>
      </c>
      <c r="T15" s="1" t="s">
        <v>516</v>
      </c>
      <c r="U15" s="1" t="s">
        <v>517</v>
      </c>
      <c r="V15" s="1" t="s">
        <v>518</v>
      </c>
    </row>
    <row r="16" s="1" customFormat="1" spans="1:22">
      <c r="A16" s="3">
        <v>999227307236250</v>
      </c>
      <c r="B16" s="1" t="s">
        <v>607</v>
      </c>
      <c r="C16" s="1" t="s">
        <v>615</v>
      </c>
      <c r="D16" s="1" t="s">
        <v>616</v>
      </c>
      <c r="E16" s="1" t="s">
        <v>617</v>
      </c>
      <c r="F16" s="1" t="s">
        <v>553</v>
      </c>
      <c r="G16" s="1" t="s">
        <v>546</v>
      </c>
      <c r="H16" s="1" t="s">
        <v>507</v>
      </c>
      <c r="I16" s="1" t="s">
        <v>618</v>
      </c>
      <c r="J16" s="1" t="s">
        <v>30</v>
      </c>
      <c r="K16" s="1" t="s">
        <v>619</v>
      </c>
      <c r="L16" s="1" t="s">
        <v>620</v>
      </c>
      <c r="M16" s="1" t="s">
        <v>621</v>
      </c>
      <c r="N16" s="1" t="s">
        <v>622</v>
      </c>
      <c r="O16" s="1" t="s">
        <v>511</v>
      </c>
      <c r="P16" s="1" t="s">
        <v>512</v>
      </c>
      <c r="Q16" s="1" t="s">
        <v>513</v>
      </c>
      <c r="R16" s="1" t="s">
        <v>623</v>
      </c>
      <c r="S16" s="1" t="s">
        <v>515</v>
      </c>
      <c r="T16" s="1" t="s">
        <v>516</v>
      </c>
      <c r="U16" s="1" t="s">
        <v>517</v>
      </c>
      <c r="V16" s="1" t="s">
        <v>518</v>
      </c>
    </row>
    <row r="17" s="1" customFormat="1" spans="1:22">
      <c r="A17" s="3">
        <v>999227308756832</v>
      </c>
      <c r="B17" s="1" t="s">
        <v>607</v>
      </c>
      <c r="C17" s="1" t="s">
        <v>624</v>
      </c>
      <c r="D17" s="1" t="s">
        <v>616</v>
      </c>
      <c r="E17" s="1" t="s">
        <v>625</v>
      </c>
      <c r="F17" s="1" t="s">
        <v>553</v>
      </c>
      <c r="G17" s="1" t="s">
        <v>546</v>
      </c>
      <c r="H17" s="1" t="s">
        <v>507</v>
      </c>
      <c r="I17" s="1" t="s">
        <v>618</v>
      </c>
      <c r="J17" s="1" t="s">
        <v>30</v>
      </c>
      <c r="K17" s="1" t="s">
        <v>619</v>
      </c>
      <c r="L17" s="1" t="s">
        <v>619</v>
      </c>
      <c r="M17" s="1" t="s">
        <v>510</v>
      </c>
      <c r="N17" s="1" t="s">
        <v>510</v>
      </c>
      <c r="O17" s="1" t="s">
        <v>511</v>
      </c>
      <c r="P17" s="1" t="s">
        <v>512</v>
      </c>
      <c r="Q17" s="1" t="s">
        <v>513</v>
      </c>
      <c r="R17" s="1" t="s">
        <v>626</v>
      </c>
      <c r="S17" s="1" t="s">
        <v>515</v>
      </c>
      <c r="T17" s="1" t="s">
        <v>516</v>
      </c>
      <c r="U17" s="1" t="s">
        <v>517</v>
      </c>
      <c r="V17" s="1" t="s">
        <v>518</v>
      </c>
    </row>
    <row r="18" s="1" customFormat="1" spans="1:22">
      <c r="A18" s="3">
        <v>999227321493622</v>
      </c>
      <c r="B18" s="1" t="s">
        <v>627</v>
      </c>
      <c r="C18" s="1" t="s">
        <v>628</v>
      </c>
      <c r="D18" s="1" t="s">
        <v>559</v>
      </c>
      <c r="E18" s="1" t="s">
        <v>629</v>
      </c>
      <c r="F18" s="1" t="s">
        <v>561</v>
      </c>
      <c r="G18" s="1" t="s">
        <v>553</v>
      </c>
      <c r="H18" s="1" t="s">
        <v>507</v>
      </c>
      <c r="I18" s="1" t="s">
        <v>630</v>
      </c>
      <c r="J18" s="1" t="s">
        <v>30</v>
      </c>
      <c r="K18" s="1" t="s">
        <v>631</v>
      </c>
      <c r="L18" s="1" t="s">
        <v>631</v>
      </c>
      <c r="M18" s="1" t="s">
        <v>510</v>
      </c>
      <c r="N18" s="1" t="s">
        <v>510</v>
      </c>
      <c r="O18" s="1" t="s">
        <v>511</v>
      </c>
      <c r="P18" s="1" t="s">
        <v>512</v>
      </c>
      <c r="Q18" s="1" t="s">
        <v>513</v>
      </c>
      <c r="R18" s="1" t="s">
        <v>632</v>
      </c>
      <c r="S18" s="1" t="s">
        <v>515</v>
      </c>
      <c r="T18" s="1" t="s">
        <v>516</v>
      </c>
      <c r="U18" s="1" t="s">
        <v>517</v>
      </c>
      <c r="V18" s="1" t="s">
        <v>528</v>
      </c>
    </row>
    <row r="19" s="1" customFormat="1" spans="1:22">
      <c r="A19" s="3">
        <v>999227322714855</v>
      </c>
      <c r="B19" s="1" t="s">
        <v>627</v>
      </c>
      <c r="C19" s="1" t="s">
        <v>633</v>
      </c>
      <c r="D19" s="1" t="s">
        <v>543</v>
      </c>
      <c r="E19" s="1" t="s">
        <v>634</v>
      </c>
      <c r="F19" s="1" t="s">
        <v>506</v>
      </c>
      <c r="G19" s="1" t="s">
        <v>561</v>
      </c>
      <c r="H19" s="1" t="s">
        <v>507</v>
      </c>
      <c r="I19" s="1" t="s">
        <v>635</v>
      </c>
      <c r="J19" s="1" t="s">
        <v>30</v>
      </c>
      <c r="K19" s="1" t="s">
        <v>636</v>
      </c>
      <c r="L19" s="1" t="s">
        <v>636</v>
      </c>
      <c r="M19" s="1" t="s">
        <v>510</v>
      </c>
      <c r="N19" s="1" t="s">
        <v>510</v>
      </c>
      <c r="O19" s="1" t="s">
        <v>511</v>
      </c>
      <c r="P19" s="1" t="s">
        <v>512</v>
      </c>
      <c r="Q19" s="1" t="s">
        <v>513</v>
      </c>
      <c r="R19" s="1" t="s">
        <v>637</v>
      </c>
      <c r="S19" s="1" t="s">
        <v>515</v>
      </c>
      <c r="T19" s="1" t="s">
        <v>516</v>
      </c>
      <c r="U19" s="1" t="s">
        <v>517</v>
      </c>
      <c r="V19" s="1" t="s">
        <v>528</v>
      </c>
    </row>
    <row r="20" s="1" customFormat="1" spans="1:22">
      <c r="A20" s="3">
        <v>999227331144437</v>
      </c>
      <c r="B20" s="1" t="s">
        <v>627</v>
      </c>
      <c r="C20" s="1" t="s">
        <v>638</v>
      </c>
      <c r="D20" s="1" t="s">
        <v>616</v>
      </c>
      <c r="E20" s="1" t="s">
        <v>639</v>
      </c>
      <c r="F20" s="1" t="s">
        <v>561</v>
      </c>
      <c r="G20" s="1" t="s">
        <v>545</v>
      </c>
      <c r="H20" s="1" t="s">
        <v>507</v>
      </c>
      <c r="I20" s="1" t="s">
        <v>640</v>
      </c>
      <c r="J20" s="1" t="s">
        <v>30</v>
      </c>
      <c r="K20" s="1" t="s">
        <v>641</v>
      </c>
      <c r="L20" s="1" t="s">
        <v>641</v>
      </c>
      <c r="M20" s="1" t="s">
        <v>510</v>
      </c>
      <c r="N20" s="1" t="s">
        <v>510</v>
      </c>
      <c r="O20" s="1" t="s">
        <v>511</v>
      </c>
      <c r="P20" s="1" t="s">
        <v>512</v>
      </c>
      <c r="Q20" s="1" t="s">
        <v>513</v>
      </c>
      <c r="R20" s="1" t="s">
        <v>642</v>
      </c>
      <c r="S20" s="1" t="s">
        <v>515</v>
      </c>
      <c r="T20" s="1" t="s">
        <v>516</v>
      </c>
      <c r="U20" s="1" t="s">
        <v>517</v>
      </c>
      <c r="V20" s="1" t="s">
        <v>518</v>
      </c>
    </row>
    <row r="21" s="1" customFormat="1" spans="1:22">
      <c r="A21" s="3">
        <v>999227333135384</v>
      </c>
      <c r="B21" s="1" t="s">
        <v>627</v>
      </c>
      <c r="C21" s="1" t="s">
        <v>643</v>
      </c>
      <c r="D21" s="1" t="s">
        <v>644</v>
      </c>
      <c r="E21" s="1" t="s">
        <v>645</v>
      </c>
      <c r="F21" s="1" t="s">
        <v>523</v>
      </c>
      <c r="G21" s="1" t="s">
        <v>506</v>
      </c>
      <c r="H21" s="1" t="s">
        <v>507</v>
      </c>
      <c r="I21" s="1" t="s">
        <v>646</v>
      </c>
      <c r="J21" s="1" t="s">
        <v>30</v>
      </c>
      <c r="K21" s="1" t="s">
        <v>647</v>
      </c>
      <c r="L21" s="1" t="s">
        <v>647</v>
      </c>
      <c r="M21" s="1" t="s">
        <v>510</v>
      </c>
      <c r="N21" s="1" t="s">
        <v>510</v>
      </c>
      <c r="O21" s="1" t="s">
        <v>511</v>
      </c>
      <c r="P21" s="1" t="s">
        <v>512</v>
      </c>
      <c r="Q21" s="1" t="s">
        <v>513</v>
      </c>
      <c r="R21" s="1" t="s">
        <v>648</v>
      </c>
      <c r="S21" s="1" t="s">
        <v>515</v>
      </c>
      <c r="T21" s="1" t="s">
        <v>516</v>
      </c>
      <c r="U21" s="1" t="s">
        <v>517</v>
      </c>
      <c r="V21" s="1" t="s">
        <v>593</v>
      </c>
    </row>
    <row r="22" s="1" customFormat="1" spans="1:22">
      <c r="A22" s="3">
        <v>27334882023</v>
      </c>
      <c r="B22" s="1" t="s">
        <v>649</v>
      </c>
      <c r="C22" s="1" t="s">
        <v>650</v>
      </c>
      <c r="D22" s="1" t="s">
        <v>651</v>
      </c>
      <c r="E22" s="1" t="s">
        <v>652</v>
      </c>
      <c r="F22" s="1" t="s">
        <v>532</v>
      </c>
      <c r="G22" s="1" t="s">
        <v>524</v>
      </c>
      <c r="H22" s="1" t="s">
        <v>507</v>
      </c>
      <c r="I22" s="1" t="s">
        <v>653</v>
      </c>
      <c r="J22" s="1" t="s">
        <v>30</v>
      </c>
      <c r="K22" s="1" t="s">
        <v>654</v>
      </c>
      <c r="L22" s="1" t="s">
        <v>654</v>
      </c>
      <c r="M22" s="1" t="s">
        <v>510</v>
      </c>
      <c r="N22" s="1" t="s">
        <v>510</v>
      </c>
      <c r="O22" s="1" t="s">
        <v>511</v>
      </c>
      <c r="P22" s="1" t="s">
        <v>512</v>
      </c>
      <c r="Q22" s="1" t="s">
        <v>513</v>
      </c>
      <c r="R22" s="1" t="s">
        <v>655</v>
      </c>
      <c r="S22" s="1" t="s">
        <v>515</v>
      </c>
      <c r="T22" s="1" t="s">
        <v>516</v>
      </c>
      <c r="U22" s="1" t="s">
        <v>517</v>
      </c>
      <c r="V22" s="1" t="s">
        <v>593</v>
      </c>
    </row>
    <row r="23" s="1" customFormat="1" spans="1:22">
      <c r="A23" s="3">
        <v>999227336218659</v>
      </c>
      <c r="B23" s="1" t="s">
        <v>649</v>
      </c>
      <c r="C23" s="1" t="s">
        <v>656</v>
      </c>
      <c r="D23" s="1" t="s">
        <v>543</v>
      </c>
      <c r="E23" s="1" t="s">
        <v>657</v>
      </c>
      <c r="F23" s="1" t="s">
        <v>506</v>
      </c>
      <c r="G23" s="1" t="s">
        <v>561</v>
      </c>
      <c r="H23" s="1" t="s">
        <v>507</v>
      </c>
      <c r="I23" s="1" t="s">
        <v>658</v>
      </c>
      <c r="J23" s="1" t="s">
        <v>30</v>
      </c>
      <c r="K23" s="1" t="s">
        <v>659</v>
      </c>
      <c r="L23" s="1" t="s">
        <v>659</v>
      </c>
      <c r="M23" s="1" t="s">
        <v>510</v>
      </c>
      <c r="N23" s="1" t="s">
        <v>510</v>
      </c>
      <c r="O23" s="1" t="s">
        <v>511</v>
      </c>
      <c r="P23" s="1" t="s">
        <v>512</v>
      </c>
      <c r="Q23" s="1" t="s">
        <v>513</v>
      </c>
      <c r="R23" s="1" t="s">
        <v>660</v>
      </c>
      <c r="S23" s="1" t="s">
        <v>515</v>
      </c>
      <c r="T23" s="1" t="s">
        <v>516</v>
      </c>
      <c r="U23" s="1" t="s">
        <v>517</v>
      </c>
      <c r="V23" s="1" t="s">
        <v>528</v>
      </c>
    </row>
    <row r="24" s="1" customFormat="1" spans="1:22">
      <c r="A24" s="3">
        <v>999227336321429</v>
      </c>
      <c r="B24" s="1" t="s">
        <v>649</v>
      </c>
      <c r="C24" s="1" t="s">
        <v>661</v>
      </c>
      <c r="D24" s="1" t="s">
        <v>543</v>
      </c>
      <c r="E24" s="1" t="s">
        <v>662</v>
      </c>
      <c r="F24" s="1" t="s">
        <v>561</v>
      </c>
      <c r="G24" s="1" t="s">
        <v>553</v>
      </c>
      <c r="H24" s="1" t="s">
        <v>507</v>
      </c>
      <c r="I24" s="1" t="s">
        <v>663</v>
      </c>
      <c r="J24" s="1" t="s">
        <v>30</v>
      </c>
      <c r="K24" s="1" t="s">
        <v>664</v>
      </c>
      <c r="L24" s="1" t="s">
        <v>664</v>
      </c>
      <c r="M24" s="1" t="s">
        <v>510</v>
      </c>
      <c r="N24" s="1" t="s">
        <v>510</v>
      </c>
      <c r="O24" s="1" t="s">
        <v>511</v>
      </c>
      <c r="P24" s="1" t="s">
        <v>512</v>
      </c>
      <c r="Q24" s="1" t="s">
        <v>513</v>
      </c>
      <c r="R24" s="1" t="s">
        <v>665</v>
      </c>
      <c r="S24" s="1" t="s">
        <v>515</v>
      </c>
      <c r="T24" s="1" t="s">
        <v>516</v>
      </c>
      <c r="U24" s="1" t="s">
        <v>517</v>
      </c>
      <c r="V24" s="1" t="s">
        <v>528</v>
      </c>
    </row>
    <row r="25" s="1" customFormat="1" spans="1:22">
      <c r="A25" s="3">
        <v>999227337038296</v>
      </c>
      <c r="B25" s="1" t="s">
        <v>649</v>
      </c>
      <c r="C25" s="1" t="s">
        <v>666</v>
      </c>
      <c r="D25" s="1" t="s">
        <v>667</v>
      </c>
      <c r="E25" s="1" t="s">
        <v>668</v>
      </c>
      <c r="F25" s="1" t="s">
        <v>523</v>
      </c>
      <c r="G25" s="1" t="s">
        <v>506</v>
      </c>
      <c r="H25" s="1" t="s">
        <v>507</v>
      </c>
      <c r="I25" s="1" t="s">
        <v>669</v>
      </c>
      <c r="J25" s="1" t="s">
        <v>30</v>
      </c>
      <c r="K25" s="1" t="s">
        <v>670</v>
      </c>
      <c r="L25" s="1" t="s">
        <v>670</v>
      </c>
      <c r="M25" s="1" t="s">
        <v>510</v>
      </c>
      <c r="N25" s="1" t="s">
        <v>510</v>
      </c>
      <c r="O25" s="1" t="s">
        <v>511</v>
      </c>
      <c r="P25" s="1" t="s">
        <v>512</v>
      </c>
      <c r="Q25" s="1" t="s">
        <v>513</v>
      </c>
      <c r="R25" s="1" t="s">
        <v>671</v>
      </c>
      <c r="S25" s="1" t="s">
        <v>515</v>
      </c>
      <c r="T25" s="1" t="s">
        <v>516</v>
      </c>
      <c r="U25" s="1" t="s">
        <v>517</v>
      </c>
      <c r="V25" s="1" t="s">
        <v>518</v>
      </c>
    </row>
    <row r="26" s="1" customFormat="1" spans="1:22">
      <c r="A26" s="3">
        <v>999227337268338</v>
      </c>
      <c r="B26" s="1" t="s">
        <v>649</v>
      </c>
      <c r="C26" s="1" t="s">
        <v>672</v>
      </c>
      <c r="D26" s="1" t="s">
        <v>673</v>
      </c>
      <c r="E26" s="1" t="s">
        <v>674</v>
      </c>
      <c r="F26" s="1" t="s">
        <v>532</v>
      </c>
      <c r="G26" s="1" t="s">
        <v>589</v>
      </c>
      <c r="H26" s="1" t="s">
        <v>507</v>
      </c>
      <c r="I26" s="1" t="s">
        <v>675</v>
      </c>
      <c r="J26" s="1" t="s">
        <v>30</v>
      </c>
      <c r="K26" s="1" t="s">
        <v>676</v>
      </c>
      <c r="L26" s="1" t="s">
        <v>676</v>
      </c>
      <c r="M26" s="1" t="s">
        <v>510</v>
      </c>
      <c r="N26" s="1" t="s">
        <v>510</v>
      </c>
      <c r="O26" s="1" t="s">
        <v>511</v>
      </c>
      <c r="P26" s="1" t="s">
        <v>512</v>
      </c>
      <c r="Q26" s="1" t="s">
        <v>513</v>
      </c>
      <c r="R26" s="1" t="s">
        <v>677</v>
      </c>
      <c r="S26" s="1" t="s">
        <v>515</v>
      </c>
      <c r="T26" s="1" t="s">
        <v>516</v>
      </c>
      <c r="U26" s="1" t="s">
        <v>517</v>
      </c>
      <c r="V26" s="1" t="s">
        <v>678</v>
      </c>
    </row>
    <row r="27" s="1" customFormat="1" spans="1:22">
      <c r="A27" s="3">
        <v>999227342883778</v>
      </c>
      <c r="B27" s="1" t="s">
        <v>649</v>
      </c>
      <c r="C27" s="1" t="s">
        <v>679</v>
      </c>
      <c r="D27" s="1" t="s">
        <v>680</v>
      </c>
      <c r="E27" s="1" t="s">
        <v>681</v>
      </c>
      <c r="F27" s="1" t="s">
        <v>524</v>
      </c>
      <c r="G27" s="1" t="s">
        <v>553</v>
      </c>
      <c r="H27" s="1" t="s">
        <v>507</v>
      </c>
      <c r="I27" s="1" t="s">
        <v>682</v>
      </c>
      <c r="J27" s="1" t="s">
        <v>30</v>
      </c>
      <c r="K27" s="1" t="s">
        <v>683</v>
      </c>
      <c r="L27" s="1" t="s">
        <v>683</v>
      </c>
      <c r="M27" s="1" t="s">
        <v>510</v>
      </c>
      <c r="N27" s="1" t="s">
        <v>510</v>
      </c>
      <c r="O27" s="1" t="s">
        <v>511</v>
      </c>
      <c r="P27" s="1" t="s">
        <v>512</v>
      </c>
      <c r="Q27" s="1" t="s">
        <v>513</v>
      </c>
      <c r="R27" s="1" t="s">
        <v>684</v>
      </c>
      <c r="S27" s="1" t="s">
        <v>515</v>
      </c>
      <c r="T27" s="1" t="s">
        <v>516</v>
      </c>
      <c r="U27" s="1" t="s">
        <v>517</v>
      </c>
      <c r="V27" s="1" t="s">
        <v>518</v>
      </c>
    </row>
    <row r="28" s="1" customFormat="1" spans="1:22">
      <c r="A28" s="3">
        <v>999227342892233</v>
      </c>
      <c r="B28" s="1" t="s">
        <v>649</v>
      </c>
      <c r="C28" s="1" t="s">
        <v>685</v>
      </c>
      <c r="D28" s="1" t="s">
        <v>680</v>
      </c>
      <c r="E28" s="1" t="s">
        <v>686</v>
      </c>
      <c r="F28" s="1" t="s">
        <v>532</v>
      </c>
      <c r="G28" s="1" t="s">
        <v>524</v>
      </c>
      <c r="H28" s="1" t="s">
        <v>507</v>
      </c>
      <c r="I28" s="1" t="s">
        <v>687</v>
      </c>
      <c r="J28" s="1" t="s">
        <v>30</v>
      </c>
      <c r="K28" s="1" t="s">
        <v>688</v>
      </c>
      <c r="L28" s="1" t="s">
        <v>688</v>
      </c>
      <c r="M28" s="1" t="s">
        <v>510</v>
      </c>
      <c r="N28" s="1" t="s">
        <v>510</v>
      </c>
      <c r="O28" s="1" t="s">
        <v>511</v>
      </c>
      <c r="P28" s="1" t="s">
        <v>512</v>
      </c>
      <c r="Q28" s="1" t="s">
        <v>513</v>
      </c>
      <c r="R28" s="1" t="s">
        <v>689</v>
      </c>
      <c r="S28" s="1" t="s">
        <v>515</v>
      </c>
      <c r="T28" s="1" t="s">
        <v>516</v>
      </c>
      <c r="U28" s="1" t="s">
        <v>517</v>
      </c>
      <c r="V28" s="1" t="s">
        <v>518</v>
      </c>
    </row>
    <row r="29" s="1" customFormat="1" spans="1:22">
      <c r="A29" s="3">
        <v>999227343072989</v>
      </c>
      <c r="B29" s="1" t="s">
        <v>649</v>
      </c>
      <c r="C29" s="1" t="s">
        <v>690</v>
      </c>
      <c r="D29" s="1" t="s">
        <v>691</v>
      </c>
      <c r="E29" s="1" t="s">
        <v>692</v>
      </c>
      <c r="F29" s="1" t="s">
        <v>611</v>
      </c>
      <c r="G29" s="1" t="s">
        <v>506</v>
      </c>
      <c r="H29" s="1" t="s">
        <v>507</v>
      </c>
      <c r="I29" s="1" t="s">
        <v>693</v>
      </c>
      <c r="J29" s="1" t="s">
        <v>30</v>
      </c>
      <c r="K29" s="1" t="s">
        <v>694</v>
      </c>
      <c r="L29" s="1" t="s">
        <v>694</v>
      </c>
      <c r="M29" s="1" t="s">
        <v>510</v>
      </c>
      <c r="N29" s="1" t="s">
        <v>510</v>
      </c>
      <c r="O29" s="1" t="s">
        <v>511</v>
      </c>
      <c r="P29" s="1" t="s">
        <v>512</v>
      </c>
      <c r="Q29" s="1" t="s">
        <v>513</v>
      </c>
      <c r="R29" s="1" t="s">
        <v>695</v>
      </c>
      <c r="S29" s="1" t="s">
        <v>515</v>
      </c>
      <c r="T29" s="1" t="s">
        <v>516</v>
      </c>
      <c r="U29" s="1" t="s">
        <v>517</v>
      </c>
      <c r="V29" s="1" t="s">
        <v>593</v>
      </c>
    </row>
    <row r="30" s="1" customFormat="1" spans="1:22">
      <c r="A30" s="3">
        <v>999227346458631</v>
      </c>
      <c r="B30" s="1" t="s">
        <v>505</v>
      </c>
      <c r="C30" s="1" t="s">
        <v>696</v>
      </c>
      <c r="D30" s="1" t="s">
        <v>697</v>
      </c>
      <c r="E30" s="1" t="s">
        <v>698</v>
      </c>
      <c r="F30" s="1" t="s">
        <v>506</v>
      </c>
      <c r="G30" s="1" t="s">
        <v>553</v>
      </c>
      <c r="H30" s="1" t="s">
        <v>507</v>
      </c>
      <c r="I30" s="1" t="s">
        <v>699</v>
      </c>
      <c r="J30" s="1" t="s">
        <v>30</v>
      </c>
      <c r="K30" s="1" t="s">
        <v>700</v>
      </c>
      <c r="L30" s="1" t="s">
        <v>700</v>
      </c>
      <c r="M30" s="1" t="s">
        <v>510</v>
      </c>
      <c r="N30" s="1" t="s">
        <v>510</v>
      </c>
      <c r="O30" s="1" t="s">
        <v>511</v>
      </c>
      <c r="P30" s="1" t="s">
        <v>512</v>
      </c>
      <c r="Q30" s="1" t="s">
        <v>513</v>
      </c>
      <c r="R30" s="1" t="s">
        <v>701</v>
      </c>
      <c r="S30" s="1" t="s">
        <v>515</v>
      </c>
      <c r="T30" s="1" t="s">
        <v>516</v>
      </c>
      <c r="U30" s="1" t="s">
        <v>517</v>
      </c>
      <c r="V30" s="1" t="s">
        <v>593</v>
      </c>
    </row>
    <row r="31" s="1" customFormat="1" spans="1:22">
      <c r="A31" s="3">
        <v>999227347235794</v>
      </c>
      <c r="B31" s="1" t="s">
        <v>505</v>
      </c>
      <c r="C31" s="1" t="s">
        <v>702</v>
      </c>
      <c r="D31" s="1" t="s">
        <v>579</v>
      </c>
      <c r="E31" s="1" t="s">
        <v>703</v>
      </c>
      <c r="F31" s="1" t="s">
        <v>589</v>
      </c>
      <c r="G31" s="1" t="s">
        <v>561</v>
      </c>
      <c r="H31" s="1" t="s">
        <v>507</v>
      </c>
      <c r="I31" s="1" t="s">
        <v>704</v>
      </c>
      <c r="J31" s="1" t="s">
        <v>30</v>
      </c>
      <c r="K31" s="1" t="s">
        <v>705</v>
      </c>
      <c r="L31" s="1" t="s">
        <v>705</v>
      </c>
      <c r="M31" s="1" t="s">
        <v>510</v>
      </c>
      <c r="N31" s="1" t="s">
        <v>510</v>
      </c>
      <c r="O31" s="1" t="s">
        <v>511</v>
      </c>
      <c r="P31" s="1" t="s">
        <v>512</v>
      </c>
      <c r="Q31" s="1" t="s">
        <v>513</v>
      </c>
      <c r="R31" s="1" t="s">
        <v>706</v>
      </c>
      <c r="S31" s="1" t="s">
        <v>515</v>
      </c>
      <c r="T31" s="1" t="s">
        <v>516</v>
      </c>
      <c r="U31" s="1" t="s">
        <v>517</v>
      </c>
      <c r="V31" s="1" t="s">
        <v>584</v>
      </c>
    </row>
    <row r="32" s="1" customFormat="1" spans="1:22">
      <c r="A32" s="3">
        <v>999227347272914</v>
      </c>
      <c r="B32" s="1" t="s">
        <v>505</v>
      </c>
      <c r="C32" s="1" t="s">
        <v>707</v>
      </c>
      <c r="D32" s="1" t="s">
        <v>579</v>
      </c>
      <c r="E32" s="1" t="s">
        <v>708</v>
      </c>
      <c r="F32" s="1" t="s">
        <v>589</v>
      </c>
      <c r="G32" s="1" t="s">
        <v>561</v>
      </c>
      <c r="H32" s="1" t="s">
        <v>507</v>
      </c>
      <c r="I32" s="1" t="s">
        <v>709</v>
      </c>
      <c r="J32" s="1" t="s">
        <v>30</v>
      </c>
      <c r="K32" s="1" t="s">
        <v>710</v>
      </c>
      <c r="L32" s="1" t="s">
        <v>710</v>
      </c>
      <c r="M32" s="1" t="s">
        <v>510</v>
      </c>
      <c r="N32" s="1" t="s">
        <v>510</v>
      </c>
      <c r="O32" s="1" t="s">
        <v>511</v>
      </c>
      <c r="P32" s="1" t="s">
        <v>512</v>
      </c>
      <c r="Q32" s="1" t="s">
        <v>513</v>
      </c>
      <c r="R32" s="1" t="s">
        <v>711</v>
      </c>
      <c r="S32" s="1" t="s">
        <v>515</v>
      </c>
      <c r="T32" s="1" t="s">
        <v>516</v>
      </c>
      <c r="U32" s="1" t="s">
        <v>517</v>
      </c>
      <c r="V32" s="1" t="s">
        <v>584</v>
      </c>
    </row>
    <row r="33" s="1" customFormat="1" spans="1:22">
      <c r="A33" s="3">
        <v>27339662189</v>
      </c>
      <c r="B33" s="1" t="s">
        <v>505</v>
      </c>
      <c r="C33" s="1" t="s">
        <v>712</v>
      </c>
      <c r="D33" s="1" t="s">
        <v>667</v>
      </c>
      <c r="E33" s="1" t="s">
        <v>179</v>
      </c>
      <c r="F33" s="1" t="s">
        <v>505</v>
      </c>
      <c r="G33" s="1" t="s">
        <v>561</v>
      </c>
      <c r="H33" s="1" t="s">
        <v>507</v>
      </c>
      <c r="I33" s="1" t="s">
        <v>713</v>
      </c>
      <c r="J33" s="1" t="s">
        <v>30</v>
      </c>
      <c r="K33" s="1" t="s">
        <v>714</v>
      </c>
      <c r="L33" s="1" t="s">
        <v>714</v>
      </c>
      <c r="M33" s="1" t="s">
        <v>510</v>
      </c>
      <c r="N33" s="1" t="s">
        <v>510</v>
      </c>
      <c r="O33" s="1" t="s">
        <v>511</v>
      </c>
      <c r="P33" s="1" t="s">
        <v>512</v>
      </c>
      <c r="Q33" s="1" t="s">
        <v>513</v>
      </c>
      <c r="R33" s="1" t="s">
        <v>715</v>
      </c>
      <c r="S33" s="1" t="s">
        <v>515</v>
      </c>
      <c r="T33" s="1" t="s">
        <v>516</v>
      </c>
      <c r="U33" s="1" t="s">
        <v>517</v>
      </c>
      <c r="V33" s="1" t="s">
        <v>518</v>
      </c>
    </row>
    <row r="34" s="1" customFormat="1" spans="1:22">
      <c r="A34" s="3">
        <v>999227352020493</v>
      </c>
      <c r="B34" s="1" t="s">
        <v>505</v>
      </c>
      <c r="C34" s="1" t="s">
        <v>716</v>
      </c>
      <c r="D34" s="1" t="s">
        <v>717</v>
      </c>
      <c r="E34" s="1" t="s">
        <v>718</v>
      </c>
      <c r="F34" s="1" t="s">
        <v>506</v>
      </c>
      <c r="G34" s="1" t="s">
        <v>561</v>
      </c>
      <c r="H34" s="1" t="s">
        <v>507</v>
      </c>
      <c r="I34" s="1" t="s">
        <v>719</v>
      </c>
      <c r="J34" s="1" t="s">
        <v>30</v>
      </c>
      <c r="K34" s="1" t="s">
        <v>720</v>
      </c>
      <c r="L34" s="1" t="s">
        <v>720</v>
      </c>
      <c r="M34" s="1" t="s">
        <v>510</v>
      </c>
      <c r="N34" s="1" t="s">
        <v>510</v>
      </c>
      <c r="O34" s="1" t="s">
        <v>511</v>
      </c>
      <c r="P34" s="1" t="s">
        <v>512</v>
      </c>
      <c r="Q34" s="1" t="s">
        <v>513</v>
      </c>
      <c r="R34" s="1" t="s">
        <v>721</v>
      </c>
      <c r="S34" s="1" t="s">
        <v>515</v>
      </c>
      <c r="T34" s="1" t="s">
        <v>516</v>
      </c>
      <c r="U34" s="1" t="s">
        <v>517</v>
      </c>
      <c r="V34" s="1" t="s">
        <v>518</v>
      </c>
    </row>
    <row r="35" s="1" customFormat="1" spans="1:22">
      <c r="A35" s="3">
        <v>999227352387614</v>
      </c>
      <c r="B35" s="1" t="s">
        <v>505</v>
      </c>
      <c r="C35" s="1" t="s">
        <v>722</v>
      </c>
      <c r="D35" s="1" t="s">
        <v>579</v>
      </c>
      <c r="E35" s="1" t="s">
        <v>723</v>
      </c>
      <c r="F35" s="1" t="s">
        <v>532</v>
      </c>
      <c r="G35" s="1" t="s">
        <v>553</v>
      </c>
      <c r="H35" s="1" t="s">
        <v>507</v>
      </c>
      <c r="I35" s="1" t="s">
        <v>724</v>
      </c>
      <c r="J35" s="1" t="s">
        <v>30</v>
      </c>
      <c r="K35" s="1" t="s">
        <v>725</v>
      </c>
      <c r="L35" s="1" t="s">
        <v>725</v>
      </c>
      <c r="M35" s="1" t="s">
        <v>510</v>
      </c>
      <c r="N35" s="1" t="s">
        <v>510</v>
      </c>
      <c r="O35" s="1" t="s">
        <v>511</v>
      </c>
      <c r="P35" s="1" t="s">
        <v>512</v>
      </c>
      <c r="Q35" s="1" t="s">
        <v>513</v>
      </c>
      <c r="R35" s="1" t="s">
        <v>726</v>
      </c>
      <c r="S35" s="1" t="s">
        <v>515</v>
      </c>
      <c r="T35" s="1" t="s">
        <v>516</v>
      </c>
      <c r="U35" s="1" t="s">
        <v>517</v>
      </c>
      <c r="V35" s="1" t="s">
        <v>584</v>
      </c>
    </row>
    <row r="36" s="1" customFormat="1" spans="1:22">
      <c r="A36" s="3">
        <v>999227352680118</v>
      </c>
      <c r="B36" s="1" t="s">
        <v>505</v>
      </c>
      <c r="C36" s="1" t="s">
        <v>727</v>
      </c>
      <c r="D36" s="1" t="s">
        <v>543</v>
      </c>
      <c r="E36" s="1" t="s">
        <v>728</v>
      </c>
      <c r="F36" s="1" t="s">
        <v>553</v>
      </c>
      <c r="G36" s="1" t="s">
        <v>545</v>
      </c>
      <c r="H36" s="1" t="s">
        <v>507</v>
      </c>
      <c r="I36" s="1" t="s">
        <v>729</v>
      </c>
      <c r="J36" s="1" t="s">
        <v>30</v>
      </c>
      <c r="K36" s="1" t="s">
        <v>730</v>
      </c>
      <c r="L36" s="1" t="s">
        <v>730</v>
      </c>
      <c r="M36" s="1" t="s">
        <v>510</v>
      </c>
      <c r="N36" s="1" t="s">
        <v>510</v>
      </c>
      <c r="O36" s="1" t="s">
        <v>511</v>
      </c>
      <c r="P36" s="1" t="s">
        <v>512</v>
      </c>
      <c r="Q36" s="1" t="s">
        <v>513</v>
      </c>
      <c r="R36" s="1" t="s">
        <v>731</v>
      </c>
      <c r="S36" s="1" t="s">
        <v>515</v>
      </c>
      <c r="T36" s="1" t="s">
        <v>516</v>
      </c>
      <c r="U36" s="1" t="s">
        <v>517</v>
      </c>
      <c r="V36" s="1" t="s">
        <v>528</v>
      </c>
    </row>
    <row r="37" s="1" customFormat="1" spans="1:22">
      <c r="A37" s="3">
        <v>999227354288474</v>
      </c>
      <c r="B37" s="1" t="s">
        <v>505</v>
      </c>
      <c r="C37" s="1" t="s">
        <v>732</v>
      </c>
      <c r="D37" s="1" t="s">
        <v>733</v>
      </c>
      <c r="E37" s="1" t="s">
        <v>734</v>
      </c>
      <c r="F37" s="1" t="s">
        <v>611</v>
      </c>
      <c r="G37" s="1" t="s">
        <v>561</v>
      </c>
      <c r="H37" s="1" t="s">
        <v>507</v>
      </c>
      <c r="I37" s="1" t="s">
        <v>735</v>
      </c>
      <c r="J37" s="1" t="s">
        <v>30</v>
      </c>
      <c r="K37" s="1" t="s">
        <v>736</v>
      </c>
      <c r="L37" s="1" t="s">
        <v>736</v>
      </c>
      <c r="M37" s="1" t="s">
        <v>510</v>
      </c>
      <c r="N37" s="1" t="s">
        <v>510</v>
      </c>
      <c r="O37" s="1" t="s">
        <v>511</v>
      </c>
      <c r="P37" s="1" t="s">
        <v>512</v>
      </c>
      <c r="Q37" s="1" t="s">
        <v>513</v>
      </c>
      <c r="R37" s="1" t="s">
        <v>737</v>
      </c>
      <c r="S37" s="1" t="s">
        <v>515</v>
      </c>
      <c r="T37" s="1" t="s">
        <v>516</v>
      </c>
      <c r="U37" s="1" t="s">
        <v>738</v>
      </c>
      <c r="V37" s="1" t="s">
        <v>518</v>
      </c>
    </row>
    <row r="38" s="1" customFormat="1" spans="1:22">
      <c r="A38" s="3">
        <v>999227354338210</v>
      </c>
      <c r="B38" s="1" t="s">
        <v>505</v>
      </c>
      <c r="C38" s="1" t="s">
        <v>739</v>
      </c>
      <c r="D38" s="1" t="s">
        <v>740</v>
      </c>
      <c r="E38" s="1" t="s">
        <v>741</v>
      </c>
      <c r="F38" s="1" t="s">
        <v>532</v>
      </c>
      <c r="G38" s="1" t="s">
        <v>524</v>
      </c>
      <c r="H38" s="1" t="s">
        <v>507</v>
      </c>
      <c r="I38" s="1" t="s">
        <v>742</v>
      </c>
      <c r="J38" s="1" t="s">
        <v>30</v>
      </c>
      <c r="K38" s="1" t="s">
        <v>743</v>
      </c>
      <c r="L38" s="1" t="s">
        <v>743</v>
      </c>
      <c r="M38" s="1" t="s">
        <v>510</v>
      </c>
      <c r="N38" s="1" t="s">
        <v>510</v>
      </c>
      <c r="O38" s="1" t="s">
        <v>511</v>
      </c>
      <c r="P38" s="1" t="s">
        <v>512</v>
      </c>
      <c r="Q38" s="1" t="s">
        <v>513</v>
      </c>
      <c r="R38" s="1" t="s">
        <v>744</v>
      </c>
      <c r="S38" s="1" t="s">
        <v>515</v>
      </c>
      <c r="T38" s="1" t="s">
        <v>516</v>
      </c>
      <c r="U38" s="1" t="s">
        <v>517</v>
      </c>
      <c r="V38" s="1" t="s">
        <v>518</v>
      </c>
    </row>
    <row r="39" s="1" customFormat="1" spans="1:22">
      <c r="A39" s="3">
        <v>999227354639322</v>
      </c>
      <c r="B39" s="1" t="s">
        <v>505</v>
      </c>
      <c r="C39" s="1" t="s">
        <v>745</v>
      </c>
      <c r="D39" s="1" t="s">
        <v>746</v>
      </c>
      <c r="E39" s="1" t="s">
        <v>747</v>
      </c>
      <c r="F39" s="1" t="s">
        <v>545</v>
      </c>
      <c r="G39" s="1" t="s">
        <v>546</v>
      </c>
      <c r="H39" s="1" t="s">
        <v>507</v>
      </c>
      <c r="I39" s="1" t="s">
        <v>748</v>
      </c>
      <c r="J39" s="1" t="s">
        <v>30</v>
      </c>
      <c r="K39" s="1" t="s">
        <v>749</v>
      </c>
      <c r="L39" s="1" t="s">
        <v>749</v>
      </c>
      <c r="M39" s="1" t="s">
        <v>510</v>
      </c>
      <c r="N39" s="1" t="s">
        <v>510</v>
      </c>
      <c r="O39" s="1" t="s">
        <v>511</v>
      </c>
      <c r="P39" s="1" t="s">
        <v>512</v>
      </c>
      <c r="Q39" s="1" t="s">
        <v>513</v>
      </c>
      <c r="R39" s="1" t="s">
        <v>750</v>
      </c>
      <c r="S39" s="1" t="s">
        <v>515</v>
      </c>
      <c r="T39" s="1" t="s">
        <v>516</v>
      </c>
      <c r="U39" s="1" t="s">
        <v>517</v>
      </c>
      <c r="V39" s="1" t="s">
        <v>751</v>
      </c>
    </row>
    <row r="40" s="1" customFormat="1" spans="1:22">
      <c r="A40" s="3">
        <v>999227355665871</v>
      </c>
      <c r="B40" s="1" t="s">
        <v>505</v>
      </c>
      <c r="C40" s="1" t="s">
        <v>752</v>
      </c>
      <c r="D40" s="1" t="s">
        <v>753</v>
      </c>
      <c r="E40" s="1" t="s">
        <v>754</v>
      </c>
      <c r="F40" s="1" t="s">
        <v>506</v>
      </c>
      <c r="G40" s="1" t="s">
        <v>524</v>
      </c>
      <c r="H40" s="1" t="s">
        <v>507</v>
      </c>
      <c r="I40" s="1" t="s">
        <v>755</v>
      </c>
      <c r="J40" s="1" t="s">
        <v>30</v>
      </c>
      <c r="K40" s="1" t="s">
        <v>756</v>
      </c>
      <c r="L40" s="1" t="s">
        <v>756</v>
      </c>
      <c r="M40" s="1" t="s">
        <v>510</v>
      </c>
      <c r="N40" s="1" t="s">
        <v>510</v>
      </c>
      <c r="O40" s="1" t="s">
        <v>511</v>
      </c>
      <c r="P40" s="1" t="s">
        <v>512</v>
      </c>
      <c r="Q40" s="1" t="s">
        <v>513</v>
      </c>
      <c r="R40" s="1" t="s">
        <v>757</v>
      </c>
      <c r="S40" s="1" t="s">
        <v>515</v>
      </c>
      <c r="T40" s="1" t="s">
        <v>516</v>
      </c>
      <c r="U40" s="1" t="s">
        <v>517</v>
      </c>
      <c r="V40" s="1" t="s">
        <v>518</v>
      </c>
    </row>
    <row r="41" s="1" customFormat="1" spans="1:22">
      <c r="A41" s="3">
        <v>999227378055805</v>
      </c>
      <c r="B41" s="1" t="s">
        <v>523</v>
      </c>
      <c r="C41" s="1" t="s">
        <v>758</v>
      </c>
      <c r="D41" s="1" t="s">
        <v>759</v>
      </c>
      <c r="E41" s="1" t="s">
        <v>760</v>
      </c>
      <c r="F41" s="1" t="s">
        <v>611</v>
      </c>
      <c r="G41" s="1" t="s">
        <v>589</v>
      </c>
      <c r="H41" s="1" t="s">
        <v>507</v>
      </c>
      <c r="I41" s="1" t="s">
        <v>761</v>
      </c>
      <c r="J41" s="1" t="s">
        <v>30</v>
      </c>
      <c r="K41" s="1" t="s">
        <v>762</v>
      </c>
      <c r="L41" s="1" t="s">
        <v>762</v>
      </c>
      <c r="M41" s="1" t="s">
        <v>510</v>
      </c>
      <c r="N41" s="1" t="s">
        <v>510</v>
      </c>
      <c r="O41" s="1" t="s">
        <v>511</v>
      </c>
      <c r="P41" s="1" t="s">
        <v>512</v>
      </c>
      <c r="Q41" s="1" t="s">
        <v>513</v>
      </c>
      <c r="R41" s="1" t="s">
        <v>763</v>
      </c>
      <c r="S41" s="1" t="s">
        <v>515</v>
      </c>
      <c r="T41" s="1" t="s">
        <v>516</v>
      </c>
      <c r="U41" s="1" t="s">
        <v>517</v>
      </c>
      <c r="V41" s="1" t="s">
        <v>593</v>
      </c>
    </row>
    <row r="42" s="1" customFormat="1" spans="1:22">
      <c r="A42" s="3">
        <v>999227378640154</v>
      </c>
      <c r="B42" s="1" t="s">
        <v>523</v>
      </c>
      <c r="C42" s="1" t="s">
        <v>764</v>
      </c>
      <c r="D42" s="1" t="s">
        <v>765</v>
      </c>
      <c r="E42" s="1" t="s">
        <v>766</v>
      </c>
      <c r="F42" s="1" t="s">
        <v>524</v>
      </c>
      <c r="G42" s="1" t="s">
        <v>561</v>
      </c>
      <c r="H42" s="1" t="s">
        <v>507</v>
      </c>
      <c r="I42" s="1" t="s">
        <v>767</v>
      </c>
      <c r="J42" s="1" t="s">
        <v>30</v>
      </c>
      <c r="K42" s="1" t="s">
        <v>768</v>
      </c>
      <c r="L42" s="1" t="s">
        <v>768</v>
      </c>
      <c r="M42" s="1" t="s">
        <v>510</v>
      </c>
      <c r="N42" s="1" t="s">
        <v>510</v>
      </c>
      <c r="O42" s="1" t="s">
        <v>511</v>
      </c>
      <c r="P42" s="1" t="s">
        <v>512</v>
      </c>
      <c r="Q42" s="1" t="s">
        <v>513</v>
      </c>
      <c r="R42" s="1" t="s">
        <v>769</v>
      </c>
      <c r="S42" s="1" t="s">
        <v>515</v>
      </c>
      <c r="T42" s="1" t="s">
        <v>516</v>
      </c>
      <c r="U42" s="1" t="s">
        <v>517</v>
      </c>
      <c r="V42" s="1" t="s">
        <v>518</v>
      </c>
    </row>
    <row r="43" s="1" customFormat="1" spans="1:22">
      <c r="A43" s="3">
        <v>999227379541390</v>
      </c>
      <c r="B43" s="1" t="s">
        <v>523</v>
      </c>
      <c r="C43" s="1" t="s">
        <v>770</v>
      </c>
      <c r="D43" s="1" t="s">
        <v>771</v>
      </c>
      <c r="E43" s="1" t="s">
        <v>772</v>
      </c>
      <c r="F43" s="1" t="s">
        <v>589</v>
      </c>
      <c r="G43" s="1" t="s">
        <v>561</v>
      </c>
      <c r="H43" s="1" t="s">
        <v>507</v>
      </c>
      <c r="I43" s="1" t="s">
        <v>773</v>
      </c>
      <c r="J43" s="1" t="s">
        <v>30</v>
      </c>
      <c r="K43" s="1" t="s">
        <v>774</v>
      </c>
      <c r="L43" s="1" t="s">
        <v>774</v>
      </c>
      <c r="M43" s="1" t="s">
        <v>510</v>
      </c>
      <c r="N43" s="1" t="s">
        <v>510</v>
      </c>
      <c r="O43" s="1" t="s">
        <v>511</v>
      </c>
      <c r="P43" s="1" t="s">
        <v>512</v>
      </c>
      <c r="Q43" s="1" t="s">
        <v>513</v>
      </c>
      <c r="R43" s="1" t="s">
        <v>775</v>
      </c>
      <c r="S43" s="1" t="s">
        <v>515</v>
      </c>
      <c r="T43" s="1" t="s">
        <v>516</v>
      </c>
      <c r="U43" s="1" t="s">
        <v>517</v>
      </c>
      <c r="V43" s="1" t="s">
        <v>518</v>
      </c>
    </row>
    <row r="44" s="1" customFormat="1" spans="1:22">
      <c r="A44" s="3">
        <v>999227381201118</v>
      </c>
      <c r="B44" s="1" t="s">
        <v>523</v>
      </c>
      <c r="C44" s="1" t="s">
        <v>776</v>
      </c>
      <c r="D44" s="1" t="s">
        <v>579</v>
      </c>
      <c r="E44" s="1" t="s">
        <v>777</v>
      </c>
      <c r="F44" s="1" t="s">
        <v>532</v>
      </c>
      <c r="G44" s="1" t="s">
        <v>553</v>
      </c>
      <c r="H44" s="1" t="s">
        <v>507</v>
      </c>
      <c r="I44" s="1" t="s">
        <v>778</v>
      </c>
      <c r="J44" s="1" t="s">
        <v>30</v>
      </c>
      <c r="K44" s="1" t="s">
        <v>779</v>
      </c>
      <c r="L44" s="1" t="s">
        <v>779</v>
      </c>
      <c r="M44" s="1" t="s">
        <v>510</v>
      </c>
      <c r="N44" s="1" t="s">
        <v>510</v>
      </c>
      <c r="O44" s="1" t="s">
        <v>511</v>
      </c>
      <c r="P44" s="1" t="s">
        <v>512</v>
      </c>
      <c r="Q44" s="1" t="s">
        <v>513</v>
      </c>
      <c r="R44" s="1" t="s">
        <v>780</v>
      </c>
      <c r="S44" s="1" t="s">
        <v>515</v>
      </c>
      <c r="T44" s="1" t="s">
        <v>516</v>
      </c>
      <c r="U44" s="1" t="s">
        <v>517</v>
      </c>
      <c r="V44" s="1" t="s">
        <v>584</v>
      </c>
    </row>
    <row r="45" s="1" customFormat="1" spans="1:22">
      <c r="A45" s="3">
        <v>999227381638777</v>
      </c>
      <c r="B45" s="1" t="s">
        <v>523</v>
      </c>
      <c r="C45" s="1" t="s">
        <v>781</v>
      </c>
      <c r="D45" s="1" t="s">
        <v>559</v>
      </c>
      <c r="E45" s="1" t="s">
        <v>782</v>
      </c>
      <c r="F45" s="1" t="s">
        <v>532</v>
      </c>
      <c r="G45" s="1" t="s">
        <v>553</v>
      </c>
      <c r="H45" s="1" t="s">
        <v>507</v>
      </c>
      <c r="I45" s="1" t="s">
        <v>783</v>
      </c>
      <c r="J45" s="1" t="s">
        <v>30</v>
      </c>
      <c r="K45" s="1" t="s">
        <v>784</v>
      </c>
      <c r="L45" s="1" t="s">
        <v>784</v>
      </c>
      <c r="M45" s="1" t="s">
        <v>510</v>
      </c>
      <c r="N45" s="1" t="s">
        <v>510</v>
      </c>
      <c r="O45" s="1" t="s">
        <v>511</v>
      </c>
      <c r="P45" s="1" t="s">
        <v>512</v>
      </c>
      <c r="Q45" s="1" t="s">
        <v>513</v>
      </c>
      <c r="R45" s="1" t="s">
        <v>785</v>
      </c>
      <c r="S45" s="1" t="s">
        <v>515</v>
      </c>
      <c r="T45" s="1" t="s">
        <v>516</v>
      </c>
      <c r="U45" s="1" t="s">
        <v>517</v>
      </c>
      <c r="V45" s="1" t="s">
        <v>528</v>
      </c>
    </row>
    <row r="46" s="1" customFormat="1" spans="1:22">
      <c r="A46" s="3">
        <v>999227383384338</v>
      </c>
      <c r="B46" s="1" t="s">
        <v>523</v>
      </c>
      <c r="C46" s="1" t="s">
        <v>786</v>
      </c>
      <c r="D46" s="1" t="s">
        <v>787</v>
      </c>
      <c r="E46" s="1" t="s">
        <v>788</v>
      </c>
      <c r="F46" s="1" t="s">
        <v>532</v>
      </c>
      <c r="G46" s="1" t="s">
        <v>589</v>
      </c>
      <c r="H46" s="1" t="s">
        <v>507</v>
      </c>
      <c r="I46" s="1" t="s">
        <v>789</v>
      </c>
      <c r="J46" s="1" t="s">
        <v>30</v>
      </c>
      <c r="K46" s="1" t="s">
        <v>790</v>
      </c>
      <c r="L46" s="1" t="s">
        <v>790</v>
      </c>
      <c r="M46" s="1" t="s">
        <v>510</v>
      </c>
      <c r="N46" s="1" t="s">
        <v>510</v>
      </c>
      <c r="O46" s="1" t="s">
        <v>511</v>
      </c>
      <c r="P46" s="1" t="s">
        <v>512</v>
      </c>
      <c r="Q46" s="1" t="s">
        <v>513</v>
      </c>
      <c r="R46" s="1" t="s">
        <v>791</v>
      </c>
      <c r="S46" s="1" t="s">
        <v>515</v>
      </c>
      <c r="T46" s="1" t="s">
        <v>516</v>
      </c>
      <c r="U46" s="1" t="s">
        <v>517</v>
      </c>
      <c r="V46" s="1" t="s">
        <v>518</v>
      </c>
    </row>
    <row r="47" s="1" customFormat="1" spans="1:22">
      <c r="A47" s="3">
        <v>999227384662031</v>
      </c>
      <c r="B47" s="1" t="s">
        <v>523</v>
      </c>
      <c r="C47" s="1" t="s">
        <v>792</v>
      </c>
      <c r="D47" s="1" t="s">
        <v>667</v>
      </c>
      <c r="E47" s="1" t="s">
        <v>793</v>
      </c>
      <c r="F47" s="1" t="s">
        <v>532</v>
      </c>
      <c r="G47" s="1" t="s">
        <v>589</v>
      </c>
      <c r="H47" s="1" t="s">
        <v>507</v>
      </c>
      <c r="I47" s="1" t="s">
        <v>794</v>
      </c>
      <c r="J47" s="1" t="s">
        <v>30</v>
      </c>
      <c r="K47" s="1" t="s">
        <v>795</v>
      </c>
      <c r="L47" s="1" t="s">
        <v>795</v>
      </c>
      <c r="M47" s="1" t="s">
        <v>510</v>
      </c>
      <c r="N47" s="1" t="s">
        <v>510</v>
      </c>
      <c r="O47" s="1" t="s">
        <v>511</v>
      </c>
      <c r="P47" s="1" t="s">
        <v>512</v>
      </c>
      <c r="Q47" s="1" t="s">
        <v>513</v>
      </c>
      <c r="R47" s="1" t="s">
        <v>796</v>
      </c>
      <c r="S47" s="1" t="s">
        <v>515</v>
      </c>
      <c r="T47" s="1" t="s">
        <v>516</v>
      </c>
      <c r="U47" s="1" t="s">
        <v>517</v>
      </c>
      <c r="V47" s="1" t="s">
        <v>518</v>
      </c>
    </row>
    <row r="48" s="1" customFormat="1" spans="1:22">
      <c r="A48" s="3">
        <v>999227398859136</v>
      </c>
      <c r="B48" s="1" t="s">
        <v>611</v>
      </c>
      <c r="C48" s="1" t="s">
        <v>797</v>
      </c>
      <c r="D48" s="1" t="s">
        <v>798</v>
      </c>
      <c r="E48" s="1" t="s">
        <v>799</v>
      </c>
      <c r="F48" s="1" t="s">
        <v>532</v>
      </c>
      <c r="G48" s="1" t="s">
        <v>506</v>
      </c>
      <c r="H48" s="1" t="s">
        <v>507</v>
      </c>
      <c r="I48" s="1" t="s">
        <v>800</v>
      </c>
      <c r="J48" s="1" t="s">
        <v>30</v>
      </c>
      <c r="K48" s="1" t="s">
        <v>801</v>
      </c>
      <c r="L48" s="1" t="s">
        <v>801</v>
      </c>
      <c r="M48" s="1" t="s">
        <v>510</v>
      </c>
      <c r="N48" s="1" t="s">
        <v>510</v>
      </c>
      <c r="O48" s="1" t="s">
        <v>511</v>
      </c>
      <c r="P48" s="1" t="s">
        <v>512</v>
      </c>
      <c r="Q48" s="1" t="s">
        <v>513</v>
      </c>
      <c r="R48" s="1" t="s">
        <v>802</v>
      </c>
      <c r="S48" s="1" t="s">
        <v>515</v>
      </c>
      <c r="T48" s="1" t="s">
        <v>516</v>
      </c>
      <c r="U48" s="1" t="s">
        <v>517</v>
      </c>
      <c r="V48" s="1" t="s">
        <v>518</v>
      </c>
    </row>
    <row r="49" s="1" customFormat="1" spans="1:22">
      <c r="A49" s="3">
        <v>999227399663106</v>
      </c>
      <c r="B49" s="1" t="s">
        <v>611</v>
      </c>
      <c r="C49" s="1" t="s">
        <v>803</v>
      </c>
      <c r="D49" s="1" t="s">
        <v>697</v>
      </c>
      <c r="E49" s="1" t="s">
        <v>804</v>
      </c>
      <c r="F49" s="1" t="s">
        <v>611</v>
      </c>
      <c r="G49" s="1" t="s">
        <v>506</v>
      </c>
      <c r="H49" s="1" t="s">
        <v>507</v>
      </c>
      <c r="I49" s="1" t="s">
        <v>805</v>
      </c>
      <c r="J49" s="1" t="s">
        <v>30</v>
      </c>
      <c r="K49" s="1" t="s">
        <v>806</v>
      </c>
      <c r="L49" s="1" t="s">
        <v>806</v>
      </c>
      <c r="M49" s="1" t="s">
        <v>510</v>
      </c>
      <c r="N49" s="1" t="s">
        <v>510</v>
      </c>
      <c r="O49" s="1" t="s">
        <v>511</v>
      </c>
      <c r="P49" s="1" t="s">
        <v>512</v>
      </c>
      <c r="Q49" s="1" t="s">
        <v>513</v>
      </c>
      <c r="R49" s="1" t="s">
        <v>807</v>
      </c>
      <c r="S49" s="1" t="s">
        <v>515</v>
      </c>
      <c r="T49" s="1" t="s">
        <v>516</v>
      </c>
      <c r="U49" s="1" t="s">
        <v>517</v>
      </c>
      <c r="V49" s="1" t="s">
        <v>593</v>
      </c>
    </row>
    <row r="50" s="1" customFormat="1" spans="1:22">
      <c r="A50" s="3">
        <v>999227410103628</v>
      </c>
      <c r="B50" s="1" t="s">
        <v>611</v>
      </c>
      <c r="C50" s="1" t="s">
        <v>808</v>
      </c>
      <c r="D50" s="1" t="s">
        <v>644</v>
      </c>
      <c r="E50" s="1" t="s">
        <v>809</v>
      </c>
      <c r="F50" s="1" t="s">
        <v>506</v>
      </c>
      <c r="G50" s="1" t="s">
        <v>561</v>
      </c>
      <c r="H50" s="1" t="s">
        <v>507</v>
      </c>
      <c r="I50" s="1" t="s">
        <v>810</v>
      </c>
      <c r="J50" s="1" t="s">
        <v>30</v>
      </c>
      <c r="K50" s="1" t="s">
        <v>811</v>
      </c>
      <c r="L50" s="1" t="s">
        <v>811</v>
      </c>
      <c r="M50" s="1" t="s">
        <v>510</v>
      </c>
      <c r="N50" s="1" t="s">
        <v>510</v>
      </c>
      <c r="O50" s="1" t="s">
        <v>511</v>
      </c>
      <c r="P50" s="1" t="s">
        <v>512</v>
      </c>
      <c r="Q50" s="1" t="s">
        <v>513</v>
      </c>
      <c r="R50" s="1" t="s">
        <v>812</v>
      </c>
      <c r="S50" s="1" t="s">
        <v>515</v>
      </c>
      <c r="T50" s="1" t="s">
        <v>516</v>
      </c>
      <c r="U50" s="1" t="s">
        <v>517</v>
      </c>
      <c r="V50" s="1" t="s">
        <v>593</v>
      </c>
    </row>
    <row r="51" s="1" customFormat="1" spans="1:22">
      <c r="A51" s="3">
        <v>999227411834364</v>
      </c>
      <c r="B51" s="1" t="s">
        <v>532</v>
      </c>
      <c r="C51" s="1" t="s">
        <v>813</v>
      </c>
      <c r="D51" s="1" t="s">
        <v>814</v>
      </c>
      <c r="E51" s="1" t="s">
        <v>815</v>
      </c>
      <c r="F51" s="1" t="s">
        <v>589</v>
      </c>
      <c r="G51" s="1" t="s">
        <v>561</v>
      </c>
      <c r="H51" s="1" t="s">
        <v>507</v>
      </c>
      <c r="I51" s="1" t="s">
        <v>816</v>
      </c>
      <c r="J51" s="1" t="s">
        <v>30</v>
      </c>
      <c r="K51" s="1" t="s">
        <v>817</v>
      </c>
      <c r="L51" s="1" t="s">
        <v>817</v>
      </c>
      <c r="M51" s="1" t="s">
        <v>510</v>
      </c>
      <c r="N51" s="1" t="s">
        <v>510</v>
      </c>
      <c r="O51" s="1" t="s">
        <v>511</v>
      </c>
      <c r="P51" s="1" t="s">
        <v>512</v>
      </c>
      <c r="Q51" s="1" t="s">
        <v>513</v>
      </c>
      <c r="R51" s="1" t="s">
        <v>818</v>
      </c>
      <c r="S51" s="1" t="s">
        <v>515</v>
      </c>
      <c r="T51" s="1" t="s">
        <v>516</v>
      </c>
      <c r="U51" s="1" t="s">
        <v>738</v>
      </c>
      <c r="V51" s="1" t="s">
        <v>819</v>
      </c>
    </row>
    <row r="52" s="1" customFormat="1" spans="1:22">
      <c r="A52" s="3">
        <v>999227431803948</v>
      </c>
      <c r="B52" s="1" t="s">
        <v>532</v>
      </c>
      <c r="C52" s="1" t="s">
        <v>820</v>
      </c>
      <c r="D52" s="1" t="s">
        <v>717</v>
      </c>
      <c r="E52" s="1" t="s">
        <v>821</v>
      </c>
      <c r="F52" s="1" t="s">
        <v>561</v>
      </c>
      <c r="G52" s="1" t="s">
        <v>545</v>
      </c>
      <c r="H52" s="1" t="s">
        <v>507</v>
      </c>
      <c r="I52" s="1" t="s">
        <v>822</v>
      </c>
      <c r="J52" s="1" t="s">
        <v>30</v>
      </c>
      <c r="K52" s="1" t="s">
        <v>823</v>
      </c>
      <c r="L52" s="1" t="s">
        <v>823</v>
      </c>
      <c r="M52" s="1" t="s">
        <v>510</v>
      </c>
      <c r="N52" s="1" t="s">
        <v>510</v>
      </c>
      <c r="O52" s="1" t="s">
        <v>511</v>
      </c>
      <c r="P52" s="1" t="s">
        <v>512</v>
      </c>
      <c r="Q52" s="1" t="s">
        <v>513</v>
      </c>
      <c r="R52" s="1" t="s">
        <v>824</v>
      </c>
      <c r="S52" s="1" t="s">
        <v>515</v>
      </c>
      <c r="T52" s="1" t="s">
        <v>516</v>
      </c>
      <c r="U52" s="1" t="s">
        <v>517</v>
      </c>
      <c r="V52" s="1" t="s">
        <v>518</v>
      </c>
    </row>
    <row r="53" s="1" customFormat="1" spans="1:22">
      <c r="A53" s="3">
        <v>999227433136108</v>
      </c>
      <c r="B53" s="1" t="s">
        <v>532</v>
      </c>
      <c r="C53" s="1" t="s">
        <v>825</v>
      </c>
      <c r="D53" s="1" t="s">
        <v>826</v>
      </c>
      <c r="E53" s="1" t="s">
        <v>827</v>
      </c>
      <c r="F53" s="1" t="s">
        <v>532</v>
      </c>
      <c r="G53" s="1" t="s">
        <v>589</v>
      </c>
      <c r="H53" s="1" t="s">
        <v>507</v>
      </c>
      <c r="I53" s="1" t="s">
        <v>828</v>
      </c>
      <c r="J53" s="1" t="s">
        <v>30</v>
      </c>
      <c r="K53" s="1" t="s">
        <v>829</v>
      </c>
      <c r="L53" s="1" t="s">
        <v>829</v>
      </c>
      <c r="M53" s="1" t="s">
        <v>510</v>
      </c>
      <c r="N53" s="1" t="s">
        <v>510</v>
      </c>
      <c r="O53" s="1" t="s">
        <v>511</v>
      </c>
      <c r="P53" s="1" t="s">
        <v>512</v>
      </c>
      <c r="Q53" s="1" t="s">
        <v>513</v>
      </c>
      <c r="R53" s="1" t="s">
        <v>830</v>
      </c>
      <c r="S53" s="1" t="s">
        <v>515</v>
      </c>
      <c r="T53" s="1" t="s">
        <v>516</v>
      </c>
      <c r="U53" s="1" t="s">
        <v>517</v>
      </c>
      <c r="V53" s="1" t="s">
        <v>831</v>
      </c>
    </row>
    <row r="54" s="1" customFormat="1" spans="1:22">
      <c r="A54" s="3">
        <v>999227434760589</v>
      </c>
      <c r="B54" s="1" t="s">
        <v>532</v>
      </c>
      <c r="C54" s="1" t="s">
        <v>832</v>
      </c>
      <c r="D54" s="1" t="s">
        <v>833</v>
      </c>
      <c r="E54" s="1" t="s">
        <v>834</v>
      </c>
      <c r="F54" s="1" t="s">
        <v>506</v>
      </c>
      <c r="G54" s="1" t="s">
        <v>589</v>
      </c>
      <c r="H54" s="1" t="s">
        <v>507</v>
      </c>
      <c r="I54" s="1" t="s">
        <v>835</v>
      </c>
      <c r="J54" s="1" t="s">
        <v>30</v>
      </c>
      <c r="K54" s="1" t="s">
        <v>836</v>
      </c>
      <c r="L54" s="1" t="s">
        <v>836</v>
      </c>
      <c r="M54" s="1" t="s">
        <v>510</v>
      </c>
      <c r="N54" s="1" t="s">
        <v>510</v>
      </c>
      <c r="O54" s="1" t="s">
        <v>511</v>
      </c>
      <c r="P54" s="1" t="s">
        <v>512</v>
      </c>
      <c r="Q54" s="1" t="s">
        <v>513</v>
      </c>
      <c r="R54" s="1" t="s">
        <v>837</v>
      </c>
      <c r="S54" s="1" t="s">
        <v>515</v>
      </c>
      <c r="T54" s="1" t="s">
        <v>516</v>
      </c>
      <c r="U54" s="1" t="s">
        <v>517</v>
      </c>
      <c r="V54" s="1" t="s">
        <v>593</v>
      </c>
    </row>
    <row r="55" s="1" customFormat="1" spans="1:22">
      <c r="A55" s="3">
        <v>999227436645345</v>
      </c>
      <c r="B55" s="1" t="s">
        <v>532</v>
      </c>
      <c r="C55" s="1" t="s">
        <v>838</v>
      </c>
      <c r="D55" s="1" t="s">
        <v>644</v>
      </c>
      <c r="E55" s="1" t="s">
        <v>839</v>
      </c>
      <c r="F55" s="1" t="s">
        <v>589</v>
      </c>
      <c r="G55" s="1" t="s">
        <v>553</v>
      </c>
      <c r="H55" s="1" t="s">
        <v>507</v>
      </c>
      <c r="I55" s="1" t="s">
        <v>840</v>
      </c>
      <c r="J55" s="1" t="s">
        <v>30</v>
      </c>
      <c r="K55" s="1" t="s">
        <v>841</v>
      </c>
      <c r="L55" s="1" t="s">
        <v>841</v>
      </c>
      <c r="M55" s="1" t="s">
        <v>510</v>
      </c>
      <c r="N55" s="1" t="s">
        <v>510</v>
      </c>
      <c r="O55" s="1" t="s">
        <v>511</v>
      </c>
      <c r="P55" s="1" t="s">
        <v>512</v>
      </c>
      <c r="Q55" s="1" t="s">
        <v>513</v>
      </c>
      <c r="R55" s="1" t="s">
        <v>842</v>
      </c>
      <c r="S55" s="1" t="s">
        <v>515</v>
      </c>
      <c r="T55" s="1" t="s">
        <v>516</v>
      </c>
      <c r="U55" s="1" t="s">
        <v>517</v>
      </c>
      <c r="V55" s="1" t="s">
        <v>593</v>
      </c>
    </row>
    <row r="56" s="1" customFormat="1" spans="1:22">
      <c r="A56" s="3">
        <v>999227437291355</v>
      </c>
      <c r="B56" s="1" t="s">
        <v>532</v>
      </c>
      <c r="C56" s="1" t="s">
        <v>843</v>
      </c>
      <c r="D56" s="1" t="s">
        <v>844</v>
      </c>
      <c r="E56" s="1" t="s">
        <v>845</v>
      </c>
      <c r="F56" s="1" t="s">
        <v>532</v>
      </c>
      <c r="G56" s="1" t="s">
        <v>506</v>
      </c>
      <c r="H56" s="1" t="s">
        <v>507</v>
      </c>
      <c r="I56" s="1" t="s">
        <v>846</v>
      </c>
      <c r="J56" s="1" t="s">
        <v>30</v>
      </c>
      <c r="K56" s="1" t="s">
        <v>847</v>
      </c>
      <c r="L56" s="1" t="s">
        <v>847</v>
      </c>
      <c r="M56" s="1" t="s">
        <v>510</v>
      </c>
      <c r="N56" s="1" t="s">
        <v>510</v>
      </c>
      <c r="O56" s="1" t="s">
        <v>511</v>
      </c>
      <c r="P56" s="1" t="s">
        <v>512</v>
      </c>
      <c r="Q56" s="1" t="s">
        <v>513</v>
      </c>
      <c r="R56" s="1" t="s">
        <v>848</v>
      </c>
      <c r="S56" s="1" t="s">
        <v>515</v>
      </c>
      <c r="T56" s="1" t="s">
        <v>516</v>
      </c>
      <c r="U56" s="1" t="s">
        <v>738</v>
      </c>
      <c r="V56" s="1" t="s">
        <v>518</v>
      </c>
    </row>
    <row r="57" s="1" customFormat="1" spans="1:22">
      <c r="A57" s="3">
        <v>999227441384716</v>
      </c>
      <c r="B57" s="1" t="s">
        <v>532</v>
      </c>
      <c r="C57" s="1" t="s">
        <v>849</v>
      </c>
      <c r="D57" s="1" t="s">
        <v>850</v>
      </c>
      <c r="E57" s="1" t="s">
        <v>851</v>
      </c>
      <c r="F57" s="1" t="s">
        <v>589</v>
      </c>
      <c r="G57" s="1" t="s">
        <v>561</v>
      </c>
      <c r="H57" s="1" t="s">
        <v>507</v>
      </c>
      <c r="I57" s="1" t="s">
        <v>852</v>
      </c>
      <c r="J57" s="1" t="s">
        <v>30</v>
      </c>
      <c r="K57" s="1" t="s">
        <v>853</v>
      </c>
      <c r="L57" s="1" t="s">
        <v>853</v>
      </c>
      <c r="M57" s="1" t="s">
        <v>510</v>
      </c>
      <c r="N57" s="1" t="s">
        <v>510</v>
      </c>
      <c r="O57" s="1" t="s">
        <v>511</v>
      </c>
      <c r="P57" s="1" t="s">
        <v>512</v>
      </c>
      <c r="Q57" s="1" t="s">
        <v>513</v>
      </c>
      <c r="R57" s="1" t="s">
        <v>854</v>
      </c>
      <c r="S57" s="1" t="s">
        <v>515</v>
      </c>
      <c r="T57" s="1" t="s">
        <v>516</v>
      </c>
      <c r="U57" s="1" t="s">
        <v>517</v>
      </c>
      <c r="V57" s="1" t="s">
        <v>518</v>
      </c>
    </row>
    <row r="58" s="1" customFormat="1" spans="1:22">
      <c r="A58" s="3">
        <v>999227442280098</v>
      </c>
      <c r="B58" s="1" t="s">
        <v>532</v>
      </c>
      <c r="C58" s="1" t="s">
        <v>855</v>
      </c>
      <c r="D58" s="1" t="s">
        <v>798</v>
      </c>
      <c r="E58" s="1" t="s">
        <v>856</v>
      </c>
      <c r="F58" s="1" t="s">
        <v>506</v>
      </c>
      <c r="G58" s="1" t="s">
        <v>589</v>
      </c>
      <c r="H58" s="1" t="s">
        <v>507</v>
      </c>
      <c r="I58" s="1" t="s">
        <v>800</v>
      </c>
      <c r="J58" s="1" t="s">
        <v>30</v>
      </c>
      <c r="K58" s="1" t="s">
        <v>801</v>
      </c>
      <c r="L58" s="1" t="s">
        <v>801</v>
      </c>
      <c r="M58" s="1" t="s">
        <v>510</v>
      </c>
      <c r="N58" s="1" t="s">
        <v>510</v>
      </c>
      <c r="O58" s="1" t="s">
        <v>511</v>
      </c>
      <c r="P58" s="1" t="s">
        <v>512</v>
      </c>
      <c r="Q58" s="1" t="s">
        <v>513</v>
      </c>
      <c r="R58" s="1" t="s">
        <v>857</v>
      </c>
      <c r="S58" s="1" t="s">
        <v>515</v>
      </c>
      <c r="T58" s="1" t="s">
        <v>516</v>
      </c>
      <c r="U58" s="1" t="s">
        <v>517</v>
      </c>
      <c r="V58" s="1" t="s">
        <v>518</v>
      </c>
    </row>
    <row r="59" s="1" customFormat="1" spans="1:22">
      <c r="A59" s="3">
        <v>999227444076624</v>
      </c>
      <c r="B59" s="1" t="s">
        <v>506</v>
      </c>
      <c r="C59" s="1" t="s">
        <v>858</v>
      </c>
      <c r="D59" s="1" t="s">
        <v>859</v>
      </c>
      <c r="E59" s="1" t="s">
        <v>860</v>
      </c>
      <c r="F59" s="1" t="s">
        <v>589</v>
      </c>
      <c r="G59" s="1" t="s">
        <v>561</v>
      </c>
      <c r="H59" s="1" t="s">
        <v>507</v>
      </c>
      <c r="I59" s="1" t="s">
        <v>861</v>
      </c>
      <c r="J59" s="1" t="s">
        <v>30</v>
      </c>
      <c r="K59" s="1" t="s">
        <v>862</v>
      </c>
      <c r="L59" s="1" t="s">
        <v>862</v>
      </c>
      <c r="M59" s="1" t="s">
        <v>510</v>
      </c>
      <c r="N59" s="1" t="s">
        <v>510</v>
      </c>
      <c r="O59" s="1" t="s">
        <v>511</v>
      </c>
      <c r="P59" s="1" t="s">
        <v>512</v>
      </c>
      <c r="Q59" s="1" t="s">
        <v>513</v>
      </c>
      <c r="R59" s="1" t="s">
        <v>863</v>
      </c>
      <c r="S59" s="1" t="s">
        <v>515</v>
      </c>
      <c r="T59" s="1" t="s">
        <v>516</v>
      </c>
      <c r="U59" s="1" t="s">
        <v>517</v>
      </c>
      <c r="V59" s="1" t="s">
        <v>518</v>
      </c>
    </row>
    <row r="60" s="1" customFormat="1" spans="1:22">
      <c r="A60" s="3">
        <v>999227444504706</v>
      </c>
      <c r="B60" s="1" t="s">
        <v>506</v>
      </c>
      <c r="C60" s="1" t="s">
        <v>864</v>
      </c>
      <c r="D60" s="1" t="s">
        <v>826</v>
      </c>
      <c r="E60" s="1" t="s">
        <v>865</v>
      </c>
      <c r="F60" s="1" t="s">
        <v>506</v>
      </c>
      <c r="G60" s="1" t="s">
        <v>524</v>
      </c>
      <c r="H60" s="1" t="s">
        <v>507</v>
      </c>
      <c r="I60" s="1" t="s">
        <v>866</v>
      </c>
      <c r="J60" s="1" t="s">
        <v>30</v>
      </c>
      <c r="K60" s="1" t="s">
        <v>867</v>
      </c>
      <c r="L60" s="1" t="s">
        <v>867</v>
      </c>
      <c r="M60" s="1" t="s">
        <v>510</v>
      </c>
      <c r="N60" s="1" t="s">
        <v>510</v>
      </c>
      <c r="O60" s="1" t="s">
        <v>511</v>
      </c>
      <c r="P60" s="1" t="s">
        <v>512</v>
      </c>
      <c r="Q60" s="1" t="s">
        <v>513</v>
      </c>
      <c r="R60" s="1" t="s">
        <v>868</v>
      </c>
      <c r="S60" s="1" t="s">
        <v>515</v>
      </c>
      <c r="T60" s="1" t="s">
        <v>516</v>
      </c>
      <c r="U60" s="1" t="s">
        <v>517</v>
      </c>
      <c r="V60" s="1" t="s">
        <v>831</v>
      </c>
    </row>
    <row r="61" s="1" customFormat="1" spans="1:22">
      <c r="A61" s="3">
        <v>999227445827088</v>
      </c>
      <c r="B61" s="1" t="s">
        <v>506</v>
      </c>
      <c r="C61" s="1" t="s">
        <v>869</v>
      </c>
      <c r="D61" s="1" t="s">
        <v>870</v>
      </c>
      <c r="E61" s="1" t="s">
        <v>871</v>
      </c>
      <c r="F61" s="1" t="s">
        <v>561</v>
      </c>
      <c r="G61" s="1" t="s">
        <v>553</v>
      </c>
      <c r="H61" s="1" t="s">
        <v>507</v>
      </c>
      <c r="I61" s="1" t="s">
        <v>872</v>
      </c>
      <c r="J61" s="1" t="s">
        <v>30</v>
      </c>
      <c r="K61" s="1" t="s">
        <v>873</v>
      </c>
      <c r="L61" s="1" t="s">
        <v>873</v>
      </c>
      <c r="M61" s="1" t="s">
        <v>510</v>
      </c>
      <c r="N61" s="1" t="s">
        <v>510</v>
      </c>
      <c r="O61" s="1" t="s">
        <v>511</v>
      </c>
      <c r="P61" s="1" t="s">
        <v>512</v>
      </c>
      <c r="Q61" s="1" t="s">
        <v>513</v>
      </c>
      <c r="R61" s="1" t="s">
        <v>874</v>
      </c>
      <c r="S61" s="1" t="s">
        <v>515</v>
      </c>
      <c r="T61" s="1" t="s">
        <v>516</v>
      </c>
      <c r="U61" s="1" t="s">
        <v>517</v>
      </c>
      <c r="V61" s="1" t="s">
        <v>606</v>
      </c>
    </row>
    <row r="62" s="1" customFormat="1" spans="1:22">
      <c r="A62" s="3">
        <v>999227445853305</v>
      </c>
      <c r="B62" s="1" t="s">
        <v>506</v>
      </c>
      <c r="C62" s="1" t="s">
        <v>875</v>
      </c>
      <c r="D62" s="1" t="s">
        <v>870</v>
      </c>
      <c r="E62" s="1" t="s">
        <v>871</v>
      </c>
      <c r="F62" s="1" t="s">
        <v>553</v>
      </c>
      <c r="G62" s="1" t="s">
        <v>545</v>
      </c>
      <c r="H62" s="1" t="s">
        <v>507</v>
      </c>
      <c r="I62" s="1" t="s">
        <v>876</v>
      </c>
      <c r="J62" s="1" t="s">
        <v>30</v>
      </c>
      <c r="K62" s="1" t="s">
        <v>877</v>
      </c>
      <c r="L62" s="1" t="s">
        <v>877</v>
      </c>
      <c r="M62" s="1" t="s">
        <v>510</v>
      </c>
      <c r="N62" s="1" t="s">
        <v>510</v>
      </c>
      <c r="O62" s="1" t="s">
        <v>511</v>
      </c>
      <c r="P62" s="1" t="s">
        <v>512</v>
      </c>
      <c r="Q62" s="1" t="s">
        <v>513</v>
      </c>
      <c r="R62" s="1" t="s">
        <v>878</v>
      </c>
      <c r="S62" s="1" t="s">
        <v>515</v>
      </c>
      <c r="T62" s="1" t="s">
        <v>516</v>
      </c>
      <c r="U62" s="1" t="s">
        <v>517</v>
      </c>
      <c r="V62" s="1" t="s">
        <v>606</v>
      </c>
    </row>
    <row r="63" s="1" customFormat="1" spans="1:22">
      <c r="A63" s="3">
        <v>999227449021440</v>
      </c>
      <c r="B63" s="1" t="s">
        <v>506</v>
      </c>
      <c r="C63" s="1" t="s">
        <v>879</v>
      </c>
      <c r="D63" s="1" t="s">
        <v>870</v>
      </c>
      <c r="E63" s="1" t="s">
        <v>880</v>
      </c>
      <c r="F63" s="1" t="s">
        <v>589</v>
      </c>
      <c r="G63" s="1" t="s">
        <v>524</v>
      </c>
      <c r="H63" s="1" t="s">
        <v>507</v>
      </c>
      <c r="I63" s="1" t="s">
        <v>881</v>
      </c>
      <c r="J63" s="1" t="s">
        <v>30</v>
      </c>
      <c r="K63" s="1" t="s">
        <v>882</v>
      </c>
      <c r="L63" s="1" t="s">
        <v>882</v>
      </c>
      <c r="M63" s="1" t="s">
        <v>510</v>
      </c>
      <c r="N63" s="1" t="s">
        <v>510</v>
      </c>
      <c r="O63" s="1" t="s">
        <v>511</v>
      </c>
      <c r="P63" s="1" t="s">
        <v>512</v>
      </c>
      <c r="Q63" s="1" t="s">
        <v>513</v>
      </c>
      <c r="R63" s="1" t="s">
        <v>883</v>
      </c>
      <c r="S63" s="1" t="s">
        <v>515</v>
      </c>
      <c r="T63" s="1" t="s">
        <v>516</v>
      </c>
      <c r="U63" s="1" t="s">
        <v>517</v>
      </c>
      <c r="V63" s="1" t="s">
        <v>606</v>
      </c>
    </row>
    <row r="64" s="1" customFormat="1" spans="1:22">
      <c r="A64" s="3">
        <v>999227449384718</v>
      </c>
      <c r="B64" s="1" t="s">
        <v>506</v>
      </c>
      <c r="C64" s="1" t="s">
        <v>884</v>
      </c>
      <c r="D64" s="1" t="s">
        <v>885</v>
      </c>
      <c r="E64" s="1" t="s">
        <v>886</v>
      </c>
      <c r="F64" s="1" t="s">
        <v>506</v>
      </c>
      <c r="G64" s="1" t="s">
        <v>589</v>
      </c>
      <c r="H64" s="1" t="s">
        <v>507</v>
      </c>
      <c r="I64" s="1" t="s">
        <v>887</v>
      </c>
      <c r="J64" s="1" t="s">
        <v>30</v>
      </c>
      <c r="K64" s="1" t="s">
        <v>888</v>
      </c>
      <c r="L64" s="1" t="s">
        <v>888</v>
      </c>
      <c r="M64" s="1" t="s">
        <v>510</v>
      </c>
      <c r="N64" s="1" t="s">
        <v>510</v>
      </c>
      <c r="O64" s="1" t="s">
        <v>511</v>
      </c>
      <c r="P64" s="1" t="s">
        <v>512</v>
      </c>
      <c r="Q64" s="1" t="s">
        <v>513</v>
      </c>
      <c r="R64" s="1" t="s">
        <v>889</v>
      </c>
      <c r="S64" s="1" t="s">
        <v>515</v>
      </c>
      <c r="T64" s="1" t="s">
        <v>516</v>
      </c>
      <c r="U64" s="1" t="s">
        <v>738</v>
      </c>
      <c r="V64" s="1" t="s">
        <v>819</v>
      </c>
    </row>
    <row r="65" s="1" customFormat="1" spans="1:22">
      <c r="A65" s="3">
        <v>999227946997437</v>
      </c>
      <c r="B65" s="1" t="s">
        <v>506</v>
      </c>
      <c r="C65" s="1" t="s">
        <v>890</v>
      </c>
      <c r="D65" s="1" t="s">
        <v>891</v>
      </c>
      <c r="E65" s="1" t="s">
        <v>892</v>
      </c>
      <c r="F65" s="1" t="s">
        <v>545</v>
      </c>
      <c r="G65" s="1" t="s">
        <v>546</v>
      </c>
      <c r="H65" s="1" t="s">
        <v>507</v>
      </c>
      <c r="I65" s="1" t="s">
        <v>893</v>
      </c>
      <c r="J65" s="1" t="s">
        <v>30</v>
      </c>
      <c r="K65" s="1" t="s">
        <v>894</v>
      </c>
      <c r="L65" s="1" t="s">
        <v>894</v>
      </c>
      <c r="M65" s="1" t="s">
        <v>510</v>
      </c>
      <c r="N65" s="1" t="s">
        <v>510</v>
      </c>
      <c r="O65" s="1" t="s">
        <v>511</v>
      </c>
      <c r="P65" s="1" t="s">
        <v>512</v>
      </c>
      <c r="Q65" s="1" t="s">
        <v>513</v>
      </c>
      <c r="R65" s="1" t="s">
        <v>895</v>
      </c>
      <c r="S65" s="1" t="s">
        <v>515</v>
      </c>
      <c r="T65" s="1" t="s">
        <v>516</v>
      </c>
      <c r="U65" s="1" t="s">
        <v>517</v>
      </c>
      <c r="V65" s="1" t="s">
        <v>819</v>
      </c>
    </row>
    <row r="66" s="1" customFormat="1" spans="1:22">
      <c r="A66" s="3">
        <v>999227947773185</v>
      </c>
      <c r="B66" s="1" t="s">
        <v>506</v>
      </c>
      <c r="C66" s="1" t="s">
        <v>896</v>
      </c>
      <c r="D66" s="1" t="s">
        <v>897</v>
      </c>
      <c r="E66" s="1" t="s">
        <v>898</v>
      </c>
      <c r="F66" s="1" t="s">
        <v>561</v>
      </c>
      <c r="G66" s="1" t="s">
        <v>553</v>
      </c>
      <c r="H66" s="1" t="s">
        <v>507</v>
      </c>
      <c r="I66" s="1" t="s">
        <v>899</v>
      </c>
      <c r="J66" s="1" t="s">
        <v>30</v>
      </c>
      <c r="K66" s="1" t="s">
        <v>900</v>
      </c>
      <c r="L66" s="1" t="s">
        <v>900</v>
      </c>
      <c r="M66" s="1" t="s">
        <v>510</v>
      </c>
      <c r="N66" s="1" t="s">
        <v>510</v>
      </c>
      <c r="O66" s="1" t="s">
        <v>511</v>
      </c>
      <c r="P66" s="1" t="s">
        <v>512</v>
      </c>
      <c r="Q66" s="1" t="s">
        <v>513</v>
      </c>
      <c r="R66" s="1" t="s">
        <v>901</v>
      </c>
      <c r="S66" s="1" t="s">
        <v>515</v>
      </c>
      <c r="T66" s="1" t="s">
        <v>516</v>
      </c>
      <c r="U66" s="1" t="s">
        <v>517</v>
      </c>
      <c r="V66" s="1" t="s">
        <v>518</v>
      </c>
    </row>
    <row r="67" s="1" customFormat="1" spans="1:22">
      <c r="A67" s="3">
        <v>999227948684706</v>
      </c>
      <c r="B67" s="1" t="s">
        <v>506</v>
      </c>
      <c r="C67" s="1" t="s">
        <v>902</v>
      </c>
      <c r="D67" s="1" t="s">
        <v>859</v>
      </c>
      <c r="E67" s="1" t="s">
        <v>903</v>
      </c>
      <c r="F67" s="1" t="s">
        <v>524</v>
      </c>
      <c r="G67" s="1" t="s">
        <v>546</v>
      </c>
      <c r="H67" s="1" t="s">
        <v>507</v>
      </c>
      <c r="I67" s="1" t="s">
        <v>904</v>
      </c>
      <c r="J67" s="1" t="s">
        <v>30</v>
      </c>
      <c r="K67" s="1" t="s">
        <v>905</v>
      </c>
      <c r="L67" s="1" t="s">
        <v>905</v>
      </c>
      <c r="M67" s="1" t="s">
        <v>510</v>
      </c>
      <c r="N67" s="1" t="s">
        <v>510</v>
      </c>
      <c r="O67" s="1" t="s">
        <v>511</v>
      </c>
      <c r="P67" s="1" t="s">
        <v>512</v>
      </c>
      <c r="Q67" s="1" t="s">
        <v>513</v>
      </c>
      <c r="R67" s="1" t="s">
        <v>906</v>
      </c>
      <c r="S67" s="1" t="s">
        <v>515</v>
      </c>
      <c r="T67" s="1" t="s">
        <v>516</v>
      </c>
      <c r="U67" s="1" t="s">
        <v>517</v>
      </c>
      <c r="V67" s="1" t="s">
        <v>518</v>
      </c>
    </row>
    <row r="68" s="1" customFormat="1" spans="1:22">
      <c r="A68" s="3">
        <v>999227949559646</v>
      </c>
      <c r="B68" s="1" t="s">
        <v>589</v>
      </c>
      <c r="C68" s="1" t="s">
        <v>907</v>
      </c>
      <c r="D68" s="1" t="s">
        <v>908</v>
      </c>
      <c r="E68" s="1" t="s">
        <v>909</v>
      </c>
      <c r="F68" s="1" t="s">
        <v>524</v>
      </c>
      <c r="G68" s="1" t="s">
        <v>553</v>
      </c>
      <c r="H68" s="1" t="s">
        <v>507</v>
      </c>
      <c r="I68" s="1" t="s">
        <v>910</v>
      </c>
      <c r="J68" s="1" t="s">
        <v>30</v>
      </c>
      <c r="K68" s="1" t="s">
        <v>911</v>
      </c>
      <c r="L68" s="1" t="s">
        <v>911</v>
      </c>
      <c r="M68" s="1" t="s">
        <v>510</v>
      </c>
      <c r="N68" s="1" t="s">
        <v>510</v>
      </c>
      <c r="O68" s="1" t="s">
        <v>511</v>
      </c>
      <c r="P68" s="1" t="s">
        <v>512</v>
      </c>
      <c r="Q68" s="1" t="s">
        <v>513</v>
      </c>
      <c r="R68" s="1" t="s">
        <v>912</v>
      </c>
      <c r="S68" s="1" t="s">
        <v>515</v>
      </c>
      <c r="T68" s="1" t="s">
        <v>516</v>
      </c>
      <c r="U68" s="1" t="s">
        <v>517</v>
      </c>
      <c r="V68" s="1" t="s">
        <v>518</v>
      </c>
    </row>
    <row r="69" s="1" customFormat="1" spans="1:22">
      <c r="A69" s="3">
        <v>999227963152427</v>
      </c>
      <c r="B69" s="1" t="s">
        <v>589</v>
      </c>
      <c r="C69" s="1" t="s">
        <v>913</v>
      </c>
      <c r="D69" s="1" t="s">
        <v>914</v>
      </c>
      <c r="E69" s="1" t="s">
        <v>915</v>
      </c>
      <c r="F69" s="1" t="s">
        <v>524</v>
      </c>
      <c r="G69" s="1" t="s">
        <v>553</v>
      </c>
      <c r="H69" s="1" t="s">
        <v>507</v>
      </c>
      <c r="I69" s="1" t="s">
        <v>916</v>
      </c>
      <c r="J69" s="1" t="s">
        <v>30</v>
      </c>
      <c r="K69" s="1" t="s">
        <v>917</v>
      </c>
      <c r="L69" s="1" t="s">
        <v>917</v>
      </c>
      <c r="M69" s="1" t="s">
        <v>510</v>
      </c>
      <c r="N69" s="1" t="s">
        <v>510</v>
      </c>
      <c r="O69" s="1" t="s">
        <v>511</v>
      </c>
      <c r="P69" s="1" t="s">
        <v>512</v>
      </c>
      <c r="Q69" s="1" t="s">
        <v>513</v>
      </c>
      <c r="R69" s="1" t="s">
        <v>918</v>
      </c>
      <c r="S69" s="1" t="s">
        <v>515</v>
      </c>
      <c r="T69" s="1" t="s">
        <v>516</v>
      </c>
      <c r="U69" s="1" t="s">
        <v>517</v>
      </c>
      <c r="V69" s="1" t="s">
        <v>518</v>
      </c>
    </row>
    <row r="70" s="1" customFormat="1" spans="1:22">
      <c r="A70" s="3">
        <v>999227963589178</v>
      </c>
      <c r="B70" s="1" t="s">
        <v>589</v>
      </c>
      <c r="C70" s="1" t="s">
        <v>919</v>
      </c>
      <c r="D70" s="1" t="s">
        <v>559</v>
      </c>
      <c r="E70" s="1" t="s">
        <v>920</v>
      </c>
      <c r="F70" s="1" t="s">
        <v>561</v>
      </c>
      <c r="G70" s="1" t="s">
        <v>553</v>
      </c>
      <c r="H70" s="1" t="s">
        <v>507</v>
      </c>
      <c r="I70" s="1" t="s">
        <v>921</v>
      </c>
      <c r="J70" s="1" t="s">
        <v>30</v>
      </c>
      <c r="K70" s="1" t="s">
        <v>922</v>
      </c>
      <c r="L70" s="1" t="s">
        <v>922</v>
      </c>
      <c r="M70" s="1" t="s">
        <v>510</v>
      </c>
      <c r="N70" s="1" t="s">
        <v>510</v>
      </c>
      <c r="O70" s="1" t="s">
        <v>511</v>
      </c>
      <c r="P70" s="1" t="s">
        <v>512</v>
      </c>
      <c r="Q70" s="1" t="s">
        <v>513</v>
      </c>
      <c r="R70" s="1" t="s">
        <v>923</v>
      </c>
      <c r="S70" s="1" t="s">
        <v>515</v>
      </c>
      <c r="T70" s="1" t="s">
        <v>516</v>
      </c>
      <c r="U70" s="1" t="s">
        <v>517</v>
      </c>
      <c r="V70" s="1" t="s">
        <v>528</v>
      </c>
    </row>
    <row r="71" s="1" customFormat="1" spans="1:22">
      <c r="A71" s="3">
        <v>999227964227580</v>
      </c>
      <c r="B71" s="1" t="s">
        <v>589</v>
      </c>
      <c r="C71" s="1" t="s">
        <v>924</v>
      </c>
      <c r="D71" s="1" t="s">
        <v>925</v>
      </c>
      <c r="E71" s="1" t="s">
        <v>926</v>
      </c>
      <c r="F71" s="1" t="s">
        <v>561</v>
      </c>
      <c r="G71" s="1" t="s">
        <v>546</v>
      </c>
      <c r="H71" s="1" t="s">
        <v>507</v>
      </c>
      <c r="I71" s="1" t="s">
        <v>927</v>
      </c>
      <c r="J71" s="1" t="s">
        <v>30</v>
      </c>
      <c r="K71" s="1" t="s">
        <v>928</v>
      </c>
      <c r="L71" s="1" t="s">
        <v>928</v>
      </c>
      <c r="M71" s="1" t="s">
        <v>510</v>
      </c>
      <c r="N71" s="1" t="s">
        <v>510</v>
      </c>
      <c r="O71" s="1" t="s">
        <v>511</v>
      </c>
      <c r="P71" s="1" t="s">
        <v>512</v>
      </c>
      <c r="Q71" s="1" t="s">
        <v>513</v>
      </c>
      <c r="R71" s="1" t="s">
        <v>929</v>
      </c>
      <c r="S71" s="1" t="s">
        <v>515</v>
      </c>
      <c r="T71" s="1" t="s">
        <v>516</v>
      </c>
      <c r="U71" s="1" t="s">
        <v>517</v>
      </c>
      <c r="V71" s="1" t="s">
        <v>678</v>
      </c>
    </row>
    <row r="72" s="1" customFormat="1" spans="1:22">
      <c r="A72" s="3">
        <v>999227965120072</v>
      </c>
      <c r="B72" s="1" t="s">
        <v>589</v>
      </c>
      <c r="C72" s="1" t="s">
        <v>930</v>
      </c>
      <c r="D72" s="1" t="s">
        <v>931</v>
      </c>
      <c r="E72" s="1" t="s">
        <v>932</v>
      </c>
      <c r="F72" s="1" t="s">
        <v>524</v>
      </c>
      <c r="G72" s="1" t="s">
        <v>561</v>
      </c>
      <c r="H72" s="1" t="s">
        <v>507</v>
      </c>
      <c r="I72" s="1" t="s">
        <v>933</v>
      </c>
      <c r="J72" s="1" t="s">
        <v>30</v>
      </c>
      <c r="K72" s="1" t="s">
        <v>934</v>
      </c>
      <c r="L72" s="1" t="s">
        <v>934</v>
      </c>
      <c r="M72" s="1" t="s">
        <v>510</v>
      </c>
      <c r="N72" s="1" t="s">
        <v>510</v>
      </c>
      <c r="O72" s="1" t="s">
        <v>511</v>
      </c>
      <c r="P72" s="1" t="s">
        <v>512</v>
      </c>
      <c r="Q72" s="1" t="s">
        <v>513</v>
      </c>
      <c r="R72" s="1" t="s">
        <v>935</v>
      </c>
      <c r="S72" s="1" t="s">
        <v>515</v>
      </c>
      <c r="T72" s="1" t="s">
        <v>516</v>
      </c>
      <c r="U72" s="1" t="s">
        <v>517</v>
      </c>
      <c r="V72" s="1" t="s">
        <v>518</v>
      </c>
    </row>
    <row r="73" s="1" customFormat="1" spans="1:22">
      <c r="A73" s="3">
        <v>999227965251366</v>
      </c>
      <c r="B73" s="1" t="s">
        <v>524</v>
      </c>
      <c r="C73" s="1" t="s">
        <v>936</v>
      </c>
      <c r="D73" s="1" t="s">
        <v>937</v>
      </c>
      <c r="E73" s="1" t="s">
        <v>938</v>
      </c>
      <c r="F73" s="1" t="s">
        <v>524</v>
      </c>
      <c r="G73" s="1" t="s">
        <v>561</v>
      </c>
      <c r="H73" s="1" t="s">
        <v>507</v>
      </c>
      <c r="I73" s="1" t="s">
        <v>939</v>
      </c>
      <c r="J73" s="1" t="s">
        <v>30</v>
      </c>
      <c r="K73" s="1" t="s">
        <v>940</v>
      </c>
      <c r="L73" s="1" t="s">
        <v>940</v>
      </c>
      <c r="M73" s="1" t="s">
        <v>510</v>
      </c>
      <c r="N73" s="1" t="s">
        <v>510</v>
      </c>
      <c r="O73" s="1" t="s">
        <v>511</v>
      </c>
      <c r="P73" s="1" t="s">
        <v>512</v>
      </c>
      <c r="Q73" s="1" t="s">
        <v>513</v>
      </c>
      <c r="R73" s="1" t="s">
        <v>941</v>
      </c>
      <c r="S73" s="1" t="s">
        <v>515</v>
      </c>
      <c r="T73" s="1" t="s">
        <v>516</v>
      </c>
      <c r="U73" s="1" t="s">
        <v>517</v>
      </c>
      <c r="V73" s="1" t="s">
        <v>518</v>
      </c>
    </row>
    <row r="74" s="1" customFormat="1" spans="1:22">
      <c r="A74" s="3">
        <v>999227965746261</v>
      </c>
      <c r="B74" s="1" t="s">
        <v>524</v>
      </c>
      <c r="C74" s="1" t="s">
        <v>942</v>
      </c>
      <c r="D74" s="1" t="s">
        <v>931</v>
      </c>
      <c r="E74" s="1" t="s">
        <v>943</v>
      </c>
      <c r="F74" s="1" t="s">
        <v>524</v>
      </c>
      <c r="G74" s="1" t="s">
        <v>561</v>
      </c>
      <c r="H74" s="1" t="s">
        <v>507</v>
      </c>
      <c r="I74" s="1" t="s">
        <v>944</v>
      </c>
      <c r="J74" s="1" t="s">
        <v>30</v>
      </c>
      <c r="K74" s="1" t="s">
        <v>945</v>
      </c>
      <c r="L74" s="1" t="s">
        <v>945</v>
      </c>
      <c r="M74" s="1" t="s">
        <v>510</v>
      </c>
      <c r="N74" s="1" t="s">
        <v>510</v>
      </c>
      <c r="O74" s="1" t="s">
        <v>511</v>
      </c>
      <c r="P74" s="1" t="s">
        <v>512</v>
      </c>
      <c r="Q74" s="1" t="s">
        <v>513</v>
      </c>
      <c r="R74" s="1" t="s">
        <v>946</v>
      </c>
      <c r="S74" s="1" t="s">
        <v>515</v>
      </c>
      <c r="T74" s="1" t="s">
        <v>516</v>
      </c>
      <c r="U74" s="1" t="s">
        <v>517</v>
      </c>
      <c r="V74" s="1" t="s">
        <v>518</v>
      </c>
    </row>
    <row r="75" s="1" customFormat="1" spans="1:22">
      <c r="A75" s="3">
        <v>999227966170587</v>
      </c>
      <c r="B75" s="1" t="s">
        <v>524</v>
      </c>
      <c r="C75" s="1" t="s">
        <v>947</v>
      </c>
      <c r="D75" s="1" t="s">
        <v>948</v>
      </c>
      <c r="E75" s="1" t="s">
        <v>949</v>
      </c>
      <c r="F75" s="1" t="s">
        <v>524</v>
      </c>
      <c r="G75" s="1" t="s">
        <v>553</v>
      </c>
      <c r="H75" s="1" t="s">
        <v>507</v>
      </c>
      <c r="I75" s="1" t="s">
        <v>950</v>
      </c>
      <c r="J75" s="1" t="s">
        <v>30</v>
      </c>
      <c r="K75" s="1" t="s">
        <v>951</v>
      </c>
      <c r="L75" s="1" t="s">
        <v>951</v>
      </c>
      <c r="M75" s="1" t="s">
        <v>510</v>
      </c>
      <c r="N75" s="1" t="s">
        <v>510</v>
      </c>
      <c r="O75" s="1" t="s">
        <v>511</v>
      </c>
      <c r="P75" s="1" t="s">
        <v>512</v>
      </c>
      <c r="Q75" s="1" t="s">
        <v>513</v>
      </c>
      <c r="R75" s="1" t="s">
        <v>952</v>
      </c>
      <c r="S75" s="1" t="s">
        <v>515</v>
      </c>
      <c r="T75" s="1" t="s">
        <v>516</v>
      </c>
      <c r="U75" s="1" t="s">
        <v>517</v>
      </c>
      <c r="V75" s="1" t="s">
        <v>528</v>
      </c>
    </row>
    <row r="76" s="1" customFormat="1" spans="1:22">
      <c r="A76" s="3">
        <v>999227969416219</v>
      </c>
      <c r="B76" s="1" t="s">
        <v>524</v>
      </c>
      <c r="C76" s="1" t="s">
        <v>953</v>
      </c>
      <c r="D76" s="1" t="s">
        <v>859</v>
      </c>
      <c r="E76" s="1" t="s">
        <v>954</v>
      </c>
      <c r="F76" s="1" t="s">
        <v>561</v>
      </c>
      <c r="G76" s="1" t="s">
        <v>545</v>
      </c>
      <c r="H76" s="1" t="s">
        <v>507</v>
      </c>
      <c r="I76" s="1" t="s">
        <v>955</v>
      </c>
      <c r="J76" s="1" t="s">
        <v>30</v>
      </c>
      <c r="K76" s="1" t="s">
        <v>956</v>
      </c>
      <c r="L76" s="1" t="s">
        <v>956</v>
      </c>
      <c r="M76" s="1" t="s">
        <v>510</v>
      </c>
      <c r="N76" s="1" t="s">
        <v>510</v>
      </c>
      <c r="O76" s="1" t="s">
        <v>511</v>
      </c>
      <c r="P76" s="1" t="s">
        <v>512</v>
      </c>
      <c r="Q76" s="1" t="s">
        <v>513</v>
      </c>
      <c r="R76" s="1" t="s">
        <v>957</v>
      </c>
      <c r="S76" s="1" t="s">
        <v>515</v>
      </c>
      <c r="T76" s="1" t="s">
        <v>516</v>
      </c>
      <c r="U76" s="1" t="s">
        <v>517</v>
      </c>
      <c r="V76" s="1" t="s">
        <v>518</v>
      </c>
    </row>
    <row r="77" s="1" customFormat="1" spans="1:22">
      <c r="A77" s="3">
        <v>999227972739528</v>
      </c>
      <c r="B77" s="1" t="s">
        <v>524</v>
      </c>
      <c r="C77" s="1" t="s">
        <v>958</v>
      </c>
      <c r="D77" s="1" t="s">
        <v>931</v>
      </c>
      <c r="E77" s="1" t="s">
        <v>959</v>
      </c>
      <c r="F77" s="1" t="s">
        <v>524</v>
      </c>
      <c r="G77" s="1" t="s">
        <v>561</v>
      </c>
      <c r="H77" s="1" t="s">
        <v>507</v>
      </c>
      <c r="I77" s="1" t="s">
        <v>960</v>
      </c>
      <c r="J77" s="1" t="s">
        <v>30</v>
      </c>
      <c r="K77" s="1" t="s">
        <v>961</v>
      </c>
      <c r="L77" s="1" t="s">
        <v>961</v>
      </c>
      <c r="M77" s="1" t="s">
        <v>510</v>
      </c>
      <c r="N77" s="1" t="s">
        <v>510</v>
      </c>
      <c r="O77" s="1" t="s">
        <v>511</v>
      </c>
      <c r="P77" s="1" t="s">
        <v>512</v>
      </c>
      <c r="Q77" s="1" t="s">
        <v>513</v>
      </c>
      <c r="R77" s="1" t="s">
        <v>962</v>
      </c>
      <c r="S77" s="1" t="s">
        <v>515</v>
      </c>
      <c r="T77" s="1" t="s">
        <v>516</v>
      </c>
      <c r="U77" s="1" t="s">
        <v>517</v>
      </c>
      <c r="V77" s="1" t="s">
        <v>518</v>
      </c>
    </row>
    <row r="78" s="1" customFormat="1" spans="1:22">
      <c r="A78" s="3">
        <v>999227972777517</v>
      </c>
      <c r="B78" s="1" t="s">
        <v>524</v>
      </c>
      <c r="C78" s="1" t="s">
        <v>963</v>
      </c>
      <c r="D78" s="1" t="s">
        <v>931</v>
      </c>
      <c r="E78" s="1" t="s">
        <v>964</v>
      </c>
      <c r="F78" s="1" t="s">
        <v>524</v>
      </c>
      <c r="G78" s="1" t="s">
        <v>561</v>
      </c>
      <c r="H78" s="1" t="s">
        <v>507</v>
      </c>
      <c r="I78" s="1" t="s">
        <v>960</v>
      </c>
      <c r="J78" s="1" t="s">
        <v>30</v>
      </c>
      <c r="K78" s="1" t="s">
        <v>961</v>
      </c>
      <c r="L78" s="1" t="s">
        <v>961</v>
      </c>
      <c r="M78" s="1" t="s">
        <v>510</v>
      </c>
      <c r="N78" s="1" t="s">
        <v>510</v>
      </c>
      <c r="O78" s="1" t="s">
        <v>511</v>
      </c>
      <c r="P78" s="1" t="s">
        <v>512</v>
      </c>
      <c r="Q78" s="1" t="s">
        <v>513</v>
      </c>
      <c r="R78" s="1" t="s">
        <v>965</v>
      </c>
      <c r="S78" s="1" t="s">
        <v>515</v>
      </c>
      <c r="T78" s="1" t="s">
        <v>516</v>
      </c>
      <c r="U78" s="1" t="s">
        <v>517</v>
      </c>
      <c r="V78" s="1" t="s">
        <v>518</v>
      </c>
    </row>
    <row r="79" s="1" customFormat="1" spans="1:22">
      <c r="A79" s="3">
        <v>999227981319743</v>
      </c>
      <c r="B79" s="1" t="s">
        <v>561</v>
      </c>
      <c r="C79" s="1" t="s">
        <v>966</v>
      </c>
      <c r="D79" s="1" t="s">
        <v>967</v>
      </c>
      <c r="E79" s="1" t="s">
        <v>968</v>
      </c>
      <c r="F79" s="1" t="s">
        <v>561</v>
      </c>
      <c r="G79" s="1" t="s">
        <v>553</v>
      </c>
      <c r="H79" s="1" t="s">
        <v>507</v>
      </c>
      <c r="I79" s="1" t="s">
        <v>969</v>
      </c>
      <c r="J79" s="1" t="s">
        <v>30</v>
      </c>
      <c r="K79" s="1" t="s">
        <v>970</v>
      </c>
      <c r="L79" s="1" t="s">
        <v>970</v>
      </c>
      <c r="M79" s="1" t="s">
        <v>510</v>
      </c>
      <c r="N79" s="1" t="s">
        <v>510</v>
      </c>
      <c r="O79" s="1" t="s">
        <v>511</v>
      </c>
      <c r="P79" s="1" t="s">
        <v>512</v>
      </c>
      <c r="Q79" s="1" t="s">
        <v>513</v>
      </c>
      <c r="R79" s="1" t="s">
        <v>971</v>
      </c>
      <c r="S79" s="1" t="s">
        <v>515</v>
      </c>
      <c r="T79" s="1" t="s">
        <v>516</v>
      </c>
      <c r="U79" s="1" t="s">
        <v>517</v>
      </c>
      <c r="V79" s="1" t="s">
        <v>518</v>
      </c>
    </row>
    <row r="80" s="1" customFormat="1" spans="1:22">
      <c r="A80" s="3">
        <v>999227984558628</v>
      </c>
      <c r="B80" s="1" t="s">
        <v>561</v>
      </c>
      <c r="C80" s="1" t="s">
        <v>972</v>
      </c>
      <c r="D80" s="1" t="s">
        <v>973</v>
      </c>
      <c r="E80" s="1" t="s">
        <v>974</v>
      </c>
      <c r="F80" s="1" t="s">
        <v>561</v>
      </c>
      <c r="G80" s="1" t="s">
        <v>545</v>
      </c>
      <c r="H80" s="1" t="s">
        <v>507</v>
      </c>
      <c r="I80" s="1" t="s">
        <v>975</v>
      </c>
      <c r="J80" s="1" t="s">
        <v>30</v>
      </c>
      <c r="K80" s="1" t="s">
        <v>976</v>
      </c>
      <c r="L80" s="1" t="s">
        <v>976</v>
      </c>
      <c r="M80" s="1" t="s">
        <v>510</v>
      </c>
      <c r="N80" s="1" t="s">
        <v>510</v>
      </c>
      <c r="O80" s="1" t="s">
        <v>511</v>
      </c>
      <c r="P80" s="1" t="s">
        <v>512</v>
      </c>
      <c r="Q80" s="1" t="s">
        <v>513</v>
      </c>
      <c r="R80" s="1" t="s">
        <v>977</v>
      </c>
      <c r="S80" s="1" t="s">
        <v>515</v>
      </c>
      <c r="T80" s="1" t="s">
        <v>516</v>
      </c>
      <c r="U80" s="1" t="s">
        <v>517</v>
      </c>
      <c r="V80" s="1" t="s">
        <v>518</v>
      </c>
    </row>
    <row r="81" s="1" customFormat="1" spans="1:22">
      <c r="A81" s="3">
        <v>999227996394113</v>
      </c>
      <c r="B81" s="1" t="s">
        <v>553</v>
      </c>
      <c r="C81" s="1" t="s">
        <v>978</v>
      </c>
      <c r="D81" s="1" t="s">
        <v>979</v>
      </c>
      <c r="E81" s="1" t="s">
        <v>980</v>
      </c>
      <c r="F81" s="1" t="s">
        <v>553</v>
      </c>
      <c r="G81" s="1" t="s">
        <v>546</v>
      </c>
      <c r="H81" s="1" t="s">
        <v>507</v>
      </c>
      <c r="I81" s="1" t="s">
        <v>981</v>
      </c>
      <c r="J81" s="1" t="s">
        <v>30</v>
      </c>
      <c r="K81" s="1" t="s">
        <v>982</v>
      </c>
      <c r="L81" s="1" t="s">
        <v>982</v>
      </c>
      <c r="M81" s="1" t="s">
        <v>510</v>
      </c>
      <c r="N81" s="1" t="s">
        <v>510</v>
      </c>
      <c r="O81" s="1" t="s">
        <v>511</v>
      </c>
      <c r="P81" s="1" t="s">
        <v>512</v>
      </c>
      <c r="Q81" s="1" t="s">
        <v>513</v>
      </c>
      <c r="R81" s="1" t="s">
        <v>983</v>
      </c>
      <c r="S81" s="1" t="s">
        <v>515</v>
      </c>
      <c r="T81" s="1" t="s">
        <v>516</v>
      </c>
      <c r="U81" s="1" t="s">
        <v>517</v>
      </c>
      <c r="V81" s="1" t="s">
        <v>518</v>
      </c>
    </row>
    <row r="82" s="1" customFormat="1" spans="1:22">
      <c r="A82" s="3">
        <v>999228002151313</v>
      </c>
      <c r="B82" s="1" t="s">
        <v>553</v>
      </c>
      <c r="C82" s="1" t="s">
        <v>984</v>
      </c>
      <c r="D82" s="1" t="s">
        <v>985</v>
      </c>
      <c r="E82" s="1" t="s">
        <v>986</v>
      </c>
      <c r="F82" s="1" t="s">
        <v>553</v>
      </c>
      <c r="G82" s="1" t="s">
        <v>545</v>
      </c>
      <c r="H82" s="1" t="s">
        <v>507</v>
      </c>
      <c r="I82" s="1" t="s">
        <v>987</v>
      </c>
      <c r="J82" s="1" t="s">
        <v>30</v>
      </c>
      <c r="K82" s="1" t="s">
        <v>988</v>
      </c>
      <c r="L82" s="1" t="s">
        <v>988</v>
      </c>
      <c r="M82" s="1" t="s">
        <v>510</v>
      </c>
      <c r="N82" s="1" t="s">
        <v>510</v>
      </c>
      <c r="O82" s="1" t="s">
        <v>511</v>
      </c>
      <c r="P82" s="1" t="s">
        <v>512</v>
      </c>
      <c r="Q82" s="1" t="s">
        <v>513</v>
      </c>
      <c r="R82" s="1" t="s">
        <v>989</v>
      </c>
      <c r="S82" s="1" t="s">
        <v>515</v>
      </c>
      <c r="T82" s="1" t="s">
        <v>516</v>
      </c>
      <c r="U82" s="1" t="s">
        <v>517</v>
      </c>
      <c r="V82" s="1" t="s">
        <v>518</v>
      </c>
    </row>
    <row r="83" s="1" customFormat="1" spans="1:22">
      <c r="A83" s="3">
        <v>999228005865431</v>
      </c>
      <c r="B83" s="1" t="s">
        <v>553</v>
      </c>
      <c r="C83" s="1" t="s">
        <v>990</v>
      </c>
      <c r="D83" s="1" t="s">
        <v>826</v>
      </c>
      <c r="E83" s="1" t="s">
        <v>991</v>
      </c>
      <c r="F83" s="1" t="s">
        <v>553</v>
      </c>
      <c r="G83" s="1" t="s">
        <v>546</v>
      </c>
      <c r="H83" s="1" t="s">
        <v>507</v>
      </c>
      <c r="I83" s="1" t="s">
        <v>992</v>
      </c>
      <c r="J83" s="1" t="s">
        <v>30</v>
      </c>
      <c r="K83" s="1" t="s">
        <v>993</v>
      </c>
      <c r="L83" s="1" t="s">
        <v>993</v>
      </c>
      <c r="M83" s="1" t="s">
        <v>510</v>
      </c>
      <c r="N83" s="1" t="s">
        <v>510</v>
      </c>
      <c r="O83" s="1" t="s">
        <v>511</v>
      </c>
      <c r="P83" s="1" t="s">
        <v>512</v>
      </c>
      <c r="Q83" s="1" t="s">
        <v>513</v>
      </c>
      <c r="R83" s="1" t="s">
        <v>994</v>
      </c>
      <c r="S83" s="1" t="s">
        <v>515</v>
      </c>
      <c r="T83" s="1" t="s">
        <v>516</v>
      </c>
      <c r="U83" s="1" t="s">
        <v>517</v>
      </c>
      <c r="V83" s="1" t="s">
        <v>831</v>
      </c>
    </row>
    <row r="84" s="1" customFormat="1" spans="1:22">
      <c r="A84" s="3">
        <v>28003002880</v>
      </c>
      <c r="B84" s="1" t="s">
        <v>545</v>
      </c>
      <c r="C84" s="1" t="s">
        <v>995</v>
      </c>
      <c r="D84" s="1" t="s">
        <v>559</v>
      </c>
      <c r="E84" s="1" t="s">
        <v>465</v>
      </c>
      <c r="F84" s="1" t="s">
        <v>545</v>
      </c>
      <c r="G84" s="1" t="s">
        <v>546</v>
      </c>
      <c r="H84" s="1" t="s">
        <v>507</v>
      </c>
      <c r="I84" s="1" t="s">
        <v>996</v>
      </c>
      <c r="J84" s="1" t="s">
        <v>30</v>
      </c>
      <c r="K84" s="1" t="s">
        <v>997</v>
      </c>
      <c r="L84" s="1" t="s">
        <v>997</v>
      </c>
      <c r="M84" s="1" t="s">
        <v>510</v>
      </c>
      <c r="N84" s="1" t="s">
        <v>510</v>
      </c>
      <c r="O84" s="1" t="s">
        <v>511</v>
      </c>
      <c r="P84" s="1" t="s">
        <v>512</v>
      </c>
      <c r="Q84" s="1" t="s">
        <v>513</v>
      </c>
      <c r="R84" s="1" t="s">
        <v>998</v>
      </c>
      <c r="S84" s="1" t="s">
        <v>515</v>
      </c>
      <c r="T84" s="1" t="s">
        <v>516</v>
      </c>
      <c r="U84" s="1" t="s">
        <v>517</v>
      </c>
      <c r="V84" s="1" t="s">
        <v>528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USD</vt:lpstr>
      <vt:lpstr>CNY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2023-10-23T02:21:31Z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