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<sst xmlns="http://schemas.openxmlformats.org/spreadsheetml/2006/main" count="1252" uniqueCount="405">
  <si>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</si>
  <si>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</si>
  <si>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</si>
  <si>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</si>
  <si>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</si>
  <si>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</si>
  <si>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</si>
  <si>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</si>
  <si>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</si>
  <si>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</si>
  <si>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</si>
  <si>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</si>
  <si>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</si>
  <si>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</si>
  <si>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</si>
  <si>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</si>
  <si>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</si>
  <si>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</si>
  <si>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</si>
  <si>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</si>
  <si>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</si>
  <si>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</si>
  <si>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</si>
  <si>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</si>
  <si>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</si>
  <si>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999226030109440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</si>
  <si>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</si>
  <si>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</si>
  <si>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</si>
  <si>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</si>
  <si>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</si>
  <si>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FAN/HUA,YU/XIAOYAN</t>
  </si>
  <si>
    <t>CA363231021CNY</t>
  </si>
  <si>
    <t>未提现</t>
  </si>
  <si>
    <t>携程开票</t>
  </si>
  <si>
    <t xml:space="preserve">3777702	</t>
  </si>
  <si>
    <t xml:space="preserve">18144474	</t>
  </si>
  <si>
    <t xml:space="preserve">26133531442	</t>
  </si>
  <si>
    <t>[香港]香港都会海逸酒店(Harbour Plaza Metropolis)(5347164)</t>
  </si>
  <si>
    <t>高级房(至少提前7天预订)(至少连住2晚及以上)&lt;双人入住&gt;&lt;内宾&gt;&lt;无早&gt;</t>
  </si>
  <si>
    <t>chen/bin,yang/yimin</t>
  </si>
  <si>
    <t xml:space="preserve">3800100	</t>
  </si>
  <si>
    <t xml:space="preserve">6280799	</t>
  </si>
  <si>
    <t xml:space="preserve">999226346336633	</t>
  </si>
  <si>
    <t>LUO/JIA</t>
  </si>
  <si>
    <t xml:space="preserve">3834925	</t>
  </si>
  <si>
    <t xml:space="preserve">6285605	</t>
  </si>
  <si>
    <t xml:space="preserve">999226576774358	</t>
  </si>
  <si>
    <t>[香港]香港九龙酒店(The Kowloon Hotel)(9826444)</t>
  </si>
  <si>
    <t>高级房(至少提前5天预订)(至少连住2晚及以上)&lt;双人入住&gt;&lt;内宾&gt;&lt;无早&gt;</t>
  </si>
  <si>
    <t>DONG/XIAOXUAN,TAN/YANYAN</t>
  </si>
  <si>
    <t xml:space="preserve">3872724	</t>
  </si>
  <si>
    <t xml:space="preserve">13071284	</t>
  </si>
  <si>
    <t xml:space="preserve">999226576775327	</t>
  </si>
  <si>
    <t>MA/XIAODI,KONG/DEHAO</t>
  </si>
  <si>
    <t xml:space="preserve">3872725	</t>
  </si>
  <si>
    <t xml:space="preserve">13071285	</t>
  </si>
  <si>
    <t xml:space="preserve">999226625144418	</t>
  </si>
  <si>
    <t>高级客房&lt;提前7天预订特价&gt;(至少连住2晚及以上)&lt;特惠&gt;&lt;双人入住&gt;&lt;内宾&gt;&lt;无早&gt;</t>
  </si>
  <si>
    <t>WANG/YAO,XIE/YILAN</t>
  </si>
  <si>
    <t xml:space="preserve">3883813	</t>
  </si>
  <si>
    <t xml:space="preserve">#18792937	</t>
  </si>
  <si>
    <t xml:space="preserve">999226727431132	</t>
  </si>
  <si>
    <t>SUN/JIAMENG,HU/FENGZE</t>
  </si>
  <si>
    <t xml:space="preserve">3906893	</t>
  </si>
  <si>
    <t xml:space="preserve">#18970695	</t>
  </si>
  <si>
    <t xml:space="preserve">999226727811103	</t>
  </si>
  <si>
    <t>HU/DAYIN</t>
  </si>
  <si>
    <t xml:space="preserve">3906966	</t>
  </si>
  <si>
    <t xml:space="preserve">#18970694	</t>
  </si>
  <si>
    <t xml:space="preserve">999226854317244	</t>
  </si>
  <si>
    <t>guo/liang,SUN/CHUNLAN</t>
  </si>
  <si>
    <t xml:space="preserve">3962678	</t>
  </si>
  <si>
    <t xml:space="preserve">6303412	</t>
  </si>
  <si>
    <t xml:space="preserve">999226907739406	</t>
  </si>
  <si>
    <t>ZHANG/YI</t>
  </si>
  <si>
    <t xml:space="preserve">3968014	</t>
  </si>
  <si>
    <t xml:space="preserve">	</t>
  </si>
  <si>
    <t xml:space="preserve">999227192050115	</t>
  </si>
  <si>
    <t>[梅州]梅州白天鹅迎宾馆(100697959)</t>
  </si>
  <si>
    <t>商务江景双床房&lt;特惠促销&gt;&lt;双人入住&gt;&lt;双早&gt;&lt;日历房套餐高价值&gt;&lt;新酒店礼盒&gt;</t>
  </si>
  <si>
    <t>韩剑峰</t>
  </si>
  <si>
    <t xml:space="preserve">999227193024812	</t>
  </si>
  <si>
    <t>[梅州]梅州昌盛豪生大酒店(45834822)</t>
  </si>
  <si>
    <t>柚见汝——非遗大床房&lt;双人入住&gt;&lt;限量抢购&gt;&lt;双早&gt;&lt;日历房套餐高价值&gt;&lt;新酒店礼盒&gt;</t>
  </si>
  <si>
    <t>丘秀兰</t>
  </si>
  <si>
    <t>取消</t>
  </si>
  <si>
    <t xml:space="preserve">999227193026614	</t>
  </si>
  <si>
    <t>柚见好——非遗双床房&lt;双人入住&gt;&lt;限量抢购&gt;&lt;双早&gt;&lt;日历房套餐高价值&gt;&lt;新酒店礼盒&gt;</t>
  </si>
  <si>
    <t xml:space="preserve">999227194878496	</t>
  </si>
  <si>
    <t>[梅州]梅州麓湖山酒店(67856423)</t>
  </si>
  <si>
    <t>标准双床房&lt;双人入住&gt;&lt;升级特惠&gt;&lt;双早&gt;&lt;日历房套餐高价值&gt;&lt;新酒店礼盒&gt;</t>
  </si>
  <si>
    <t>黄建宝</t>
  </si>
  <si>
    <t xml:space="preserve">999227195121140	</t>
  </si>
  <si>
    <t xml:space="preserve">3135252	</t>
  </si>
  <si>
    <t xml:space="preserve">999227195309253	</t>
  </si>
  <si>
    <t>柚见好——非遗双床房&lt;超值特惠&gt;&lt;双人入住&gt;&lt;双早&gt;</t>
  </si>
  <si>
    <t>郭伟</t>
  </si>
  <si>
    <t xml:space="preserve">999227237155367	</t>
  </si>
  <si>
    <t>谢敏</t>
  </si>
  <si>
    <t xml:space="preserve">999227253022524	</t>
  </si>
  <si>
    <t>方晓聪</t>
  </si>
  <si>
    <t xml:space="preserve">999225724592729	</t>
  </si>
  <si>
    <t>HONG/XIAOJING,YANG/YINAN,HONG/ZHANGXIN,ZHANG/XIUYING</t>
  </si>
  <si>
    <t>CA363231022CNY</t>
  </si>
  <si>
    <t xml:space="preserve">3714594	</t>
  </si>
  <si>
    <t xml:space="preserve">17828691	</t>
  </si>
  <si>
    <t xml:space="preserve">26270214408	</t>
  </si>
  <si>
    <t>CI/WENBIN,WANG/LIPING</t>
  </si>
  <si>
    <t xml:space="preserve">3820999	</t>
  </si>
  <si>
    <t xml:space="preserve">6283397	</t>
  </si>
  <si>
    <t xml:space="preserve">999227257832595	</t>
  </si>
  <si>
    <t>商务城景大床房&lt;特惠促销&gt;&lt;双人入住&gt;&lt;双早&gt;&lt;日历房套餐高价值&gt;&lt;新酒店礼盒&gt;</t>
  </si>
  <si>
    <t>郭维</t>
  </si>
  <si>
    <t xml:space="preserve">999227257890886	</t>
  </si>
  <si>
    <t>商务江景大床房&lt;特惠促销&gt;&lt;双人入住&gt;&lt;双早&gt;&lt;日历房套餐高价值&gt;&lt;新酒店礼盒&gt;</t>
  </si>
  <si>
    <t>王永智</t>
  </si>
  <si>
    <t xml:space="preserve">999227259822615	</t>
  </si>
  <si>
    <t>孙俊,孙荣日</t>
  </si>
  <si>
    <t xml:space="preserve">999227260841076	</t>
  </si>
  <si>
    <t>叶锐豪</t>
  </si>
  <si>
    <t xml:space="preserve">3138412	</t>
  </si>
  <si>
    <t xml:space="preserve">999227261240304	</t>
  </si>
  <si>
    <t>陈家钿,何秋燕</t>
  </si>
  <si>
    <t xml:space="preserve">999227262239486	</t>
  </si>
  <si>
    <t>凌志远</t>
  </si>
  <si>
    <t xml:space="preserve">999227262367121	</t>
  </si>
  <si>
    <t>唐秋平</t>
  </si>
  <si>
    <t xml:space="preserve">999227262758466	</t>
  </si>
  <si>
    <t>朱佩红</t>
  </si>
  <si>
    <t xml:space="preserve">999227263118440	</t>
  </si>
  <si>
    <t>黄志奎</t>
  </si>
  <si>
    <t xml:space="preserve">606795	</t>
  </si>
  <si>
    <t xml:space="preserve">999227263388348	</t>
  </si>
  <si>
    <t>柚见汝——非遗大床房&lt;超值特惠&gt;&lt;双人入住&gt;&lt;双早&gt;</t>
  </si>
  <si>
    <t>张楚江</t>
  </si>
  <si>
    <t xml:space="preserve">999225769920845	</t>
  </si>
  <si>
    <t>YAO/PING</t>
  </si>
  <si>
    <t>CA363231023CNY</t>
  </si>
  <si>
    <t xml:space="preserve">3724226	</t>
  </si>
  <si>
    <t xml:space="preserve">1785787	</t>
  </si>
  <si>
    <t xml:space="preserve">999226347768915	</t>
  </si>
  <si>
    <t>[香港]香港港岛海逸君绰酒店(Harbour Grand Hong Kong)(17081023)</t>
  </si>
  <si>
    <t>高级海景客房(至少连住2晚及以上)&lt;特惠专享&gt;&lt;双人入住&gt;&lt;内宾&gt;&lt;无早&gt;</t>
  </si>
  <si>
    <t>Lu/wenjia,Hu/qinlei</t>
  </si>
  <si>
    <t xml:space="preserve">3835981	</t>
  </si>
  <si>
    <t xml:space="preserve">3226224	</t>
  </si>
  <si>
    <t xml:space="preserve">999226359467623	</t>
  </si>
  <si>
    <t>Xie/Qin</t>
  </si>
  <si>
    <t xml:space="preserve">3841834	</t>
  </si>
  <si>
    <t xml:space="preserve">6286798	</t>
  </si>
  <si>
    <t xml:space="preserve">999226366857642	</t>
  </si>
  <si>
    <t>Liao/Shouhua</t>
  </si>
  <si>
    <t xml:space="preserve">3846676	</t>
  </si>
  <si>
    <t xml:space="preserve">6286948	</t>
  </si>
  <si>
    <t xml:space="preserve">999226618548678	</t>
  </si>
  <si>
    <t>LIAO/YUANYI</t>
  </si>
  <si>
    <t xml:space="preserve">3880936	</t>
  </si>
  <si>
    <t xml:space="preserve">6291821	</t>
  </si>
  <si>
    <t xml:space="preserve">999226621524980	</t>
  </si>
  <si>
    <t>LU/WENJIE,HUANG/SHUKAI</t>
  </si>
  <si>
    <t xml:space="preserve">3881851	</t>
  </si>
  <si>
    <t xml:space="preserve">6291836	</t>
  </si>
  <si>
    <t xml:space="preserve">999226623068965	</t>
  </si>
  <si>
    <t>HUANG/YUE</t>
  </si>
  <si>
    <t xml:space="preserve">3882373	</t>
  </si>
  <si>
    <t xml:space="preserve">6292730	</t>
  </si>
  <si>
    <t xml:space="preserve">999226625299604	</t>
  </si>
  <si>
    <t>LI/HONGGUANG,GUO/LIU JUAN</t>
  </si>
  <si>
    <t xml:space="preserve">3884028	</t>
  </si>
  <si>
    <t xml:space="preserve">6292710	</t>
  </si>
  <si>
    <t xml:space="preserve">999226656854112	</t>
  </si>
  <si>
    <t>ZHANG/QIANQIAN</t>
  </si>
  <si>
    <t xml:space="preserve">3892608	</t>
  </si>
  <si>
    <t xml:space="preserve">3225832	</t>
  </si>
  <si>
    <t xml:space="preserve">999226757594225	</t>
  </si>
  <si>
    <t>LI/SHUYAO</t>
  </si>
  <si>
    <t xml:space="preserve">3918894	</t>
  </si>
  <si>
    <t xml:space="preserve">#6297450	</t>
  </si>
  <si>
    <t xml:space="preserve">999226772100066	</t>
  </si>
  <si>
    <t>CHEN/TIANYING,SHEN/BAOLUO</t>
  </si>
  <si>
    <t xml:space="preserve">3926617	</t>
  </si>
  <si>
    <t xml:space="preserve">13076851	</t>
  </si>
  <si>
    <t xml:space="preserve">999226799840563	</t>
  </si>
  <si>
    <t>ZHU/MINYUAN</t>
  </si>
  <si>
    <t xml:space="preserve">3942510	</t>
  </si>
  <si>
    <t xml:space="preserve">6302204	</t>
  </si>
  <si>
    <t xml:space="preserve">999226836854602	</t>
  </si>
  <si>
    <t>He/Yijia</t>
  </si>
  <si>
    <t xml:space="preserve">3946587	</t>
  </si>
  <si>
    <t xml:space="preserve">#19298185	</t>
  </si>
  <si>
    <t xml:space="preserve">999226844776391	</t>
  </si>
  <si>
    <t>YU/XIUHONG,XUE/JINGYU</t>
  </si>
  <si>
    <t xml:space="preserve">3951756	</t>
  </si>
  <si>
    <t xml:space="preserve">19297935	</t>
  </si>
  <si>
    <t xml:space="preserve">999227060271086	</t>
  </si>
  <si>
    <t>商务江景大床房&lt;特惠专享&gt;&lt;双人入住&gt;&lt;双早&gt;&lt;日历房套餐高价值&gt;&lt;新酒店礼盒&gt;</t>
  </si>
  <si>
    <t>王敬</t>
  </si>
  <si>
    <t xml:space="preserve">999227264233933	</t>
  </si>
  <si>
    <t>宋芹</t>
  </si>
  <si>
    <t xml:space="preserve">999227286967580	</t>
  </si>
  <si>
    <t>罗其通</t>
  </si>
  <si>
    <t xml:space="preserve">999227287950133	</t>
  </si>
  <si>
    <t>商务江景大床房&lt;超值特惠&gt;&lt;双人入住&gt;&lt;日历房套餐高价值&gt;&lt;单早&gt;&lt;新酒店礼盒&gt;</t>
  </si>
  <si>
    <t>颜祝明</t>
  </si>
  <si>
    <t>，</t>
  </si>
  <si>
    <t>999227192050115</t>
  </si>
  <si>
    <t>202310042152440021</t>
  </si>
  <si>
    <t>999227193026614</t>
  </si>
  <si>
    <t>202310050800400076</t>
  </si>
  <si>
    <t>999227194878496</t>
  </si>
  <si>
    <t>202310051723260068</t>
  </si>
  <si>
    <t>999227195121140</t>
  </si>
  <si>
    <t>202310051824570021</t>
  </si>
  <si>
    <t>999227195309253</t>
  </si>
  <si>
    <t>202310051911100079</t>
  </si>
  <si>
    <t>999227237155367</t>
  </si>
  <si>
    <t>202310052018450079</t>
  </si>
  <si>
    <t>999227253022524</t>
  </si>
  <si>
    <t>202310052123460068</t>
  </si>
  <si>
    <t>999227257890886</t>
  </si>
  <si>
    <t>202310060944320076</t>
  </si>
  <si>
    <t>999227259822615</t>
  </si>
  <si>
    <t>202310061247080076</t>
  </si>
  <si>
    <t>999227260841076</t>
  </si>
  <si>
    <t>202310061409430077</t>
  </si>
  <si>
    <t>999227261240304</t>
  </si>
  <si>
    <t>202310061445000025</t>
  </si>
  <si>
    <t>999227262239486</t>
  </si>
  <si>
    <t>202310061639360079</t>
  </si>
  <si>
    <t>999227262367121</t>
  </si>
  <si>
    <t>202310061657470021</t>
  </si>
  <si>
    <t>999227262758466</t>
  </si>
  <si>
    <t>202310061739080068</t>
  </si>
  <si>
    <t>999227263118440</t>
  </si>
  <si>
    <t>202310061813350021</t>
  </si>
  <si>
    <t>999227060271086</t>
  </si>
  <si>
    <t>202309272114000071</t>
  </si>
  <si>
    <t>999227264233933</t>
  </si>
  <si>
    <t>202310062017220079</t>
  </si>
  <si>
    <t>999227286967580</t>
  </si>
  <si>
    <t>202310071304380025</t>
  </si>
  <si>
    <t>999227287950133</t>
  </si>
  <si>
    <t>202310071444570071</t>
  </si>
  <si>
    <t>A231023093940481</t>
  </si>
  <si>
    <t>房集：i231023093838 8624.7元</t>
  </si>
  <si>
    <t>CNY / HKD 当前参考汇率: 1.067290749</t>
  </si>
  <si>
    <t>总计： 105270.7 CNY/
112354.44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</si>
  <si>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</si>
  <si>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</si>
  <si>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</si>
  <si>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</si>
  <si>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</si>
  <si>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</si>
  <si>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</si>
  <si>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</si>
  <si>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</si>
  <si>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</si>
  <si>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</si>
  <si>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</si>
  <si>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</si>
  <si>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</si>
  <si>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</si>
  <si>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</si>
  <si>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</si>
  <si>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</si>
  <si>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</si>
  <si>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2023-09-21</t>
  </si>
  <si>
    <t>3968014</t>
  </si>
  <si>
    <t>香港九龙海逸君绰酒店</t>
  </si>
  <si>
    <t>ZHANG YI</t>
  </si>
  <si>
    <t>2023-10-04</t>
  </si>
  <si>
    <t>2023-10-06</t>
  </si>
  <si>
    <t>退房日周结</t>
  </si>
  <si>
    <t>2746.00</t>
  </si>
  <si>
    <t>RMB</t>
  </si>
  <si>
    <t>0</t>
  </si>
  <si>
    <t>0.00</t>
  </si>
  <si>
    <t>携程国内直连(DD)</t>
  </si>
  <si>
    <t>01.011249</t>
  </si>
  <si>
    <t>2023-09-22 15:27:37</t>
  </si>
  <si>
    <t>否</t>
  </si>
  <si>
    <t>汇智国际旅游发展有限公司</t>
  </si>
  <si>
    <t>直连</t>
  </si>
  <si>
    <t>中国</t>
  </si>
  <si>
    <t>2023-09-20</t>
  </si>
  <si>
    <t>3962678</t>
  </si>
  <si>
    <t>香港都会海逸酒店</t>
  </si>
  <si>
    <t>guo liang,SUN CHUNLAN</t>
  </si>
  <si>
    <t>2023-10-03</t>
  </si>
  <si>
    <t>3994.00</t>
  </si>
  <si>
    <t>2023-09-21 14:17:42</t>
  </si>
  <si>
    <t>2023-09-18</t>
  </si>
  <si>
    <t>3951756</t>
  </si>
  <si>
    <t>YU XIUHONG,XUE JINGYU</t>
  </si>
  <si>
    <t>2023-10-05</t>
  </si>
  <si>
    <t>2023-10-08</t>
  </si>
  <si>
    <t>3911.00</t>
  </si>
  <si>
    <t>2023-09-19 14:11:32</t>
  </si>
  <si>
    <t>2023-09-17</t>
  </si>
  <si>
    <t>3946587</t>
  </si>
  <si>
    <t>He Yijia</t>
  </si>
  <si>
    <t>2023-09-19 14:23:10</t>
  </si>
  <si>
    <t>3942510</t>
  </si>
  <si>
    <t>ZHU MINYUAN</t>
  </si>
  <si>
    <t>4369.00</t>
  </si>
  <si>
    <t>2023-09-19 14:36:23</t>
  </si>
  <si>
    <t>2023-09-13</t>
  </si>
  <si>
    <t>3926617</t>
  </si>
  <si>
    <t>香港九龙酒店</t>
  </si>
  <si>
    <t>CHEN TIANYING,SHEN BAOLUO</t>
  </si>
  <si>
    <t>3473.00</t>
  </si>
  <si>
    <t>2023-09-20 09:56:55</t>
  </si>
  <si>
    <t>2023-09-12</t>
  </si>
  <si>
    <t>3918894</t>
  </si>
  <si>
    <t>LI SHUYAO</t>
  </si>
  <si>
    <t>3100.00</t>
  </si>
  <si>
    <t>2023-09-12 16:35:02</t>
  </si>
  <si>
    <t>2023-09-09</t>
  </si>
  <si>
    <t>3906966</t>
  </si>
  <si>
    <t>HU DAYIN</t>
  </si>
  <si>
    <t>4119.00</t>
  </si>
  <si>
    <t>2023-09-10 21:14:19</t>
  </si>
  <si>
    <t>3906893</t>
  </si>
  <si>
    <t>SUN JIAMENG,HU FENGZE</t>
  </si>
  <si>
    <t>2023-09-10 21:16:11</t>
  </si>
  <si>
    <t>2023-09-06</t>
  </si>
  <si>
    <t>3892608</t>
  </si>
  <si>
    <t>香港港岛海逸君绰酒店</t>
  </si>
  <si>
    <t>ZHANG QIANQIAN</t>
  </si>
  <si>
    <t>4338.00</t>
  </si>
  <si>
    <t>2023-10-01 09:08:38</t>
  </si>
  <si>
    <t>2023-09-05</t>
  </si>
  <si>
    <t>3884028</t>
  </si>
  <si>
    <t>LI HONGGUANG,GUO LIU JUAN</t>
  </si>
  <si>
    <t>3662.00</t>
  </si>
  <si>
    <t>2023-09-05 14:46:43</t>
  </si>
  <si>
    <t>3883813</t>
  </si>
  <si>
    <t>WANG YAO,XIE YILAN</t>
  </si>
  <si>
    <t>2023-09-05 15:50:41</t>
  </si>
  <si>
    <t>2023-09-04</t>
  </si>
  <si>
    <t>3882373</t>
  </si>
  <si>
    <t>HUANG YUE</t>
  </si>
  <si>
    <t>1831.00</t>
  </si>
  <si>
    <t>2023-09-05 14:51:29</t>
  </si>
  <si>
    <t>3881851</t>
  </si>
  <si>
    <t>LU WENJIE,HUANG SHUKAI</t>
  </si>
  <si>
    <t>2023-09-05 10:24:28</t>
  </si>
  <si>
    <t>3880936</t>
  </si>
  <si>
    <t>LIAO YUANYI</t>
  </si>
  <si>
    <t>4285.00</t>
  </si>
  <si>
    <t>2023-09-05 10:27:29</t>
  </si>
  <si>
    <t>2023-09-02</t>
  </si>
  <si>
    <t>3872725</t>
  </si>
  <si>
    <t>MA XIAODI,KONG DEHAO</t>
  </si>
  <si>
    <t>4305.00</t>
  </si>
  <si>
    <t>2023-09-04 07:09:29</t>
  </si>
  <si>
    <t>3872724</t>
  </si>
  <si>
    <t>DONG XIAOXUAN,TAN YANYAN</t>
  </si>
  <si>
    <t>2023-09-04 07:07:57</t>
  </si>
  <si>
    <t>2023-08-28</t>
  </si>
  <si>
    <t>3846676</t>
  </si>
  <si>
    <t>Liao Shouhua</t>
  </si>
  <si>
    <t>2995.00</t>
  </si>
  <si>
    <t>2023-08-29 11:13:57</t>
  </si>
  <si>
    <t>2023-08-27</t>
  </si>
  <si>
    <t>3841834</t>
  </si>
  <si>
    <t>Xie Qin</t>
  </si>
  <si>
    <t>2023-08-28 15:16:11</t>
  </si>
  <si>
    <t>2023-08-25</t>
  </si>
  <si>
    <t>3835981</t>
  </si>
  <si>
    <t>Lu wenjia,Hu qinlei</t>
  </si>
  <si>
    <t>2476.00</t>
  </si>
  <si>
    <t>2023-10-01 15:16:38</t>
  </si>
  <si>
    <t>3834925</t>
  </si>
  <si>
    <t>LUO JIA</t>
  </si>
  <si>
    <t>2023-10-02</t>
  </si>
  <si>
    <t>4898.00</t>
  </si>
  <si>
    <t>2023-08-25 20:14:00</t>
  </si>
  <si>
    <t>2023-08-22</t>
  </si>
  <si>
    <t>3820999</t>
  </si>
  <si>
    <t>CI WENBIN,WANG LIPING</t>
  </si>
  <si>
    <t>2023-10-01</t>
  </si>
  <si>
    <t>2023-10-07</t>
  </si>
  <si>
    <t>7061.00</t>
  </si>
  <si>
    <t>2023-08-23 14:53:28</t>
  </si>
  <si>
    <t>2023-08-18</t>
  </si>
  <si>
    <t>3800100</t>
  </si>
  <si>
    <t>chen bin,yang yimin</t>
  </si>
  <si>
    <t>3651.00</t>
  </si>
  <si>
    <t>2023-08-18 18:43:42</t>
  </si>
  <si>
    <t>2023-08-13</t>
  </si>
  <si>
    <t>3777702</t>
  </si>
  <si>
    <t>FAN HUA,YU XIAOYAN</t>
  </si>
  <si>
    <t>2538.00</t>
  </si>
  <si>
    <t>2023-08-17 14:25:10</t>
  </si>
  <si>
    <t>2023-08-02</t>
  </si>
  <si>
    <t>3724226</t>
  </si>
  <si>
    <t>YAO PING</t>
  </si>
  <si>
    <t>2023-08-09 14:16:47</t>
  </si>
  <si>
    <t>2023-08-01</t>
  </si>
  <si>
    <t>3714594</t>
  </si>
  <si>
    <t>HONG XIAOJING,YANG YINAN,HONG ZHANGXIN,ZHANG XIUYING</t>
  </si>
  <si>
    <t>5076.00</t>
  </si>
  <si>
    <t>2023-08-08 17:12:54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</si>
</sst>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15</xdr:col>
      <xdr:colOff>219075</xdr:colOff>
      <xdr:row>91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86550"/>
          <a:ext cx="110966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45203</v>
      </c>
      <c r="G2" s="6">
        <v>45205</v>
      </c>
      <c r="H2" s="4">
        <v>1</v>
      </c>
      <c r="I2" s="4">
        <v>2</v>
      </c>
      <c r="J2" s="4">
        <v>2</v>
      </c>
      <c r="K2" s="4" t="s">
        <v>30</v>
      </c>
      <c r="L2" s="4">
        <v>2538</v>
      </c>
      <c r="M2" s="4">
        <v>2538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45151.0000115741</v>
      </c>
      <c r="S2" s="6">
        <v>45220</v>
      </c>
      <c r="T2" s="4" t="s">
        <v>34</v>
      </c>
      <c r="U2" s="4">
        <v>2538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45202</v>
      </c>
      <c r="G3" s="6">
        <v>45205</v>
      </c>
      <c r="H3" s="4">
        <v>1</v>
      </c>
      <c r="I3" s="4">
        <v>3</v>
      </c>
      <c r="J3" s="4">
        <v>3</v>
      </c>
      <c r="K3" s="4" t="s">
        <v>30</v>
      </c>
      <c r="L3" s="4">
        <v>3651</v>
      </c>
      <c r="M3" s="4">
        <v>3651</v>
      </c>
      <c r="N3" s="4" t="s">
        <v>40</v>
      </c>
      <c r="O3" s="4" t="s">
        <v>32</v>
      </c>
      <c r="P3" s="4" t="s">
        <v>33</v>
      </c>
      <c r="Q3" s="4">
        <v>0</v>
      </c>
      <c r="R3" s="7">
        <v>45156</v>
      </c>
      <c r="S3" s="6">
        <v>45220</v>
      </c>
      <c r="T3" s="4" t="s">
        <v>34</v>
      </c>
      <c r="U3" s="4">
        <v>3651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45201</v>
      </c>
      <c r="G4" s="6">
        <v>45205</v>
      </c>
      <c r="H4" s="4">
        <v>1</v>
      </c>
      <c r="I4" s="4">
        <v>4</v>
      </c>
      <c r="J4" s="4">
        <v>4</v>
      </c>
      <c r="K4" s="4" t="s">
        <v>30</v>
      </c>
      <c r="L4" s="4">
        <v>4898</v>
      </c>
      <c r="M4" s="4">
        <v>4898</v>
      </c>
      <c r="N4" s="4" t="s">
        <v>44</v>
      </c>
      <c r="O4" s="4" t="s">
        <v>32</v>
      </c>
      <c r="P4" s="4" t="s">
        <v>33</v>
      </c>
      <c r="Q4" s="4">
        <v>0</v>
      </c>
      <c r="R4" s="7">
        <v>45163</v>
      </c>
      <c r="S4" s="6">
        <v>45220</v>
      </c>
      <c r="T4" s="4" t="s">
        <v>34</v>
      </c>
      <c r="U4" s="4">
        <v>4898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45202</v>
      </c>
      <c r="G5" s="6">
        <v>45205</v>
      </c>
      <c r="H5" s="4">
        <v>1</v>
      </c>
      <c r="I5" s="4">
        <v>3</v>
      </c>
      <c r="J5" s="4">
        <v>3</v>
      </c>
      <c r="K5" s="4" t="s">
        <v>30</v>
      </c>
      <c r="L5" s="4">
        <v>4305</v>
      </c>
      <c r="M5" s="4">
        <v>4305</v>
      </c>
      <c r="N5" s="4" t="s">
        <v>50</v>
      </c>
      <c r="O5" s="4" t="s">
        <v>32</v>
      </c>
      <c r="P5" s="4" t="s">
        <v>33</v>
      </c>
      <c r="Q5" s="4">
        <v>0</v>
      </c>
      <c r="R5" s="7">
        <v>45171.0000115741</v>
      </c>
      <c r="S5" s="6">
        <v>45220</v>
      </c>
      <c r="T5" s="4" t="s">
        <v>34</v>
      </c>
      <c r="U5" s="4">
        <v>4305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45202</v>
      </c>
      <c r="G6" s="6">
        <v>45205</v>
      </c>
      <c r="H6" s="4">
        <v>1</v>
      </c>
      <c r="I6" s="4">
        <v>3</v>
      </c>
      <c r="J6" s="4">
        <v>3</v>
      </c>
      <c r="K6" s="4" t="s">
        <v>30</v>
      </c>
      <c r="L6" s="4">
        <v>4305</v>
      </c>
      <c r="M6" s="4">
        <v>4305</v>
      </c>
      <c r="N6" s="4" t="s">
        <v>54</v>
      </c>
      <c r="O6" s="4" t="s">
        <v>32</v>
      </c>
      <c r="P6" s="4" t="s">
        <v>33</v>
      </c>
      <c r="Q6" s="4">
        <v>0</v>
      </c>
      <c r="R6" s="7">
        <v>45171</v>
      </c>
      <c r="S6" s="6">
        <v>45220</v>
      </c>
      <c r="T6" s="4" t="s">
        <v>34</v>
      </c>
      <c r="U6" s="4">
        <v>4305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28</v>
      </c>
      <c r="E7" s="4" t="s">
        <v>58</v>
      </c>
      <c r="F7" s="6">
        <v>45202</v>
      </c>
      <c r="G7" s="6">
        <v>45205</v>
      </c>
      <c r="H7" s="4">
        <v>1</v>
      </c>
      <c r="I7" s="4">
        <v>3</v>
      </c>
      <c r="J7" s="4">
        <v>3</v>
      </c>
      <c r="K7" s="4" t="s">
        <v>30</v>
      </c>
      <c r="L7" s="4">
        <v>4119</v>
      </c>
      <c r="M7" s="4">
        <v>4119</v>
      </c>
      <c r="N7" s="4" t="s">
        <v>59</v>
      </c>
      <c r="O7" s="4" t="s">
        <v>32</v>
      </c>
      <c r="P7" s="4" t="s">
        <v>33</v>
      </c>
      <c r="Q7" s="4">
        <v>0</v>
      </c>
      <c r="R7" s="7">
        <v>45174</v>
      </c>
      <c r="S7" s="6">
        <v>45220</v>
      </c>
      <c r="T7" s="4" t="s">
        <v>34</v>
      </c>
      <c r="U7" s="4">
        <v>4119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28</v>
      </c>
      <c r="E8" s="4" t="s">
        <v>58</v>
      </c>
      <c r="F8" s="6">
        <v>45202</v>
      </c>
      <c r="G8" s="6">
        <v>45205</v>
      </c>
      <c r="H8" s="4">
        <v>1</v>
      </c>
      <c r="I8" s="4">
        <v>3</v>
      </c>
      <c r="J8" s="4">
        <v>3</v>
      </c>
      <c r="K8" s="4" t="s">
        <v>30</v>
      </c>
      <c r="L8" s="4">
        <v>4119</v>
      </c>
      <c r="M8" s="4">
        <v>4119</v>
      </c>
      <c r="N8" s="4" t="s">
        <v>63</v>
      </c>
      <c r="O8" s="4" t="s">
        <v>32</v>
      </c>
      <c r="P8" s="4" t="s">
        <v>33</v>
      </c>
      <c r="Q8" s="4">
        <v>0</v>
      </c>
      <c r="R8" s="7">
        <v>45178</v>
      </c>
      <c r="S8" s="6">
        <v>45220</v>
      </c>
      <c r="T8" s="4" t="s">
        <v>34</v>
      </c>
      <c r="U8" s="4">
        <v>4119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28</v>
      </c>
      <c r="E9" s="4" t="s">
        <v>58</v>
      </c>
      <c r="F9" s="6">
        <v>45202</v>
      </c>
      <c r="G9" s="6">
        <v>45205</v>
      </c>
      <c r="H9" s="4">
        <v>1</v>
      </c>
      <c r="I9" s="4">
        <v>3</v>
      </c>
      <c r="J9" s="4">
        <v>3</v>
      </c>
      <c r="K9" s="4" t="s">
        <v>30</v>
      </c>
      <c r="L9" s="4">
        <v>4119</v>
      </c>
      <c r="M9" s="4">
        <v>4119</v>
      </c>
      <c r="N9" s="4" t="s">
        <v>67</v>
      </c>
      <c r="O9" s="4" t="s">
        <v>32</v>
      </c>
      <c r="P9" s="4" t="s">
        <v>33</v>
      </c>
      <c r="Q9" s="4">
        <v>0</v>
      </c>
      <c r="R9" s="7">
        <v>45178.0000115741</v>
      </c>
      <c r="S9" s="6">
        <v>45220</v>
      </c>
      <c r="T9" s="4" t="s">
        <v>34</v>
      </c>
      <c r="U9" s="4">
        <v>4119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45202</v>
      </c>
      <c r="G10" s="6">
        <v>45205</v>
      </c>
      <c r="H10" s="4">
        <v>1</v>
      </c>
      <c r="I10" s="4">
        <v>3</v>
      </c>
      <c r="J10" s="4">
        <v>3</v>
      </c>
      <c r="K10" s="4" t="s">
        <v>30</v>
      </c>
      <c r="L10" s="4">
        <v>3994</v>
      </c>
      <c r="M10" s="4">
        <v>3994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45189</v>
      </c>
      <c r="S10" s="6">
        <v>45220</v>
      </c>
      <c r="T10" s="4" t="s">
        <v>34</v>
      </c>
      <c r="U10" s="4">
        <v>3994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28</v>
      </c>
      <c r="E11" s="4" t="s">
        <v>58</v>
      </c>
      <c r="F11" s="6">
        <v>45203</v>
      </c>
      <c r="G11" s="6">
        <v>45205</v>
      </c>
      <c r="H11" s="4">
        <v>1</v>
      </c>
      <c r="I11" s="4">
        <v>2</v>
      </c>
      <c r="J11" s="4">
        <v>2</v>
      </c>
      <c r="K11" s="4" t="s">
        <v>30</v>
      </c>
      <c r="L11" s="4">
        <v>2746</v>
      </c>
      <c r="M11" s="4">
        <v>2746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45190</v>
      </c>
      <c r="S11" s="6">
        <v>45220</v>
      </c>
      <c r="T11" s="4" t="s">
        <v>34</v>
      </c>
      <c r="U11" s="4">
        <v>2746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45204</v>
      </c>
      <c r="G12" s="6">
        <v>45205</v>
      </c>
      <c r="H12" s="4">
        <v>1</v>
      </c>
      <c r="I12" s="4">
        <v>1</v>
      </c>
      <c r="J12" s="4">
        <v>1</v>
      </c>
      <c r="K12" s="4" t="s">
        <v>30</v>
      </c>
      <c r="L12" s="4">
        <v>511</v>
      </c>
      <c r="M12" s="4">
        <v>511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45203.0000115741</v>
      </c>
      <c r="S12" s="6">
        <v>45220</v>
      </c>
      <c r="T12" s="4" t="s">
        <v>34</v>
      </c>
      <c r="U12" s="4">
        <v>511</v>
      </c>
      <c r="V12" s="4">
        <v>0</v>
      </c>
      <c r="W12" s="4">
        <v>0</v>
      </c>
      <c r="X12" s="4" t="s">
        <v>77</v>
      </c>
      <c r="Y12" s="4" t="s">
        <v>77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45204</v>
      </c>
      <c r="G13" s="6">
        <v>45205</v>
      </c>
      <c r="H13" s="4">
        <v>1</v>
      </c>
      <c r="I13" s="4">
        <v>1</v>
      </c>
      <c r="J13" s="4">
        <v>1</v>
      </c>
      <c r="K13" s="4" t="s">
        <v>30</v>
      </c>
      <c r="L13" s="4">
        <v>718.9</v>
      </c>
      <c r="M13" s="4">
        <v>718.9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45204</v>
      </c>
      <c r="S13" s="6">
        <v>45220</v>
      </c>
      <c r="T13" s="4" t="s">
        <v>34</v>
      </c>
      <c r="U13" s="4">
        <v>718.9</v>
      </c>
      <c r="V13" s="4">
        <v>0</v>
      </c>
      <c r="W13" s="4">
        <v>0</v>
      </c>
      <c r="X13" s="4" t="s">
        <v>77</v>
      </c>
      <c r="Y13" s="4" t="s">
        <v>77</v>
      </c>
    </row>
    <row r="14" s="4" customFormat="1" spans="1:25">
      <c r="A14" s="4" t="s">
        <v>82</v>
      </c>
      <c r="B14" s="4" t="s">
        <v>26</v>
      </c>
      <c r="C14" s="4" t="s">
        <v>86</v>
      </c>
      <c r="D14" s="4" t="s">
        <v>83</v>
      </c>
      <c r="E14" s="4" t="s">
        <v>84</v>
      </c>
      <c r="F14" s="6">
        <v>45204</v>
      </c>
      <c r="G14" s="6">
        <v>45205</v>
      </c>
      <c r="H14" s="4">
        <v>1</v>
      </c>
      <c r="I14" s="4">
        <v>1</v>
      </c>
      <c r="J14" s="4">
        <v>1</v>
      </c>
      <c r="K14" s="4" t="s">
        <v>30</v>
      </c>
      <c r="L14" s="4">
        <v>-718.9</v>
      </c>
      <c r="M14" s="4">
        <v>-718.9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45204</v>
      </c>
      <c r="S14" s="6">
        <v>45220</v>
      </c>
      <c r="T14" s="4" t="s">
        <v>34</v>
      </c>
      <c r="U14" s="4">
        <v>-718.9</v>
      </c>
      <c r="V14" s="4">
        <v>0</v>
      </c>
      <c r="W14" s="4">
        <v>0</v>
      </c>
      <c r="X14" s="4" t="s">
        <v>77</v>
      </c>
      <c r="Y14" s="4" t="s">
        <v>77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83</v>
      </c>
      <c r="E15" s="4" t="s">
        <v>88</v>
      </c>
      <c r="F15" s="6">
        <v>45204</v>
      </c>
      <c r="G15" s="6">
        <v>45205</v>
      </c>
      <c r="H15" s="4">
        <v>1</v>
      </c>
      <c r="I15" s="4">
        <v>1</v>
      </c>
      <c r="J15" s="4">
        <v>1</v>
      </c>
      <c r="K15" s="4" t="s">
        <v>30</v>
      </c>
      <c r="L15" s="4">
        <v>718.9</v>
      </c>
      <c r="M15" s="4">
        <v>718.9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45204</v>
      </c>
      <c r="S15" s="6">
        <v>45220</v>
      </c>
      <c r="T15" s="4" t="s">
        <v>34</v>
      </c>
      <c r="U15" s="4">
        <v>718.9</v>
      </c>
      <c r="V15" s="4">
        <v>0</v>
      </c>
      <c r="W15" s="4">
        <v>0</v>
      </c>
      <c r="X15" s="4" t="s">
        <v>77</v>
      </c>
      <c r="Y15" s="4" t="s">
        <v>77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45204</v>
      </c>
      <c r="G16" s="6">
        <v>45205</v>
      </c>
      <c r="H16" s="4">
        <v>1</v>
      </c>
      <c r="I16" s="4">
        <v>1</v>
      </c>
      <c r="J16" s="4">
        <v>1</v>
      </c>
      <c r="K16" s="4" t="s">
        <v>30</v>
      </c>
      <c r="L16" s="4">
        <v>481.6</v>
      </c>
      <c r="M16" s="4">
        <v>481.6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45204.0000115741</v>
      </c>
      <c r="S16" s="6">
        <v>45220</v>
      </c>
      <c r="T16" s="4" t="s">
        <v>34</v>
      </c>
      <c r="U16" s="4">
        <v>481.6</v>
      </c>
      <c r="V16" s="4">
        <v>0</v>
      </c>
      <c r="W16" s="4">
        <v>0</v>
      </c>
      <c r="X16" s="4" t="s">
        <v>77</v>
      </c>
      <c r="Y16" s="4" t="s">
        <v>77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45204</v>
      </c>
      <c r="G17" s="6">
        <v>45205</v>
      </c>
      <c r="H17" s="4">
        <v>1</v>
      </c>
      <c r="I17" s="4">
        <v>1</v>
      </c>
      <c r="J17" s="4">
        <v>1</v>
      </c>
      <c r="K17" s="4" t="s">
        <v>30</v>
      </c>
      <c r="L17" s="4">
        <v>481.6</v>
      </c>
      <c r="M17" s="4">
        <v>481.6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45204</v>
      </c>
      <c r="S17" s="6">
        <v>45220</v>
      </c>
      <c r="T17" s="4" t="s">
        <v>34</v>
      </c>
      <c r="U17" s="4">
        <v>481.6</v>
      </c>
      <c r="V17" s="4">
        <v>0</v>
      </c>
      <c r="W17" s="4">
        <v>0</v>
      </c>
      <c r="X17" s="4" t="s">
        <v>77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83</v>
      </c>
      <c r="E18" s="4" t="s">
        <v>96</v>
      </c>
      <c r="F18" s="6">
        <v>45204</v>
      </c>
      <c r="G18" s="6">
        <v>45205</v>
      </c>
      <c r="H18" s="4">
        <v>1</v>
      </c>
      <c r="I18" s="4">
        <v>1</v>
      </c>
      <c r="J18" s="4">
        <v>1</v>
      </c>
      <c r="K18" s="4" t="s">
        <v>30</v>
      </c>
      <c r="L18" s="4">
        <v>495.6</v>
      </c>
      <c r="M18" s="4">
        <v>495.6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45204</v>
      </c>
      <c r="S18" s="6">
        <v>45220</v>
      </c>
      <c r="T18" s="4" t="s">
        <v>34</v>
      </c>
      <c r="U18" s="4">
        <v>495.6</v>
      </c>
      <c r="V18" s="4">
        <v>0</v>
      </c>
      <c r="W18" s="4">
        <v>0</v>
      </c>
      <c r="X18" s="4" t="s">
        <v>77</v>
      </c>
      <c r="Y18" s="4" t="s">
        <v>77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83</v>
      </c>
      <c r="E19" s="4" t="s">
        <v>96</v>
      </c>
      <c r="F19" s="6">
        <v>45204</v>
      </c>
      <c r="G19" s="6">
        <v>45205</v>
      </c>
      <c r="H19" s="4">
        <v>1</v>
      </c>
      <c r="I19" s="4">
        <v>1</v>
      </c>
      <c r="J19" s="4">
        <v>1</v>
      </c>
      <c r="K19" s="4" t="s">
        <v>30</v>
      </c>
      <c r="L19" s="4">
        <v>495.6</v>
      </c>
      <c r="M19" s="4">
        <v>495.6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45204</v>
      </c>
      <c r="S19" s="6">
        <v>45220</v>
      </c>
      <c r="T19" s="4" t="s">
        <v>34</v>
      </c>
      <c r="U19" s="4">
        <v>495.6</v>
      </c>
      <c r="V19" s="4">
        <v>0</v>
      </c>
      <c r="W19" s="4">
        <v>0</v>
      </c>
      <c r="X19" s="4" t="s">
        <v>77</v>
      </c>
      <c r="Y19" s="4" t="s">
        <v>77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83</v>
      </c>
      <c r="E20" s="4" t="s">
        <v>96</v>
      </c>
      <c r="F20" s="6">
        <v>45204</v>
      </c>
      <c r="G20" s="6">
        <v>45205</v>
      </c>
      <c r="H20" s="4">
        <v>1</v>
      </c>
      <c r="I20" s="4">
        <v>1</v>
      </c>
      <c r="J20" s="4">
        <v>1</v>
      </c>
      <c r="K20" s="4" t="s">
        <v>30</v>
      </c>
      <c r="L20" s="4">
        <v>495.6</v>
      </c>
      <c r="M20" s="4">
        <v>495.6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45204</v>
      </c>
      <c r="S20" s="6">
        <v>45220</v>
      </c>
      <c r="T20" s="4" t="s">
        <v>34</v>
      </c>
      <c r="U20" s="4">
        <v>495.6</v>
      </c>
      <c r="V20" s="4">
        <v>0</v>
      </c>
      <c r="W20" s="4">
        <v>0</v>
      </c>
      <c r="X20" s="4" t="s">
        <v>77</v>
      </c>
      <c r="Y20" s="4" t="s">
        <v>77</v>
      </c>
    </row>
    <row r="21" s="4" customFormat="1" spans="1:26">
      <c r="A21" s="4" t="s">
        <v>102</v>
      </c>
      <c r="B21" s="4" t="s">
        <v>26</v>
      </c>
      <c r="C21" s="4" t="s">
        <v>27</v>
      </c>
      <c r="D21" s="4" t="s">
        <v>28</v>
      </c>
      <c r="E21" s="4" t="s">
        <v>29</v>
      </c>
      <c r="F21" s="6">
        <v>45204</v>
      </c>
      <c r="G21" s="6">
        <v>45206</v>
      </c>
      <c r="H21" s="4">
        <v>2</v>
      </c>
      <c r="I21" s="4">
        <v>2</v>
      </c>
      <c r="J21" s="4">
        <v>4</v>
      </c>
      <c r="K21" s="4" t="s">
        <v>30</v>
      </c>
      <c r="L21" s="4">
        <v>5076</v>
      </c>
      <c r="M21" s="4">
        <v>5076</v>
      </c>
      <c r="N21" s="4" t="s">
        <v>103</v>
      </c>
      <c r="O21" s="4" t="s">
        <v>104</v>
      </c>
      <c r="P21" s="4" t="s">
        <v>33</v>
      </c>
      <c r="Q21" s="4">
        <v>0</v>
      </c>
      <c r="R21" s="7">
        <v>45139</v>
      </c>
      <c r="S21" s="6">
        <v>45221</v>
      </c>
      <c r="T21" s="4" t="s">
        <v>34</v>
      </c>
      <c r="U21" s="4">
        <v>5076</v>
      </c>
      <c r="V21" s="4">
        <v>0</v>
      </c>
      <c r="W21" s="4">
        <v>0</v>
      </c>
      <c r="X21" s="4" t="s">
        <v>105</v>
      </c>
      <c r="Y21" s="4">
        <v>17828690</v>
      </c>
      <c r="Z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38</v>
      </c>
      <c r="E22" s="4" t="s">
        <v>39</v>
      </c>
      <c r="F22" s="6">
        <v>45200</v>
      </c>
      <c r="G22" s="6">
        <v>45206</v>
      </c>
      <c r="H22" s="4">
        <v>1</v>
      </c>
      <c r="I22" s="4">
        <v>6</v>
      </c>
      <c r="J22" s="4">
        <v>6</v>
      </c>
      <c r="K22" s="4" t="s">
        <v>30</v>
      </c>
      <c r="L22" s="4">
        <v>7061</v>
      </c>
      <c r="M22" s="4">
        <v>7061</v>
      </c>
      <c r="N22" s="4" t="s">
        <v>108</v>
      </c>
      <c r="O22" s="4" t="s">
        <v>104</v>
      </c>
      <c r="P22" s="4" t="s">
        <v>33</v>
      </c>
      <c r="Q22" s="4">
        <v>0</v>
      </c>
      <c r="R22" s="7">
        <v>45160</v>
      </c>
      <c r="S22" s="6">
        <v>45221</v>
      </c>
      <c r="T22" s="4" t="s">
        <v>34</v>
      </c>
      <c r="U22" s="4">
        <v>7061</v>
      </c>
      <c r="V22" s="4">
        <v>0</v>
      </c>
      <c r="W22" s="4">
        <v>0</v>
      </c>
      <c r="X22" s="4" t="s">
        <v>109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79</v>
      </c>
      <c r="E23" s="4" t="s">
        <v>112</v>
      </c>
      <c r="F23" s="6">
        <v>45205</v>
      </c>
      <c r="G23" s="6">
        <v>45206</v>
      </c>
      <c r="H23" s="4">
        <v>1</v>
      </c>
      <c r="I23" s="4">
        <v>1</v>
      </c>
      <c r="J23" s="4">
        <v>1</v>
      </c>
      <c r="K23" s="4" t="s">
        <v>30</v>
      </c>
      <c r="L23" s="4">
        <v>294</v>
      </c>
      <c r="M23" s="4">
        <v>294</v>
      </c>
      <c r="N23" s="4" t="s">
        <v>113</v>
      </c>
      <c r="O23" s="4" t="s">
        <v>104</v>
      </c>
      <c r="P23" s="4" t="s">
        <v>33</v>
      </c>
      <c r="Q23" s="4">
        <v>0</v>
      </c>
      <c r="R23" s="7">
        <v>45205</v>
      </c>
      <c r="S23" s="6">
        <v>45221</v>
      </c>
      <c r="T23" s="4" t="s">
        <v>34</v>
      </c>
      <c r="U23" s="4">
        <v>294</v>
      </c>
      <c r="V23" s="4">
        <v>0</v>
      </c>
      <c r="W23" s="4">
        <v>0</v>
      </c>
      <c r="X23" s="4" t="s">
        <v>77</v>
      </c>
      <c r="Y23" s="4" t="s">
        <v>77</v>
      </c>
    </row>
    <row r="24" s="4" customFormat="1" spans="1:25">
      <c r="A24" s="4" t="s">
        <v>111</v>
      </c>
      <c r="B24" s="4" t="s">
        <v>26</v>
      </c>
      <c r="C24" s="4" t="s">
        <v>86</v>
      </c>
      <c r="D24" s="4" t="s">
        <v>79</v>
      </c>
      <c r="E24" s="4" t="s">
        <v>112</v>
      </c>
      <c r="F24" s="6">
        <v>45205</v>
      </c>
      <c r="G24" s="6">
        <v>45206</v>
      </c>
      <c r="H24" s="4">
        <v>1</v>
      </c>
      <c r="I24" s="4">
        <v>1</v>
      </c>
      <c r="J24" s="4">
        <v>1</v>
      </c>
      <c r="K24" s="4" t="s">
        <v>30</v>
      </c>
      <c r="L24" s="4">
        <v>-294</v>
      </c>
      <c r="M24" s="4">
        <v>-294</v>
      </c>
      <c r="N24" s="4" t="s">
        <v>113</v>
      </c>
      <c r="O24" s="4" t="s">
        <v>104</v>
      </c>
      <c r="P24" s="4" t="s">
        <v>33</v>
      </c>
      <c r="Q24" s="4">
        <v>0</v>
      </c>
      <c r="R24" s="7">
        <v>45205</v>
      </c>
      <c r="S24" s="6">
        <v>45221</v>
      </c>
      <c r="T24" s="4" t="s">
        <v>34</v>
      </c>
      <c r="U24" s="4">
        <v>-294</v>
      </c>
      <c r="V24" s="4">
        <v>0</v>
      </c>
      <c r="W24" s="4">
        <v>0</v>
      </c>
      <c r="X24" s="4" t="s">
        <v>77</v>
      </c>
      <c r="Y24" s="4" t="s">
        <v>77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79</v>
      </c>
      <c r="E25" s="4" t="s">
        <v>115</v>
      </c>
      <c r="F25" s="6">
        <v>45205</v>
      </c>
      <c r="G25" s="6">
        <v>45206</v>
      </c>
      <c r="H25" s="4">
        <v>1</v>
      </c>
      <c r="I25" s="4">
        <v>1</v>
      </c>
      <c r="J25" s="4">
        <v>1</v>
      </c>
      <c r="K25" s="4" t="s">
        <v>30</v>
      </c>
      <c r="L25" s="4">
        <v>305.2</v>
      </c>
      <c r="M25" s="4">
        <v>305.2</v>
      </c>
      <c r="N25" s="4" t="s">
        <v>116</v>
      </c>
      <c r="O25" s="4" t="s">
        <v>104</v>
      </c>
      <c r="P25" s="4" t="s">
        <v>33</v>
      </c>
      <c r="Q25" s="4">
        <v>0</v>
      </c>
      <c r="R25" s="7">
        <v>45205</v>
      </c>
      <c r="S25" s="6">
        <v>45221</v>
      </c>
      <c r="T25" s="4" t="s">
        <v>34</v>
      </c>
      <c r="U25" s="4">
        <v>305.2</v>
      </c>
      <c r="V25" s="4">
        <v>0</v>
      </c>
      <c r="W25" s="4">
        <v>0</v>
      </c>
      <c r="X25" s="4" t="s">
        <v>77</v>
      </c>
      <c r="Y25" s="4" t="s">
        <v>77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79</v>
      </c>
      <c r="E26" s="4" t="s">
        <v>115</v>
      </c>
      <c r="F26" s="6">
        <v>45205</v>
      </c>
      <c r="G26" s="6">
        <v>45206</v>
      </c>
      <c r="H26" s="4">
        <v>2</v>
      </c>
      <c r="I26" s="4">
        <v>1</v>
      </c>
      <c r="J26" s="4">
        <v>2</v>
      </c>
      <c r="K26" s="4" t="s">
        <v>30</v>
      </c>
      <c r="L26" s="4">
        <v>610.4</v>
      </c>
      <c r="M26" s="4">
        <v>610.4</v>
      </c>
      <c r="N26" s="4" t="s">
        <v>118</v>
      </c>
      <c r="O26" s="4" t="s">
        <v>104</v>
      </c>
      <c r="P26" s="4" t="s">
        <v>33</v>
      </c>
      <c r="Q26" s="4">
        <v>0</v>
      </c>
      <c r="R26" s="7">
        <v>45205.0000115741</v>
      </c>
      <c r="S26" s="6">
        <v>45221</v>
      </c>
      <c r="T26" s="4" t="s">
        <v>34</v>
      </c>
      <c r="U26" s="4">
        <v>610.4</v>
      </c>
      <c r="V26" s="4">
        <v>0</v>
      </c>
      <c r="W26" s="4">
        <v>0</v>
      </c>
      <c r="X26" s="4" t="s">
        <v>77</v>
      </c>
      <c r="Y26" s="4" t="s">
        <v>77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90</v>
      </c>
      <c r="E27" s="4" t="s">
        <v>91</v>
      </c>
      <c r="F27" s="6">
        <v>45205</v>
      </c>
      <c r="G27" s="6">
        <v>45206</v>
      </c>
      <c r="H27" s="4">
        <v>1</v>
      </c>
      <c r="I27" s="4">
        <v>1</v>
      </c>
      <c r="J27" s="4">
        <v>1</v>
      </c>
      <c r="K27" s="4" t="s">
        <v>30</v>
      </c>
      <c r="L27" s="4">
        <v>280</v>
      </c>
      <c r="M27" s="4">
        <v>280</v>
      </c>
      <c r="N27" s="4" t="s">
        <v>120</v>
      </c>
      <c r="O27" s="4" t="s">
        <v>104</v>
      </c>
      <c r="P27" s="4" t="s">
        <v>33</v>
      </c>
      <c r="Q27" s="4">
        <v>0</v>
      </c>
      <c r="R27" s="7">
        <v>45205.0000115741</v>
      </c>
      <c r="S27" s="6">
        <v>45221</v>
      </c>
      <c r="T27" s="4" t="s">
        <v>34</v>
      </c>
      <c r="U27" s="4">
        <v>280</v>
      </c>
      <c r="V27" s="4">
        <v>0</v>
      </c>
      <c r="W27" s="4">
        <v>0</v>
      </c>
      <c r="X27" s="4" t="s">
        <v>77</v>
      </c>
      <c r="Y27" s="4" t="s">
        <v>121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79</v>
      </c>
      <c r="E28" s="4" t="s">
        <v>80</v>
      </c>
      <c r="F28" s="6">
        <v>45205</v>
      </c>
      <c r="G28" s="6">
        <v>45206</v>
      </c>
      <c r="H28" s="4">
        <v>2</v>
      </c>
      <c r="I28" s="4">
        <v>1</v>
      </c>
      <c r="J28" s="4">
        <v>2</v>
      </c>
      <c r="K28" s="4" t="s">
        <v>30</v>
      </c>
      <c r="L28" s="4">
        <v>610.4</v>
      </c>
      <c r="M28" s="4">
        <v>610.4</v>
      </c>
      <c r="N28" s="4" t="s">
        <v>123</v>
      </c>
      <c r="O28" s="4" t="s">
        <v>104</v>
      </c>
      <c r="P28" s="4" t="s">
        <v>33</v>
      </c>
      <c r="Q28" s="4">
        <v>0</v>
      </c>
      <c r="R28" s="7">
        <v>45205.0000115741</v>
      </c>
      <c r="S28" s="6">
        <v>45221</v>
      </c>
      <c r="T28" s="4" t="s">
        <v>34</v>
      </c>
      <c r="U28" s="4">
        <v>610.4</v>
      </c>
      <c r="V28" s="4">
        <v>0</v>
      </c>
      <c r="W28" s="4">
        <v>0</v>
      </c>
      <c r="X28" s="4" t="s">
        <v>77</v>
      </c>
      <c r="Y28" s="4" t="s">
        <v>77</v>
      </c>
    </row>
    <row r="29" s="4" customFormat="1" spans="1:25">
      <c r="A29" s="4" t="s">
        <v>124</v>
      </c>
      <c r="B29" s="4" t="s">
        <v>26</v>
      </c>
      <c r="C29" s="4" t="s">
        <v>27</v>
      </c>
      <c r="D29" s="4" t="s">
        <v>79</v>
      </c>
      <c r="E29" s="4" t="s">
        <v>115</v>
      </c>
      <c r="F29" s="6">
        <v>45205</v>
      </c>
      <c r="G29" s="6">
        <v>45206</v>
      </c>
      <c r="H29" s="4">
        <v>1</v>
      </c>
      <c r="I29" s="4">
        <v>1</v>
      </c>
      <c r="J29" s="4">
        <v>1</v>
      </c>
      <c r="K29" s="4" t="s">
        <v>30</v>
      </c>
      <c r="L29" s="4">
        <v>305.2</v>
      </c>
      <c r="M29" s="4">
        <v>305.2</v>
      </c>
      <c r="N29" s="4" t="s">
        <v>125</v>
      </c>
      <c r="O29" s="4" t="s">
        <v>104</v>
      </c>
      <c r="P29" s="4" t="s">
        <v>33</v>
      </c>
      <c r="Q29" s="4">
        <v>0</v>
      </c>
      <c r="R29" s="7">
        <v>45205.0000115741</v>
      </c>
      <c r="S29" s="6">
        <v>45221</v>
      </c>
      <c r="T29" s="4" t="s">
        <v>34</v>
      </c>
      <c r="U29" s="4">
        <v>305.2</v>
      </c>
      <c r="V29" s="4">
        <v>0</v>
      </c>
      <c r="W29" s="4">
        <v>0</v>
      </c>
      <c r="X29" s="4" t="s">
        <v>77</v>
      </c>
      <c r="Y29" s="4" t="s">
        <v>77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79</v>
      </c>
      <c r="E30" s="4" t="s">
        <v>112</v>
      </c>
      <c r="F30" s="6">
        <v>45205</v>
      </c>
      <c r="G30" s="6">
        <v>45206</v>
      </c>
      <c r="H30" s="4">
        <v>1</v>
      </c>
      <c r="I30" s="4">
        <v>1</v>
      </c>
      <c r="J30" s="4">
        <v>1</v>
      </c>
      <c r="K30" s="4" t="s">
        <v>30</v>
      </c>
      <c r="L30" s="4">
        <v>294</v>
      </c>
      <c r="M30" s="4">
        <v>294</v>
      </c>
      <c r="N30" s="4" t="s">
        <v>127</v>
      </c>
      <c r="O30" s="4" t="s">
        <v>104</v>
      </c>
      <c r="P30" s="4" t="s">
        <v>33</v>
      </c>
      <c r="Q30" s="4">
        <v>0</v>
      </c>
      <c r="R30" s="7">
        <v>45205</v>
      </c>
      <c r="S30" s="6">
        <v>45221</v>
      </c>
      <c r="T30" s="4" t="s">
        <v>34</v>
      </c>
      <c r="U30" s="4">
        <v>294</v>
      </c>
      <c r="V30" s="4">
        <v>0</v>
      </c>
      <c r="W30" s="4">
        <v>0</v>
      </c>
      <c r="X30" s="4" t="s">
        <v>77</v>
      </c>
      <c r="Y30" s="4" t="s">
        <v>77</v>
      </c>
    </row>
    <row r="31" s="4" customFormat="1" spans="1:25">
      <c r="A31" s="4" t="s">
        <v>128</v>
      </c>
      <c r="B31" s="4" t="s">
        <v>26</v>
      </c>
      <c r="C31" s="4" t="s">
        <v>27</v>
      </c>
      <c r="D31" s="4" t="s">
        <v>79</v>
      </c>
      <c r="E31" s="4" t="s">
        <v>80</v>
      </c>
      <c r="F31" s="6">
        <v>45205</v>
      </c>
      <c r="G31" s="6">
        <v>45206</v>
      </c>
      <c r="H31" s="4">
        <v>1</v>
      </c>
      <c r="I31" s="4">
        <v>1</v>
      </c>
      <c r="J31" s="4">
        <v>1</v>
      </c>
      <c r="K31" s="4" t="s">
        <v>30</v>
      </c>
      <c r="L31" s="4">
        <v>305.2</v>
      </c>
      <c r="M31" s="4">
        <v>305.2</v>
      </c>
      <c r="N31" s="4" t="s">
        <v>129</v>
      </c>
      <c r="O31" s="4" t="s">
        <v>104</v>
      </c>
      <c r="P31" s="4" t="s">
        <v>33</v>
      </c>
      <c r="Q31" s="4">
        <v>0</v>
      </c>
      <c r="R31" s="7">
        <v>45205.0000115741</v>
      </c>
      <c r="S31" s="6">
        <v>45221</v>
      </c>
      <c r="T31" s="4" t="s">
        <v>34</v>
      </c>
      <c r="U31" s="4">
        <v>305.2</v>
      </c>
      <c r="V31" s="4">
        <v>0</v>
      </c>
      <c r="W31" s="4">
        <v>0</v>
      </c>
      <c r="X31" s="4" t="s">
        <v>77</v>
      </c>
      <c r="Y31" s="4" t="s">
        <v>77</v>
      </c>
    </row>
    <row r="32" s="4" customFormat="1" spans="1:25">
      <c r="A32" s="4" t="s">
        <v>130</v>
      </c>
      <c r="B32" s="4" t="s">
        <v>26</v>
      </c>
      <c r="C32" s="4" t="s">
        <v>27</v>
      </c>
      <c r="D32" s="4" t="s">
        <v>83</v>
      </c>
      <c r="E32" s="4" t="s">
        <v>96</v>
      </c>
      <c r="F32" s="6">
        <v>45205</v>
      </c>
      <c r="G32" s="6">
        <v>45206</v>
      </c>
      <c r="H32" s="4">
        <v>1</v>
      </c>
      <c r="I32" s="4">
        <v>1</v>
      </c>
      <c r="J32" s="4">
        <v>1</v>
      </c>
      <c r="K32" s="4" t="s">
        <v>30</v>
      </c>
      <c r="L32" s="4">
        <v>495.6</v>
      </c>
      <c r="M32" s="4">
        <v>495.6</v>
      </c>
      <c r="N32" s="4" t="s">
        <v>131</v>
      </c>
      <c r="O32" s="4" t="s">
        <v>104</v>
      </c>
      <c r="P32" s="4" t="s">
        <v>33</v>
      </c>
      <c r="Q32" s="4">
        <v>0</v>
      </c>
      <c r="R32" s="7">
        <v>45205.0000115741</v>
      </c>
      <c r="S32" s="6">
        <v>45221</v>
      </c>
      <c r="T32" s="4" t="s">
        <v>34</v>
      </c>
      <c r="U32" s="4">
        <v>495.6</v>
      </c>
      <c r="V32" s="4">
        <v>0</v>
      </c>
      <c r="W32" s="4">
        <v>0</v>
      </c>
      <c r="X32" s="4" t="s">
        <v>77</v>
      </c>
      <c r="Y32" s="4" t="s">
        <v>132</v>
      </c>
    </row>
    <row r="33" s="4" customFormat="1" spans="1:25">
      <c r="A33" s="4" t="s">
        <v>133</v>
      </c>
      <c r="B33" s="4" t="s">
        <v>26</v>
      </c>
      <c r="C33" s="4" t="s">
        <v>27</v>
      </c>
      <c r="D33" s="4" t="s">
        <v>83</v>
      </c>
      <c r="E33" s="4" t="s">
        <v>134</v>
      </c>
      <c r="F33" s="6">
        <v>45205</v>
      </c>
      <c r="G33" s="6">
        <v>45206</v>
      </c>
      <c r="H33" s="4">
        <v>1</v>
      </c>
      <c r="I33" s="4">
        <v>1</v>
      </c>
      <c r="J33" s="4">
        <v>1</v>
      </c>
      <c r="K33" s="4" t="s">
        <v>30</v>
      </c>
      <c r="L33" s="4">
        <v>495.6</v>
      </c>
      <c r="M33" s="4">
        <v>495.6</v>
      </c>
      <c r="N33" s="4" t="s">
        <v>135</v>
      </c>
      <c r="O33" s="4" t="s">
        <v>104</v>
      </c>
      <c r="P33" s="4" t="s">
        <v>33</v>
      </c>
      <c r="Q33" s="4">
        <v>0</v>
      </c>
      <c r="R33" s="7">
        <v>45205.0000115741</v>
      </c>
      <c r="S33" s="6">
        <v>45221</v>
      </c>
      <c r="T33" s="4" t="s">
        <v>34</v>
      </c>
      <c r="U33" s="4">
        <v>495.6</v>
      </c>
      <c r="V33" s="4">
        <v>0</v>
      </c>
      <c r="W33" s="4">
        <v>0</v>
      </c>
      <c r="X33" s="4" t="s">
        <v>77</v>
      </c>
      <c r="Y33" s="4" t="s">
        <v>77</v>
      </c>
    </row>
    <row r="34" s="4" customFormat="1" spans="1:25">
      <c r="A34" s="4" t="s">
        <v>133</v>
      </c>
      <c r="B34" s="4" t="s">
        <v>26</v>
      </c>
      <c r="C34" s="4" t="s">
        <v>86</v>
      </c>
      <c r="D34" s="4" t="s">
        <v>83</v>
      </c>
      <c r="E34" s="4" t="s">
        <v>134</v>
      </c>
      <c r="F34" s="6">
        <v>45205</v>
      </c>
      <c r="G34" s="6">
        <v>45206</v>
      </c>
      <c r="H34" s="4">
        <v>1</v>
      </c>
      <c r="I34" s="4">
        <v>1</v>
      </c>
      <c r="J34" s="4">
        <v>1</v>
      </c>
      <c r="K34" s="4" t="s">
        <v>30</v>
      </c>
      <c r="L34" s="4">
        <v>-495.6</v>
      </c>
      <c r="M34" s="4">
        <v>-495.6</v>
      </c>
      <c r="N34" s="4" t="s">
        <v>135</v>
      </c>
      <c r="O34" s="4" t="s">
        <v>104</v>
      </c>
      <c r="P34" s="4" t="s">
        <v>33</v>
      </c>
      <c r="Q34" s="4">
        <v>0</v>
      </c>
      <c r="R34" s="7">
        <v>45205.0000115741</v>
      </c>
      <c r="S34" s="6">
        <v>45221</v>
      </c>
      <c r="T34" s="4" t="s">
        <v>34</v>
      </c>
      <c r="U34" s="4">
        <v>-495.6</v>
      </c>
      <c r="V34" s="4">
        <v>0</v>
      </c>
      <c r="W34" s="4">
        <v>0</v>
      </c>
      <c r="X34" s="4" t="s">
        <v>77</v>
      </c>
      <c r="Y34" s="4" t="s">
        <v>77</v>
      </c>
    </row>
    <row r="35" s="4" customFormat="1" spans="1:25">
      <c r="A35" s="4" t="s">
        <v>136</v>
      </c>
      <c r="B35" s="4" t="s">
        <v>26</v>
      </c>
      <c r="C35" s="4" t="s">
        <v>27</v>
      </c>
      <c r="D35" s="4" t="s">
        <v>28</v>
      </c>
      <c r="E35" s="4" t="s">
        <v>29</v>
      </c>
      <c r="F35" s="6">
        <v>45205</v>
      </c>
      <c r="G35" s="6">
        <v>45207</v>
      </c>
      <c r="H35" s="4">
        <v>1</v>
      </c>
      <c r="I35" s="4">
        <v>2</v>
      </c>
      <c r="J35" s="4">
        <v>2</v>
      </c>
      <c r="K35" s="4" t="s">
        <v>30</v>
      </c>
      <c r="L35" s="4">
        <v>2538</v>
      </c>
      <c r="M35" s="4">
        <v>2538</v>
      </c>
      <c r="N35" s="4" t="s">
        <v>137</v>
      </c>
      <c r="O35" s="4" t="s">
        <v>138</v>
      </c>
      <c r="P35" s="4" t="s">
        <v>33</v>
      </c>
      <c r="Q35" s="4">
        <v>0</v>
      </c>
      <c r="R35" s="7">
        <v>45140.0000115741</v>
      </c>
      <c r="S35" s="6">
        <v>45222</v>
      </c>
      <c r="T35" s="4" t="s">
        <v>34</v>
      </c>
      <c r="U35" s="4">
        <v>2538</v>
      </c>
      <c r="V35" s="4">
        <v>0</v>
      </c>
      <c r="W35" s="4">
        <v>0</v>
      </c>
      <c r="X35" s="4" t="s">
        <v>139</v>
      </c>
      <c r="Y35" s="4" t="s">
        <v>140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142</v>
      </c>
      <c r="E36" s="4" t="s">
        <v>143</v>
      </c>
      <c r="F36" s="6">
        <v>45205</v>
      </c>
      <c r="G36" s="6">
        <v>45207</v>
      </c>
      <c r="H36" s="4">
        <v>1</v>
      </c>
      <c r="I36" s="4">
        <v>2</v>
      </c>
      <c r="J36" s="4">
        <v>2</v>
      </c>
      <c r="K36" s="4" t="s">
        <v>30</v>
      </c>
      <c r="L36" s="4">
        <v>2476</v>
      </c>
      <c r="M36" s="4">
        <v>2476</v>
      </c>
      <c r="N36" s="4" t="s">
        <v>144</v>
      </c>
      <c r="O36" s="4" t="s">
        <v>138</v>
      </c>
      <c r="P36" s="4" t="s">
        <v>33</v>
      </c>
      <c r="Q36" s="4">
        <v>0</v>
      </c>
      <c r="R36" s="7">
        <v>45163</v>
      </c>
      <c r="S36" s="6">
        <v>45222</v>
      </c>
      <c r="T36" s="4" t="s">
        <v>34</v>
      </c>
      <c r="U36" s="4">
        <v>2476</v>
      </c>
      <c r="V36" s="4">
        <v>0</v>
      </c>
      <c r="W36" s="4">
        <v>0</v>
      </c>
      <c r="X36" s="4" t="s">
        <v>145</v>
      </c>
      <c r="Y36" s="4" t="s">
        <v>146</v>
      </c>
    </row>
    <row r="37" s="4" customFormat="1" spans="1:25">
      <c r="A37" s="4" t="s">
        <v>147</v>
      </c>
      <c r="B37" s="4" t="s">
        <v>26</v>
      </c>
      <c r="C37" s="4" t="s">
        <v>27</v>
      </c>
      <c r="D37" s="4" t="s">
        <v>38</v>
      </c>
      <c r="E37" s="4" t="s">
        <v>39</v>
      </c>
      <c r="F37" s="6">
        <v>45204</v>
      </c>
      <c r="G37" s="6">
        <v>45207</v>
      </c>
      <c r="H37" s="4">
        <v>1</v>
      </c>
      <c r="I37" s="4">
        <v>3</v>
      </c>
      <c r="J37" s="4">
        <v>3</v>
      </c>
      <c r="K37" s="4" t="s">
        <v>30</v>
      </c>
      <c r="L37" s="4">
        <v>2995</v>
      </c>
      <c r="M37" s="4">
        <v>2995</v>
      </c>
      <c r="N37" s="4" t="s">
        <v>148</v>
      </c>
      <c r="O37" s="4" t="s">
        <v>138</v>
      </c>
      <c r="P37" s="4" t="s">
        <v>33</v>
      </c>
      <c r="Q37" s="4">
        <v>0</v>
      </c>
      <c r="R37" s="7">
        <v>45165</v>
      </c>
      <c r="S37" s="6">
        <v>45222</v>
      </c>
      <c r="T37" s="4" t="s">
        <v>34</v>
      </c>
      <c r="U37" s="4">
        <v>2995</v>
      </c>
      <c r="V37" s="4">
        <v>0</v>
      </c>
      <c r="W37" s="4">
        <v>0</v>
      </c>
      <c r="X37" s="4" t="s">
        <v>149</v>
      </c>
      <c r="Y37" s="4" t="s">
        <v>150</v>
      </c>
    </row>
    <row r="38" s="4" customFormat="1" spans="1:25">
      <c r="A38" s="4" t="s">
        <v>151</v>
      </c>
      <c r="B38" s="4" t="s">
        <v>26</v>
      </c>
      <c r="C38" s="4" t="s">
        <v>27</v>
      </c>
      <c r="D38" s="4" t="s">
        <v>38</v>
      </c>
      <c r="E38" s="4" t="s">
        <v>39</v>
      </c>
      <c r="F38" s="6">
        <v>45204</v>
      </c>
      <c r="G38" s="6">
        <v>45207</v>
      </c>
      <c r="H38" s="4">
        <v>1</v>
      </c>
      <c r="I38" s="4">
        <v>3</v>
      </c>
      <c r="J38" s="4">
        <v>3</v>
      </c>
      <c r="K38" s="4" t="s">
        <v>30</v>
      </c>
      <c r="L38" s="4">
        <v>2995</v>
      </c>
      <c r="M38" s="4">
        <v>2995</v>
      </c>
      <c r="N38" s="4" t="s">
        <v>152</v>
      </c>
      <c r="O38" s="4" t="s">
        <v>138</v>
      </c>
      <c r="P38" s="4" t="s">
        <v>33</v>
      </c>
      <c r="Q38" s="4">
        <v>0</v>
      </c>
      <c r="R38" s="7">
        <v>45166</v>
      </c>
      <c r="S38" s="6">
        <v>45222</v>
      </c>
      <c r="T38" s="4" t="s">
        <v>34</v>
      </c>
      <c r="U38" s="4">
        <v>2995</v>
      </c>
      <c r="V38" s="4">
        <v>0</v>
      </c>
      <c r="W38" s="4">
        <v>0</v>
      </c>
      <c r="X38" s="4" t="s">
        <v>153</v>
      </c>
      <c r="Y38" s="4" t="s">
        <v>154</v>
      </c>
    </row>
    <row r="39" s="4" customFormat="1" spans="1:25">
      <c r="A39" s="4" t="s">
        <v>155</v>
      </c>
      <c r="B39" s="4" t="s">
        <v>26</v>
      </c>
      <c r="C39" s="4" t="s">
        <v>27</v>
      </c>
      <c r="D39" s="4" t="s">
        <v>38</v>
      </c>
      <c r="E39" s="4" t="s">
        <v>39</v>
      </c>
      <c r="F39" s="6">
        <v>45203</v>
      </c>
      <c r="G39" s="6">
        <v>45207</v>
      </c>
      <c r="H39" s="4">
        <v>1</v>
      </c>
      <c r="I39" s="4">
        <v>4</v>
      </c>
      <c r="J39" s="4">
        <v>4</v>
      </c>
      <c r="K39" s="4" t="s">
        <v>30</v>
      </c>
      <c r="L39" s="4">
        <v>4285</v>
      </c>
      <c r="M39" s="4">
        <v>4285</v>
      </c>
      <c r="N39" s="4" t="s">
        <v>156</v>
      </c>
      <c r="O39" s="4" t="s">
        <v>138</v>
      </c>
      <c r="P39" s="4" t="s">
        <v>33</v>
      </c>
      <c r="Q39" s="4">
        <v>0</v>
      </c>
      <c r="R39" s="7">
        <v>45173.0000115741</v>
      </c>
      <c r="S39" s="6">
        <v>45222</v>
      </c>
      <c r="T39" s="4" t="s">
        <v>34</v>
      </c>
      <c r="U39" s="4">
        <v>4285</v>
      </c>
      <c r="V39" s="4">
        <v>0</v>
      </c>
      <c r="W39" s="4">
        <v>0</v>
      </c>
      <c r="X39" s="4" t="s">
        <v>157</v>
      </c>
      <c r="Y39" s="4" t="s">
        <v>158</v>
      </c>
    </row>
    <row r="40" s="4" customFormat="1" spans="1:25">
      <c r="A40" s="4" t="s">
        <v>159</v>
      </c>
      <c r="B40" s="4" t="s">
        <v>26</v>
      </c>
      <c r="C40" s="4" t="s">
        <v>27</v>
      </c>
      <c r="D40" s="4" t="s">
        <v>38</v>
      </c>
      <c r="E40" s="4" t="s">
        <v>39</v>
      </c>
      <c r="F40" s="6">
        <v>45205</v>
      </c>
      <c r="G40" s="6">
        <v>45207</v>
      </c>
      <c r="H40" s="4">
        <v>1</v>
      </c>
      <c r="I40" s="4">
        <v>2</v>
      </c>
      <c r="J40" s="4">
        <v>2</v>
      </c>
      <c r="K40" s="4" t="s">
        <v>30</v>
      </c>
      <c r="L40" s="4">
        <v>1831</v>
      </c>
      <c r="M40" s="4">
        <v>1831</v>
      </c>
      <c r="N40" s="4" t="s">
        <v>160</v>
      </c>
      <c r="O40" s="4" t="s">
        <v>138</v>
      </c>
      <c r="P40" s="4" t="s">
        <v>33</v>
      </c>
      <c r="Q40" s="4">
        <v>0</v>
      </c>
      <c r="R40" s="7">
        <v>45173</v>
      </c>
      <c r="S40" s="6">
        <v>45222</v>
      </c>
      <c r="T40" s="4" t="s">
        <v>34</v>
      </c>
      <c r="U40" s="4">
        <v>1831</v>
      </c>
      <c r="V40" s="4">
        <v>0</v>
      </c>
      <c r="W40" s="4">
        <v>0</v>
      </c>
      <c r="X40" s="4" t="s">
        <v>161</v>
      </c>
      <c r="Y40" s="4" t="s">
        <v>162</v>
      </c>
    </row>
    <row r="41" s="4" customFormat="1" spans="1:25">
      <c r="A41" s="4" t="s">
        <v>163</v>
      </c>
      <c r="B41" s="4" t="s">
        <v>26</v>
      </c>
      <c r="C41" s="4" t="s">
        <v>27</v>
      </c>
      <c r="D41" s="4" t="s">
        <v>38</v>
      </c>
      <c r="E41" s="4" t="s">
        <v>39</v>
      </c>
      <c r="F41" s="6">
        <v>45205</v>
      </c>
      <c r="G41" s="6">
        <v>45207</v>
      </c>
      <c r="H41" s="4">
        <v>1</v>
      </c>
      <c r="I41" s="4">
        <v>2</v>
      </c>
      <c r="J41" s="4">
        <v>2</v>
      </c>
      <c r="K41" s="4" t="s">
        <v>30</v>
      </c>
      <c r="L41" s="4">
        <v>1831</v>
      </c>
      <c r="M41" s="4">
        <v>1831</v>
      </c>
      <c r="N41" s="4" t="s">
        <v>164</v>
      </c>
      <c r="O41" s="4" t="s">
        <v>138</v>
      </c>
      <c r="P41" s="4" t="s">
        <v>33</v>
      </c>
      <c r="Q41" s="4">
        <v>0</v>
      </c>
      <c r="R41" s="7">
        <v>45173.0000115741</v>
      </c>
      <c r="S41" s="6">
        <v>45222</v>
      </c>
      <c r="T41" s="4" t="s">
        <v>34</v>
      </c>
      <c r="U41" s="4">
        <v>1831</v>
      </c>
      <c r="V41" s="4">
        <v>0</v>
      </c>
      <c r="W41" s="4">
        <v>0</v>
      </c>
      <c r="X41" s="4" t="s">
        <v>165</v>
      </c>
      <c r="Y41" s="4" t="s">
        <v>166</v>
      </c>
    </row>
    <row r="42" s="4" customFormat="1" spans="1:26">
      <c r="A42" s="4" t="s">
        <v>167</v>
      </c>
      <c r="B42" s="4" t="s">
        <v>26</v>
      </c>
      <c r="C42" s="4" t="s">
        <v>27</v>
      </c>
      <c r="D42" s="4" t="s">
        <v>38</v>
      </c>
      <c r="E42" s="4" t="s">
        <v>39</v>
      </c>
      <c r="F42" s="6">
        <v>45205</v>
      </c>
      <c r="G42" s="6">
        <v>45207</v>
      </c>
      <c r="H42" s="4">
        <v>2</v>
      </c>
      <c r="I42" s="4">
        <v>2</v>
      </c>
      <c r="J42" s="4">
        <v>4</v>
      </c>
      <c r="K42" s="4" t="s">
        <v>30</v>
      </c>
      <c r="L42" s="4">
        <v>3662</v>
      </c>
      <c r="M42" s="4">
        <v>3662</v>
      </c>
      <c r="N42" s="4" t="s">
        <v>168</v>
      </c>
      <c r="O42" s="4" t="s">
        <v>138</v>
      </c>
      <c r="P42" s="4" t="s">
        <v>33</v>
      </c>
      <c r="Q42" s="4">
        <v>0</v>
      </c>
      <c r="R42" s="7">
        <v>45174.0000115741</v>
      </c>
      <c r="S42" s="6">
        <v>45222</v>
      </c>
      <c r="T42" s="4" t="s">
        <v>34</v>
      </c>
      <c r="U42" s="4">
        <v>3662</v>
      </c>
      <c r="V42" s="4">
        <v>0</v>
      </c>
      <c r="W42" s="4">
        <v>0</v>
      </c>
      <c r="X42" s="4" t="s">
        <v>169</v>
      </c>
      <c r="Y42" s="4">
        <v>6292709</v>
      </c>
      <c r="Z42" s="4" t="s">
        <v>170</v>
      </c>
    </row>
    <row r="43" s="4" customFormat="1" spans="1:25">
      <c r="A43" s="4" t="s">
        <v>171</v>
      </c>
      <c r="B43" s="4" t="s">
        <v>26</v>
      </c>
      <c r="C43" s="4" t="s">
        <v>27</v>
      </c>
      <c r="D43" s="4" t="s">
        <v>142</v>
      </c>
      <c r="E43" s="4" t="s">
        <v>143</v>
      </c>
      <c r="F43" s="6">
        <v>45204</v>
      </c>
      <c r="G43" s="6">
        <v>45207</v>
      </c>
      <c r="H43" s="4">
        <v>1</v>
      </c>
      <c r="I43" s="4">
        <v>3</v>
      </c>
      <c r="J43" s="4">
        <v>3</v>
      </c>
      <c r="K43" s="4" t="s">
        <v>30</v>
      </c>
      <c r="L43" s="4">
        <v>4338</v>
      </c>
      <c r="M43" s="4">
        <v>4338</v>
      </c>
      <c r="N43" s="4" t="s">
        <v>172</v>
      </c>
      <c r="O43" s="4" t="s">
        <v>138</v>
      </c>
      <c r="P43" s="4" t="s">
        <v>33</v>
      </c>
      <c r="Q43" s="4">
        <v>0</v>
      </c>
      <c r="R43" s="7">
        <v>45175.0000115741</v>
      </c>
      <c r="S43" s="6">
        <v>45222</v>
      </c>
      <c r="T43" s="4" t="s">
        <v>34</v>
      </c>
      <c r="U43" s="4">
        <v>4338</v>
      </c>
      <c r="V43" s="4">
        <v>0</v>
      </c>
      <c r="W43" s="4">
        <v>0</v>
      </c>
      <c r="X43" s="4" t="s">
        <v>173</v>
      </c>
      <c r="Y43" s="4" t="s">
        <v>174</v>
      </c>
    </row>
    <row r="44" s="4" customFormat="1" spans="1:25">
      <c r="A44" s="4" t="s">
        <v>175</v>
      </c>
      <c r="B44" s="4" t="s">
        <v>26</v>
      </c>
      <c r="C44" s="4" t="s">
        <v>27</v>
      </c>
      <c r="D44" s="4" t="s">
        <v>38</v>
      </c>
      <c r="E44" s="4" t="s">
        <v>39</v>
      </c>
      <c r="F44" s="6">
        <v>45204</v>
      </c>
      <c r="G44" s="6">
        <v>45207</v>
      </c>
      <c r="H44" s="4">
        <v>1</v>
      </c>
      <c r="I44" s="4">
        <v>3</v>
      </c>
      <c r="J44" s="4">
        <v>3</v>
      </c>
      <c r="K44" s="4" t="s">
        <v>30</v>
      </c>
      <c r="L44" s="4">
        <v>3100</v>
      </c>
      <c r="M44" s="4">
        <v>3100</v>
      </c>
      <c r="N44" s="4" t="s">
        <v>176</v>
      </c>
      <c r="O44" s="4" t="s">
        <v>138</v>
      </c>
      <c r="P44" s="4" t="s">
        <v>33</v>
      </c>
      <c r="Q44" s="4">
        <v>0</v>
      </c>
      <c r="R44" s="7">
        <v>45181.0000115741</v>
      </c>
      <c r="S44" s="6">
        <v>45222</v>
      </c>
      <c r="T44" s="4" t="s">
        <v>34</v>
      </c>
      <c r="U44" s="4">
        <v>3100</v>
      </c>
      <c r="V44" s="4">
        <v>0</v>
      </c>
      <c r="W44" s="4">
        <v>0</v>
      </c>
      <c r="X44" s="4" t="s">
        <v>177</v>
      </c>
      <c r="Y44" s="4" t="s">
        <v>178</v>
      </c>
    </row>
    <row r="45" s="4" customFormat="1" spans="1:25">
      <c r="A45" s="4" t="s">
        <v>179</v>
      </c>
      <c r="B45" s="4" t="s">
        <v>26</v>
      </c>
      <c r="C45" s="4" t="s">
        <v>27</v>
      </c>
      <c r="D45" s="4" t="s">
        <v>48</v>
      </c>
      <c r="E45" s="4" t="s">
        <v>49</v>
      </c>
      <c r="F45" s="6">
        <v>45204</v>
      </c>
      <c r="G45" s="6">
        <v>45207</v>
      </c>
      <c r="H45" s="4">
        <v>1</v>
      </c>
      <c r="I45" s="4">
        <v>3</v>
      </c>
      <c r="J45" s="4">
        <v>3</v>
      </c>
      <c r="K45" s="4" t="s">
        <v>30</v>
      </c>
      <c r="L45" s="4">
        <v>3473</v>
      </c>
      <c r="M45" s="4">
        <v>3473</v>
      </c>
      <c r="N45" s="4" t="s">
        <v>180</v>
      </c>
      <c r="O45" s="4" t="s">
        <v>138</v>
      </c>
      <c r="P45" s="4" t="s">
        <v>33</v>
      </c>
      <c r="Q45" s="4">
        <v>0</v>
      </c>
      <c r="R45" s="7">
        <v>45182.0000115741</v>
      </c>
      <c r="S45" s="6">
        <v>45222</v>
      </c>
      <c r="T45" s="4" t="s">
        <v>34</v>
      </c>
      <c r="U45" s="4">
        <v>3473</v>
      </c>
      <c r="V45" s="4">
        <v>0</v>
      </c>
      <c r="W45" s="4">
        <v>0</v>
      </c>
      <c r="X45" s="4" t="s">
        <v>181</v>
      </c>
      <c r="Y45" s="4" t="s">
        <v>182</v>
      </c>
    </row>
    <row r="46" s="4" customFormat="1" spans="1:25">
      <c r="A46" s="4" t="s">
        <v>183</v>
      </c>
      <c r="B46" s="4" t="s">
        <v>26</v>
      </c>
      <c r="C46" s="4" t="s">
        <v>27</v>
      </c>
      <c r="D46" s="4" t="s">
        <v>38</v>
      </c>
      <c r="E46" s="4" t="s">
        <v>39</v>
      </c>
      <c r="F46" s="6">
        <v>45203</v>
      </c>
      <c r="G46" s="6">
        <v>45207</v>
      </c>
      <c r="H46" s="4">
        <v>1</v>
      </c>
      <c r="I46" s="4">
        <v>4</v>
      </c>
      <c r="J46" s="4">
        <v>4</v>
      </c>
      <c r="K46" s="4" t="s">
        <v>30</v>
      </c>
      <c r="L46" s="4">
        <v>4369</v>
      </c>
      <c r="M46" s="4">
        <v>4369</v>
      </c>
      <c r="N46" s="4" t="s">
        <v>184</v>
      </c>
      <c r="O46" s="4" t="s">
        <v>138</v>
      </c>
      <c r="P46" s="4" t="s">
        <v>33</v>
      </c>
      <c r="Q46" s="4">
        <v>0</v>
      </c>
      <c r="R46" s="7">
        <v>45186</v>
      </c>
      <c r="S46" s="6">
        <v>45222</v>
      </c>
      <c r="T46" s="4" t="s">
        <v>34</v>
      </c>
      <c r="U46" s="4">
        <v>4369</v>
      </c>
      <c r="V46" s="4">
        <v>0</v>
      </c>
      <c r="W46" s="4">
        <v>0</v>
      </c>
      <c r="X46" s="4" t="s">
        <v>185</v>
      </c>
      <c r="Y46" s="4" t="s">
        <v>186</v>
      </c>
    </row>
    <row r="47" s="4" customFormat="1" spans="1:25">
      <c r="A47" s="4" t="s">
        <v>187</v>
      </c>
      <c r="B47" s="4" t="s">
        <v>26</v>
      </c>
      <c r="C47" s="4" t="s">
        <v>27</v>
      </c>
      <c r="D47" s="4" t="s">
        <v>28</v>
      </c>
      <c r="E47" s="4" t="s">
        <v>58</v>
      </c>
      <c r="F47" s="6">
        <v>45204</v>
      </c>
      <c r="G47" s="6">
        <v>45207</v>
      </c>
      <c r="H47" s="4">
        <v>1</v>
      </c>
      <c r="I47" s="4">
        <v>3</v>
      </c>
      <c r="J47" s="4">
        <v>3</v>
      </c>
      <c r="K47" s="4" t="s">
        <v>30</v>
      </c>
      <c r="L47" s="4">
        <v>3911</v>
      </c>
      <c r="M47" s="4">
        <v>3911</v>
      </c>
      <c r="N47" s="4" t="s">
        <v>188</v>
      </c>
      <c r="O47" s="4" t="s">
        <v>138</v>
      </c>
      <c r="P47" s="4" t="s">
        <v>33</v>
      </c>
      <c r="Q47" s="4">
        <v>0</v>
      </c>
      <c r="R47" s="7">
        <v>45186</v>
      </c>
      <c r="S47" s="6">
        <v>45222</v>
      </c>
      <c r="T47" s="4" t="s">
        <v>34</v>
      </c>
      <c r="U47" s="4">
        <v>3911</v>
      </c>
      <c r="V47" s="4">
        <v>0</v>
      </c>
      <c r="W47" s="4">
        <v>0</v>
      </c>
      <c r="X47" s="4" t="s">
        <v>189</v>
      </c>
      <c r="Y47" s="4" t="s">
        <v>190</v>
      </c>
    </row>
    <row r="48" s="4" customFormat="1" spans="1:25">
      <c r="A48" s="4" t="s">
        <v>191</v>
      </c>
      <c r="B48" s="4" t="s">
        <v>26</v>
      </c>
      <c r="C48" s="4" t="s">
        <v>27</v>
      </c>
      <c r="D48" s="4" t="s">
        <v>28</v>
      </c>
      <c r="E48" s="4" t="s">
        <v>58</v>
      </c>
      <c r="F48" s="6">
        <v>45204</v>
      </c>
      <c r="G48" s="6">
        <v>45207</v>
      </c>
      <c r="H48" s="4">
        <v>1</v>
      </c>
      <c r="I48" s="4">
        <v>3</v>
      </c>
      <c r="J48" s="4">
        <v>3</v>
      </c>
      <c r="K48" s="4" t="s">
        <v>30</v>
      </c>
      <c r="L48" s="4">
        <v>3911</v>
      </c>
      <c r="M48" s="4">
        <v>3911</v>
      </c>
      <c r="N48" s="4" t="s">
        <v>192</v>
      </c>
      <c r="O48" s="4" t="s">
        <v>138</v>
      </c>
      <c r="P48" s="4" t="s">
        <v>33</v>
      </c>
      <c r="Q48" s="4">
        <v>0</v>
      </c>
      <c r="R48" s="7">
        <v>45187.0000115741</v>
      </c>
      <c r="S48" s="6">
        <v>45222</v>
      </c>
      <c r="T48" s="4" t="s">
        <v>34</v>
      </c>
      <c r="U48" s="4">
        <v>3911</v>
      </c>
      <c r="V48" s="4">
        <v>0</v>
      </c>
      <c r="W48" s="4">
        <v>0</v>
      </c>
      <c r="X48" s="4" t="s">
        <v>193</v>
      </c>
      <c r="Y48" s="4" t="s">
        <v>194</v>
      </c>
    </row>
    <row r="49" s="4" customFormat="1" spans="1:25">
      <c r="A49" s="4" t="s">
        <v>195</v>
      </c>
      <c r="B49" s="4" t="s">
        <v>26</v>
      </c>
      <c r="C49" s="4" t="s">
        <v>27</v>
      </c>
      <c r="D49" s="4" t="s">
        <v>79</v>
      </c>
      <c r="E49" s="4" t="s">
        <v>196</v>
      </c>
      <c r="F49" s="6">
        <v>45205</v>
      </c>
      <c r="G49" s="6">
        <v>45207</v>
      </c>
      <c r="H49" s="4">
        <v>1</v>
      </c>
      <c r="I49" s="4">
        <v>2</v>
      </c>
      <c r="J49" s="4">
        <v>2</v>
      </c>
      <c r="K49" s="4" t="s">
        <v>30</v>
      </c>
      <c r="L49" s="4">
        <v>644</v>
      </c>
      <c r="M49" s="4">
        <v>644</v>
      </c>
      <c r="N49" s="4" t="s">
        <v>197</v>
      </c>
      <c r="O49" s="4" t="s">
        <v>138</v>
      </c>
      <c r="P49" s="4" t="s">
        <v>33</v>
      </c>
      <c r="Q49" s="4">
        <v>0</v>
      </c>
      <c r="R49" s="7">
        <v>45196.0000115741</v>
      </c>
      <c r="S49" s="6">
        <v>45222</v>
      </c>
      <c r="T49" s="4" t="s">
        <v>34</v>
      </c>
      <c r="U49" s="4">
        <v>644</v>
      </c>
      <c r="V49" s="4">
        <v>0</v>
      </c>
      <c r="W49" s="4">
        <v>0</v>
      </c>
      <c r="X49" s="4" t="s">
        <v>77</v>
      </c>
      <c r="Y49" s="4" t="s">
        <v>77</v>
      </c>
    </row>
    <row r="50" s="4" customFormat="1" spans="1:25">
      <c r="A50" s="4" t="s">
        <v>198</v>
      </c>
      <c r="B50" s="4" t="s">
        <v>26</v>
      </c>
      <c r="C50" s="4" t="s">
        <v>27</v>
      </c>
      <c r="D50" s="4" t="s">
        <v>83</v>
      </c>
      <c r="E50" s="4" t="s">
        <v>134</v>
      </c>
      <c r="F50" s="6">
        <v>45206</v>
      </c>
      <c r="G50" s="6">
        <v>45207</v>
      </c>
      <c r="H50" s="4">
        <v>1</v>
      </c>
      <c r="I50" s="4">
        <v>1</v>
      </c>
      <c r="J50" s="4">
        <v>1</v>
      </c>
      <c r="K50" s="4" t="s">
        <v>30</v>
      </c>
      <c r="L50" s="4">
        <v>495.6</v>
      </c>
      <c r="M50" s="4">
        <v>495.6</v>
      </c>
      <c r="N50" s="4" t="s">
        <v>199</v>
      </c>
      <c r="O50" s="4" t="s">
        <v>138</v>
      </c>
      <c r="P50" s="4" t="s">
        <v>33</v>
      </c>
      <c r="Q50" s="4">
        <v>0</v>
      </c>
      <c r="R50" s="7">
        <v>45205</v>
      </c>
      <c r="S50" s="6">
        <v>45222</v>
      </c>
      <c r="T50" s="4" t="s">
        <v>34</v>
      </c>
      <c r="U50" s="4">
        <v>495.6</v>
      </c>
      <c r="V50" s="4">
        <v>0</v>
      </c>
      <c r="W50" s="4">
        <v>0</v>
      </c>
      <c r="X50" s="4" t="s">
        <v>77</v>
      </c>
      <c r="Y50" s="4" t="s">
        <v>77</v>
      </c>
    </row>
    <row r="51" s="4" customFormat="1" spans="1:25">
      <c r="A51" s="4" t="s">
        <v>200</v>
      </c>
      <c r="B51" s="4" t="s">
        <v>26</v>
      </c>
      <c r="C51" s="4" t="s">
        <v>27</v>
      </c>
      <c r="D51" s="4" t="s">
        <v>79</v>
      </c>
      <c r="E51" s="4" t="s">
        <v>115</v>
      </c>
      <c r="F51" s="6">
        <v>45206</v>
      </c>
      <c r="G51" s="6">
        <v>45207</v>
      </c>
      <c r="H51" s="4">
        <v>1</v>
      </c>
      <c r="I51" s="4">
        <v>1</v>
      </c>
      <c r="J51" s="4">
        <v>1</v>
      </c>
      <c r="K51" s="4" t="s">
        <v>30</v>
      </c>
      <c r="L51" s="4">
        <v>305.2</v>
      </c>
      <c r="M51" s="4">
        <v>305.2</v>
      </c>
      <c r="N51" s="4" t="s">
        <v>201</v>
      </c>
      <c r="O51" s="4" t="s">
        <v>138</v>
      </c>
      <c r="P51" s="4" t="s">
        <v>33</v>
      </c>
      <c r="Q51" s="4">
        <v>0</v>
      </c>
      <c r="R51" s="7">
        <v>45206</v>
      </c>
      <c r="S51" s="6">
        <v>45222</v>
      </c>
      <c r="T51" s="4" t="s">
        <v>34</v>
      </c>
      <c r="U51" s="4">
        <v>305.2</v>
      </c>
      <c r="V51" s="4">
        <v>0</v>
      </c>
      <c r="W51" s="4">
        <v>0</v>
      </c>
      <c r="X51" s="4" t="s">
        <v>77</v>
      </c>
      <c r="Y51" s="4" t="s">
        <v>77</v>
      </c>
    </row>
    <row r="52" s="4" customFormat="1" spans="1:25">
      <c r="A52" s="4" t="s">
        <v>202</v>
      </c>
      <c r="B52" s="4" t="s">
        <v>26</v>
      </c>
      <c r="C52" s="4" t="s">
        <v>27</v>
      </c>
      <c r="D52" s="4" t="s">
        <v>79</v>
      </c>
      <c r="E52" s="4" t="s">
        <v>203</v>
      </c>
      <c r="F52" s="6">
        <v>45206</v>
      </c>
      <c r="G52" s="6">
        <v>45207</v>
      </c>
      <c r="H52" s="4">
        <v>1</v>
      </c>
      <c r="I52" s="4">
        <v>1</v>
      </c>
      <c r="J52" s="4">
        <v>1</v>
      </c>
      <c r="K52" s="4" t="s">
        <v>30</v>
      </c>
      <c r="L52" s="4">
        <v>294</v>
      </c>
      <c r="M52" s="4">
        <v>294</v>
      </c>
      <c r="N52" s="4" t="s">
        <v>204</v>
      </c>
      <c r="O52" s="4" t="s">
        <v>138</v>
      </c>
      <c r="P52" s="4" t="s">
        <v>33</v>
      </c>
      <c r="Q52" s="4">
        <v>0</v>
      </c>
      <c r="R52" s="7">
        <v>45206.0000115741</v>
      </c>
      <c r="S52" s="6">
        <v>45222</v>
      </c>
      <c r="T52" s="4" t="s">
        <v>34</v>
      </c>
      <c r="U52" s="4">
        <v>294</v>
      </c>
      <c r="V52" s="4">
        <v>0</v>
      </c>
      <c r="W52" s="4">
        <v>0</v>
      </c>
      <c r="X52" s="4" t="s">
        <v>77</v>
      </c>
      <c r="Y52" s="4" t="s">
        <v>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6" sqref="A56:D59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205</v>
      </c>
    </row>
    <row r="2" s="4" customFormat="1" spans="1:9">
      <c r="A2" s="5">
        <v>999226030109440</v>
      </c>
      <c r="B2" s="6">
        <v>45203</v>
      </c>
      <c r="C2" s="6">
        <v>45205</v>
      </c>
      <c r="D2" s="4">
        <v>2538</v>
      </c>
      <c r="E2" s="4" t="str">
        <f>VLOOKUP(A2,HOP!A:L,12,0)</f>
        <v>2538.00</v>
      </c>
      <c r="F2" s="4" t="str">
        <f>VLOOKUP(A2,HOP!A:C,3,0)</f>
        <v>3777702</v>
      </c>
      <c r="G2" s="4">
        <f>D2-E2</f>
        <v>0</v>
      </c>
      <c r="H2" s="4" t="str">
        <f>$H$1&amp;F2</f>
        <v>，3777702</v>
      </c>
      <c r="I2" s="4" t="str">
        <f>VLOOKUP(A2,HOP!A:U,21,0)</f>
        <v>直连</v>
      </c>
    </row>
    <row r="3" s="4" customFormat="1" spans="1:9">
      <c r="A3" s="5">
        <v>26133531442</v>
      </c>
      <c r="B3" s="6">
        <v>45202</v>
      </c>
      <c r="C3" s="6">
        <v>45205</v>
      </c>
      <c r="D3" s="4">
        <v>3651</v>
      </c>
      <c r="E3" s="4" t="str">
        <f>VLOOKUP(A3,HOP!A:L,12,0)</f>
        <v>3651.00</v>
      </c>
      <c r="F3" s="4" t="str">
        <f>VLOOKUP(A3,HOP!A:C,3,0)</f>
        <v>3800100</v>
      </c>
      <c r="G3" s="4">
        <f t="shared" ref="G3:G49" si="0">D3-E3</f>
        <v>0</v>
      </c>
      <c r="H3" s="4" t="str">
        <f t="shared" ref="H3:H49" si="1">$H$1&amp;F3</f>
        <v>，3800100</v>
      </c>
      <c r="I3" s="4" t="str">
        <f>VLOOKUP(A3,HOP!A:U,21,0)</f>
        <v>直连</v>
      </c>
    </row>
    <row r="4" s="4" customFormat="1" spans="1:9">
      <c r="A4" s="5">
        <v>999226346336633</v>
      </c>
      <c r="B4" s="6">
        <v>45201</v>
      </c>
      <c r="C4" s="6">
        <v>45205</v>
      </c>
      <c r="D4" s="4">
        <v>4898</v>
      </c>
      <c r="E4" s="4" t="str">
        <f>VLOOKUP(A4,HOP!A:L,12,0)</f>
        <v>4898.00</v>
      </c>
      <c r="F4" s="4" t="str">
        <f>VLOOKUP(A4,HOP!A:C,3,0)</f>
        <v>3834925</v>
      </c>
      <c r="G4" s="4">
        <f t="shared" si="0"/>
        <v>0</v>
      </c>
      <c r="H4" s="4" t="str">
        <f t="shared" si="1"/>
        <v>，3834925</v>
      </c>
      <c r="I4" s="4" t="str">
        <f>VLOOKUP(A4,HOP!A:U,21,0)</f>
        <v>直连</v>
      </c>
    </row>
    <row r="5" s="4" customFormat="1" spans="1:9">
      <c r="A5" s="5">
        <v>999226576774358</v>
      </c>
      <c r="B5" s="6">
        <v>45202</v>
      </c>
      <c r="C5" s="6">
        <v>45205</v>
      </c>
      <c r="D5" s="4">
        <v>4305</v>
      </c>
      <c r="E5" s="4" t="str">
        <f>VLOOKUP(A5,HOP!A:L,12,0)</f>
        <v>4305.00</v>
      </c>
      <c r="F5" s="4" t="str">
        <f>VLOOKUP(A5,HOP!A:C,3,0)</f>
        <v>3872724</v>
      </c>
      <c r="G5" s="4">
        <f t="shared" si="0"/>
        <v>0</v>
      </c>
      <c r="H5" s="4" t="str">
        <f t="shared" si="1"/>
        <v>，3872724</v>
      </c>
      <c r="I5" s="4" t="str">
        <f>VLOOKUP(A5,HOP!A:U,21,0)</f>
        <v>直连</v>
      </c>
    </row>
    <row r="6" s="4" customFormat="1" spans="1:9">
      <c r="A6" s="5">
        <v>999226576775327</v>
      </c>
      <c r="B6" s="6">
        <v>45202</v>
      </c>
      <c r="C6" s="6">
        <v>45205</v>
      </c>
      <c r="D6" s="4">
        <v>4305</v>
      </c>
      <c r="E6" s="4" t="str">
        <f>VLOOKUP(A6,HOP!A:L,12,0)</f>
        <v>4305.00</v>
      </c>
      <c r="F6" s="4" t="str">
        <f>VLOOKUP(A6,HOP!A:C,3,0)</f>
        <v>3872725</v>
      </c>
      <c r="G6" s="4">
        <f t="shared" si="0"/>
        <v>0</v>
      </c>
      <c r="H6" s="4" t="str">
        <f t="shared" si="1"/>
        <v>，3872725</v>
      </c>
      <c r="I6" s="4" t="str">
        <f>VLOOKUP(A6,HOP!A:U,21,0)</f>
        <v>直连</v>
      </c>
    </row>
    <row r="7" s="4" customFormat="1" spans="1:9">
      <c r="A7" s="5">
        <v>999226625144418</v>
      </c>
      <c r="B7" s="6">
        <v>45202</v>
      </c>
      <c r="C7" s="6">
        <v>45205</v>
      </c>
      <c r="D7" s="4">
        <v>4119</v>
      </c>
      <c r="E7" s="4" t="str">
        <f>VLOOKUP(A7,HOP!A:L,12,0)</f>
        <v>4119.00</v>
      </c>
      <c r="F7" s="4" t="str">
        <f>VLOOKUP(A7,HOP!A:C,3,0)</f>
        <v>3883813</v>
      </c>
      <c r="G7" s="4">
        <f t="shared" si="0"/>
        <v>0</v>
      </c>
      <c r="H7" s="4" t="str">
        <f t="shared" si="1"/>
        <v>，3883813</v>
      </c>
      <c r="I7" s="4" t="str">
        <f>VLOOKUP(A7,HOP!A:U,21,0)</f>
        <v>直连</v>
      </c>
    </row>
    <row r="8" s="4" customFormat="1" spans="1:9">
      <c r="A8" s="5">
        <v>999226727431132</v>
      </c>
      <c r="B8" s="6">
        <v>45202</v>
      </c>
      <c r="C8" s="6">
        <v>45205</v>
      </c>
      <c r="D8" s="4">
        <v>4119</v>
      </c>
      <c r="E8" s="4" t="str">
        <f>VLOOKUP(A8,HOP!A:L,12,0)</f>
        <v>4119.00</v>
      </c>
      <c r="F8" s="4" t="str">
        <f>VLOOKUP(A8,HOP!A:C,3,0)</f>
        <v>3906893</v>
      </c>
      <c r="G8" s="4">
        <f t="shared" si="0"/>
        <v>0</v>
      </c>
      <c r="H8" s="4" t="str">
        <f t="shared" si="1"/>
        <v>，3906893</v>
      </c>
      <c r="I8" s="4" t="str">
        <f>VLOOKUP(A8,HOP!A:U,21,0)</f>
        <v>直连</v>
      </c>
    </row>
    <row r="9" s="4" customFormat="1" spans="1:9">
      <c r="A9" s="5">
        <v>999226727811103</v>
      </c>
      <c r="B9" s="6">
        <v>45202</v>
      </c>
      <c r="C9" s="6">
        <v>45205</v>
      </c>
      <c r="D9" s="4">
        <v>4119</v>
      </c>
      <c r="E9" s="4" t="str">
        <f>VLOOKUP(A9,HOP!A:L,12,0)</f>
        <v>4119.00</v>
      </c>
      <c r="F9" s="4" t="str">
        <f>VLOOKUP(A9,HOP!A:C,3,0)</f>
        <v>3906966</v>
      </c>
      <c r="G9" s="4">
        <f t="shared" si="0"/>
        <v>0</v>
      </c>
      <c r="H9" s="4" t="str">
        <f t="shared" si="1"/>
        <v>，3906966</v>
      </c>
      <c r="I9" s="4" t="str">
        <f>VLOOKUP(A9,HOP!A:U,21,0)</f>
        <v>直连</v>
      </c>
    </row>
    <row r="10" s="4" customFormat="1" spans="1:9">
      <c r="A10" s="5">
        <v>999226854317244</v>
      </c>
      <c r="B10" s="6">
        <v>45202</v>
      </c>
      <c r="C10" s="6">
        <v>45205</v>
      </c>
      <c r="D10" s="4">
        <v>3994</v>
      </c>
      <c r="E10" s="4" t="str">
        <f>VLOOKUP(A10,HOP!A:L,12,0)</f>
        <v>3994.00</v>
      </c>
      <c r="F10" s="4" t="str">
        <f>VLOOKUP(A10,HOP!A:C,3,0)</f>
        <v>3962678</v>
      </c>
      <c r="G10" s="4">
        <f t="shared" si="0"/>
        <v>0</v>
      </c>
      <c r="H10" s="4" t="str">
        <f t="shared" si="1"/>
        <v>，3962678</v>
      </c>
      <c r="I10" s="4" t="str">
        <f>VLOOKUP(A10,HOP!A:U,21,0)</f>
        <v>直连</v>
      </c>
    </row>
    <row r="11" s="4" customFormat="1" spans="1:9">
      <c r="A11" s="5">
        <v>999226907739406</v>
      </c>
      <c r="B11" s="6">
        <v>45203</v>
      </c>
      <c r="C11" s="6">
        <v>45205</v>
      </c>
      <c r="D11" s="4">
        <v>2746</v>
      </c>
      <c r="E11" s="4" t="str">
        <f>VLOOKUP(A11,HOP!A:L,12,0)</f>
        <v>2746.00</v>
      </c>
      <c r="F11" s="4" t="str">
        <f>VLOOKUP(A11,HOP!A:C,3,0)</f>
        <v>3968014</v>
      </c>
      <c r="G11" s="4">
        <f t="shared" si="0"/>
        <v>0</v>
      </c>
      <c r="H11" s="4" t="str">
        <f t="shared" si="1"/>
        <v>，3968014</v>
      </c>
      <c r="I11" s="4" t="str">
        <f>VLOOKUP(A11,HOP!A:U,21,0)</f>
        <v>直连</v>
      </c>
    </row>
    <row r="12" s="4" customFormat="1" hidden="1" spans="1:10">
      <c r="A12" s="8" t="s">
        <v>206</v>
      </c>
      <c r="B12" s="6">
        <v>45204</v>
      </c>
      <c r="C12" s="6">
        <v>45205</v>
      </c>
      <c r="D12" s="4">
        <v>511</v>
      </c>
      <c r="E12" s="4">
        <v>511</v>
      </c>
      <c r="F12" s="9" t="s">
        <v>207</v>
      </c>
      <c r="G12" s="4">
        <f t="shared" si="0"/>
        <v>0</v>
      </c>
      <c r="H12" s="4" t="str">
        <f t="shared" si="1"/>
        <v>，202310042152440021</v>
      </c>
      <c r="I12" s="4" t="e">
        <f>VLOOKUP(A12,HOP!A:U,21,0)</f>
        <v>#N/A</v>
      </c>
      <c r="J12" s="4">
        <v>10.4</v>
      </c>
    </row>
    <row r="13" s="4" customFormat="1" hidden="1" spans="1:9">
      <c r="A13" s="5">
        <v>999227193024812</v>
      </c>
      <c r="B13" s="6">
        <v>45204</v>
      </c>
      <c r="C13" s="6">
        <v>45205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10">
      <c r="A14" s="8" t="s">
        <v>208</v>
      </c>
      <c r="B14" s="6">
        <v>45204</v>
      </c>
      <c r="C14" s="6">
        <v>45205</v>
      </c>
      <c r="D14" s="4">
        <v>718.9</v>
      </c>
      <c r="E14" s="4">
        <v>718.9</v>
      </c>
      <c r="F14" s="9" t="s">
        <v>209</v>
      </c>
      <c r="G14" s="4">
        <f t="shared" si="0"/>
        <v>0</v>
      </c>
      <c r="H14" s="4" t="str">
        <f t="shared" si="1"/>
        <v>，202310050800400076</v>
      </c>
      <c r="I14" s="4" t="e">
        <f>VLOOKUP(A14,HOP!A:U,21,0)</f>
        <v>#N/A</v>
      </c>
      <c r="J14" s="4">
        <v>10.5</v>
      </c>
    </row>
    <row r="15" s="4" customFormat="1" hidden="1" spans="1:10">
      <c r="A15" s="8" t="s">
        <v>210</v>
      </c>
      <c r="B15" s="6">
        <v>45204</v>
      </c>
      <c r="C15" s="6">
        <v>45205</v>
      </c>
      <c r="D15" s="4">
        <v>481.6</v>
      </c>
      <c r="E15" s="4">
        <v>481.6</v>
      </c>
      <c r="F15" s="9" t="s">
        <v>211</v>
      </c>
      <c r="G15" s="4">
        <f t="shared" si="0"/>
        <v>0</v>
      </c>
      <c r="H15" s="4" t="str">
        <f t="shared" si="1"/>
        <v>，202310051723260068</v>
      </c>
      <c r="I15" s="4" t="e">
        <f>VLOOKUP(A15,HOP!A:U,21,0)</f>
        <v>#N/A</v>
      </c>
      <c r="J15" s="4">
        <v>10.5</v>
      </c>
    </row>
    <row r="16" s="4" customFormat="1" hidden="1" spans="1:10">
      <c r="A16" s="8" t="s">
        <v>212</v>
      </c>
      <c r="B16" s="6">
        <v>45204</v>
      </c>
      <c r="C16" s="6">
        <v>45205</v>
      </c>
      <c r="D16" s="4">
        <v>481.6</v>
      </c>
      <c r="E16" s="4">
        <v>481.6</v>
      </c>
      <c r="F16" s="9" t="s">
        <v>213</v>
      </c>
      <c r="G16" s="4">
        <f t="shared" si="0"/>
        <v>0</v>
      </c>
      <c r="H16" s="4" t="str">
        <f t="shared" si="1"/>
        <v>，202310051824570021</v>
      </c>
      <c r="I16" s="4" t="e">
        <f>VLOOKUP(A16,HOP!A:U,21,0)</f>
        <v>#N/A</v>
      </c>
      <c r="J16" s="4">
        <v>10.5</v>
      </c>
    </row>
    <row r="17" s="4" customFormat="1" hidden="1" spans="1:10">
      <c r="A17" s="8" t="s">
        <v>214</v>
      </c>
      <c r="B17" s="6">
        <v>45204</v>
      </c>
      <c r="C17" s="6">
        <v>45205</v>
      </c>
      <c r="D17" s="4">
        <v>495.6</v>
      </c>
      <c r="E17" s="4">
        <v>495.6</v>
      </c>
      <c r="F17" s="9" t="s">
        <v>215</v>
      </c>
      <c r="G17" s="4">
        <f t="shared" si="0"/>
        <v>0</v>
      </c>
      <c r="H17" s="4" t="str">
        <f t="shared" si="1"/>
        <v>，202310051911100079</v>
      </c>
      <c r="I17" s="4" t="e">
        <f>VLOOKUP(A17,HOP!A:U,21,0)</f>
        <v>#N/A</v>
      </c>
      <c r="J17" s="4">
        <v>10.5</v>
      </c>
    </row>
    <row r="18" s="4" customFormat="1" hidden="1" spans="1:10">
      <c r="A18" s="8" t="s">
        <v>216</v>
      </c>
      <c r="B18" s="6">
        <v>45204</v>
      </c>
      <c r="C18" s="6">
        <v>45205</v>
      </c>
      <c r="D18" s="4">
        <v>495.6</v>
      </c>
      <c r="E18" s="4">
        <v>495.6</v>
      </c>
      <c r="F18" s="9" t="s">
        <v>217</v>
      </c>
      <c r="G18" s="4">
        <f t="shared" si="0"/>
        <v>0</v>
      </c>
      <c r="H18" s="4" t="str">
        <f t="shared" si="1"/>
        <v>，202310052018450079</v>
      </c>
      <c r="I18" s="4" t="e">
        <f>VLOOKUP(A18,HOP!A:U,21,0)</f>
        <v>#N/A</v>
      </c>
      <c r="J18" s="4">
        <v>10.5</v>
      </c>
    </row>
    <row r="19" s="4" customFormat="1" hidden="1" spans="1:10">
      <c r="A19" s="8" t="s">
        <v>218</v>
      </c>
      <c r="B19" s="6">
        <v>45204</v>
      </c>
      <c r="C19" s="6">
        <v>45205</v>
      </c>
      <c r="D19" s="4">
        <v>495.6</v>
      </c>
      <c r="E19" s="4">
        <v>495.6</v>
      </c>
      <c r="F19" s="9" t="s">
        <v>219</v>
      </c>
      <c r="G19" s="4">
        <f t="shared" si="0"/>
        <v>0</v>
      </c>
      <c r="H19" s="4" t="str">
        <f t="shared" si="1"/>
        <v>，202310052123460068</v>
      </c>
      <c r="I19" s="4" t="e">
        <f>VLOOKUP(A19,HOP!A:U,21,0)</f>
        <v>#N/A</v>
      </c>
      <c r="J19" s="4">
        <v>10.5</v>
      </c>
    </row>
    <row r="20" s="4" customFormat="1" spans="1:9">
      <c r="A20" s="5">
        <v>999225724592729</v>
      </c>
      <c r="B20" s="6">
        <v>45204</v>
      </c>
      <c r="C20" s="6">
        <v>45206</v>
      </c>
      <c r="D20" s="4">
        <v>5076</v>
      </c>
      <c r="E20" s="4" t="str">
        <f>VLOOKUP(A20,HOP!A:L,12,0)</f>
        <v>5076.00</v>
      </c>
      <c r="F20" s="4" t="str">
        <f>VLOOKUP(A20,HOP!A:C,3,0)</f>
        <v>3714594</v>
      </c>
      <c r="G20" s="4">
        <f t="shared" si="0"/>
        <v>0</v>
      </c>
      <c r="H20" s="4" t="str">
        <f t="shared" si="1"/>
        <v>，3714594</v>
      </c>
      <c r="I20" s="4" t="str">
        <f>VLOOKUP(A20,HOP!A:U,21,0)</f>
        <v>直连</v>
      </c>
    </row>
    <row r="21" s="4" customFormat="1" spans="1:9">
      <c r="A21" s="5">
        <v>26270214408</v>
      </c>
      <c r="B21" s="6">
        <v>45200</v>
      </c>
      <c r="C21" s="6">
        <v>45206</v>
      </c>
      <c r="D21" s="4">
        <v>7061</v>
      </c>
      <c r="E21" s="4" t="str">
        <f>VLOOKUP(A21,HOP!A:L,12,0)</f>
        <v>7061.00</v>
      </c>
      <c r="F21" s="4" t="str">
        <f>VLOOKUP(A21,HOP!A:C,3,0)</f>
        <v>3820999</v>
      </c>
      <c r="G21" s="4">
        <f t="shared" si="0"/>
        <v>0</v>
      </c>
      <c r="H21" s="4" t="str">
        <f t="shared" si="1"/>
        <v>，3820999</v>
      </c>
      <c r="I21" s="4" t="str">
        <f>VLOOKUP(A21,HOP!A:U,21,0)</f>
        <v>直连</v>
      </c>
    </row>
    <row r="22" s="4" customFormat="1" hidden="1" spans="1:9">
      <c r="A22" s="5">
        <v>999227257832595</v>
      </c>
      <c r="B22" s="6">
        <v>45205</v>
      </c>
      <c r="C22" s="6">
        <v>45206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10">
      <c r="A23" s="8" t="s">
        <v>220</v>
      </c>
      <c r="B23" s="6">
        <v>45205</v>
      </c>
      <c r="C23" s="6">
        <v>45206</v>
      </c>
      <c r="D23" s="4">
        <v>305.2</v>
      </c>
      <c r="E23" s="4">
        <v>305.2</v>
      </c>
      <c r="F23" s="9" t="s">
        <v>221</v>
      </c>
      <c r="G23" s="4">
        <f t="shared" si="0"/>
        <v>0</v>
      </c>
      <c r="H23" s="4" t="str">
        <f t="shared" si="1"/>
        <v>，202310060944320076</v>
      </c>
      <c r="I23" s="4" t="e">
        <f>VLOOKUP(A23,HOP!A:U,21,0)</f>
        <v>#N/A</v>
      </c>
      <c r="J23" s="4">
        <v>10.6</v>
      </c>
    </row>
    <row r="24" s="4" customFormat="1" hidden="1" spans="1:10">
      <c r="A24" s="8" t="s">
        <v>222</v>
      </c>
      <c r="B24" s="6">
        <v>45205</v>
      </c>
      <c r="C24" s="6">
        <v>45206</v>
      </c>
      <c r="D24" s="4">
        <v>610.4</v>
      </c>
      <c r="E24" s="4">
        <v>610.4</v>
      </c>
      <c r="F24" s="9" t="s">
        <v>223</v>
      </c>
      <c r="G24" s="4">
        <f t="shared" si="0"/>
        <v>0</v>
      </c>
      <c r="H24" s="4" t="str">
        <f t="shared" si="1"/>
        <v>，202310061247080076</v>
      </c>
      <c r="I24" s="4" t="e">
        <f>VLOOKUP(A24,HOP!A:U,21,0)</f>
        <v>#N/A</v>
      </c>
      <c r="J24" s="4">
        <v>10.6</v>
      </c>
    </row>
    <row r="25" s="4" customFormat="1" hidden="1" spans="1:10">
      <c r="A25" s="8" t="s">
        <v>224</v>
      </c>
      <c r="B25" s="6">
        <v>45205</v>
      </c>
      <c r="C25" s="6">
        <v>45206</v>
      </c>
      <c r="D25" s="4">
        <v>280</v>
      </c>
      <c r="E25" s="4">
        <v>280</v>
      </c>
      <c r="F25" s="9" t="s">
        <v>225</v>
      </c>
      <c r="G25" s="4">
        <f t="shared" si="0"/>
        <v>0</v>
      </c>
      <c r="H25" s="4" t="str">
        <f t="shared" si="1"/>
        <v>，202310061409430077</v>
      </c>
      <c r="I25" s="4" t="e">
        <f>VLOOKUP(A25,HOP!A:U,21,0)</f>
        <v>#N/A</v>
      </c>
      <c r="J25" s="4">
        <v>10.6</v>
      </c>
    </row>
    <row r="26" s="4" customFormat="1" hidden="1" spans="1:10">
      <c r="A26" s="8" t="s">
        <v>226</v>
      </c>
      <c r="B26" s="6">
        <v>45205</v>
      </c>
      <c r="C26" s="6">
        <v>45206</v>
      </c>
      <c r="D26" s="4">
        <v>610.4</v>
      </c>
      <c r="E26" s="4">
        <v>610.4</v>
      </c>
      <c r="F26" s="9" t="s">
        <v>227</v>
      </c>
      <c r="G26" s="4">
        <f t="shared" si="0"/>
        <v>0</v>
      </c>
      <c r="H26" s="4" t="str">
        <f t="shared" si="1"/>
        <v>，202310061445000025</v>
      </c>
      <c r="I26" s="4" t="e">
        <f>VLOOKUP(A26,HOP!A:U,21,0)</f>
        <v>#N/A</v>
      </c>
      <c r="J26" s="4">
        <v>10.6</v>
      </c>
    </row>
    <row r="27" s="4" customFormat="1" hidden="1" spans="1:10">
      <c r="A27" s="8" t="s">
        <v>228</v>
      </c>
      <c r="B27" s="6">
        <v>45205</v>
      </c>
      <c r="C27" s="6">
        <v>45206</v>
      </c>
      <c r="D27" s="4">
        <v>305.2</v>
      </c>
      <c r="E27" s="4">
        <v>305.2</v>
      </c>
      <c r="F27" s="9" t="s">
        <v>229</v>
      </c>
      <c r="G27" s="4">
        <f t="shared" si="0"/>
        <v>0</v>
      </c>
      <c r="H27" s="4" t="str">
        <f t="shared" si="1"/>
        <v>，202310061639360079</v>
      </c>
      <c r="I27" s="4" t="e">
        <f>VLOOKUP(A27,HOP!A:U,21,0)</f>
        <v>#N/A</v>
      </c>
      <c r="J27" s="4">
        <v>10.6</v>
      </c>
    </row>
    <row r="28" s="4" customFormat="1" hidden="1" spans="1:10">
      <c r="A28" s="8" t="s">
        <v>230</v>
      </c>
      <c r="B28" s="6">
        <v>45205</v>
      </c>
      <c r="C28" s="6">
        <v>45206</v>
      </c>
      <c r="D28" s="4">
        <v>294</v>
      </c>
      <c r="E28" s="4">
        <v>294</v>
      </c>
      <c r="F28" s="9" t="s">
        <v>231</v>
      </c>
      <c r="G28" s="4">
        <f t="shared" si="0"/>
        <v>0</v>
      </c>
      <c r="H28" s="4" t="str">
        <f t="shared" si="1"/>
        <v>，202310061657470021</v>
      </c>
      <c r="I28" s="4" t="e">
        <f>VLOOKUP(A28,HOP!A:U,21,0)</f>
        <v>#N/A</v>
      </c>
      <c r="J28" s="4">
        <v>10.6</v>
      </c>
    </row>
    <row r="29" s="4" customFormat="1" hidden="1" spans="1:10">
      <c r="A29" s="8" t="s">
        <v>232</v>
      </c>
      <c r="B29" s="6">
        <v>45205</v>
      </c>
      <c r="C29" s="6">
        <v>45206</v>
      </c>
      <c r="D29" s="4">
        <v>305.2</v>
      </c>
      <c r="E29" s="4">
        <v>305.2</v>
      </c>
      <c r="F29" s="9" t="s">
        <v>233</v>
      </c>
      <c r="G29" s="4">
        <f t="shared" si="0"/>
        <v>0</v>
      </c>
      <c r="H29" s="4" t="str">
        <f t="shared" si="1"/>
        <v>，202310061739080068</v>
      </c>
      <c r="I29" s="4" t="e">
        <f>VLOOKUP(A29,HOP!A:U,21,0)</f>
        <v>#N/A</v>
      </c>
      <c r="J29" s="4">
        <v>10.6</v>
      </c>
    </row>
    <row r="30" s="4" customFormat="1" hidden="1" spans="1:10">
      <c r="A30" s="8" t="s">
        <v>234</v>
      </c>
      <c r="B30" s="6">
        <v>45205</v>
      </c>
      <c r="C30" s="6">
        <v>45206</v>
      </c>
      <c r="D30" s="4">
        <v>495.6</v>
      </c>
      <c r="E30" s="4">
        <v>495.6</v>
      </c>
      <c r="F30" s="9" t="s">
        <v>235</v>
      </c>
      <c r="G30" s="4">
        <f t="shared" si="0"/>
        <v>0</v>
      </c>
      <c r="H30" s="4" t="str">
        <f t="shared" si="1"/>
        <v>，202310061813350021</v>
      </c>
      <c r="I30" s="4" t="e">
        <f>VLOOKUP(A30,HOP!A:U,21,0)</f>
        <v>#N/A</v>
      </c>
      <c r="J30" s="4">
        <v>10.6</v>
      </c>
    </row>
    <row r="31" s="4" customFormat="1" hidden="1" spans="1:9">
      <c r="A31" s="5">
        <v>999227263388348</v>
      </c>
      <c r="B31" s="6">
        <v>45205</v>
      </c>
      <c r="C31" s="6">
        <v>45206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999225769920845</v>
      </c>
      <c r="B32" s="6">
        <v>45205</v>
      </c>
      <c r="C32" s="6">
        <v>45207</v>
      </c>
      <c r="D32" s="4">
        <v>2538</v>
      </c>
      <c r="E32" s="4" t="str">
        <f>VLOOKUP(A32,HOP!A:L,12,0)</f>
        <v>2538.00</v>
      </c>
      <c r="F32" s="4" t="str">
        <f>VLOOKUP(A32,HOP!A:C,3,0)</f>
        <v>3724226</v>
      </c>
      <c r="G32" s="4">
        <f t="shared" si="0"/>
        <v>0</v>
      </c>
      <c r="H32" s="4" t="str">
        <f t="shared" si="1"/>
        <v>，3724226</v>
      </c>
      <c r="I32" s="4" t="str">
        <f>VLOOKUP(A32,HOP!A:U,21,0)</f>
        <v>直连</v>
      </c>
    </row>
    <row r="33" s="4" customFormat="1" spans="1:9">
      <c r="A33" s="5">
        <v>999226347768915</v>
      </c>
      <c r="B33" s="6">
        <v>45205</v>
      </c>
      <c r="C33" s="6">
        <v>45207</v>
      </c>
      <c r="D33" s="4">
        <v>2476</v>
      </c>
      <c r="E33" s="4" t="str">
        <f>VLOOKUP(A33,HOP!A:L,12,0)</f>
        <v>2476.00</v>
      </c>
      <c r="F33" s="4" t="str">
        <f>VLOOKUP(A33,HOP!A:C,3,0)</f>
        <v>3835981</v>
      </c>
      <c r="G33" s="4">
        <f t="shared" si="0"/>
        <v>0</v>
      </c>
      <c r="H33" s="4" t="str">
        <f t="shared" si="1"/>
        <v>，3835981</v>
      </c>
      <c r="I33" s="4" t="str">
        <f>VLOOKUP(A33,HOP!A:U,21,0)</f>
        <v>直连</v>
      </c>
    </row>
    <row r="34" s="4" customFormat="1" spans="1:9">
      <c r="A34" s="5">
        <v>999226359467623</v>
      </c>
      <c r="B34" s="6">
        <v>45204</v>
      </c>
      <c r="C34" s="6">
        <v>45207</v>
      </c>
      <c r="D34" s="4">
        <v>2995</v>
      </c>
      <c r="E34" s="4" t="str">
        <f>VLOOKUP(A34,HOP!A:L,12,0)</f>
        <v>2995.00</v>
      </c>
      <c r="F34" s="4" t="str">
        <f>VLOOKUP(A34,HOP!A:C,3,0)</f>
        <v>3841834</v>
      </c>
      <c r="G34" s="4">
        <f t="shared" si="0"/>
        <v>0</v>
      </c>
      <c r="H34" s="4" t="str">
        <f t="shared" si="1"/>
        <v>，3841834</v>
      </c>
      <c r="I34" s="4" t="str">
        <f>VLOOKUP(A34,HOP!A:U,21,0)</f>
        <v>直连</v>
      </c>
    </row>
    <row r="35" s="4" customFormat="1" spans="1:9">
      <c r="A35" s="5">
        <v>999226366857642</v>
      </c>
      <c r="B35" s="6">
        <v>45204</v>
      </c>
      <c r="C35" s="6">
        <v>45207</v>
      </c>
      <c r="D35" s="4">
        <v>2995</v>
      </c>
      <c r="E35" s="4" t="str">
        <f>VLOOKUP(A35,HOP!A:L,12,0)</f>
        <v>2995.00</v>
      </c>
      <c r="F35" s="4" t="str">
        <f>VLOOKUP(A35,HOP!A:C,3,0)</f>
        <v>3846676</v>
      </c>
      <c r="G35" s="4">
        <f t="shared" si="0"/>
        <v>0</v>
      </c>
      <c r="H35" s="4" t="str">
        <f t="shared" si="1"/>
        <v>，3846676</v>
      </c>
      <c r="I35" s="4" t="str">
        <f>VLOOKUP(A35,HOP!A:U,21,0)</f>
        <v>直连</v>
      </c>
    </row>
    <row r="36" s="4" customFormat="1" spans="1:9">
      <c r="A36" s="5">
        <v>999226618548678</v>
      </c>
      <c r="B36" s="6">
        <v>45203</v>
      </c>
      <c r="C36" s="6">
        <v>45207</v>
      </c>
      <c r="D36" s="4">
        <v>4285</v>
      </c>
      <c r="E36" s="4" t="str">
        <f>VLOOKUP(A36,HOP!A:L,12,0)</f>
        <v>4285.00</v>
      </c>
      <c r="F36" s="4" t="str">
        <f>VLOOKUP(A36,HOP!A:C,3,0)</f>
        <v>3880936</v>
      </c>
      <c r="G36" s="4">
        <f t="shared" si="0"/>
        <v>0</v>
      </c>
      <c r="H36" s="4" t="str">
        <f t="shared" si="1"/>
        <v>，3880936</v>
      </c>
      <c r="I36" s="4" t="str">
        <f>VLOOKUP(A36,HOP!A:U,21,0)</f>
        <v>直连</v>
      </c>
    </row>
    <row r="37" s="4" customFormat="1" spans="1:9">
      <c r="A37" s="5">
        <v>999226621524980</v>
      </c>
      <c r="B37" s="6">
        <v>45205</v>
      </c>
      <c r="C37" s="6">
        <v>45207</v>
      </c>
      <c r="D37" s="4">
        <v>1831</v>
      </c>
      <c r="E37" s="4" t="str">
        <f>VLOOKUP(A37,HOP!A:L,12,0)</f>
        <v>1831.00</v>
      </c>
      <c r="F37" s="4" t="str">
        <f>VLOOKUP(A37,HOP!A:C,3,0)</f>
        <v>3881851</v>
      </c>
      <c r="G37" s="4">
        <f t="shared" si="0"/>
        <v>0</v>
      </c>
      <c r="H37" s="4" t="str">
        <f t="shared" si="1"/>
        <v>，3881851</v>
      </c>
      <c r="I37" s="4" t="str">
        <f>VLOOKUP(A37,HOP!A:U,21,0)</f>
        <v>直连</v>
      </c>
    </row>
    <row r="38" s="4" customFormat="1" spans="1:9">
      <c r="A38" s="5">
        <v>999226623068965</v>
      </c>
      <c r="B38" s="6">
        <v>45205</v>
      </c>
      <c r="C38" s="6">
        <v>45207</v>
      </c>
      <c r="D38" s="4">
        <v>1831</v>
      </c>
      <c r="E38" s="4" t="str">
        <f>VLOOKUP(A38,HOP!A:L,12,0)</f>
        <v>1831.00</v>
      </c>
      <c r="F38" s="4" t="str">
        <f>VLOOKUP(A38,HOP!A:C,3,0)</f>
        <v>3882373</v>
      </c>
      <c r="G38" s="4">
        <f t="shared" si="0"/>
        <v>0</v>
      </c>
      <c r="H38" s="4" t="str">
        <f t="shared" si="1"/>
        <v>，3882373</v>
      </c>
      <c r="I38" s="4" t="str">
        <f>VLOOKUP(A38,HOP!A:U,21,0)</f>
        <v>直连</v>
      </c>
    </row>
    <row r="39" s="4" customFormat="1" spans="1:9">
      <c r="A39" s="5">
        <v>999226625299604</v>
      </c>
      <c r="B39" s="6">
        <v>45205</v>
      </c>
      <c r="C39" s="6">
        <v>45207</v>
      </c>
      <c r="D39" s="4">
        <v>3662</v>
      </c>
      <c r="E39" s="4" t="str">
        <f>VLOOKUP(A39,HOP!A:L,12,0)</f>
        <v>3662.00</v>
      </c>
      <c r="F39" s="4" t="str">
        <f>VLOOKUP(A39,HOP!A:C,3,0)</f>
        <v>3884028</v>
      </c>
      <c r="G39" s="4">
        <f t="shared" si="0"/>
        <v>0</v>
      </c>
      <c r="H39" s="4" t="str">
        <f t="shared" si="1"/>
        <v>，3884028</v>
      </c>
      <c r="I39" s="4" t="str">
        <f>VLOOKUP(A39,HOP!A:U,21,0)</f>
        <v>直连</v>
      </c>
    </row>
    <row r="40" s="4" customFormat="1" spans="1:9">
      <c r="A40" s="5">
        <v>999226656854112</v>
      </c>
      <c r="B40" s="6">
        <v>45204</v>
      </c>
      <c r="C40" s="6">
        <v>45207</v>
      </c>
      <c r="D40" s="4">
        <v>4338</v>
      </c>
      <c r="E40" s="4" t="str">
        <f>VLOOKUP(A40,HOP!A:L,12,0)</f>
        <v>4338.00</v>
      </c>
      <c r="F40" s="4" t="str">
        <f>VLOOKUP(A40,HOP!A:C,3,0)</f>
        <v>3892608</v>
      </c>
      <c r="G40" s="4">
        <f t="shared" si="0"/>
        <v>0</v>
      </c>
      <c r="H40" s="4" t="str">
        <f t="shared" si="1"/>
        <v>，3892608</v>
      </c>
      <c r="I40" s="4" t="str">
        <f>VLOOKUP(A40,HOP!A:U,21,0)</f>
        <v>直连</v>
      </c>
    </row>
    <row r="41" s="4" customFormat="1" spans="1:9">
      <c r="A41" s="5">
        <v>999226757594225</v>
      </c>
      <c r="B41" s="6">
        <v>45204</v>
      </c>
      <c r="C41" s="6">
        <v>45207</v>
      </c>
      <c r="D41" s="4">
        <v>3100</v>
      </c>
      <c r="E41" s="4" t="str">
        <f>VLOOKUP(A41,HOP!A:L,12,0)</f>
        <v>3100.00</v>
      </c>
      <c r="F41" s="4" t="str">
        <f>VLOOKUP(A41,HOP!A:C,3,0)</f>
        <v>3918894</v>
      </c>
      <c r="G41" s="4">
        <f t="shared" si="0"/>
        <v>0</v>
      </c>
      <c r="H41" s="4" t="str">
        <f t="shared" si="1"/>
        <v>，3918894</v>
      </c>
      <c r="I41" s="4" t="str">
        <f>VLOOKUP(A41,HOP!A:U,21,0)</f>
        <v>直连</v>
      </c>
    </row>
    <row r="42" s="4" customFormat="1" spans="1:9">
      <c r="A42" s="5">
        <v>999226772100066</v>
      </c>
      <c r="B42" s="6">
        <v>45204</v>
      </c>
      <c r="C42" s="6">
        <v>45207</v>
      </c>
      <c r="D42" s="4">
        <v>3473</v>
      </c>
      <c r="E42" s="4" t="str">
        <f>VLOOKUP(A42,HOP!A:L,12,0)</f>
        <v>3473.00</v>
      </c>
      <c r="F42" s="4" t="str">
        <f>VLOOKUP(A42,HOP!A:C,3,0)</f>
        <v>3926617</v>
      </c>
      <c r="G42" s="4">
        <f t="shared" si="0"/>
        <v>0</v>
      </c>
      <c r="H42" s="4" t="str">
        <f t="shared" si="1"/>
        <v>，3926617</v>
      </c>
      <c r="I42" s="4" t="str">
        <f>VLOOKUP(A42,HOP!A:U,21,0)</f>
        <v>直连</v>
      </c>
    </row>
    <row r="43" s="4" customFormat="1" spans="1:9">
      <c r="A43" s="5">
        <v>999226799840563</v>
      </c>
      <c r="B43" s="6">
        <v>45203</v>
      </c>
      <c r="C43" s="6">
        <v>45207</v>
      </c>
      <c r="D43" s="4">
        <v>4369</v>
      </c>
      <c r="E43" s="4" t="str">
        <f>VLOOKUP(A43,HOP!A:L,12,0)</f>
        <v>4369.00</v>
      </c>
      <c r="F43" s="4" t="str">
        <f>VLOOKUP(A43,HOP!A:C,3,0)</f>
        <v>3942510</v>
      </c>
      <c r="G43" s="4">
        <f t="shared" si="0"/>
        <v>0</v>
      </c>
      <c r="H43" s="4" t="str">
        <f t="shared" si="1"/>
        <v>，3942510</v>
      </c>
      <c r="I43" s="4" t="str">
        <f>VLOOKUP(A43,HOP!A:U,21,0)</f>
        <v>直连</v>
      </c>
    </row>
    <row r="44" s="4" customFormat="1" spans="1:9">
      <c r="A44" s="5">
        <v>999226836854602</v>
      </c>
      <c r="B44" s="6">
        <v>45204</v>
      </c>
      <c r="C44" s="6">
        <v>45207</v>
      </c>
      <c r="D44" s="4">
        <v>3911</v>
      </c>
      <c r="E44" s="4" t="str">
        <f>VLOOKUP(A44,HOP!A:L,12,0)</f>
        <v>3911.00</v>
      </c>
      <c r="F44" s="4" t="str">
        <f>VLOOKUP(A44,HOP!A:C,3,0)</f>
        <v>3946587</v>
      </c>
      <c r="G44" s="4">
        <f t="shared" si="0"/>
        <v>0</v>
      </c>
      <c r="H44" s="4" t="str">
        <f t="shared" si="1"/>
        <v>，3946587</v>
      </c>
      <c r="I44" s="4" t="str">
        <f>VLOOKUP(A44,HOP!A:U,21,0)</f>
        <v>直连</v>
      </c>
    </row>
    <row r="45" s="4" customFormat="1" spans="1:9">
      <c r="A45" s="5">
        <v>999226844776391</v>
      </c>
      <c r="B45" s="6">
        <v>45204</v>
      </c>
      <c r="C45" s="6">
        <v>45207</v>
      </c>
      <c r="D45" s="4">
        <v>3911</v>
      </c>
      <c r="E45" s="4" t="str">
        <f>VLOOKUP(A45,HOP!A:L,12,0)</f>
        <v>3911.00</v>
      </c>
      <c r="F45" s="4" t="str">
        <f>VLOOKUP(A45,HOP!A:C,3,0)</f>
        <v>3951756</v>
      </c>
      <c r="G45" s="4">
        <f t="shared" si="0"/>
        <v>0</v>
      </c>
      <c r="H45" s="4" t="str">
        <f t="shared" si="1"/>
        <v>，3951756</v>
      </c>
      <c r="I45" s="4" t="str">
        <f>VLOOKUP(A45,HOP!A:U,21,0)</f>
        <v>直连</v>
      </c>
    </row>
    <row r="46" s="4" customFormat="1" hidden="1" spans="1:10">
      <c r="A46" s="8" t="s">
        <v>236</v>
      </c>
      <c r="B46" s="6">
        <v>45205</v>
      </c>
      <c r="C46" s="6">
        <v>45207</v>
      </c>
      <c r="D46" s="4">
        <v>644</v>
      </c>
      <c r="E46" s="4">
        <v>644</v>
      </c>
      <c r="F46" s="9" t="s">
        <v>237</v>
      </c>
      <c r="G46" s="4">
        <f t="shared" si="0"/>
        <v>0</v>
      </c>
      <c r="H46" s="4" t="str">
        <f t="shared" si="1"/>
        <v>，202309272114000071</v>
      </c>
      <c r="I46" s="4" t="e">
        <f>VLOOKUP(A46,HOP!A:U,21,0)</f>
        <v>#N/A</v>
      </c>
      <c r="J46" s="4">
        <v>9.27</v>
      </c>
    </row>
    <row r="47" s="4" customFormat="1" hidden="1" spans="1:10">
      <c r="A47" s="8" t="s">
        <v>238</v>
      </c>
      <c r="B47" s="6">
        <v>45206</v>
      </c>
      <c r="C47" s="6">
        <v>45207</v>
      </c>
      <c r="D47" s="4">
        <v>495.6</v>
      </c>
      <c r="E47" s="4">
        <v>495.6</v>
      </c>
      <c r="F47" s="9" t="s">
        <v>239</v>
      </c>
      <c r="G47" s="4">
        <f t="shared" si="0"/>
        <v>0</v>
      </c>
      <c r="H47" s="4" t="str">
        <f t="shared" si="1"/>
        <v>，202310062017220079</v>
      </c>
      <c r="I47" s="4" t="e">
        <f>VLOOKUP(A47,HOP!A:U,21,0)</f>
        <v>#N/A</v>
      </c>
      <c r="J47" s="4">
        <v>10.6</v>
      </c>
    </row>
    <row r="48" s="4" customFormat="1" hidden="1" spans="1:10">
      <c r="A48" s="8" t="s">
        <v>240</v>
      </c>
      <c r="B48" s="6">
        <v>45206</v>
      </c>
      <c r="C48" s="6">
        <v>45207</v>
      </c>
      <c r="D48" s="4">
        <v>305.2</v>
      </c>
      <c r="E48" s="4">
        <v>305.2</v>
      </c>
      <c r="F48" s="9" t="s">
        <v>241</v>
      </c>
      <c r="G48" s="4">
        <f t="shared" si="0"/>
        <v>0</v>
      </c>
      <c r="H48" s="4" t="str">
        <f t="shared" si="1"/>
        <v>，202310071304380025</v>
      </c>
      <c r="I48" s="4" t="e">
        <f>VLOOKUP(A48,HOP!A:U,21,0)</f>
        <v>#N/A</v>
      </c>
      <c r="J48" s="4">
        <v>10.7</v>
      </c>
    </row>
    <row r="49" s="4" customFormat="1" hidden="1" spans="1:10">
      <c r="A49" s="8" t="s">
        <v>242</v>
      </c>
      <c r="B49" s="6">
        <v>45206</v>
      </c>
      <c r="C49" s="6">
        <v>45207</v>
      </c>
      <c r="D49" s="4">
        <v>294</v>
      </c>
      <c r="E49" s="4">
        <v>294</v>
      </c>
      <c r="F49" s="9" t="s">
        <v>243</v>
      </c>
      <c r="G49" s="4">
        <f t="shared" si="0"/>
        <v>0</v>
      </c>
      <c r="H49" s="4" t="str">
        <f t="shared" si="1"/>
        <v>，202310071444570071</v>
      </c>
      <c r="I49" s="4" t="e">
        <f>VLOOKUP(A49,HOP!A:U,21,0)</f>
        <v>#N/A</v>
      </c>
      <c r="J49" s="4">
        <v>10.7</v>
      </c>
    </row>
    <row r="51" spans="4:4">
      <c r="D51" s="4">
        <f>SUM(D2:D50)</f>
        <v>105270.7</v>
      </c>
    </row>
    <row r="56" spans="1:4">
      <c r="A56" s="4" t="s">
        <v>244</v>
      </c>
      <c r="C56" s="4">
        <v>96646</v>
      </c>
      <c r="D56" s="4">
        <v>103149.38</v>
      </c>
    </row>
    <row r="57" spans="1:4">
      <c r="A57" s="4" t="s">
        <v>245</v>
      </c>
      <c r="C57" s="4">
        <v>8624.7</v>
      </c>
      <c r="D57" s="4">
        <v>9205.06</v>
      </c>
    </row>
    <row r="58" spans="1:4">
      <c r="A58" s="4" t="s">
        <v>246</v>
      </c>
      <c r="C58" s="4">
        <f>SUBTOTAL(9,C56:C57)</f>
        <v>105270.7</v>
      </c>
      <c r="D58" s="4">
        <f>SUBTOTAL(9,D56:D57)</f>
        <v>112354.44</v>
      </c>
    </row>
    <row r="59" spans="1:1">
      <c r="A59" s="4" t="s">
        <v>247</v>
      </c>
    </row>
  </sheetData>
  <autoFilter ref="A1:XFD51">
    <filterColumn colId="3">
      <filters blank="1">
        <filter val="511"/>
        <filter val="3651"/>
        <filter val="3911"/>
        <filter val="294"/>
        <filter val="3994"/>
        <filter val="2995"/>
        <filter val="4898"/>
        <filter val="4119"/>
        <filter val="7061"/>
        <filter val="3662"/>
        <filter val="305.2"/>
        <filter val="610.4"/>
        <filter val="481.6"/>
        <filter val="495.6"/>
        <filter val="105270.7"/>
        <filter val="4369"/>
        <filter val="718.9"/>
        <filter val="1831"/>
        <filter val="3473"/>
        <filter val="2476"/>
        <filter val="5076"/>
        <filter val="2538"/>
        <filter val="4338"/>
        <filter val="280"/>
        <filter val="3100"/>
        <filter val="644"/>
        <filter val="4285"/>
        <filter val="4305"/>
        <filter val="274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248</v>
      </c>
      <c r="B1" s="2" t="s">
        <v>249</v>
      </c>
      <c r="C1" s="2" t="s">
        <v>250</v>
      </c>
      <c r="D1" s="2" t="s">
        <v>251</v>
      </c>
      <c r="E1" s="2" t="s">
        <v>13</v>
      </c>
      <c r="F1" s="2" t="s">
        <v>5</v>
      </c>
      <c r="G1" s="2" t="s">
        <v>6</v>
      </c>
      <c r="H1" s="2" t="s">
        <v>252</v>
      </c>
      <c r="I1" s="2" t="s">
        <v>253</v>
      </c>
      <c r="J1" s="2" t="s">
        <v>254</v>
      </c>
      <c r="K1" s="2" t="s">
        <v>255</v>
      </c>
      <c r="L1" s="2" t="s">
        <v>256</v>
      </c>
      <c r="M1" s="2" t="s">
        <v>257</v>
      </c>
      <c r="N1" s="2" t="s">
        <v>258</v>
      </c>
      <c r="O1" s="2" t="s">
        <v>259</v>
      </c>
      <c r="P1" s="2" t="s">
        <v>260</v>
      </c>
      <c r="Q1" s="2" t="s">
        <v>261</v>
      </c>
      <c r="R1" s="2" t="s">
        <v>262</v>
      </c>
      <c r="S1" s="2" t="s">
        <v>263</v>
      </c>
      <c r="T1" s="2" t="s">
        <v>264</v>
      </c>
      <c r="U1" s="2" t="s">
        <v>265</v>
      </c>
      <c r="V1" s="2" t="s">
        <v>266</v>
      </c>
    </row>
    <row r="2" s="1" customFormat="1" spans="1:22">
      <c r="A2" s="3">
        <v>999226907739406</v>
      </c>
      <c r="B2" s="1" t="s">
        <v>267</v>
      </c>
      <c r="C2" s="1" t="s">
        <v>268</v>
      </c>
      <c r="D2" s="1" t="s">
        <v>269</v>
      </c>
      <c r="E2" s="1" t="s">
        <v>270</v>
      </c>
      <c r="F2" s="1" t="s">
        <v>271</v>
      </c>
      <c r="G2" s="1" t="s">
        <v>272</v>
      </c>
      <c r="H2" s="1" t="s">
        <v>273</v>
      </c>
      <c r="I2" s="1" t="s">
        <v>274</v>
      </c>
      <c r="J2" s="1" t="s">
        <v>275</v>
      </c>
      <c r="K2" s="1" t="s">
        <v>274</v>
      </c>
      <c r="L2" s="1" t="s">
        <v>274</v>
      </c>
      <c r="M2" s="1" t="s">
        <v>276</v>
      </c>
      <c r="N2" s="1" t="s">
        <v>276</v>
      </c>
      <c r="O2" s="1" t="s">
        <v>277</v>
      </c>
      <c r="P2" s="1" t="s">
        <v>278</v>
      </c>
      <c r="Q2" s="1" t="s">
        <v>279</v>
      </c>
      <c r="R2" s="1" t="s">
        <v>280</v>
      </c>
      <c r="S2" s="1" t="s">
        <v>281</v>
      </c>
      <c r="T2" s="1" t="s">
        <v>282</v>
      </c>
      <c r="U2" s="1" t="s">
        <v>283</v>
      </c>
      <c r="V2" s="1" t="s">
        <v>284</v>
      </c>
    </row>
    <row r="3" s="1" customFormat="1" spans="1:22">
      <c r="A3" s="3">
        <v>999226854317244</v>
      </c>
      <c r="B3" s="1" t="s">
        <v>285</v>
      </c>
      <c r="C3" s="1" t="s">
        <v>286</v>
      </c>
      <c r="D3" s="1" t="s">
        <v>287</v>
      </c>
      <c r="E3" s="1" t="s">
        <v>288</v>
      </c>
      <c r="F3" s="1" t="s">
        <v>289</v>
      </c>
      <c r="G3" s="1" t="s">
        <v>272</v>
      </c>
      <c r="H3" s="1" t="s">
        <v>273</v>
      </c>
      <c r="I3" s="1" t="s">
        <v>290</v>
      </c>
      <c r="J3" s="1" t="s">
        <v>275</v>
      </c>
      <c r="K3" s="1" t="s">
        <v>290</v>
      </c>
      <c r="L3" s="1" t="s">
        <v>290</v>
      </c>
      <c r="M3" s="1" t="s">
        <v>276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291</v>
      </c>
      <c r="S3" s="1" t="s">
        <v>281</v>
      </c>
      <c r="T3" s="1" t="s">
        <v>282</v>
      </c>
      <c r="U3" s="1" t="s">
        <v>283</v>
      </c>
      <c r="V3" s="1" t="s">
        <v>284</v>
      </c>
    </row>
    <row r="4" s="1" customFormat="1" spans="1:22">
      <c r="A4" s="3">
        <v>999226844776391</v>
      </c>
      <c r="B4" s="1" t="s">
        <v>292</v>
      </c>
      <c r="C4" s="1" t="s">
        <v>293</v>
      </c>
      <c r="D4" s="1" t="s">
        <v>269</v>
      </c>
      <c r="E4" s="1" t="s">
        <v>294</v>
      </c>
      <c r="F4" s="1" t="s">
        <v>295</v>
      </c>
      <c r="G4" s="1" t="s">
        <v>296</v>
      </c>
      <c r="H4" s="1" t="s">
        <v>273</v>
      </c>
      <c r="I4" s="1" t="s">
        <v>297</v>
      </c>
      <c r="J4" s="1" t="s">
        <v>275</v>
      </c>
      <c r="K4" s="1" t="s">
        <v>297</v>
      </c>
      <c r="L4" s="1" t="s">
        <v>297</v>
      </c>
      <c r="M4" s="1" t="s">
        <v>276</v>
      </c>
      <c r="N4" s="1" t="s">
        <v>276</v>
      </c>
      <c r="O4" s="1" t="s">
        <v>277</v>
      </c>
      <c r="P4" s="1" t="s">
        <v>278</v>
      </c>
      <c r="Q4" s="1" t="s">
        <v>279</v>
      </c>
      <c r="R4" s="1" t="s">
        <v>298</v>
      </c>
      <c r="S4" s="1" t="s">
        <v>281</v>
      </c>
      <c r="T4" s="1" t="s">
        <v>282</v>
      </c>
      <c r="U4" s="1" t="s">
        <v>283</v>
      </c>
      <c r="V4" s="1" t="s">
        <v>284</v>
      </c>
    </row>
    <row r="5" s="1" customFormat="1" spans="1:22">
      <c r="A5" s="3">
        <v>999226836854602</v>
      </c>
      <c r="B5" s="1" t="s">
        <v>299</v>
      </c>
      <c r="C5" s="1" t="s">
        <v>300</v>
      </c>
      <c r="D5" s="1" t="s">
        <v>269</v>
      </c>
      <c r="E5" s="1" t="s">
        <v>301</v>
      </c>
      <c r="F5" s="1" t="s">
        <v>295</v>
      </c>
      <c r="G5" s="1" t="s">
        <v>296</v>
      </c>
      <c r="H5" s="1" t="s">
        <v>273</v>
      </c>
      <c r="I5" s="1" t="s">
        <v>297</v>
      </c>
      <c r="J5" s="1" t="s">
        <v>275</v>
      </c>
      <c r="K5" s="1" t="s">
        <v>297</v>
      </c>
      <c r="L5" s="1" t="s">
        <v>297</v>
      </c>
      <c r="M5" s="1" t="s">
        <v>276</v>
      </c>
      <c r="N5" s="1" t="s">
        <v>276</v>
      </c>
      <c r="O5" s="1" t="s">
        <v>277</v>
      </c>
      <c r="P5" s="1" t="s">
        <v>278</v>
      </c>
      <c r="Q5" s="1" t="s">
        <v>279</v>
      </c>
      <c r="R5" s="1" t="s">
        <v>302</v>
      </c>
      <c r="S5" s="1" t="s">
        <v>281</v>
      </c>
      <c r="T5" s="1" t="s">
        <v>282</v>
      </c>
      <c r="U5" s="1" t="s">
        <v>283</v>
      </c>
      <c r="V5" s="1" t="s">
        <v>284</v>
      </c>
    </row>
    <row r="6" s="1" customFormat="1" spans="1:22">
      <c r="A6" s="3">
        <v>999226799840563</v>
      </c>
      <c r="B6" s="1" t="s">
        <v>299</v>
      </c>
      <c r="C6" s="1" t="s">
        <v>303</v>
      </c>
      <c r="D6" s="1" t="s">
        <v>287</v>
      </c>
      <c r="E6" s="1" t="s">
        <v>304</v>
      </c>
      <c r="F6" s="1" t="s">
        <v>271</v>
      </c>
      <c r="G6" s="1" t="s">
        <v>296</v>
      </c>
      <c r="H6" s="1" t="s">
        <v>273</v>
      </c>
      <c r="I6" s="1" t="s">
        <v>305</v>
      </c>
      <c r="J6" s="1" t="s">
        <v>275</v>
      </c>
      <c r="K6" s="1" t="s">
        <v>305</v>
      </c>
      <c r="L6" s="1" t="s">
        <v>305</v>
      </c>
      <c r="M6" s="1" t="s">
        <v>276</v>
      </c>
      <c r="N6" s="1" t="s">
        <v>276</v>
      </c>
      <c r="O6" s="1" t="s">
        <v>277</v>
      </c>
      <c r="P6" s="1" t="s">
        <v>278</v>
      </c>
      <c r="Q6" s="1" t="s">
        <v>279</v>
      </c>
      <c r="R6" s="1" t="s">
        <v>306</v>
      </c>
      <c r="S6" s="1" t="s">
        <v>281</v>
      </c>
      <c r="T6" s="1" t="s">
        <v>282</v>
      </c>
      <c r="U6" s="1" t="s">
        <v>283</v>
      </c>
      <c r="V6" s="1" t="s">
        <v>284</v>
      </c>
    </row>
    <row r="7" s="1" customFormat="1" spans="1:22">
      <c r="A7" s="3">
        <v>999226772100066</v>
      </c>
      <c r="B7" s="1" t="s">
        <v>307</v>
      </c>
      <c r="C7" s="1" t="s">
        <v>308</v>
      </c>
      <c r="D7" s="1" t="s">
        <v>309</v>
      </c>
      <c r="E7" s="1" t="s">
        <v>310</v>
      </c>
      <c r="F7" s="1" t="s">
        <v>295</v>
      </c>
      <c r="G7" s="1" t="s">
        <v>296</v>
      </c>
      <c r="H7" s="1" t="s">
        <v>273</v>
      </c>
      <c r="I7" s="1" t="s">
        <v>311</v>
      </c>
      <c r="J7" s="1" t="s">
        <v>275</v>
      </c>
      <c r="K7" s="1" t="s">
        <v>311</v>
      </c>
      <c r="L7" s="1" t="s">
        <v>311</v>
      </c>
      <c r="M7" s="1" t="s">
        <v>276</v>
      </c>
      <c r="N7" s="1" t="s">
        <v>276</v>
      </c>
      <c r="O7" s="1" t="s">
        <v>277</v>
      </c>
      <c r="P7" s="1" t="s">
        <v>278</v>
      </c>
      <c r="Q7" s="1" t="s">
        <v>279</v>
      </c>
      <c r="R7" s="1" t="s">
        <v>312</v>
      </c>
      <c r="S7" s="1" t="s">
        <v>281</v>
      </c>
      <c r="T7" s="1" t="s">
        <v>282</v>
      </c>
      <c r="U7" s="1" t="s">
        <v>283</v>
      </c>
      <c r="V7" s="1" t="s">
        <v>284</v>
      </c>
    </row>
    <row r="8" s="1" customFormat="1" spans="1:22">
      <c r="A8" s="3">
        <v>999226757594225</v>
      </c>
      <c r="B8" s="1" t="s">
        <v>313</v>
      </c>
      <c r="C8" s="1" t="s">
        <v>314</v>
      </c>
      <c r="D8" s="1" t="s">
        <v>287</v>
      </c>
      <c r="E8" s="1" t="s">
        <v>315</v>
      </c>
      <c r="F8" s="1" t="s">
        <v>295</v>
      </c>
      <c r="G8" s="1" t="s">
        <v>296</v>
      </c>
      <c r="H8" s="1" t="s">
        <v>273</v>
      </c>
      <c r="I8" s="1" t="s">
        <v>316</v>
      </c>
      <c r="J8" s="1" t="s">
        <v>275</v>
      </c>
      <c r="K8" s="1" t="s">
        <v>316</v>
      </c>
      <c r="L8" s="1" t="s">
        <v>316</v>
      </c>
      <c r="M8" s="1" t="s">
        <v>276</v>
      </c>
      <c r="N8" s="1" t="s">
        <v>276</v>
      </c>
      <c r="O8" s="1" t="s">
        <v>277</v>
      </c>
      <c r="P8" s="1" t="s">
        <v>278</v>
      </c>
      <c r="Q8" s="1" t="s">
        <v>279</v>
      </c>
      <c r="R8" s="1" t="s">
        <v>317</v>
      </c>
      <c r="S8" s="1" t="s">
        <v>281</v>
      </c>
      <c r="T8" s="1" t="s">
        <v>282</v>
      </c>
      <c r="U8" s="1" t="s">
        <v>283</v>
      </c>
      <c r="V8" s="1" t="s">
        <v>284</v>
      </c>
    </row>
    <row r="9" s="1" customFormat="1" spans="1:22">
      <c r="A9" s="3">
        <v>999226727811103</v>
      </c>
      <c r="B9" s="1" t="s">
        <v>318</v>
      </c>
      <c r="C9" s="1" t="s">
        <v>319</v>
      </c>
      <c r="D9" s="1" t="s">
        <v>269</v>
      </c>
      <c r="E9" s="1" t="s">
        <v>320</v>
      </c>
      <c r="F9" s="1" t="s">
        <v>289</v>
      </c>
      <c r="G9" s="1" t="s">
        <v>272</v>
      </c>
      <c r="H9" s="1" t="s">
        <v>273</v>
      </c>
      <c r="I9" s="1" t="s">
        <v>321</v>
      </c>
      <c r="J9" s="1" t="s">
        <v>275</v>
      </c>
      <c r="K9" s="1" t="s">
        <v>321</v>
      </c>
      <c r="L9" s="1" t="s">
        <v>321</v>
      </c>
      <c r="M9" s="1" t="s">
        <v>276</v>
      </c>
      <c r="N9" s="1" t="s">
        <v>276</v>
      </c>
      <c r="O9" s="1" t="s">
        <v>277</v>
      </c>
      <c r="P9" s="1" t="s">
        <v>278</v>
      </c>
      <c r="Q9" s="1" t="s">
        <v>279</v>
      </c>
      <c r="R9" s="1" t="s">
        <v>322</v>
      </c>
      <c r="S9" s="1" t="s">
        <v>281</v>
      </c>
      <c r="T9" s="1" t="s">
        <v>282</v>
      </c>
      <c r="U9" s="1" t="s">
        <v>283</v>
      </c>
      <c r="V9" s="1" t="s">
        <v>284</v>
      </c>
    </row>
    <row r="10" s="1" customFormat="1" spans="1:22">
      <c r="A10" s="3">
        <v>999226727431132</v>
      </c>
      <c r="B10" s="1" t="s">
        <v>318</v>
      </c>
      <c r="C10" s="1" t="s">
        <v>323</v>
      </c>
      <c r="D10" s="1" t="s">
        <v>269</v>
      </c>
      <c r="E10" s="1" t="s">
        <v>324</v>
      </c>
      <c r="F10" s="1" t="s">
        <v>289</v>
      </c>
      <c r="G10" s="1" t="s">
        <v>272</v>
      </c>
      <c r="H10" s="1" t="s">
        <v>273</v>
      </c>
      <c r="I10" s="1" t="s">
        <v>321</v>
      </c>
      <c r="J10" s="1" t="s">
        <v>275</v>
      </c>
      <c r="K10" s="1" t="s">
        <v>321</v>
      </c>
      <c r="L10" s="1" t="s">
        <v>321</v>
      </c>
      <c r="M10" s="1" t="s">
        <v>276</v>
      </c>
      <c r="N10" s="1" t="s">
        <v>276</v>
      </c>
      <c r="O10" s="1" t="s">
        <v>277</v>
      </c>
      <c r="P10" s="1" t="s">
        <v>278</v>
      </c>
      <c r="Q10" s="1" t="s">
        <v>279</v>
      </c>
      <c r="R10" s="1" t="s">
        <v>325</v>
      </c>
      <c r="S10" s="1" t="s">
        <v>281</v>
      </c>
      <c r="T10" s="1" t="s">
        <v>282</v>
      </c>
      <c r="U10" s="1" t="s">
        <v>283</v>
      </c>
      <c r="V10" s="1" t="s">
        <v>284</v>
      </c>
    </row>
    <row r="11" s="1" customFormat="1" spans="1:22">
      <c r="A11" s="3">
        <v>999226656854112</v>
      </c>
      <c r="B11" s="1" t="s">
        <v>326</v>
      </c>
      <c r="C11" s="1" t="s">
        <v>327</v>
      </c>
      <c r="D11" s="1" t="s">
        <v>328</v>
      </c>
      <c r="E11" s="1" t="s">
        <v>329</v>
      </c>
      <c r="F11" s="1" t="s">
        <v>295</v>
      </c>
      <c r="G11" s="1" t="s">
        <v>296</v>
      </c>
      <c r="H11" s="1" t="s">
        <v>273</v>
      </c>
      <c r="I11" s="1" t="s">
        <v>330</v>
      </c>
      <c r="J11" s="1" t="s">
        <v>275</v>
      </c>
      <c r="K11" s="1" t="s">
        <v>330</v>
      </c>
      <c r="L11" s="1" t="s">
        <v>330</v>
      </c>
      <c r="M11" s="1" t="s">
        <v>276</v>
      </c>
      <c r="N11" s="1" t="s">
        <v>276</v>
      </c>
      <c r="O11" s="1" t="s">
        <v>277</v>
      </c>
      <c r="P11" s="1" t="s">
        <v>278</v>
      </c>
      <c r="Q11" s="1" t="s">
        <v>279</v>
      </c>
      <c r="R11" s="1" t="s">
        <v>331</v>
      </c>
      <c r="S11" s="1" t="s">
        <v>281</v>
      </c>
      <c r="T11" s="1" t="s">
        <v>282</v>
      </c>
      <c r="U11" s="1" t="s">
        <v>283</v>
      </c>
      <c r="V11" s="1" t="s">
        <v>284</v>
      </c>
    </row>
    <row r="12" s="1" customFormat="1" spans="1:22">
      <c r="A12" s="3">
        <v>999226625299604</v>
      </c>
      <c r="B12" s="1" t="s">
        <v>332</v>
      </c>
      <c r="C12" s="1" t="s">
        <v>333</v>
      </c>
      <c r="D12" s="1" t="s">
        <v>287</v>
      </c>
      <c r="E12" s="1" t="s">
        <v>334</v>
      </c>
      <c r="F12" s="1" t="s">
        <v>272</v>
      </c>
      <c r="G12" s="1" t="s">
        <v>296</v>
      </c>
      <c r="H12" s="1" t="s">
        <v>273</v>
      </c>
      <c r="I12" s="1" t="s">
        <v>335</v>
      </c>
      <c r="J12" s="1" t="s">
        <v>275</v>
      </c>
      <c r="K12" s="1" t="s">
        <v>335</v>
      </c>
      <c r="L12" s="1" t="s">
        <v>335</v>
      </c>
      <c r="M12" s="1" t="s">
        <v>276</v>
      </c>
      <c r="N12" s="1" t="s">
        <v>276</v>
      </c>
      <c r="O12" s="1" t="s">
        <v>277</v>
      </c>
      <c r="P12" s="1" t="s">
        <v>278</v>
      </c>
      <c r="Q12" s="1" t="s">
        <v>279</v>
      </c>
      <c r="R12" s="1" t="s">
        <v>336</v>
      </c>
      <c r="S12" s="1" t="s">
        <v>281</v>
      </c>
      <c r="T12" s="1" t="s">
        <v>282</v>
      </c>
      <c r="U12" s="1" t="s">
        <v>283</v>
      </c>
      <c r="V12" s="1" t="s">
        <v>284</v>
      </c>
    </row>
    <row r="13" s="1" customFormat="1" spans="1:22">
      <c r="A13" s="3">
        <v>999226625144418</v>
      </c>
      <c r="B13" s="1" t="s">
        <v>332</v>
      </c>
      <c r="C13" s="1" t="s">
        <v>337</v>
      </c>
      <c r="D13" s="1" t="s">
        <v>269</v>
      </c>
      <c r="E13" s="1" t="s">
        <v>338</v>
      </c>
      <c r="F13" s="1" t="s">
        <v>289</v>
      </c>
      <c r="G13" s="1" t="s">
        <v>272</v>
      </c>
      <c r="H13" s="1" t="s">
        <v>273</v>
      </c>
      <c r="I13" s="1" t="s">
        <v>321</v>
      </c>
      <c r="J13" s="1" t="s">
        <v>275</v>
      </c>
      <c r="K13" s="1" t="s">
        <v>321</v>
      </c>
      <c r="L13" s="1" t="s">
        <v>321</v>
      </c>
      <c r="M13" s="1" t="s">
        <v>276</v>
      </c>
      <c r="N13" s="1" t="s">
        <v>276</v>
      </c>
      <c r="O13" s="1" t="s">
        <v>277</v>
      </c>
      <c r="P13" s="1" t="s">
        <v>278</v>
      </c>
      <c r="Q13" s="1" t="s">
        <v>279</v>
      </c>
      <c r="R13" s="1" t="s">
        <v>339</v>
      </c>
      <c r="S13" s="1" t="s">
        <v>281</v>
      </c>
      <c r="T13" s="1" t="s">
        <v>282</v>
      </c>
      <c r="U13" s="1" t="s">
        <v>283</v>
      </c>
      <c r="V13" s="1" t="s">
        <v>284</v>
      </c>
    </row>
    <row r="14" s="1" customFormat="1" spans="1:22">
      <c r="A14" s="3">
        <v>999226623068965</v>
      </c>
      <c r="B14" s="1" t="s">
        <v>340</v>
      </c>
      <c r="C14" s="1" t="s">
        <v>341</v>
      </c>
      <c r="D14" s="1" t="s">
        <v>287</v>
      </c>
      <c r="E14" s="1" t="s">
        <v>342</v>
      </c>
      <c r="F14" s="1" t="s">
        <v>272</v>
      </c>
      <c r="G14" s="1" t="s">
        <v>296</v>
      </c>
      <c r="H14" s="1" t="s">
        <v>273</v>
      </c>
      <c r="I14" s="1" t="s">
        <v>343</v>
      </c>
      <c r="J14" s="1" t="s">
        <v>275</v>
      </c>
      <c r="K14" s="1" t="s">
        <v>343</v>
      </c>
      <c r="L14" s="1" t="s">
        <v>343</v>
      </c>
      <c r="M14" s="1" t="s">
        <v>276</v>
      </c>
      <c r="N14" s="1" t="s">
        <v>276</v>
      </c>
      <c r="O14" s="1" t="s">
        <v>277</v>
      </c>
      <c r="P14" s="1" t="s">
        <v>278</v>
      </c>
      <c r="Q14" s="1" t="s">
        <v>279</v>
      </c>
      <c r="R14" s="1" t="s">
        <v>344</v>
      </c>
      <c r="S14" s="1" t="s">
        <v>281</v>
      </c>
      <c r="T14" s="1" t="s">
        <v>282</v>
      </c>
      <c r="U14" s="1" t="s">
        <v>283</v>
      </c>
      <c r="V14" s="1" t="s">
        <v>284</v>
      </c>
    </row>
    <row r="15" s="1" customFormat="1" spans="1:22">
      <c r="A15" s="3">
        <v>999226621524980</v>
      </c>
      <c r="B15" s="1" t="s">
        <v>340</v>
      </c>
      <c r="C15" s="1" t="s">
        <v>345</v>
      </c>
      <c r="D15" s="1" t="s">
        <v>287</v>
      </c>
      <c r="E15" s="1" t="s">
        <v>346</v>
      </c>
      <c r="F15" s="1" t="s">
        <v>272</v>
      </c>
      <c r="G15" s="1" t="s">
        <v>296</v>
      </c>
      <c r="H15" s="1" t="s">
        <v>273</v>
      </c>
      <c r="I15" s="1" t="s">
        <v>343</v>
      </c>
      <c r="J15" s="1" t="s">
        <v>275</v>
      </c>
      <c r="K15" s="1" t="s">
        <v>343</v>
      </c>
      <c r="L15" s="1" t="s">
        <v>343</v>
      </c>
      <c r="M15" s="1" t="s">
        <v>276</v>
      </c>
      <c r="N15" s="1" t="s">
        <v>276</v>
      </c>
      <c r="O15" s="1" t="s">
        <v>277</v>
      </c>
      <c r="P15" s="1" t="s">
        <v>278</v>
      </c>
      <c r="Q15" s="1" t="s">
        <v>279</v>
      </c>
      <c r="R15" s="1" t="s">
        <v>347</v>
      </c>
      <c r="S15" s="1" t="s">
        <v>281</v>
      </c>
      <c r="T15" s="1" t="s">
        <v>282</v>
      </c>
      <c r="U15" s="1" t="s">
        <v>283</v>
      </c>
      <c r="V15" s="1" t="s">
        <v>284</v>
      </c>
    </row>
    <row r="16" s="1" customFormat="1" spans="1:22">
      <c r="A16" s="3">
        <v>999226618548678</v>
      </c>
      <c r="B16" s="1" t="s">
        <v>340</v>
      </c>
      <c r="C16" s="1" t="s">
        <v>348</v>
      </c>
      <c r="D16" s="1" t="s">
        <v>287</v>
      </c>
      <c r="E16" s="1" t="s">
        <v>349</v>
      </c>
      <c r="F16" s="1" t="s">
        <v>271</v>
      </c>
      <c r="G16" s="1" t="s">
        <v>296</v>
      </c>
      <c r="H16" s="1" t="s">
        <v>273</v>
      </c>
      <c r="I16" s="1" t="s">
        <v>350</v>
      </c>
      <c r="J16" s="1" t="s">
        <v>275</v>
      </c>
      <c r="K16" s="1" t="s">
        <v>350</v>
      </c>
      <c r="L16" s="1" t="s">
        <v>350</v>
      </c>
      <c r="M16" s="1" t="s">
        <v>276</v>
      </c>
      <c r="N16" s="1" t="s">
        <v>276</v>
      </c>
      <c r="O16" s="1" t="s">
        <v>277</v>
      </c>
      <c r="P16" s="1" t="s">
        <v>278</v>
      </c>
      <c r="Q16" s="1" t="s">
        <v>279</v>
      </c>
      <c r="R16" s="1" t="s">
        <v>351</v>
      </c>
      <c r="S16" s="1" t="s">
        <v>281</v>
      </c>
      <c r="T16" s="1" t="s">
        <v>282</v>
      </c>
      <c r="U16" s="1" t="s">
        <v>283</v>
      </c>
      <c r="V16" s="1" t="s">
        <v>284</v>
      </c>
    </row>
    <row r="17" s="1" customFormat="1" spans="1:22">
      <c r="A17" s="3">
        <v>999226576775327</v>
      </c>
      <c r="B17" s="1" t="s">
        <v>352</v>
      </c>
      <c r="C17" s="1" t="s">
        <v>353</v>
      </c>
      <c r="D17" s="1" t="s">
        <v>309</v>
      </c>
      <c r="E17" s="1" t="s">
        <v>354</v>
      </c>
      <c r="F17" s="1" t="s">
        <v>289</v>
      </c>
      <c r="G17" s="1" t="s">
        <v>272</v>
      </c>
      <c r="H17" s="1" t="s">
        <v>273</v>
      </c>
      <c r="I17" s="1" t="s">
        <v>355</v>
      </c>
      <c r="J17" s="1" t="s">
        <v>275</v>
      </c>
      <c r="K17" s="1" t="s">
        <v>355</v>
      </c>
      <c r="L17" s="1" t="s">
        <v>355</v>
      </c>
      <c r="M17" s="1" t="s">
        <v>276</v>
      </c>
      <c r="N17" s="1" t="s">
        <v>276</v>
      </c>
      <c r="O17" s="1" t="s">
        <v>277</v>
      </c>
      <c r="P17" s="1" t="s">
        <v>278</v>
      </c>
      <c r="Q17" s="1" t="s">
        <v>279</v>
      </c>
      <c r="R17" s="1" t="s">
        <v>356</v>
      </c>
      <c r="S17" s="1" t="s">
        <v>281</v>
      </c>
      <c r="T17" s="1" t="s">
        <v>282</v>
      </c>
      <c r="U17" s="1" t="s">
        <v>283</v>
      </c>
      <c r="V17" s="1" t="s">
        <v>284</v>
      </c>
    </row>
    <row r="18" s="1" customFormat="1" spans="1:22">
      <c r="A18" s="3">
        <v>999226576774358</v>
      </c>
      <c r="B18" s="1" t="s">
        <v>352</v>
      </c>
      <c r="C18" s="1" t="s">
        <v>357</v>
      </c>
      <c r="D18" s="1" t="s">
        <v>309</v>
      </c>
      <c r="E18" s="1" t="s">
        <v>358</v>
      </c>
      <c r="F18" s="1" t="s">
        <v>289</v>
      </c>
      <c r="G18" s="1" t="s">
        <v>272</v>
      </c>
      <c r="H18" s="1" t="s">
        <v>273</v>
      </c>
      <c r="I18" s="1" t="s">
        <v>355</v>
      </c>
      <c r="J18" s="1" t="s">
        <v>275</v>
      </c>
      <c r="K18" s="1" t="s">
        <v>355</v>
      </c>
      <c r="L18" s="1" t="s">
        <v>355</v>
      </c>
      <c r="M18" s="1" t="s">
        <v>276</v>
      </c>
      <c r="N18" s="1" t="s">
        <v>276</v>
      </c>
      <c r="O18" s="1" t="s">
        <v>277</v>
      </c>
      <c r="P18" s="1" t="s">
        <v>278</v>
      </c>
      <c r="Q18" s="1" t="s">
        <v>279</v>
      </c>
      <c r="R18" s="1" t="s">
        <v>359</v>
      </c>
      <c r="S18" s="1" t="s">
        <v>281</v>
      </c>
      <c r="T18" s="1" t="s">
        <v>282</v>
      </c>
      <c r="U18" s="1" t="s">
        <v>283</v>
      </c>
      <c r="V18" s="1" t="s">
        <v>284</v>
      </c>
    </row>
    <row r="19" s="1" customFormat="1" spans="1:22">
      <c r="A19" s="3">
        <v>999226366857642</v>
      </c>
      <c r="B19" s="1" t="s">
        <v>360</v>
      </c>
      <c r="C19" s="1" t="s">
        <v>361</v>
      </c>
      <c r="D19" s="1" t="s">
        <v>287</v>
      </c>
      <c r="E19" s="1" t="s">
        <v>362</v>
      </c>
      <c r="F19" s="1" t="s">
        <v>295</v>
      </c>
      <c r="G19" s="1" t="s">
        <v>296</v>
      </c>
      <c r="H19" s="1" t="s">
        <v>273</v>
      </c>
      <c r="I19" s="1" t="s">
        <v>363</v>
      </c>
      <c r="J19" s="1" t="s">
        <v>275</v>
      </c>
      <c r="K19" s="1" t="s">
        <v>363</v>
      </c>
      <c r="L19" s="1" t="s">
        <v>363</v>
      </c>
      <c r="M19" s="1" t="s">
        <v>276</v>
      </c>
      <c r="N19" s="1" t="s">
        <v>276</v>
      </c>
      <c r="O19" s="1" t="s">
        <v>277</v>
      </c>
      <c r="P19" s="1" t="s">
        <v>278</v>
      </c>
      <c r="Q19" s="1" t="s">
        <v>279</v>
      </c>
      <c r="R19" s="1" t="s">
        <v>364</v>
      </c>
      <c r="S19" s="1" t="s">
        <v>281</v>
      </c>
      <c r="T19" s="1" t="s">
        <v>282</v>
      </c>
      <c r="U19" s="1" t="s">
        <v>283</v>
      </c>
      <c r="V19" s="1" t="s">
        <v>284</v>
      </c>
    </row>
    <row r="20" s="1" customFormat="1" spans="1:22">
      <c r="A20" s="3">
        <v>999226359467623</v>
      </c>
      <c r="B20" s="1" t="s">
        <v>365</v>
      </c>
      <c r="C20" s="1" t="s">
        <v>366</v>
      </c>
      <c r="D20" s="1" t="s">
        <v>287</v>
      </c>
      <c r="E20" s="1" t="s">
        <v>367</v>
      </c>
      <c r="F20" s="1" t="s">
        <v>295</v>
      </c>
      <c r="G20" s="1" t="s">
        <v>296</v>
      </c>
      <c r="H20" s="1" t="s">
        <v>273</v>
      </c>
      <c r="I20" s="1" t="s">
        <v>363</v>
      </c>
      <c r="J20" s="1" t="s">
        <v>275</v>
      </c>
      <c r="K20" s="1" t="s">
        <v>363</v>
      </c>
      <c r="L20" s="1" t="s">
        <v>363</v>
      </c>
      <c r="M20" s="1" t="s">
        <v>276</v>
      </c>
      <c r="N20" s="1" t="s">
        <v>276</v>
      </c>
      <c r="O20" s="1" t="s">
        <v>277</v>
      </c>
      <c r="P20" s="1" t="s">
        <v>278</v>
      </c>
      <c r="Q20" s="1" t="s">
        <v>279</v>
      </c>
      <c r="R20" s="1" t="s">
        <v>368</v>
      </c>
      <c r="S20" s="1" t="s">
        <v>281</v>
      </c>
      <c r="T20" s="1" t="s">
        <v>282</v>
      </c>
      <c r="U20" s="1" t="s">
        <v>283</v>
      </c>
      <c r="V20" s="1" t="s">
        <v>284</v>
      </c>
    </row>
    <row r="21" s="1" customFormat="1" spans="1:22">
      <c r="A21" s="3">
        <v>999226347768915</v>
      </c>
      <c r="B21" s="1" t="s">
        <v>369</v>
      </c>
      <c r="C21" s="1" t="s">
        <v>370</v>
      </c>
      <c r="D21" s="1" t="s">
        <v>328</v>
      </c>
      <c r="E21" s="1" t="s">
        <v>371</v>
      </c>
      <c r="F21" s="1" t="s">
        <v>272</v>
      </c>
      <c r="G21" s="1" t="s">
        <v>296</v>
      </c>
      <c r="H21" s="1" t="s">
        <v>273</v>
      </c>
      <c r="I21" s="1" t="s">
        <v>372</v>
      </c>
      <c r="J21" s="1" t="s">
        <v>275</v>
      </c>
      <c r="K21" s="1" t="s">
        <v>372</v>
      </c>
      <c r="L21" s="1" t="s">
        <v>372</v>
      </c>
      <c r="M21" s="1" t="s">
        <v>276</v>
      </c>
      <c r="N21" s="1" t="s">
        <v>276</v>
      </c>
      <c r="O21" s="1" t="s">
        <v>277</v>
      </c>
      <c r="P21" s="1" t="s">
        <v>278</v>
      </c>
      <c r="Q21" s="1" t="s">
        <v>279</v>
      </c>
      <c r="R21" s="1" t="s">
        <v>373</v>
      </c>
      <c r="S21" s="1" t="s">
        <v>281</v>
      </c>
      <c r="T21" s="1" t="s">
        <v>282</v>
      </c>
      <c r="U21" s="1" t="s">
        <v>283</v>
      </c>
      <c r="V21" s="1" t="s">
        <v>284</v>
      </c>
    </row>
    <row r="22" s="1" customFormat="1" spans="1:22">
      <c r="A22" s="3">
        <v>999226346336633</v>
      </c>
      <c r="B22" s="1" t="s">
        <v>369</v>
      </c>
      <c r="C22" s="1" t="s">
        <v>374</v>
      </c>
      <c r="D22" s="1" t="s">
        <v>287</v>
      </c>
      <c r="E22" s="1" t="s">
        <v>375</v>
      </c>
      <c r="F22" s="1" t="s">
        <v>376</v>
      </c>
      <c r="G22" s="1" t="s">
        <v>272</v>
      </c>
      <c r="H22" s="1" t="s">
        <v>273</v>
      </c>
      <c r="I22" s="1" t="s">
        <v>377</v>
      </c>
      <c r="J22" s="1" t="s">
        <v>275</v>
      </c>
      <c r="K22" s="1" t="s">
        <v>377</v>
      </c>
      <c r="L22" s="1" t="s">
        <v>377</v>
      </c>
      <c r="M22" s="1" t="s">
        <v>276</v>
      </c>
      <c r="N22" s="1" t="s">
        <v>276</v>
      </c>
      <c r="O22" s="1" t="s">
        <v>277</v>
      </c>
      <c r="P22" s="1" t="s">
        <v>278</v>
      </c>
      <c r="Q22" s="1" t="s">
        <v>279</v>
      </c>
      <c r="R22" s="1" t="s">
        <v>378</v>
      </c>
      <c r="S22" s="1" t="s">
        <v>281</v>
      </c>
      <c r="T22" s="1" t="s">
        <v>282</v>
      </c>
      <c r="U22" s="1" t="s">
        <v>283</v>
      </c>
      <c r="V22" s="1" t="s">
        <v>284</v>
      </c>
    </row>
    <row r="23" s="1" customFormat="1" spans="1:22">
      <c r="A23" s="3">
        <v>26270214408</v>
      </c>
      <c r="B23" s="1" t="s">
        <v>379</v>
      </c>
      <c r="C23" s="1" t="s">
        <v>380</v>
      </c>
      <c r="D23" s="1" t="s">
        <v>287</v>
      </c>
      <c r="E23" s="1" t="s">
        <v>381</v>
      </c>
      <c r="F23" s="1" t="s">
        <v>382</v>
      </c>
      <c r="G23" s="1" t="s">
        <v>383</v>
      </c>
      <c r="H23" s="1" t="s">
        <v>273</v>
      </c>
      <c r="I23" s="1" t="s">
        <v>384</v>
      </c>
      <c r="J23" s="1" t="s">
        <v>275</v>
      </c>
      <c r="K23" s="1" t="s">
        <v>384</v>
      </c>
      <c r="L23" s="1" t="s">
        <v>384</v>
      </c>
      <c r="M23" s="1" t="s">
        <v>276</v>
      </c>
      <c r="N23" s="1" t="s">
        <v>276</v>
      </c>
      <c r="O23" s="1" t="s">
        <v>277</v>
      </c>
      <c r="P23" s="1" t="s">
        <v>278</v>
      </c>
      <c r="Q23" s="1" t="s">
        <v>279</v>
      </c>
      <c r="R23" s="1" t="s">
        <v>385</v>
      </c>
      <c r="S23" s="1" t="s">
        <v>281</v>
      </c>
      <c r="T23" s="1" t="s">
        <v>282</v>
      </c>
      <c r="U23" s="1" t="s">
        <v>283</v>
      </c>
      <c r="V23" s="1" t="s">
        <v>284</v>
      </c>
    </row>
    <row r="24" s="1" customFormat="1" spans="1:22">
      <c r="A24" s="3">
        <v>26133531442</v>
      </c>
      <c r="B24" s="1" t="s">
        <v>386</v>
      </c>
      <c r="C24" s="1" t="s">
        <v>387</v>
      </c>
      <c r="D24" s="1" t="s">
        <v>287</v>
      </c>
      <c r="E24" s="1" t="s">
        <v>388</v>
      </c>
      <c r="F24" s="1" t="s">
        <v>289</v>
      </c>
      <c r="G24" s="1" t="s">
        <v>272</v>
      </c>
      <c r="H24" s="1" t="s">
        <v>273</v>
      </c>
      <c r="I24" s="1" t="s">
        <v>389</v>
      </c>
      <c r="J24" s="1" t="s">
        <v>275</v>
      </c>
      <c r="K24" s="1" t="s">
        <v>389</v>
      </c>
      <c r="L24" s="1" t="s">
        <v>389</v>
      </c>
      <c r="M24" s="1" t="s">
        <v>276</v>
      </c>
      <c r="N24" s="1" t="s">
        <v>276</v>
      </c>
      <c r="O24" s="1" t="s">
        <v>277</v>
      </c>
      <c r="P24" s="1" t="s">
        <v>278</v>
      </c>
      <c r="Q24" s="1" t="s">
        <v>279</v>
      </c>
      <c r="R24" s="1" t="s">
        <v>390</v>
      </c>
      <c r="S24" s="1" t="s">
        <v>281</v>
      </c>
      <c r="T24" s="1" t="s">
        <v>282</v>
      </c>
      <c r="U24" s="1" t="s">
        <v>283</v>
      </c>
      <c r="V24" s="1" t="s">
        <v>284</v>
      </c>
    </row>
    <row r="25" s="1" customFormat="1" spans="1:22">
      <c r="A25" s="3">
        <v>999226030109440</v>
      </c>
      <c r="B25" s="1" t="s">
        <v>391</v>
      </c>
      <c r="C25" s="1" t="s">
        <v>392</v>
      </c>
      <c r="D25" s="1" t="s">
        <v>269</v>
      </c>
      <c r="E25" s="1" t="s">
        <v>393</v>
      </c>
      <c r="F25" s="1" t="s">
        <v>271</v>
      </c>
      <c r="G25" s="1" t="s">
        <v>272</v>
      </c>
      <c r="H25" s="1" t="s">
        <v>273</v>
      </c>
      <c r="I25" s="1" t="s">
        <v>394</v>
      </c>
      <c r="J25" s="1" t="s">
        <v>275</v>
      </c>
      <c r="K25" s="1" t="s">
        <v>394</v>
      </c>
      <c r="L25" s="1" t="s">
        <v>394</v>
      </c>
      <c r="M25" s="1" t="s">
        <v>276</v>
      </c>
      <c r="N25" s="1" t="s">
        <v>276</v>
      </c>
      <c r="O25" s="1" t="s">
        <v>277</v>
      </c>
      <c r="P25" s="1" t="s">
        <v>278</v>
      </c>
      <c r="Q25" s="1" t="s">
        <v>279</v>
      </c>
      <c r="R25" s="1" t="s">
        <v>395</v>
      </c>
      <c r="S25" s="1" t="s">
        <v>281</v>
      </c>
      <c r="T25" s="1" t="s">
        <v>282</v>
      </c>
      <c r="U25" s="1" t="s">
        <v>283</v>
      </c>
      <c r="V25" s="1" t="s">
        <v>284</v>
      </c>
    </row>
    <row r="26" s="1" customFormat="1" spans="1:22">
      <c r="A26" s="3">
        <v>999225769920845</v>
      </c>
      <c r="B26" s="1" t="s">
        <v>396</v>
      </c>
      <c r="C26" s="1" t="s">
        <v>397</v>
      </c>
      <c r="D26" s="1" t="s">
        <v>269</v>
      </c>
      <c r="E26" s="1" t="s">
        <v>398</v>
      </c>
      <c r="F26" s="1" t="s">
        <v>272</v>
      </c>
      <c r="G26" s="1" t="s">
        <v>296</v>
      </c>
      <c r="H26" s="1" t="s">
        <v>273</v>
      </c>
      <c r="I26" s="1" t="s">
        <v>394</v>
      </c>
      <c r="J26" s="1" t="s">
        <v>275</v>
      </c>
      <c r="K26" s="1" t="s">
        <v>394</v>
      </c>
      <c r="L26" s="1" t="s">
        <v>394</v>
      </c>
      <c r="M26" s="1" t="s">
        <v>276</v>
      </c>
      <c r="N26" s="1" t="s">
        <v>276</v>
      </c>
      <c r="O26" s="1" t="s">
        <v>277</v>
      </c>
      <c r="P26" s="1" t="s">
        <v>278</v>
      </c>
      <c r="Q26" s="1" t="s">
        <v>279</v>
      </c>
      <c r="R26" s="1" t="s">
        <v>399</v>
      </c>
      <c r="S26" s="1" t="s">
        <v>281</v>
      </c>
      <c r="T26" s="1" t="s">
        <v>282</v>
      </c>
      <c r="U26" s="1" t="s">
        <v>283</v>
      </c>
      <c r="V26" s="1" t="s">
        <v>284</v>
      </c>
    </row>
    <row r="27" s="1" customFormat="1" spans="1:22">
      <c r="A27" s="3">
        <v>999225724592729</v>
      </c>
      <c r="B27" s="1" t="s">
        <v>400</v>
      </c>
      <c r="C27" s="1" t="s">
        <v>401</v>
      </c>
      <c r="D27" s="1" t="s">
        <v>269</v>
      </c>
      <c r="E27" s="1" t="s">
        <v>402</v>
      </c>
      <c r="F27" s="1" t="s">
        <v>295</v>
      </c>
      <c r="G27" s="1" t="s">
        <v>383</v>
      </c>
      <c r="H27" s="1" t="s">
        <v>273</v>
      </c>
      <c r="I27" s="1" t="s">
        <v>403</v>
      </c>
      <c r="J27" s="1" t="s">
        <v>275</v>
      </c>
      <c r="K27" s="1" t="s">
        <v>403</v>
      </c>
      <c r="L27" s="1" t="s">
        <v>403</v>
      </c>
      <c r="M27" s="1" t="s">
        <v>276</v>
      </c>
      <c r="N27" s="1" t="s">
        <v>276</v>
      </c>
      <c r="O27" s="1" t="s">
        <v>277</v>
      </c>
      <c r="P27" s="1" t="s">
        <v>278</v>
      </c>
      <c r="Q27" s="1" t="s">
        <v>279</v>
      </c>
      <c r="R27" s="1" t="s">
        <v>404</v>
      </c>
      <c r="S27" s="1" t="s">
        <v>281</v>
      </c>
      <c r="T27" s="1" t="s">
        <v>282</v>
      </c>
      <c r="U27" s="1" t="s">
        <v>283</v>
      </c>
      <c r="V27" s="1" t="s">
        <v>284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2023-10-23T01:41:30Z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