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<sst xmlns="http://schemas.openxmlformats.org/spreadsheetml/2006/main" count="2522" uniqueCount="872">
  <si>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</si>
  <si>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</si>
  <si>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</si>
  <si>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</si>
  <si>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</si>
  <si>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</si>
  <si>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</si>
  <si>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</si>
  <si>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</si>
  <si>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</si>
  <si>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</si>
  <si>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</si>
  <si>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</si>
  <si>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</si>
  <si>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</si>
  <si>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</si>
  <si>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</si>
  <si>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</si>
  <si>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</si>
  <si>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</si>
  <si>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</si>
  <si>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</si>
  <si>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</si>
  <si>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</si>
  <si>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</si>
  <si>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999224367821953	</t>
  </si>
  <si>
    <t>Ctrip</t>
  </si>
  <si>
    <t>正常</t>
  </si>
  <si>
    <t>[曼谷]艺术酒店 - SHA Extra Plus 认证(Arte Hotel - Sha Extra Plus)(37201483)</t>
  </si>
  <si>
    <t>豪华特大床房&lt;2人入住&gt;&lt;不退款&gt;</t>
  </si>
  <si>
    <t>USD</t>
  </si>
  <si>
    <t>CHOW/SHUK MEI GRACE,YEUNG/HIU YING,SHE/TAT WING,SHE/LIK MAN</t>
  </si>
  <si>
    <t>CA5326231024USD</t>
  </si>
  <si>
    <t>未提现</t>
  </si>
  <si>
    <t>携程开票</t>
  </si>
  <si>
    <t xml:space="preserve">3410979	</t>
  </si>
  <si>
    <t xml:space="preserve">	</t>
  </si>
  <si>
    <t xml:space="preserve">999226853689830	</t>
  </si>
  <si>
    <t>[七岩]华欣富丽华桑达拉酒店(FuramaXclusive Sandara Hua Hin at Cha-am Beach)(39033923)</t>
  </si>
  <si>
    <t>池景时尚房&lt;2人入住&gt;&lt;不退款&gt;</t>
  </si>
  <si>
    <t>POLYIAM/JEATSARID</t>
  </si>
  <si>
    <t xml:space="preserve">3961755	</t>
  </si>
  <si>
    <t xml:space="preserve">999227036080172	</t>
  </si>
  <si>
    <t>WARASIN/NARARAT</t>
  </si>
  <si>
    <t xml:space="preserve">3986487	</t>
  </si>
  <si>
    <t xml:space="preserve">999227336166976	</t>
  </si>
  <si>
    <t>[芙蓉]芙蓉皇家朱兰酒店(Royale Chulan Seremban)(44692859)</t>
  </si>
  <si>
    <t>高级房&lt;2人入住&gt;&lt;不退款&gt;</t>
  </si>
  <si>
    <t>SHIN/YONGKYU</t>
  </si>
  <si>
    <t xml:space="preserve">4053518	</t>
  </si>
  <si>
    <t xml:space="preserve">1352659	</t>
  </si>
  <si>
    <t xml:space="preserve">999227347527658	</t>
  </si>
  <si>
    <t>[哥打京那巴鲁]哥打京那巴鲁皇宫酒店(The Palace Hotel Kota Kinabalu)(37196185)</t>
  </si>
  <si>
    <t>豪华房&lt;2人入住&gt;&lt;不退款&gt;</t>
  </si>
  <si>
    <t>LAM/JUSTINA,BONG/JOO WEI</t>
  </si>
  <si>
    <t xml:space="preserve">4058492	</t>
  </si>
  <si>
    <t xml:space="preserve">326364837	</t>
  </si>
  <si>
    <t xml:space="preserve">999227375285297	</t>
  </si>
  <si>
    <t>[曼谷]長榮桂冠酒店（曼谷）(Evergreen Laurel Hotel Bangkok)(37222161)</t>
  </si>
  <si>
    <t>RUDNIKOV/KONSTANTIN</t>
  </si>
  <si>
    <t xml:space="preserve">4062957	</t>
  </si>
  <si>
    <t xml:space="preserve">999227378181513	</t>
  </si>
  <si>
    <t>[曼谷]论坛公园酒店(Forum Park Hotel)(39038528)</t>
  </si>
  <si>
    <t>豪华房(双人床或双床)-带阳台&lt;2人入住&gt;&lt;不退款&gt;</t>
  </si>
  <si>
    <t>TANADECHASIT/JESSADARAT</t>
  </si>
  <si>
    <t xml:space="preserve">4064341	</t>
  </si>
  <si>
    <t xml:space="preserve">999227386836599	</t>
  </si>
  <si>
    <t>[清迈]清迈萨拉兰纳酒店(Sala Lanna Chiang Mai)(37205332)</t>
  </si>
  <si>
    <t>河景高级房（带阳台）&lt;2人入住&gt;&lt;不退款&gt;</t>
  </si>
  <si>
    <t>Tee/Melissa</t>
  </si>
  <si>
    <t xml:space="preserve">4067896	</t>
  </si>
  <si>
    <t xml:space="preserve">999227408580325	</t>
  </si>
  <si>
    <t>[乔治市]槟城乔治市金栢丽酒店(Kimberley Hotel Georgetown)(37214680)</t>
  </si>
  <si>
    <t>东方套房&lt;2人入住&gt;&lt;不退款&gt;&lt;早餐&gt;</t>
  </si>
  <si>
    <t>TEOH/TEIK HONG</t>
  </si>
  <si>
    <t xml:space="preserve">4072050	</t>
  </si>
  <si>
    <t xml:space="preserve">999227436419065	</t>
  </si>
  <si>
    <t>[探耶武里]PP酒店-兰实(PP@Hotel Rangsit)(44688091)</t>
  </si>
  <si>
    <t>高级双人床房&lt;2人入住&gt;&lt;不退款&gt;</t>
  </si>
  <si>
    <t>THONGHIN/NAPAPORN</t>
  </si>
  <si>
    <t xml:space="preserve">4075102	</t>
  </si>
  <si>
    <t xml:space="preserve">999227444678202	</t>
  </si>
  <si>
    <t>[胡志明市]阿拉贡精品Spa酒店(Alagon D'antique Hotel &amp; Spa)(44705265)</t>
  </si>
  <si>
    <t>豪华大床房(无窗)&lt;2人入住&gt;&lt;不退款&gt;&lt;早餐&gt;</t>
  </si>
  <si>
    <t>CHU/XIAOFENG,LU/GANG</t>
  </si>
  <si>
    <t xml:space="preserve">4078402	</t>
  </si>
  <si>
    <t xml:space="preserve">999227944978253	</t>
  </si>
  <si>
    <t>[曼谷]康帕斯素坤逸11巷柑橘酒店(Citin Sukhumvit 11 Nana Bangkok by Compass Hospitality)(39042672)</t>
  </si>
  <si>
    <t>豪华房(双人床或双床)&lt;2人入住&gt;&lt;不退款&gt;</t>
  </si>
  <si>
    <t>ZETA/JAY FRANK BACOLOD</t>
  </si>
  <si>
    <t xml:space="preserve">4081096	</t>
  </si>
  <si>
    <t xml:space="preserve">999227950912509	</t>
  </si>
  <si>
    <t>[伯恩仓]入住酒店(Hotel Check IN)(48377353)</t>
  </si>
  <si>
    <t>双人房-带公共浴室&lt;2人入住&gt;&lt;不退款&gt;</t>
  </si>
  <si>
    <t>LOKEMAN/NORSHAFIRA</t>
  </si>
  <si>
    <t xml:space="preserve">4084052	</t>
  </si>
  <si>
    <t xml:space="preserve">999227952457367	</t>
  </si>
  <si>
    <t>[胡志明市]银城斯尔Spa酒店(Silverland Sil Hotel &amp; Spa)(44805182)</t>
  </si>
  <si>
    <t>DE VOS/ANTOINE</t>
  </si>
  <si>
    <t xml:space="preserve">4084834	</t>
  </si>
  <si>
    <t xml:space="preserve">999227952641213	</t>
  </si>
  <si>
    <t>[清迈]清迈中心酒店(The Core Street by Stay Now)(44788881)</t>
  </si>
  <si>
    <t>豪华双床房&lt;2人入住&gt;&lt;不退款&gt;</t>
  </si>
  <si>
    <t>KITJEW/KRITTAPAK</t>
  </si>
  <si>
    <t xml:space="preserve">4084886	</t>
  </si>
  <si>
    <t xml:space="preserve">999227956561505	</t>
  </si>
  <si>
    <t>[曼谷]曼谷京华大酒店(Hotel Royal Bangkok@Chinatown)(40721515)</t>
  </si>
  <si>
    <t>高级房（无窗）&lt;2人入住&gt;&lt;不退款&gt;</t>
  </si>
  <si>
    <t>PATOMPAKDEESAKUN/CHONTIPA</t>
  </si>
  <si>
    <t xml:space="preserve">4086611	</t>
  </si>
  <si>
    <t xml:space="preserve">2310171756148392059	</t>
  </si>
  <si>
    <t xml:space="preserve">999227960148141	</t>
  </si>
  <si>
    <t>[清迈]昨日酒店(Yesterday Hotel)(37211591)</t>
  </si>
  <si>
    <t>豪华双人床房&lt;2人入住&gt;&lt;不退款&gt;</t>
  </si>
  <si>
    <t>APICHAYA/TIMRUANGVEJ</t>
  </si>
  <si>
    <t xml:space="preserve">4086917	</t>
  </si>
  <si>
    <t xml:space="preserve">999227966458413	</t>
  </si>
  <si>
    <t>[芭堤雅]阿雅精品酒店(Aya Boutique Hotel Pattaya)(37205653)</t>
  </si>
  <si>
    <t>OGAWA/TSUNAE</t>
  </si>
  <si>
    <t xml:space="preserve">4089439	</t>
  </si>
  <si>
    <t xml:space="preserve">11020230245	</t>
  </si>
  <si>
    <t xml:space="preserve">999227966839344	</t>
  </si>
  <si>
    <t>[甲米]奥南蒂瓦娜广场酒店(Deevana Plaza Krabi Aonang)(37201333)</t>
  </si>
  <si>
    <t>TSENG/TASSANEE</t>
  </si>
  <si>
    <t xml:space="preserve">4089593	</t>
  </si>
  <si>
    <t xml:space="preserve">999227967822383	</t>
  </si>
  <si>
    <t>[大邱]Rivertain酒店(Rivertain Hotel)(44681913)</t>
  </si>
  <si>
    <t>标准双人房&lt;2人入住&gt;&lt;不退款&gt;&lt;早餐&gt;</t>
  </si>
  <si>
    <t>KIM/CHANGHYUK</t>
  </si>
  <si>
    <t xml:space="preserve">4089938	</t>
  </si>
  <si>
    <t xml:space="preserve">1	</t>
  </si>
  <si>
    <t xml:space="preserve">999227968574633	</t>
  </si>
  <si>
    <t>CHU/GUOFENG</t>
  </si>
  <si>
    <t xml:space="preserve">4090228	</t>
  </si>
  <si>
    <t xml:space="preserve">999227969396761	</t>
  </si>
  <si>
    <t>[八打灵再也]吉隆坡八打灵再也秋丽白沙罗酒店(Qliq Damansara Petaling Jaya Kuala Lumpur)(37281119)</t>
  </si>
  <si>
    <t>豪华特大床房&lt;2人入住&gt;&lt;不退款&gt;&lt;早餐&gt;</t>
  </si>
  <si>
    <t>ZHANG/YAN</t>
  </si>
  <si>
    <t xml:space="preserve">4090737	</t>
  </si>
  <si>
    <t xml:space="preserve">999227970775565	</t>
  </si>
  <si>
    <t>CHANGTHONG/CHATHAWAT</t>
  </si>
  <si>
    <t xml:space="preserve">4091230	</t>
  </si>
  <si>
    <t xml:space="preserve">999227974033182	</t>
  </si>
  <si>
    <t>[哥打京那巴鲁]Unic酒店(Unic Hotel)(37206686)</t>
  </si>
  <si>
    <t>豪华房(双床)&lt;2人入住&gt;&lt;不退款&gt;</t>
  </si>
  <si>
    <t>DOLCE/SHASHA</t>
  </si>
  <si>
    <t xml:space="preserve">4092712	</t>
  </si>
  <si>
    <t xml:space="preserve">999227977943480	</t>
  </si>
  <si>
    <t>[云顶高原]阿瓦讷世界度假村(Resorts World Awana)(37225447)</t>
  </si>
  <si>
    <t>Superior Deluxe&lt;2人入住&gt;&lt;不退款&gt;</t>
  </si>
  <si>
    <t>CHEW/PAI KOK</t>
  </si>
  <si>
    <t xml:space="preserve">4093396	</t>
  </si>
  <si>
    <t xml:space="preserve">999227978712162	</t>
  </si>
  <si>
    <t>[曼谷]真实暹逻郎南酒店(True Siam Rangnam Hotel  Certified)(39051651)</t>
  </si>
  <si>
    <t>高级房&lt;1&gt;&lt;2人入住&gt;&lt;不退款&gt;</t>
  </si>
  <si>
    <t>Li/Enhui</t>
  </si>
  <si>
    <t xml:space="preserve">4093471	</t>
  </si>
  <si>
    <t xml:space="preserve">999227979920683	</t>
  </si>
  <si>
    <t>[曼谷]曼谷素坤逸丽筠套房酒店(Radisson Suites Bangkok Sukhumvit)(37221898)</t>
  </si>
  <si>
    <t>KHAN/SALMAN,RATHOD/ASHISH RAMESHBHAI</t>
  </si>
  <si>
    <t xml:space="preserve">4093690	</t>
  </si>
  <si>
    <t xml:space="preserve">0073408889	</t>
  </si>
  <si>
    <t xml:space="preserve">999227980436391	</t>
  </si>
  <si>
    <t>[乌隆他尼]乌隆他尼布朗苑酒店(Brown House Hotel by Blu Monkey)(37212481)</t>
  </si>
  <si>
    <t>湖景豪华双人房&lt;2人入住&gt;&lt;不退款&gt;</t>
  </si>
  <si>
    <t>WANNAWIT/NATTAMON</t>
  </si>
  <si>
    <t xml:space="preserve">4093789	</t>
  </si>
  <si>
    <t xml:space="preserve">1045922848	</t>
  </si>
  <si>
    <t xml:space="preserve">999227981302223	</t>
  </si>
  <si>
    <t>[下龙市]FLC 下龙湾高尔夫俱乐部与华丽度假村(FLC Halong Bay Golf Club &amp; Luxury Resort)(39604340)</t>
  </si>
  <si>
    <t>高尔夫景豪华双人房&lt;2人入住&gt;&lt;不退款&gt;&lt;早餐&gt;</t>
  </si>
  <si>
    <t>PHAM/TUONG LAN</t>
  </si>
  <si>
    <t xml:space="preserve">4094187	</t>
  </si>
  <si>
    <t xml:space="preserve">204918	</t>
  </si>
  <si>
    <t xml:space="preserve">999227981820966	</t>
  </si>
  <si>
    <t>[曼谷]隆披尼公园品尼高酒店(Pinnacle Lumpinee Park Hotel)(37206316)</t>
  </si>
  <si>
    <t>Best/Kristana Areerob</t>
  </si>
  <si>
    <t xml:space="preserve">4094334	</t>
  </si>
  <si>
    <t xml:space="preserve">136486	</t>
  </si>
  <si>
    <t xml:space="preserve">999227982122451	</t>
  </si>
  <si>
    <t>[曼谷]旅行者旅舍(Travelier Hostel)(39636288)</t>
  </si>
  <si>
    <t>大床客房&lt;2人入住&gt;&lt;不退款&gt;</t>
  </si>
  <si>
    <t>WU/DANYA</t>
  </si>
  <si>
    <t xml:space="preserve">4094468	</t>
  </si>
  <si>
    <t xml:space="preserve">999227984956092	</t>
  </si>
  <si>
    <t>[米里]ANO酒店(Ano Hotel)(44684973)</t>
  </si>
  <si>
    <t>高级房 2张单人床&lt;2人入住&gt;&lt;不退款&gt;</t>
  </si>
  <si>
    <t>CHOO/FAH KUI</t>
  </si>
  <si>
    <t xml:space="preserve">4095432	</t>
  </si>
  <si>
    <t xml:space="preserve">999227987138087	</t>
  </si>
  <si>
    <t>[甲米]寻海者甲米度假村(Sea Seeker Krabi Resort)(39586796)</t>
  </si>
  <si>
    <t>豪华池景房&lt;2人入住&gt;&lt;不退款&gt;</t>
  </si>
  <si>
    <t>WANG/KAN</t>
  </si>
  <si>
    <t xml:space="preserve">4096227	</t>
  </si>
  <si>
    <t xml:space="preserve">999227987798095	</t>
  </si>
  <si>
    <t>[泗水]泗水玛琅厄马邦88酒店(Hotel 88 Embong Malang Surabaya)(44803338)</t>
  </si>
  <si>
    <t>高级双床房&lt;2人入住&gt;&lt;不退款&gt;</t>
  </si>
  <si>
    <t>SOFIANITA/SOFIANITA</t>
  </si>
  <si>
    <t xml:space="preserve">4096499	</t>
  </si>
  <si>
    <t xml:space="preserve">999227993683365	</t>
  </si>
  <si>
    <t>[安山市]三叶草酒店(Hotel Clover)(39675320)</t>
  </si>
  <si>
    <t>标准双人间&lt;2人入住&gt;&lt;不退款&gt;</t>
  </si>
  <si>
    <t>Kim/Hyeonjung</t>
  </si>
  <si>
    <t xml:space="preserve">4098666	</t>
  </si>
  <si>
    <t xml:space="preserve">Acknowledged	</t>
  </si>
  <si>
    <t xml:space="preserve">999227993715041	</t>
  </si>
  <si>
    <t>PEH/JUN AN JEREMY</t>
  </si>
  <si>
    <t xml:space="preserve">4098675	</t>
  </si>
  <si>
    <t xml:space="preserve">205015	</t>
  </si>
  <si>
    <t xml:space="preserve">999227994714298	</t>
  </si>
  <si>
    <t>[达沃]达沃丽柏酒店(Park Inn by Radisson Davao)(37214767)</t>
  </si>
  <si>
    <t>标准房&lt;2人入住&gt;&lt;不退款&gt;</t>
  </si>
  <si>
    <t>XIAO/KUN</t>
  </si>
  <si>
    <t xml:space="preserve">4099027	</t>
  </si>
  <si>
    <t xml:space="preserve">0073510776	</t>
  </si>
  <si>
    <t xml:space="preserve">999227995673159	</t>
  </si>
  <si>
    <t>[日惹]日惹戴安娜酒店(Diana Hotel Jogja)(39663180)</t>
  </si>
  <si>
    <t>AJENG/LAURA</t>
  </si>
  <si>
    <t xml:space="preserve">4099347	</t>
  </si>
  <si>
    <t xml:space="preserve">999227995708837	</t>
  </si>
  <si>
    <t>[八打灵再也]宜必思尚品吉隆坡白沙罗酒店(Ibis Styles Kuala Lumpur Sri Damansara)(39033620)</t>
  </si>
  <si>
    <t>标准双床房&lt;2人入住&gt;&lt;不退款&gt;&lt;早餐&gt;</t>
  </si>
  <si>
    <t>CHEN/ZEGUANG,DONG/LIUGEN</t>
  </si>
  <si>
    <t xml:space="preserve">4099356	</t>
  </si>
  <si>
    <t xml:space="preserve">2310200522	</t>
  </si>
  <si>
    <t xml:space="preserve">999227996192593	</t>
  </si>
  <si>
    <t>MOHD DAUD/MUHAMMAD FIRDAUS</t>
  </si>
  <si>
    <t xml:space="preserve">4099485	</t>
  </si>
  <si>
    <t xml:space="preserve">1354706	</t>
  </si>
  <si>
    <t xml:space="preserve">999227999618776	</t>
  </si>
  <si>
    <t>[曼谷]暹罗传统酒店(The Siam Heritage Hotel)(37213252)</t>
  </si>
  <si>
    <t>高级房&lt;2人入住&gt;&lt;不退款&gt;&lt;早餐&gt;</t>
  </si>
  <si>
    <t>Suwanso/Apichat</t>
  </si>
  <si>
    <t xml:space="preserve">4099654	</t>
  </si>
  <si>
    <t xml:space="preserve">999228002156214	</t>
  </si>
  <si>
    <t>[北干巴鲁]北干巴鲁阿里亚酒店(Aryaduta Pekanbaru)(39049322)</t>
  </si>
  <si>
    <t>HASRIZAL/HASRIZAL</t>
  </si>
  <si>
    <t xml:space="preserve">4100193	</t>
  </si>
  <si>
    <t xml:space="preserve">999228002591454	</t>
  </si>
  <si>
    <t>[孔敬]安善拉古纳酒店(Anchan Laguna Hotel โรงแรมอัญชันลากูน่า)(39685580)</t>
  </si>
  <si>
    <t>高级房(大床)&lt;2人入住&gt;&lt;不退款&gt;</t>
  </si>
  <si>
    <t>KIM/YADA,KIM/YOUNGMIN</t>
  </si>
  <si>
    <t xml:space="preserve">4100270	</t>
  </si>
  <si>
    <t xml:space="preserve">999228002828273	</t>
  </si>
  <si>
    <t>[新加坡]遨堡圣淘沙酒店 - 远东集团(The Outpost Hotel Sentosa by Far East Hospitality)(44703155)</t>
  </si>
  <si>
    <t>CAI/ZIYING</t>
  </si>
  <si>
    <t xml:space="preserve">4100301	</t>
  </si>
  <si>
    <t xml:space="preserve">999228003105346	</t>
  </si>
  <si>
    <t>[新加坡]华乐酒店(One Farrer Hotel)(37196116)</t>
  </si>
  <si>
    <t>复式公寓&lt;2人入住&gt;&lt;不退款&gt;</t>
  </si>
  <si>
    <t>Chen/yinghe,CHEN/YINGHEDINGYANQIU</t>
  </si>
  <si>
    <t xml:space="preserve">4100423	</t>
  </si>
  <si>
    <t xml:space="preserve">59925SE107938	</t>
  </si>
  <si>
    <t xml:space="preserve">999228003654872	</t>
  </si>
  <si>
    <t>BIN KHIRRUDIN/ASNAL NADHIM</t>
  </si>
  <si>
    <t xml:space="preserve">4100510	</t>
  </si>
  <si>
    <t xml:space="preserve">1354719	</t>
  </si>
  <si>
    <t xml:space="preserve">999228004025628	</t>
  </si>
  <si>
    <t>[卡帕]超级 OYO 340 凯富酒店(Super OYO 340 Comfort Hotel)(39590162)</t>
  </si>
  <si>
    <t>TAJUDIN/SHUKRI</t>
  </si>
  <si>
    <t xml:space="preserve">4100687	</t>
  </si>
  <si>
    <t xml:space="preserve">999228004426381	</t>
  </si>
  <si>
    <t>[曼谷]哈普@沙吞酒店(Hap@sathorn)(39643170)</t>
  </si>
  <si>
    <t>TAIPHU/KANYARAT</t>
  </si>
  <si>
    <t xml:space="preserve">4100762	</t>
  </si>
  <si>
    <t xml:space="preserve">999228004867819	</t>
  </si>
  <si>
    <t>TAN/TAN CHOONG YEN</t>
  </si>
  <si>
    <t xml:space="preserve">4101022	</t>
  </si>
  <si>
    <t xml:space="preserve">999228005538189	</t>
  </si>
  <si>
    <t>SEAH/SHAUN</t>
  </si>
  <si>
    <t xml:space="preserve">4101123	</t>
  </si>
  <si>
    <t xml:space="preserve">999228006006464	</t>
  </si>
  <si>
    <t>[安邦]潘丹英达M 设计酒店(M Design Hotel @ Pandan Indah)(48367157)</t>
  </si>
  <si>
    <t>无窗大床房&lt;2人入住&gt;&lt;不退款&gt;</t>
  </si>
  <si>
    <t>SOK/SAMNANG</t>
  </si>
  <si>
    <t xml:space="preserve">4101367	</t>
  </si>
  <si>
    <t xml:space="preserve">999228007462767	</t>
  </si>
  <si>
    <t>[莎阿南]艺术酒店-莎阿南7区(Hotel de Art @ Section 7)(48377249)</t>
  </si>
  <si>
    <t>艺术女王间 - 无窗&lt;2人入住&gt;&lt;不退款&gt;</t>
  </si>
  <si>
    <t>ZAHARI/ZAKWAN</t>
  </si>
  <si>
    <t xml:space="preserve">4101847	</t>
  </si>
  <si>
    <t xml:space="preserve">999228007564862	</t>
  </si>
  <si>
    <t>[曼谷]沙吞使馆酒店(The Embassy Sathorn)(39036843)</t>
  </si>
  <si>
    <t>经济双人房&lt;2人入住&gt;&lt;不退款&gt;</t>
  </si>
  <si>
    <t>Srithong/Nopparat</t>
  </si>
  <si>
    <t xml:space="preserve">4102004	</t>
  </si>
  <si>
    <t xml:space="preserve">999228007723181	</t>
  </si>
  <si>
    <t>[泗水]阿朱市市中心酒店(Sub City Hotel)(70659821)</t>
  </si>
  <si>
    <t>豪华房(特大床)&lt;2人入住&gt;&lt;不退款&gt;</t>
  </si>
  <si>
    <t>KHOIRUN NISA/ANIS</t>
  </si>
  <si>
    <t xml:space="preserve">4102042	</t>
  </si>
  <si>
    <t xml:space="preserve">999228007996748	</t>
  </si>
  <si>
    <t>[清迈]清迈达利酒店(Darley Hotel Chiangmai)(44704406)</t>
  </si>
  <si>
    <t>豪华双人床和单人床房&lt;2人入住&gt;&lt;不退款&gt;</t>
  </si>
  <si>
    <t>AEMSAMANG/CHANIPONR</t>
  </si>
  <si>
    <t xml:space="preserve">4102094	</t>
  </si>
  <si>
    <t xml:space="preserve">999228008015574	</t>
  </si>
  <si>
    <t>[八打灵再也]PJ科拉纳加亚99号酒店(Hotel 99 Kelana Jaya (PJ))(44798783)</t>
  </si>
  <si>
    <t>标准房（大床，带窗）&lt;2人入住&gt;&lt;不退款&gt;</t>
  </si>
  <si>
    <t>ANTHONY/ALBERT</t>
  </si>
  <si>
    <t xml:space="preserve">4102097	</t>
  </si>
  <si>
    <t xml:space="preserve">9106	</t>
  </si>
  <si>
    <t xml:space="preserve">999228008235351	</t>
  </si>
  <si>
    <t>[马六甲]金斯格林酒店(Kings Green Hotel Melaka)(39627298)</t>
  </si>
  <si>
    <t>高级房间&lt;2人入住&gt;&lt;不退款&gt;</t>
  </si>
  <si>
    <t>RAI/BASANTA</t>
  </si>
  <si>
    <t xml:space="preserve">4102136	</t>
  </si>
  <si>
    <t xml:space="preserve">999228008279122	</t>
  </si>
  <si>
    <t>HIDAYAH/NUR</t>
  </si>
  <si>
    <t xml:space="preserve">999228008305638	</t>
  </si>
  <si>
    <t>[吉隆坡]宜必思尚品吉隆坡弗雷泽商业园酒店(Ibis Styles Kuala Lumpur Fraser Business Park)(39054141)</t>
  </si>
  <si>
    <t>标准大床房&lt;2人入住&gt;&lt;不退款&gt;</t>
  </si>
  <si>
    <t>hanifah/mohamad ilham</t>
  </si>
  <si>
    <t xml:space="preserve">4102150	</t>
  </si>
  <si>
    <t xml:space="preserve">2310200530	</t>
  </si>
  <si>
    <t xml:space="preserve">999228008556273	</t>
  </si>
  <si>
    <t>[泗务]泗务酒店(RH Hotel)(44789175)</t>
  </si>
  <si>
    <t>LIU/TOH KHIN</t>
  </si>
  <si>
    <t xml:space="preserve">4102292	</t>
  </si>
  <si>
    <t xml:space="preserve">RV195080	</t>
  </si>
  <si>
    <t xml:space="preserve">999228008663414	</t>
  </si>
  <si>
    <t>[清迈]穹顶公寓(The Dome Residence)(39622428)</t>
  </si>
  <si>
    <t>标准间&lt;2人入住&gt;&lt;不退款&gt;</t>
  </si>
  <si>
    <t>AKK/KHUNVR</t>
  </si>
  <si>
    <t xml:space="preserve">4102311	</t>
  </si>
  <si>
    <t xml:space="preserve">999228009920755	</t>
  </si>
  <si>
    <t>[南雅加达]滕德安艾玛利斯酒店(Amaris Hotel Tendean)(39049274)</t>
  </si>
  <si>
    <t>智能房（大床）&lt;2人入住&gt;&lt;不退款&gt;</t>
  </si>
  <si>
    <t>N/ADITYA</t>
  </si>
  <si>
    <t xml:space="preserve">4102685	</t>
  </si>
  <si>
    <t xml:space="preserve">ITG1TC	</t>
  </si>
  <si>
    <t xml:space="preserve">999228010360746	</t>
  </si>
  <si>
    <t>[Phrabat]温格拉克酒店(Wienglakor Hotel Lampang)(39680730)</t>
  </si>
  <si>
    <t>经典房间&lt;2人入住&gt;&lt;不退款&gt;&lt;早餐&gt;</t>
  </si>
  <si>
    <t>TASANONPAKORN/TANIDA</t>
  </si>
  <si>
    <t xml:space="preserve">4102781	</t>
  </si>
  <si>
    <t>取消</t>
  </si>
  <si>
    <t xml:space="preserve">999228010937326	</t>
  </si>
  <si>
    <t>[曼谷]曼谷高尔夫俱乐部提尼迪酒店(Tinidee Hotel Bangkok Golf Club)(44704574)</t>
  </si>
  <si>
    <t>甄选豪华房&lt;2人入住&gt;&lt;不退款&gt;</t>
  </si>
  <si>
    <t>FISHER/CRAIG RONALD</t>
  </si>
  <si>
    <t xml:space="preserve">4102996	</t>
  </si>
  <si>
    <t xml:space="preserve">999228011246458	</t>
  </si>
  <si>
    <t>豪华双床房, 2 张单人床&lt;2人入住&gt;&lt;不退款&gt;</t>
  </si>
  <si>
    <t>RAYNER/RAELYSIA DONA</t>
  </si>
  <si>
    <t xml:space="preserve">4103044	</t>
  </si>
  <si>
    <t xml:space="preserve">28011389126	</t>
  </si>
  <si>
    <t>DING/ZHANGWEI,YUAN/GUOXIANG,DING/WENBIN</t>
  </si>
  <si>
    <t xml:space="preserve">4103073	</t>
  </si>
  <si>
    <t xml:space="preserve">999228011450390	</t>
  </si>
  <si>
    <t>[清迈]Get Zleep高级平价酒店(Get Zleep Premium Budget Hotel)(39677679)</t>
  </si>
  <si>
    <t>豪华客房2张双人&lt;2人入住&gt;&lt;不退款&gt;</t>
  </si>
  <si>
    <t>SAEYANG/CHAO</t>
  </si>
  <si>
    <t xml:space="preserve">4103086	</t>
  </si>
  <si>
    <t xml:space="preserve">999228011652857	</t>
  </si>
  <si>
    <t>艺术豪华大床房&lt;2人入住&gt;&lt;不退款&gt;</t>
  </si>
  <si>
    <t>SEBAWEH/MUHAMAD HAZIM</t>
  </si>
  <si>
    <t xml:space="preserve">4103127	</t>
  </si>
  <si>
    <t xml:space="preserve">999228011917584	</t>
  </si>
  <si>
    <t>[七岩]华欣丽笙水疗度假村(Radisson Resort &amp; Spa HuaHin)(44686618)</t>
  </si>
  <si>
    <t>Deluxe Twin Ocean View&lt;2人入住&gt;&lt;不退款&gt;</t>
  </si>
  <si>
    <t>WANG/Yong</t>
  </si>
  <si>
    <t xml:space="preserve">4103344	</t>
  </si>
  <si>
    <t xml:space="preserve">999228012166140	</t>
  </si>
  <si>
    <t>[芭堤雅]芭堤雅海洋海滩酒店(Marine Beach Hotel Pattaya)(44686950)</t>
  </si>
  <si>
    <t>高级双人床房&lt;2人入住&gt;&lt;不退款&gt;&lt;早餐&gt;</t>
  </si>
  <si>
    <t>THEPWANICH/PASIN</t>
  </si>
  <si>
    <t xml:space="preserve">4103391	</t>
  </si>
  <si>
    <t xml:space="preserve">999228012273575	</t>
  </si>
  <si>
    <t>[Phawong]五月弗洛拉度假村(The Flora May Resort)(39680162)</t>
  </si>
  <si>
    <t>豪华双床房&lt;2人入住&gt;&lt;不退款&gt;&lt;早餐&gt;</t>
  </si>
  <si>
    <t>DA-OH/FAREEDA</t>
  </si>
  <si>
    <t xml:space="preserve">4103415	</t>
  </si>
  <si>
    <t xml:space="preserve">999228012510927	</t>
  </si>
  <si>
    <t>[仁川]仁川帕克伍德机场酒店(Hotel Parkwood Incheon Airport)(37202945)</t>
  </si>
  <si>
    <t>豪华双人房&lt;2人入住&gt;&lt;不退款&gt;</t>
  </si>
  <si>
    <t>DANH/DAVID</t>
  </si>
  <si>
    <t xml:space="preserve">4103452	</t>
  </si>
  <si>
    <t xml:space="preserve">999228013093100	</t>
  </si>
  <si>
    <t>[亚罗士打]蜜蜂园汽车旅馆(Bee Garden Motel)(48367571)</t>
  </si>
  <si>
    <t>NISAH/HANISAH</t>
  </si>
  <si>
    <t xml:space="preserve">4103745	</t>
  </si>
  <si>
    <t xml:space="preserve">999228014787813	</t>
  </si>
  <si>
    <t>[Kut Pong]黎府公寓(Loei Residence)(39664953)</t>
  </si>
  <si>
    <t>Ubonmuang/Kiadtisak</t>
  </si>
  <si>
    <t xml:space="preserve">4104186	</t>
  </si>
  <si>
    <t xml:space="preserve">999228014876740	</t>
  </si>
  <si>
    <t>[Phai Ling]玫瑰园大酒店(Rose Garden Hotel)(48376384)</t>
  </si>
  <si>
    <t>SORNSORN/WICHARN</t>
  </si>
  <si>
    <t xml:space="preserve">4104199	</t>
  </si>
  <si>
    <t>，</t>
  </si>
  <si>
    <t>A231024100037481</t>
  </si>
  <si>
    <t>A231024100132481</t>
  </si>
  <si>
    <t>USD / HKD 当前参考汇率: 7.82499</t>
  </si>
  <si>
    <t>总计： 5548.77 USD/
43419.07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</si>
  <si>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</si>
  <si>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</si>
  <si>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</si>
  <si>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</si>
  <si>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</si>
  <si>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</si>
  <si>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</si>
  <si>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</si>
  <si>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</si>
  <si>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</si>
  <si>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</si>
  <si>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</si>
  <si>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</si>
  <si>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</si>
  <si>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</si>
  <si>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</si>
  <si>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</si>
  <si>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</si>
  <si>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</si>
  <si>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2023-10-20</t>
  </si>
  <si>
    <t>4104199</t>
  </si>
  <si>
    <t>玫瑰花园酒店</t>
  </si>
  <si>
    <t>SORNSORN WICHARN</t>
  </si>
  <si>
    <t>2023-10-21</t>
  </si>
  <si>
    <t>退房日周结</t>
  </si>
  <si>
    <t>106.49</t>
  </si>
  <si>
    <t>14.53</t>
  </si>
  <si>
    <t>0</t>
  </si>
  <si>
    <t>0.00</t>
  </si>
  <si>
    <t>携程盛景国际直连</t>
  </si>
  <si>
    <t>01.010677</t>
  </si>
  <si>
    <t>2023-10-20 21:52:40</t>
  </si>
  <si>
    <t>否</t>
  </si>
  <si>
    <t>汇智国际旅游发展有限公司</t>
  </si>
  <si>
    <t>直连</t>
  </si>
  <si>
    <t>泰国</t>
  </si>
  <si>
    <t>4104186</t>
  </si>
  <si>
    <t>黎府住宅酒店</t>
  </si>
  <si>
    <t>Ubonmuang Kiadtisak</t>
  </si>
  <si>
    <t>106.20</t>
  </si>
  <si>
    <t>14.49</t>
  </si>
  <si>
    <t>2023-10-20 21:47:37</t>
  </si>
  <si>
    <t>4103745</t>
  </si>
  <si>
    <t>蜂园汽车旅馆</t>
  </si>
  <si>
    <t>NISAH HANISAH</t>
  </si>
  <si>
    <t>95.50</t>
  </si>
  <si>
    <t>13.03</t>
  </si>
  <si>
    <t>2023-10-20 20:13:22</t>
  </si>
  <si>
    <t>马来西亚</t>
  </si>
  <si>
    <t>4103452</t>
  </si>
  <si>
    <t>仁川机场帕克伍德酒店</t>
  </si>
  <si>
    <t>DANH DAVID</t>
  </si>
  <si>
    <t>354.13</t>
  </si>
  <si>
    <t>48.32</t>
  </si>
  <si>
    <t>2023-10-20 19:41:08</t>
  </si>
  <si>
    <t>韩国</t>
  </si>
  <si>
    <t>4103415</t>
  </si>
  <si>
    <t>五月弗洛拉度假村</t>
  </si>
  <si>
    <t>DA-OH FAREEDA</t>
  </si>
  <si>
    <t>214.15</t>
  </si>
  <si>
    <t>29.22</t>
  </si>
  <si>
    <t>2023-10-20 19:28:00</t>
  </si>
  <si>
    <t>4103391</t>
  </si>
  <si>
    <t>芭堤雅海滨海滩酒店</t>
  </si>
  <si>
    <t>THEPWANICH PASIN</t>
  </si>
  <si>
    <t>515.08</t>
  </si>
  <si>
    <t>70.28</t>
  </si>
  <si>
    <t>2023-10-20 19:22:04</t>
  </si>
  <si>
    <t>4103344</t>
  </si>
  <si>
    <t>华欣丽笙水疗度假村</t>
  </si>
  <si>
    <t>WANG Yong</t>
  </si>
  <si>
    <t>346.58</t>
  </si>
  <si>
    <t>47.29</t>
  </si>
  <si>
    <t>2023-10-20 19:08:35</t>
  </si>
  <si>
    <t>4103127</t>
  </si>
  <si>
    <t>艺术@7区酒店</t>
  </si>
  <si>
    <t>SEBAWEH MUHAMAD HAZIM</t>
  </si>
  <si>
    <t>175.38</t>
  </si>
  <si>
    <t>23.93</t>
  </si>
  <si>
    <t>2023-10-20 18:54:16</t>
  </si>
  <si>
    <t>4103086</t>
  </si>
  <si>
    <t>好眠高级经济型酒店</t>
  </si>
  <si>
    <t>SAEYANG CHAO</t>
  </si>
  <si>
    <t>131.77</t>
  </si>
  <si>
    <t>17.98</t>
  </si>
  <si>
    <t>2023-10-20 18:44:05</t>
  </si>
  <si>
    <t>4103073</t>
  </si>
  <si>
    <t>曼谷京华大酒店</t>
  </si>
  <si>
    <t>DING ZHANGWEI,YUAN GUOXIANG,DING WENBIN</t>
  </si>
  <si>
    <t>1130.34</t>
  </si>
  <si>
    <t>154.23</t>
  </si>
  <si>
    <t>2023-10-20 18:40:30</t>
  </si>
  <si>
    <t>4103044</t>
  </si>
  <si>
    <t>优尼科酒店</t>
  </si>
  <si>
    <t>RAYNER RAELYSIA DONA</t>
  </si>
  <si>
    <t>208.51</t>
  </si>
  <si>
    <t>28.45</t>
  </si>
  <si>
    <t>2023-10-20 18:32:35</t>
  </si>
  <si>
    <t>4102996</t>
  </si>
  <si>
    <t>曼谷高尔夫俱乐部提尼迪酒店</t>
  </si>
  <si>
    <t>FISHER CRAIG RONALD</t>
  </si>
  <si>
    <t>322.40</t>
  </si>
  <si>
    <t>43.99</t>
  </si>
  <si>
    <t>2023-10-20 18:16:24</t>
  </si>
  <si>
    <t>4102781</t>
  </si>
  <si>
    <t>南邦维拉科酒店</t>
  </si>
  <si>
    <t>TASANONPAKORN TANIDA</t>
  </si>
  <si>
    <t>260.03</t>
  </si>
  <si>
    <t>35.48</t>
  </si>
  <si>
    <t>2023-10-20 17:46:16</t>
  </si>
  <si>
    <t>4102685</t>
  </si>
  <si>
    <t>滕德安居住酒店</t>
  </si>
  <si>
    <t>N ADITYA</t>
  </si>
  <si>
    <t>198.76</t>
  </si>
  <si>
    <t>27.12</t>
  </si>
  <si>
    <t>2023-10-20 17:22:59</t>
  </si>
  <si>
    <t>印度尼西亚</t>
  </si>
  <si>
    <t>4102311</t>
  </si>
  <si>
    <t>穹顶公寓</t>
  </si>
  <si>
    <t>AKK KHUNVR</t>
  </si>
  <si>
    <t>131.99</t>
  </si>
  <si>
    <t>18.01</t>
  </si>
  <si>
    <t>2023-10-20 16:13:39</t>
  </si>
  <si>
    <t>4102292</t>
  </si>
  <si>
    <t>RH 酒店</t>
  </si>
  <si>
    <t>LIU TOH KHIN</t>
  </si>
  <si>
    <t>309.87</t>
  </si>
  <si>
    <t>42.28</t>
  </si>
  <si>
    <t>2023-10-20 16:06:01</t>
  </si>
  <si>
    <t>4102150</t>
  </si>
  <si>
    <t>吉隆坡宜必思尚品弗雷泽商务酒店</t>
  </si>
  <si>
    <t>hanifah mohamad ilham</t>
  </si>
  <si>
    <t>214.08</t>
  </si>
  <si>
    <t>29.21</t>
  </si>
  <si>
    <t>2023-10-20 15:51:01</t>
  </si>
  <si>
    <t>4102144</t>
  </si>
  <si>
    <t>班丹英达 - M 设计酒店</t>
  </si>
  <si>
    <t>HIDAYAH NUR</t>
  </si>
  <si>
    <t>149.58</t>
  </si>
  <si>
    <t>20.41</t>
  </si>
  <si>
    <t>2023-10-20 15:49:21</t>
  </si>
  <si>
    <t>4102136</t>
  </si>
  <si>
    <t>马六甲金斯格林酒店</t>
  </si>
  <si>
    <t>RAI BASANTA</t>
  </si>
  <si>
    <t>254.75</t>
  </si>
  <si>
    <t>34.76</t>
  </si>
  <si>
    <t>2023-10-20 15:46:42</t>
  </si>
  <si>
    <t>4102097</t>
  </si>
  <si>
    <t>99 号酒店 - 格拉纳再也</t>
  </si>
  <si>
    <t>ANTHONY ALBERT</t>
  </si>
  <si>
    <t>151.93</t>
  </si>
  <si>
    <t>20.73</t>
  </si>
  <si>
    <t>2023-10-20 15:33:03</t>
  </si>
  <si>
    <t>4102042</t>
  </si>
  <si>
    <t>阿朱市市中心酒店</t>
  </si>
  <si>
    <t>KHOIRUN NISA ANIS</t>
  </si>
  <si>
    <t>112.87</t>
  </si>
  <si>
    <t>15.40</t>
  </si>
  <si>
    <t>2023-10-20 15:14:44</t>
  </si>
  <si>
    <t>4102004</t>
  </si>
  <si>
    <t>沙吞使馆酒店</t>
  </si>
  <si>
    <t>Srithong Nopparat</t>
  </si>
  <si>
    <t>136.90</t>
  </si>
  <si>
    <t>18.68</t>
  </si>
  <si>
    <t>2023-10-20 15:04:50</t>
  </si>
  <si>
    <t>4101847</t>
  </si>
  <si>
    <t>ZAHARI ZAKWAN</t>
  </si>
  <si>
    <t>157.64</t>
  </si>
  <si>
    <t>21.51</t>
  </si>
  <si>
    <t>2023-10-20 14:58:56</t>
  </si>
  <si>
    <t>4101367</t>
  </si>
  <si>
    <t>SOK SAMNANG</t>
  </si>
  <si>
    <t>2023-10-20 13:24:16</t>
  </si>
  <si>
    <t>4101123</t>
  </si>
  <si>
    <t>遨堡圣淘沙酒店</t>
  </si>
  <si>
    <t>SEAH SHAUN</t>
  </si>
  <si>
    <t>1252.66</t>
  </si>
  <si>
    <t>170.92</t>
  </si>
  <si>
    <t>2023-10-20 12:55:09</t>
  </si>
  <si>
    <t>新加坡</t>
  </si>
  <si>
    <t>4101022</t>
  </si>
  <si>
    <t>阿诺酒店</t>
  </si>
  <si>
    <t>TAN TAN CHOONG YEN</t>
  </si>
  <si>
    <t>231.89</t>
  </si>
  <si>
    <t>31.64</t>
  </si>
  <si>
    <t>2023-10-20 12:13:21</t>
  </si>
  <si>
    <t>4100762</t>
  </si>
  <si>
    <t>哈普@沙吞酒店</t>
  </si>
  <si>
    <t>TAIPHU KANYARAT</t>
  </si>
  <si>
    <t>167.69</t>
  </si>
  <si>
    <t>22.88</t>
  </si>
  <si>
    <t>2023-10-20 11:45:15</t>
  </si>
  <si>
    <t>4100687</t>
  </si>
  <si>
    <t>超级  340 舒适酒店</t>
  </si>
  <si>
    <t>TAJUDIN SHUKRI</t>
  </si>
  <si>
    <t>97.18</t>
  </si>
  <si>
    <t>13.26</t>
  </si>
  <si>
    <t>2023-10-20 11:19:19</t>
  </si>
  <si>
    <t>4100510</t>
  </si>
  <si>
    <t>芙蓉皇家朱兰酒店</t>
  </si>
  <si>
    <t>BIN KHIRRUDIN ASNAL NADHIM</t>
  </si>
  <si>
    <t>333.98</t>
  </si>
  <si>
    <t>45.57</t>
  </si>
  <si>
    <t>2023-10-20 11:08:04</t>
  </si>
  <si>
    <t>直采</t>
  </si>
  <si>
    <t>4100423</t>
  </si>
  <si>
    <t>华乐酒店</t>
  </si>
  <si>
    <t>Chen yinghe,CHEN YINGHEDINGYANQIU</t>
  </si>
  <si>
    <t>1537.46</t>
  </si>
  <si>
    <t>209.78</t>
  </si>
  <si>
    <t>2023-10-20 10:12:57</t>
  </si>
  <si>
    <t>4100301</t>
  </si>
  <si>
    <t>CAI ZIYING</t>
  </si>
  <si>
    <t>2023-10-20 09:54:42</t>
  </si>
  <si>
    <t>4100270</t>
  </si>
  <si>
    <t>安臣拉古娜酒店</t>
  </si>
  <si>
    <t>KIM YADA,KIM YOUNGMIN</t>
  </si>
  <si>
    <t>206.09</t>
  </si>
  <si>
    <t>28.12</t>
  </si>
  <si>
    <t>2023-10-20 09:37:57</t>
  </si>
  <si>
    <t>4100193</t>
  </si>
  <si>
    <t>北干巴鲁阿里亚酒店</t>
  </si>
  <si>
    <t>HASRIZAL HASRIZAL</t>
  </si>
  <si>
    <t>250.79</t>
  </si>
  <si>
    <t>34.22</t>
  </si>
  <si>
    <t>2023-10-20 09:03:53</t>
  </si>
  <si>
    <t>4099654</t>
  </si>
  <si>
    <t>暹罗传统酒店</t>
  </si>
  <si>
    <t>Suwanso Apichat</t>
  </si>
  <si>
    <t>302.46</t>
  </si>
  <si>
    <t>41.27</t>
  </si>
  <si>
    <t>2023-10-20 01:54:11</t>
  </si>
  <si>
    <t>4099485</t>
  </si>
  <si>
    <t>MOHD DAUD MUHAMMAD FIRDAUS</t>
  </si>
  <si>
    <t>333.99</t>
  </si>
  <si>
    <t>45.55</t>
  </si>
  <si>
    <t>2023-10-20 10:42:30</t>
  </si>
  <si>
    <t>2023-10-19</t>
  </si>
  <si>
    <t>4099356</t>
  </si>
  <si>
    <t>吉隆坡斯里白沙罗宜必思尚品酒店</t>
  </si>
  <si>
    <t>CHEN ZEGUANG,DONG LIUGEN</t>
  </si>
  <si>
    <t>334.21</t>
  </si>
  <si>
    <t>45.58</t>
  </si>
  <si>
    <t>2023-10-19 23:12:01</t>
  </si>
  <si>
    <t>4099347</t>
  </si>
  <si>
    <t>日惹黛安娜酒店</t>
  </si>
  <si>
    <t>AJENG LAURA</t>
  </si>
  <si>
    <t>147.16</t>
  </si>
  <si>
    <t>20.07</t>
  </si>
  <si>
    <t>2023-10-19 23:08:31</t>
  </si>
  <si>
    <t>4099027</t>
  </si>
  <si>
    <t>达沃丽柏酒店</t>
  </si>
  <si>
    <t>XIAO KUN</t>
  </si>
  <si>
    <t>799.38</t>
  </si>
  <si>
    <t>109.02</t>
  </si>
  <si>
    <t>2023-10-19 21:43:54</t>
  </si>
  <si>
    <t>菲律宾</t>
  </si>
  <si>
    <t>4098675</t>
  </si>
  <si>
    <t>FLC 下龙湾高尔夫俱乐部与豪华度假村</t>
  </si>
  <si>
    <t>PEH JUN AN JEREMY</t>
  </si>
  <si>
    <t>318.23</t>
  </si>
  <si>
    <t>43.40</t>
  </si>
  <si>
    <t>2023-10-19 20:37:24</t>
  </si>
  <si>
    <t>越南</t>
  </si>
  <si>
    <t>4098666</t>
  </si>
  <si>
    <t>三叶草酒店</t>
  </si>
  <si>
    <t>Kim Hyeonjung</t>
  </si>
  <si>
    <t>720.48</t>
  </si>
  <si>
    <t>98.26</t>
  </si>
  <si>
    <t>2023-10-19 20:35:29</t>
  </si>
  <si>
    <t>4096499</t>
  </si>
  <si>
    <t>泗水玛琅厄马邦88酒店</t>
  </si>
  <si>
    <t>SOFIANITA SOFIANITA</t>
  </si>
  <si>
    <t>134.33</t>
  </si>
  <si>
    <t>18.32</t>
  </si>
  <si>
    <t>2023-10-19 14:35:11</t>
  </si>
  <si>
    <t>4096227</t>
  </si>
  <si>
    <t>寻海者甲米度假村</t>
  </si>
  <si>
    <t>WANG KAN</t>
  </si>
  <si>
    <t>337.66</t>
  </si>
  <si>
    <t>46.05</t>
  </si>
  <si>
    <t>2023-10-19 13:50:07</t>
  </si>
  <si>
    <t>4095432</t>
  </si>
  <si>
    <t>CHOO FAH KUI</t>
  </si>
  <si>
    <t>465.90</t>
  </si>
  <si>
    <t>63.54</t>
  </si>
  <si>
    <t>2023-10-19 11:33:22</t>
  </si>
  <si>
    <t>4094468</t>
  </si>
  <si>
    <t>特拉维里耶青年旅舍</t>
  </si>
  <si>
    <t>WU DANYA</t>
  </si>
  <si>
    <t>564.23</t>
  </si>
  <si>
    <t>76.95</t>
  </si>
  <si>
    <t>2023-10-19 04:02:20</t>
  </si>
  <si>
    <t>4094334</t>
  </si>
  <si>
    <t>隆披尼公园品尼高酒店</t>
  </si>
  <si>
    <t>Best Kristana Areerob</t>
  </si>
  <si>
    <t>167.84</t>
  </si>
  <si>
    <t>22.89</t>
  </si>
  <si>
    <t>2023-10-19 01:57:08</t>
  </si>
  <si>
    <t>4094187</t>
  </si>
  <si>
    <t>PHAM TUONG LAN</t>
  </si>
  <si>
    <t>621.64</t>
  </si>
  <si>
    <t>84.78</t>
  </si>
  <si>
    <t>2023-10-19 00:24:57</t>
  </si>
  <si>
    <t>2023-10-18</t>
  </si>
  <si>
    <t>4093789</t>
  </si>
  <si>
    <t>乌隆他尼布朗苑酒店</t>
  </si>
  <si>
    <t>WANNAWIT NATTAMON</t>
  </si>
  <si>
    <t>255.75</t>
  </si>
  <si>
    <t>34.88</t>
  </si>
  <si>
    <t>2023-10-18 23:08:41</t>
  </si>
  <si>
    <t>4093690</t>
  </si>
  <si>
    <t>曼谷素坤逸丽笙酒店</t>
  </si>
  <si>
    <t>KHAN SALMAN,RATHOD ASHISH RAMESHBHAI</t>
  </si>
  <si>
    <t>908.19</t>
  </si>
  <si>
    <t>123.86</t>
  </si>
  <si>
    <t>2023-10-18 22:38:21</t>
  </si>
  <si>
    <t>4093471</t>
  </si>
  <si>
    <t>真实暹逻郎南酒店</t>
  </si>
  <si>
    <t>Li Enhui</t>
  </si>
  <si>
    <t>477.56</t>
  </si>
  <si>
    <t>65.13</t>
  </si>
  <si>
    <t>2023-10-18 21:44:36</t>
  </si>
  <si>
    <t>4093396</t>
  </si>
  <si>
    <t>云顶世界阿娃娜</t>
  </si>
  <si>
    <t>CHEW PAI KOK</t>
  </si>
  <si>
    <t>781.63</t>
  </si>
  <si>
    <t>106.60</t>
  </si>
  <si>
    <t>2023-10-18 21:22:17</t>
  </si>
  <si>
    <t>4092712</t>
  </si>
  <si>
    <t>DOLCE SHASHA</t>
  </si>
  <si>
    <t>209.56</t>
  </si>
  <si>
    <t>28.58</t>
  </si>
  <si>
    <t>2023-10-18 19:35:00</t>
  </si>
  <si>
    <t>4091230</t>
  </si>
  <si>
    <t>奥南蒂瓦娜广场酒店(SHA Extra Plus)</t>
  </si>
  <si>
    <t>CHANGTHONG CHATHAWAT</t>
  </si>
  <si>
    <t>255.61</t>
  </si>
  <si>
    <t>34.86</t>
  </si>
  <si>
    <t>2023-10-18 15:00:45</t>
  </si>
  <si>
    <t>4090737</t>
  </si>
  <si>
    <t>吉隆坡八打灵再也秋丽白沙罗酒店</t>
  </si>
  <si>
    <t>ZHANG YAN</t>
  </si>
  <si>
    <t>763.89</t>
  </si>
  <si>
    <t>104.18</t>
  </si>
  <si>
    <t>2023-10-18 13:03:39</t>
  </si>
  <si>
    <t>4090228</t>
  </si>
  <si>
    <t>曼谷论坛公园酒店</t>
  </si>
  <si>
    <t>CHU GUOFENG</t>
  </si>
  <si>
    <t>261.77</t>
  </si>
  <si>
    <t>35.70</t>
  </si>
  <si>
    <t>2023-10-18 12:00:20</t>
  </si>
  <si>
    <t>4089938</t>
  </si>
  <si>
    <t>河畔酒店</t>
  </si>
  <si>
    <t>KIM CHANGHYUK</t>
  </si>
  <si>
    <t>758.83</t>
  </si>
  <si>
    <t>103.49</t>
  </si>
  <si>
    <t>2023-10-18 10:59:49</t>
  </si>
  <si>
    <t>4089593</t>
  </si>
  <si>
    <t>TSENG TASSANEE</t>
  </si>
  <si>
    <t>256.12</t>
  </si>
  <si>
    <t>34.93</t>
  </si>
  <si>
    <t>2023-10-18 09:23:39</t>
  </si>
  <si>
    <t>4089439</t>
  </si>
  <si>
    <t>芭堤雅艾雅精品酒店</t>
  </si>
  <si>
    <t>OGAWA TSUNAE</t>
  </si>
  <si>
    <t>292.42</t>
  </si>
  <si>
    <t>39.88</t>
  </si>
  <si>
    <t>2023-10-18 08:34:47</t>
  </si>
  <si>
    <t>2023-10-17</t>
  </si>
  <si>
    <t>4086917</t>
  </si>
  <si>
    <t>昨日酒店</t>
  </si>
  <si>
    <t>APICHAYA TIMRUANGVEJ</t>
  </si>
  <si>
    <t>778.30</t>
  </si>
  <si>
    <t>106.21</t>
  </si>
  <si>
    <t>2023-10-17 18:25:58</t>
  </si>
  <si>
    <t>4086611</t>
  </si>
  <si>
    <t>PATOMPAKDEESAKUN CHONTIPA</t>
  </si>
  <si>
    <t>296.78</t>
  </si>
  <si>
    <t>40.50</t>
  </si>
  <si>
    <t>2023-10-17 17:56:31</t>
  </si>
  <si>
    <t>4084886</t>
  </si>
  <si>
    <t>清迈中心酒店</t>
  </si>
  <si>
    <t>KITJEW KRITTAPAK</t>
  </si>
  <si>
    <t>436.01</t>
  </si>
  <si>
    <t>59.50</t>
  </si>
  <si>
    <t>2023-10-17 12:24:40</t>
  </si>
  <si>
    <t>4084834</t>
  </si>
  <si>
    <t>胡志明市银地水疗酒店</t>
  </si>
  <si>
    <t>DE VOS ANTOINE</t>
  </si>
  <si>
    <t>407.43</t>
  </si>
  <si>
    <t>55.60</t>
  </si>
  <si>
    <t>2023-10-17 12:09:22</t>
  </si>
  <si>
    <t>4084052</t>
  </si>
  <si>
    <t>雀客音酒店</t>
  </si>
  <si>
    <t>LOKEMAN NORSHAFIRA</t>
  </si>
  <si>
    <t>68.52</t>
  </si>
  <si>
    <t>9.35</t>
  </si>
  <si>
    <t>2023-10-17 09:42:24</t>
  </si>
  <si>
    <t>2023-10-16</t>
  </si>
  <si>
    <t>4081096</t>
  </si>
  <si>
    <t>康帕斯酒店集团素坤逸11巷柑橘酒店</t>
  </si>
  <si>
    <t>ZETA JAY FRANK BACOLOD</t>
  </si>
  <si>
    <t>1191.55</t>
  </si>
  <si>
    <t>162.66</t>
  </si>
  <si>
    <t>2023-10-16 17:53:12</t>
  </si>
  <si>
    <t>4078402</t>
  </si>
  <si>
    <t>阿拉贡精品Spa酒店</t>
  </si>
  <si>
    <t>CHU XIAOFENG,LU GANG</t>
  </si>
  <si>
    <t>2770.17</t>
  </si>
  <si>
    <t>378.16</t>
  </si>
  <si>
    <t>2023-10-16 09:37:53</t>
  </si>
  <si>
    <t>2023-10-15</t>
  </si>
  <si>
    <t>4075102</t>
  </si>
  <si>
    <t>曼谷皮皮@酒店</t>
  </si>
  <si>
    <t>THONGHIN NAPAPORN</t>
  </si>
  <si>
    <t>386.34</t>
  </si>
  <si>
    <t>52.74</t>
  </si>
  <si>
    <t>2023-10-15 16:05:56</t>
  </si>
  <si>
    <t>2023-10-14</t>
  </si>
  <si>
    <t>4072050</t>
  </si>
  <si>
    <t>乔治敦君怡酒店</t>
  </si>
  <si>
    <t>TEOH TEIK HONG</t>
  </si>
  <si>
    <t>295.36</t>
  </si>
  <si>
    <t>40.32</t>
  </si>
  <si>
    <t>2023-10-14 20:50:10</t>
  </si>
  <si>
    <t>2023-10-13</t>
  </si>
  <si>
    <t>4067896</t>
  </si>
  <si>
    <t>清迈萨拉兰纳酒店</t>
  </si>
  <si>
    <t>Tee Melissa</t>
  </si>
  <si>
    <t>1389.13</t>
  </si>
  <si>
    <t>189.66</t>
  </si>
  <si>
    <t>2023-10-13 23:23:29</t>
  </si>
  <si>
    <t>4064341</t>
  </si>
  <si>
    <t>TANADECHASIT JESSADARAT</t>
  </si>
  <si>
    <t>496.29</t>
  </si>
  <si>
    <t>67.76</t>
  </si>
  <si>
    <t>2023-10-13 12:21:44</t>
  </si>
  <si>
    <t>4062957</t>
  </si>
  <si>
    <t>曼谷长荣桂冠酒店</t>
  </si>
  <si>
    <t>RUDNIKOV KONSTANTIN</t>
  </si>
  <si>
    <t>1076.01</t>
  </si>
  <si>
    <t>146.91</t>
  </si>
  <si>
    <t>2023-10-13 02:09:58</t>
  </si>
  <si>
    <t>2023-10-12</t>
  </si>
  <si>
    <t>4058492</t>
  </si>
  <si>
    <t>哥打京那巴鲁皇宫酒店</t>
  </si>
  <si>
    <t>LAM JUSTINA,BONG JOO WEI</t>
  </si>
  <si>
    <t>553.01</t>
  </si>
  <si>
    <t>75.57</t>
  </si>
  <si>
    <t>2023-10-12 12:15:42</t>
  </si>
  <si>
    <t>2023-10-11</t>
  </si>
  <si>
    <t>4053518</t>
  </si>
  <si>
    <t>SHIN YONGKYU</t>
  </si>
  <si>
    <t>4380.08</t>
  </si>
  <si>
    <t>598.92</t>
  </si>
  <si>
    <t>2023-10-11 14:37:26</t>
  </si>
  <si>
    <t>2023-09-26</t>
  </si>
  <si>
    <t>3986487</t>
  </si>
  <si>
    <t>七岩海滩华欣富丽华桑德拉豪华酒店</t>
  </si>
  <si>
    <t>WARASIN NARARAT</t>
  </si>
  <si>
    <t>584.56</t>
  </si>
  <si>
    <t>79.75</t>
  </si>
  <si>
    <t>2023-09-26 08:17:43</t>
  </si>
  <si>
    <t>2023-09-20</t>
  </si>
  <si>
    <t>3961755</t>
  </si>
  <si>
    <t>POLYIAM JEATSARID</t>
  </si>
  <si>
    <t>821.54</t>
  </si>
  <si>
    <t>112.32</t>
  </si>
  <si>
    <t>2023-09-20 18:53:24</t>
  </si>
  <si>
    <t>2023-05-23</t>
  </si>
  <si>
    <t>3410979</t>
  </si>
  <si>
    <t>曼谷阿特酒店</t>
  </si>
  <si>
    <t>CHOW SHUK MEI GRACE,YEUNG HIU YING,SHE TAT WING,SHE LIK MAN</t>
  </si>
  <si>
    <t>2877.83</t>
  </si>
  <si>
    <t>408.00</t>
  </si>
  <si>
    <t>2023-05-23 17:25:39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</si>
</sst>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15</xdr:col>
      <xdr:colOff>161925</xdr:colOff>
      <xdr:row>122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1347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45217</v>
      </c>
      <c r="G2" s="6">
        <v>45220</v>
      </c>
      <c r="H2" s="4">
        <v>2</v>
      </c>
      <c r="I2" s="4">
        <v>3</v>
      </c>
      <c r="J2" s="4">
        <v>6</v>
      </c>
      <c r="K2" s="4" t="s">
        <v>30</v>
      </c>
      <c r="L2" s="4">
        <v>408</v>
      </c>
      <c r="M2" s="4">
        <v>408</v>
      </c>
      <c r="N2" s="4" t="s">
        <v>31</v>
      </c>
      <c r="O2" s="4" t="s">
        <v>32</v>
      </c>
      <c r="P2" s="4" t="s">
        <v>33</v>
      </c>
      <c r="Q2" s="4">
        <v>0</v>
      </c>
      <c r="R2" s="7">
        <v>45069</v>
      </c>
      <c r="S2" s="6">
        <v>45223</v>
      </c>
      <c r="T2" s="4" t="s">
        <v>34</v>
      </c>
      <c r="U2" s="4">
        <v>408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45219</v>
      </c>
      <c r="G3" s="6">
        <v>45220</v>
      </c>
      <c r="H3" s="4">
        <v>3</v>
      </c>
      <c r="I3" s="4">
        <v>1</v>
      </c>
      <c r="J3" s="4">
        <v>3</v>
      </c>
      <c r="K3" s="4" t="s">
        <v>30</v>
      </c>
      <c r="L3" s="4">
        <v>112.32</v>
      </c>
      <c r="M3" s="4">
        <v>112.32</v>
      </c>
      <c r="N3" s="4" t="s">
        <v>40</v>
      </c>
      <c r="O3" s="4" t="s">
        <v>32</v>
      </c>
      <c r="P3" s="4" t="s">
        <v>33</v>
      </c>
      <c r="Q3" s="4">
        <v>0</v>
      </c>
      <c r="R3" s="7">
        <v>45189</v>
      </c>
      <c r="S3" s="6">
        <v>45223</v>
      </c>
      <c r="T3" s="4" t="s">
        <v>34</v>
      </c>
      <c r="U3" s="4">
        <v>112.32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45218</v>
      </c>
      <c r="G4" s="6">
        <v>45220</v>
      </c>
      <c r="H4" s="4">
        <v>1</v>
      </c>
      <c r="I4" s="4">
        <v>2</v>
      </c>
      <c r="J4" s="4">
        <v>2</v>
      </c>
      <c r="K4" s="4" t="s">
        <v>30</v>
      </c>
      <c r="L4" s="4">
        <v>79.75</v>
      </c>
      <c r="M4" s="4">
        <v>79.75</v>
      </c>
      <c r="N4" s="4" t="s">
        <v>43</v>
      </c>
      <c r="O4" s="4" t="s">
        <v>32</v>
      </c>
      <c r="P4" s="4" t="s">
        <v>33</v>
      </c>
      <c r="Q4" s="4">
        <v>0</v>
      </c>
      <c r="R4" s="7">
        <v>45195</v>
      </c>
      <c r="S4" s="6">
        <v>45223</v>
      </c>
      <c r="T4" s="4" t="s">
        <v>34</v>
      </c>
      <c r="U4" s="4">
        <v>79.75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45214</v>
      </c>
      <c r="G5" s="6">
        <v>45220</v>
      </c>
      <c r="H5" s="4">
        <v>2</v>
      </c>
      <c r="I5" s="4">
        <v>6</v>
      </c>
      <c r="J5" s="4">
        <v>12</v>
      </c>
      <c r="K5" s="4" t="s">
        <v>30</v>
      </c>
      <c r="L5" s="4">
        <v>598.92</v>
      </c>
      <c r="M5" s="4">
        <v>598.92</v>
      </c>
      <c r="N5" s="4" t="s">
        <v>48</v>
      </c>
      <c r="O5" s="4" t="s">
        <v>32</v>
      </c>
      <c r="P5" s="4" t="s">
        <v>33</v>
      </c>
      <c r="Q5" s="4">
        <v>0</v>
      </c>
      <c r="R5" s="7">
        <v>45210</v>
      </c>
      <c r="S5" s="6">
        <v>45223</v>
      </c>
      <c r="T5" s="4" t="s">
        <v>34</v>
      </c>
      <c r="U5" s="4">
        <v>598.92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45218</v>
      </c>
      <c r="G6" s="6">
        <v>45220</v>
      </c>
      <c r="H6" s="4">
        <v>1</v>
      </c>
      <c r="I6" s="4">
        <v>2</v>
      </c>
      <c r="J6" s="4">
        <v>2</v>
      </c>
      <c r="K6" s="4" t="s">
        <v>30</v>
      </c>
      <c r="L6" s="4">
        <v>75.57</v>
      </c>
      <c r="M6" s="4">
        <v>75.57</v>
      </c>
      <c r="N6" s="4" t="s">
        <v>54</v>
      </c>
      <c r="O6" s="4" t="s">
        <v>32</v>
      </c>
      <c r="P6" s="4" t="s">
        <v>33</v>
      </c>
      <c r="Q6" s="4">
        <v>0</v>
      </c>
      <c r="R6" s="7">
        <v>45211</v>
      </c>
      <c r="S6" s="6">
        <v>45223</v>
      </c>
      <c r="T6" s="4" t="s">
        <v>34</v>
      </c>
      <c r="U6" s="4">
        <v>75.57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53</v>
      </c>
      <c r="F7" s="6">
        <v>45217</v>
      </c>
      <c r="G7" s="6">
        <v>45220</v>
      </c>
      <c r="H7" s="4">
        <v>1</v>
      </c>
      <c r="I7" s="4">
        <v>3</v>
      </c>
      <c r="J7" s="4">
        <v>3</v>
      </c>
      <c r="K7" s="4" t="s">
        <v>30</v>
      </c>
      <c r="L7" s="4">
        <v>146.91</v>
      </c>
      <c r="M7" s="4">
        <v>146.91</v>
      </c>
      <c r="N7" s="4" t="s">
        <v>59</v>
      </c>
      <c r="O7" s="4" t="s">
        <v>32</v>
      </c>
      <c r="P7" s="4" t="s">
        <v>33</v>
      </c>
      <c r="Q7" s="4">
        <v>0</v>
      </c>
      <c r="R7" s="7">
        <v>45212</v>
      </c>
      <c r="S7" s="6">
        <v>45223</v>
      </c>
      <c r="T7" s="4" t="s">
        <v>34</v>
      </c>
      <c r="U7" s="4">
        <v>146.91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45216</v>
      </c>
      <c r="G8" s="6">
        <v>45220</v>
      </c>
      <c r="H8" s="4">
        <v>1</v>
      </c>
      <c r="I8" s="4">
        <v>4</v>
      </c>
      <c r="J8" s="4">
        <v>4</v>
      </c>
      <c r="K8" s="4" t="s">
        <v>30</v>
      </c>
      <c r="L8" s="4">
        <v>67.76</v>
      </c>
      <c r="M8" s="4">
        <v>67.76</v>
      </c>
      <c r="N8" s="4" t="s">
        <v>64</v>
      </c>
      <c r="O8" s="4" t="s">
        <v>32</v>
      </c>
      <c r="P8" s="4" t="s">
        <v>33</v>
      </c>
      <c r="Q8" s="4">
        <v>0</v>
      </c>
      <c r="R8" s="7">
        <v>45212.0000115741</v>
      </c>
      <c r="S8" s="6">
        <v>45223</v>
      </c>
      <c r="T8" s="4" t="s">
        <v>34</v>
      </c>
      <c r="U8" s="4">
        <v>67.76</v>
      </c>
      <c r="V8" s="4">
        <v>0</v>
      </c>
      <c r="W8" s="4">
        <v>0</v>
      </c>
      <c r="X8" s="4" t="s">
        <v>65</v>
      </c>
      <c r="Y8" s="4" t="s">
        <v>36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45218</v>
      </c>
      <c r="G9" s="6">
        <v>45220</v>
      </c>
      <c r="H9" s="4">
        <v>1</v>
      </c>
      <c r="I9" s="4">
        <v>2</v>
      </c>
      <c r="J9" s="4">
        <v>2</v>
      </c>
      <c r="K9" s="4" t="s">
        <v>30</v>
      </c>
      <c r="L9" s="4">
        <v>189.66</v>
      </c>
      <c r="M9" s="4">
        <v>189.66</v>
      </c>
      <c r="N9" s="4" t="s">
        <v>69</v>
      </c>
      <c r="O9" s="4" t="s">
        <v>32</v>
      </c>
      <c r="P9" s="4" t="s">
        <v>33</v>
      </c>
      <c r="Q9" s="4">
        <v>0</v>
      </c>
      <c r="R9" s="7">
        <v>45212.0000115741</v>
      </c>
      <c r="S9" s="6">
        <v>45223</v>
      </c>
      <c r="T9" s="4" t="s">
        <v>34</v>
      </c>
      <c r="U9" s="4">
        <v>189.66</v>
      </c>
      <c r="V9" s="4">
        <v>0</v>
      </c>
      <c r="W9" s="4">
        <v>0</v>
      </c>
      <c r="X9" s="4" t="s">
        <v>70</v>
      </c>
      <c r="Y9" s="4" t="s">
        <v>36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45219</v>
      </c>
      <c r="G10" s="6">
        <v>45220</v>
      </c>
      <c r="H10" s="4">
        <v>1</v>
      </c>
      <c r="I10" s="4">
        <v>1</v>
      </c>
      <c r="J10" s="4">
        <v>1</v>
      </c>
      <c r="K10" s="4" t="s">
        <v>30</v>
      </c>
      <c r="L10" s="4">
        <v>40.32</v>
      </c>
      <c r="M10" s="4">
        <v>40.32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45213.0000115741</v>
      </c>
      <c r="S10" s="6">
        <v>45223</v>
      </c>
      <c r="T10" s="4" t="s">
        <v>34</v>
      </c>
      <c r="U10" s="4">
        <v>40.32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45217</v>
      </c>
      <c r="G11" s="6">
        <v>45220</v>
      </c>
      <c r="H11" s="4">
        <v>1</v>
      </c>
      <c r="I11" s="4">
        <v>3</v>
      </c>
      <c r="J11" s="4">
        <v>3</v>
      </c>
      <c r="K11" s="4" t="s">
        <v>30</v>
      </c>
      <c r="L11" s="4">
        <v>52.74</v>
      </c>
      <c r="M11" s="4">
        <v>52.74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45214</v>
      </c>
      <c r="S11" s="6">
        <v>45223</v>
      </c>
      <c r="T11" s="4" t="s">
        <v>34</v>
      </c>
      <c r="U11" s="4">
        <v>52.74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45216</v>
      </c>
      <c r="G12" s="6">
        <v>45220</v>
      </c>
      <c r="H12" s="4">
        <v>2</v>
      </c>
      <c r="I12" s="4">
        <v>4</v>
      </c>
      <c r="J12" s="4">
        <v>8</v>
      </c>
      <c r="K12" s="4" t="s">
        <v>30</v>
      </c>
      <c r="L12" s="4">
        <v>378.18</v>
      </c>
      <c r="M12" s="4">
        <v>378.18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45215</v>
      </c>
      <c r="S12" s="6">
        <v>45223</v>
      </c>
      <c r="T12" s="4" t="s">
        <v>34</v>
      </c>
      <c r="U12" s="4">
        <v>378.18</v>
      </c>
      <c r="V12" s="4">
        <v>0</v>
      </c>
      <c r="W12" s="4">
        <v>0</v>
      </c>
      <c r="X12" s="4" t="s">
        <v>85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45215</v>
      </c>
      <c r="G13" s="6">
        <v>45220</v>
      </c>
      <c r="H13" s="4">
        <v>1</v>
      </c>
      <c r="I13" s="4">
        <v>5</v>
      </c>
      <c r="J13" s="4">
        <v>5</v>
      </c>
      <c r="K13" s="4" t="s">
        <v>30</v>
      </c>
      <c r="L13" s="4">
        <v>162.66</v>
      </c>
      <c r="M13" s="4">
        <v>162.66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45215.0000115741</v>
      </c>
      <c r="S13" s="6">
        <v>45223</v>
      </c>
      <c r="T13" s="4" t="s">
        <v>34</v>
      </c>
      <c r="U13" s="4">
        <v>162.66</v>
      </c>
      <c r="V13" s="4">
        <v>0</v>
      </c>
      <c r="W13" s="4">
        <v>0</v>
      </c>
      <c r="X13" s="4" t="s">
        <v>90</v>
      </c>
      <c r="Y13" s="4" t="s">
        <v>36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45219</v>
      </c>
      <c r="G14" s="6">
        <v>45220</v>
      </c>
      <c r="H14" s="4">
        <v>1</v>
      </c>
      <c r="I14" s="4">
        <v>1</v>
      </c>
      <c r="J14" s="4">
        <v>1</v>
      </c>
      <c r="K14" s="4" t="s">
        <v>30</v>
      </c>
      <c r="L14" s="4">
        <v>9.35</v>
      </c>
      <c r="M14" s="4">
        <v>9.35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45216.0000115741</v>
      </c>
      <c r="S14" s="6">
        <v>45223</v>
      </c>
      <c r="T14" s="4" t="s">
        <v>34</v>
      </c>
      <c r="U14" s="4">
        <v>9.35</v>
      </c>
      <c r="V14" s="4">
        <v>0</v>
      </c>
      <c r="W14" s="4">
        <v>0</v>
      </c>
      <c r="X14" s="4" t="s">
        <v>95</v>
      </c>
      <c r="Y14" s="4" t="s">
        <v>36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47</v>
      </c>
      <c r="F15" s="6">
        <v>45218</v>
      </c>
      <c r="G15" s="6">
        <v>45220</v>
      </c>
      <c r="H15" s="4">
        <v>1</v>
      </c>
      <c r="I15" s="4">
        <v>2</v>
      </c>
      <c r="J15" s="4">
        <v>2</v>
      </c>
      <c r="K15" s="4" t="s">
        <v>30</v>
      </c>
      <c r="L15" s="4">
        <v>55.6</v>
      </c>
      <c r="M15" s="4">
        <v>55.6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45216.0000115741</v>
      </c>
      <c r="S15" s="6">
        <v>45223</v>
      </c>
      <c r="T15" s="4" t="s">
        <v>34</v>
      </c>
      <c r="U15" s="4">
        <v>55.6</v>
      </c>
      <c r="V15" s="4">
        <v>0</v>
      </c>
      <c r="W15" s="4">
        <v>0</v>
      </c>
      <c r="X15" s="4" t="s">
        <v>99</v>
      </c>
      <c r="Y15" s="4" t="s">
        <v>36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45219</v>
      </c>
      <c r="G16" s="6">
        <v>45220</v>
      </c>
      <c r="H16" s="4">
        <v>2</v>
      </c>
      <c r="I16" s="4">
        <v>1</v>
      </c>
      <c r="J16" s="4">
        <v>2</v>
      </c>
      <c r="K16" s="4" t="s">
        <v>30</v>
      </c>
      <c r="L16" s="4">
        <v>59.5</v>
      </c>
      <c r="M16" s="4">
        <v>59.5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45216</v>
      </c>
      <c r="S16" s="6">
        <v>45223</v>
      </c>
      <c r="T16" s="4" t="s">
        <v>34</v>
      </c>
      <c r="U16" s="4">
        <v>59.5</v>
      </c>
      <c r="V16" s="4">
        <v>0</v>
      </c>
      <c r="W16" s="4">
        <v>0</v>
      </c>
      <c r="X16" s="4" t="s">
        <v>104</v>
      </c>
      <c r="Y16" s="4" t="s">
        <v>36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45219</v>
      </c>
      <c r="G17" s="6">
        <v>45220</v>
      </c>
      <c r="H17" s="4">
        <v>1</v>
      </c>
      <c r="I17" s="4">
        <v>1</v>
      </c>
      <c r="J17" s="4">
        <v>1</v>
      </c>
      <c r="K17" s="4" t="s">
        <v>30</v>
      </c>
      <c r="L17" s="4">
        <v>40.5</v>
      </c>
      <c r="M17" s="4">
        <v>40.5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45216</v>
      </c>
      <c r="S17" s="6">
        <v>45223</v>
      </c>
      <c r="T17" s="4" t="s">
        <v>34</v>
      </c>
      <c r="U17" s="4">
        <v>40.5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45217</v>
      </c>
      <c r="G18" s="6">
        <v>45220</v>
      </c>
      <c r="H18" s="4">
        <v>1</v>
      </c>
      <c r="I18" s="4">
        <v>3</v>
      </c>
      <c r="J18" s="4">
        <v>3</v>
      </c>
      <c r="K18" s="4" t="s">
        <v>30</v>
      </c>
      <c r="L18" s="4">
        <v>106.21</v>
      </c>
      <c r="M18" s="4">
        <v>106.21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45216</v>
      </c>
      <c r="S18" s="6">
        <v>45223</v>
      </c>
      <c r="T18" s="4" t="s">
        <v>34</v>
      </c>
      <c r="U18" s="4">
        <v>106.21</v>
      </c>
      <c r="V18" s="4">
        <v>0</v>
      </c>
      <c r="W18" s="4">
        <v>0</v>
      </c>
      <c r="X18" s="4" t="s">
        <v>115</v>
      </c>
      <c r="Y18" s="4" t="s">
        <v>36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53</v>
      </c>
      <c r="F19" s="6">
        <v>45219</v>
      </c>
      <c r="G19" s="6">
        <v>45220</v>
      </c>
      <c r="H19" s="4">
        <v>1</v>
      </c>
      <c r="I19" s="4">
        <v>1</v>
      </c>
      <c r="J19" s="4">
        <v>1</v>
      </c>
      <c r="K19" s="4" t="s">
        <v>30</v>
      </c>
      <c r="L19" s="4">
        <v>39.88</v>
      </c>
      <c r="M19" s="4">
        <v>39.88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45217.0000115741</v>
      </c>
      <c r="S19" s="6">
        <v>45223</v>
      </c>
      <c r="T19" s="4" t="s">
        <v>34</v>
      </c>
      <c r="U19" s="4">
        <v>39.88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53</v>
      </c>
      <c r="F20" s="6">
        <v>45219</v>
      </c>
      <c r="G20" s="6">
        <v>45220</v>
      </c>
      <c r="H20" s="4">
        <v>1</v>
      </c>
      <c r="I20" s="4">
        <v>1</v>
      </c>
      <c r="J20" s="4">
        <v>1</v>
      </c>
      <c r="K20" s="4" t="s">
        <v>30</v>
      </c>
      <c r="L20" s="4">
        <v>34.93</v>
      </c>
      <c r="M20" s="4">
        <v>34.93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45217</v>
      </c>
      <c r="S20" s="6">
        <v>45223</v>
      </c>
      <c r="T20" s="4" t="s">
        <v>34</v>
      </c>
      <c r="U20" s="4">
        <v>34.93</v>
      </c>
      <c r="V20" s="4">
        <v>0</v>
      </c>
      <c r="W20" s="4">
        <v>0</v>
      </c>
      <c r="X20" s="4" t="s">
        <v>124</v>
      </c>
      <c r="Y20" s="4" t="s">
        <v>36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45219</v>
      </c>
      <c r="G21" s="6">
        <v>45220</v>
      </c>
      <c r="H21" s="4">
        <v>1</v>
      </c>
      <c r="I21" s="4">
        <v>1</v>
      </c>
      <c r="J21" s="4">
        <v>1</v>
      </c>
      <c r="K21" s="4" t="s">
        <v>30</v>
      </c>
      <c r="L21" s="4">
        <v>103.49</v>
      </c>
      <c r="M21" s="4">
        <v>103.49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45217</v>
      </c>
      <c r="S21" s="6">
        <v>45223</v>
      </c>
      <c r="T21" s="4" t="s">
        <v>34</v>
      </c>
      <c r="U21" s="4">
        <v>103.49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62</v>
      </c>
      <c r="E22" s="4" t="s">
        <v>63</v>
      </c>
      <c r="F22" s="6">
        <v>45218</v>
      </c>
      <c r="G22" s="6">
        <v>45220</v>
      </c>
      <c r="H22" s="4">
        <v>1</v>
      </c>
      <c r="I22" s="4">
        <v>2</v>
      </c>
      <c r="J22" s="4">
        <v>2</v>
      </c>
      <c r="K22" s="4" t="s">
        <v>30</v>
      </c>
      <c r="L22" s="4">
        <v>35.7</v>
      </c>
      <c r="M22" s="4">
        <v>35.7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45217.0000115741</v>
      </c>
      <c r="S22" s="6">
        <v>45223</v>
      </c>
      <c r="T22" s="4" t="s">
        <v>34</v>
      </c>
      <c r="U22" s="4">
        <v>35.7</v>
      </c>
      <c r="V22" s="4">
        <v>0</v>
      </c>
      <c r="W22" s="4">
        <v>0</v>
      </c>
      <c r="X22" s="4" t="s">
        <v>133</v>
      </c>
      <c r="Y22" s="4" t="s">
        <v>36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45218</v>
      </c>
      <c r="G23" s="6">
        <v>45220</v>
      </c>
      <c r="H23" s="4">
        <v>1</v>
      </c>
      <c r="I23" s="4">
        <v>2</v>
      </c>
      <c r="J23" s="4">
        <v>2</v>
      </c>
      <c r="K23" s="4" t="s">
        <v>30</v>
      </c>
      <c r="L23" s="4">
        <v>104.18</v>
      </c>
      <c r="M23" s="4">
        <v>104.18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45217</v>
      </c>
      <c r="S23" s="6">
        <v>45223</v>
      </c>
      <c r="T23" s="4" t="s">
        <v>34</v>
      </c>
      <c r="U23" s="4">
        <v>104.18</v>
      </c>
      <c r="V23" s="4">
        <v>0</v>
      </c>
      <c r="W23" s="4">
        <v>0</v>
      </c>
      <c r="X23" s="4" t="s">
        <v>138</v>
      </c>
      <c r="Y23" s="4" t="s">
        <v>36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122</v>
      </c>
      <c r="E24" s="4" t="s">
        <v>53</v>
      </c>
      <c r="F24" s="6">
        <v>45219</v>
      </c>
      <c r="G24" s="6">
        <v>45220</v>
      </c>
      <c r="H24" s="4">
        <v>1</v>
      </c>
      <c r="I24" s="4">
        <v>1</v>
      </c>
      <c r="J24" s="4">
        <v>1</v>
      </c>
      <c r="K24" s="4" t="s">
        <v>30</v>
      </c>
      <c r="L24" s="4">
        <v>34.86</v>
      </c>
      <c r="M24" s="4">
        <v>34.86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45217</v>
      </c>
      <c r="S24" s="6">
        <v>45223</v>
      </c>
      <c r="T24" s="4" t="s">
        <v>34</v>
      </c>
      <c r="U24" s="4">
        <v>34.86</v>
      </c>
      <c r="V24" s="4">
        <v>0</v>
      </c>
      <c r="W24" s="4">
        <v>0</v>
      </c>
      <c r="X24" s="4" t="s">
        <v>141</v>
      </c>
      <c r="Y24" s="4" t="s">
        <v>36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45219</v>
      </c>
      <c r="G25" s="6">
        <v>45220</v>
      </c>
      <c r="H25" s="4">
        <v>1</v>
      </c>
      <c r="I25" s="4">
        <v>1</v>
      </c>
      <c r="J25" s="4">
        <v>1</v>
      </c>
      <c r="K25" s="4" t="s">
        <v>30</v>
      </c>
      <c r="L25" s="4">
        <v>28.58</v>
      </c>
      <c r="M25" s="4">
        <v>28.58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45217</v>
      </c>
      <c r="S25" s="6">
        <v>45223</v>
      </c>
      <c r="T25" s="4" t="s">
        <v>34</v>
      </c>
      <c r="U25" s="4">
        <v>28.58</v>
      </c>
      <c r="V25" s="4">
        <v>0</v>
      </c>
      <c r="W25" s="4">
        <v>0</v>
      </c>
      <c r="X25" s="4" t="s">
        <v>146</v>
      </c>
      <c r="Y25" s="4" t="s">
        <v>36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45218</v>
      </c>
      <c r="G26" s="6">
        <v>45220</v>
      </c>
      <c r="H26" s="4">
        <v>1</v>
      </c>
      <c r="I26" s="4">
        <v>2</v>
      </c>
      <c r="J26" s="4">
        <v>2</v>
      </c>
      <c r="K26" s="4" t="s">
        <v>30</v>
      </c>
      <c r="L26" s="4">
        <v>106.6</v>
      </c>
      <c r="M26" s="4">
        <v>106.6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45217.0000115741</v>
      </c>
      <c r="S26" s="6">
        <v>45223</v>
      </c>
      <c r="T26" s="4" t="s">
        <v>34</v>
      </c>
      <c r="U26" s="4">
        <v>106.6</v>
      </c>
      <c r="V26" s="4">
        <v>0</v>
      </c>
      <c r="W26" s="4">
        <v>0</v>
      </c>
      <c r="X26" s="4" t="s">
        <v>151</v>
      </c>
      <c r="Y26" s="4" t="s">
        <v>36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45218</v>
      </c>
      <c r="G27" s="6">
        <v>45220</v>
      </c>
      <c r="H27" s="4">
        <v>1</v>
      </c>
      <c r="I27" s="4">
        <v>2</v>
      </c>
      <c r="J27" s="4">
        <v>2</v>
      </c>
      <c r="K27" s="4" t="s">
        <v>30</v>
      </c>
      <c r="L27" s="4">
        <v>65.13</v>
      </c>
      <c r="M27" s="4">
        <v>65.13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45217</v>
      </c>
      <c r="S27" s="6">
        <v>45223</v>
      </c>
      <c r="T27" s="4" t="s">
        <v>34</v>
      </c>
      <c r="U27" s="4">
        <v>65.13</v>
      </c>
      <c r="V27" s="4">
        <v>0</v>
      </c>
      <c r="W27" s="4">
        <v>0</v>
      </c>
      <c r="X27" s="4" t="s">
        <v>156</v>
      </c>
      <c r="Y27" s="4" t="s">
        <v>36</v>
      </c>
    </row>
    <row r="28" s="4" customFormat="1" spans="1:26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47</v>
      </c>
      <c r="F28" s="6">
        <v>45219</v>
      </c>
      <c r="G28" s="6">
        <v>45220</v>
      </c>
      <c r="H28" s="4">
        <v>2</v>
      </c>
      <c r="I28" s="4">
        <v>1</v>
      </c>
      <c r="J28" s="4">
        <v>2</v>
      </c>
      <c r="K28" s="4" t="s">
        <v>30</v>
      </c>
      <c r="L28" s="4">
        <v>123.86</v>
      </c>
      <c r="M28" s="4">
        <v>123.86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45217.0000115741</v>
      </c>
      <c r="S28" s="6">
        <v>45223</v>
      </c>
      <c r="T28" s="4" t="s">
        <v>34</v>
      </c>
      <c r="U28" s="4">
        <v>123.86</v>
      </c>
      <c r="V28" s="4">
        <v>0</v>
      </c>
      <c r="W28" s="4">
        <v>0</v>
      </c>
      <c r="X28" s="4" t="s">
        <v>160</v>
      </c>
      <c r="Y28" s="4">
        <v>73408888</v>
      </c>
      <c r="Z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45219</v>
      </c>
      <c r="G29" s="6">
        <v>45220</v>
      </c>
      <c r="H29" s="4">
        <v>1</v>
      </c>
      <c r="I29" s="4">
        <v>1</v>
      </c>
      <c r="J29" s="4">
        <v>1</v>
      </c>
      <c r="K29" s="4" t="s">
        <v>30</v>
      </c>
      <c r="L29" s="4">
        <v>34.88</v>
      </c>
      <c r="M29" s="4">
        <v>34.88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45217.0000115741</v>
      </c>
      <c r="S29" s="6">
        <v>45223</v>
      </c>
      <c r="T29" s="4" t="s">
        <v>34</v>
      </c>
      <c r="U29" s="4">
        <v>34.88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45218</v>
      </c>
      <c r="G30" s="6">
        <v>45220</v>
      </c>
      <c r="H30" s="4">
        <v>1</v>
      </c>
      <c r="I30" s="4">
        <v>2</v>
      </c>
      <c r="J30" s="4">
        <v>2</v>
      </c>
      <c r="K30" s="4" t="s">
        <v>30</v>
      </c>
      <c r="L30" s="4">
        <v>84.78</v>
      </c>
      <c r="M30" s="4">
        <v>84.78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45218</v>
      </c>
      <c r="S30" s="6">
        <v>45223</v>
      </c>
      <c r="T30" s="4" t="s">
        <v>34</v>
      </c>
      <c r="U30" s="4">
        <v>84.78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47</v>
      </c>
      <c r="F31" s="6">
        <v>45219</v>
      </c>
      <c r="G31" s="6">
        <v>45220</v>
      </c>
      <c r="H31" s="4">
        <v>1</v>
      </c>
      <c r="I31" s="4">
        <v>1</v>
      </c>
      <c r="J31" s="4">
        <v>1</v>
      </c>
      <c r="K31" s="4" t="s">
        <v>30</v>
      </c>
      <c r="L31" s="4">
        <v>22.89</v>
      </c>
      <c r="M31" s="4">
        <v>22.89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45218</v>
      </c>
      <c r="S31" s="6">
        <v>45223</v>
      </c>
      <c r="T31" s="4" t="s">
        <v>34</v>
      </c>
      <c r="U31" s="4">
        <v>22.89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45218</v>
      </c>
      <c r="G32" s="6">
        <v>45220</v>
      </c>
      <c r="H32" s="4">
        <v>1</v>
      </c>
      <c r="I32" s="4">
        <v>2</v>
      </c>
      <c r="J32" s="4">
        <v>2</v>
      </c>
      <c r="K32" s="4" t="s">
        <v>30</v>
      </c>
      <c r="L32" s="4">
        <v>76.95</v>
      </c>
      <c r="M32" s="4">
        <v>76.95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45218.0000115741</v>
      </c>
      <c r="S32" s="6">
        <v>45223</v>
      </c>
      <c r="T32" s="4" t="s">
        <v>34</v>
      </c>
      <c r="U32" s="4">
        <v>76.95</v>
      </c>
      <c r="V32" s="4">
        <v>0</v>
      </c>
      <c r="W32" s="4">
        <v>0</v>
      </c>
      <c r="X32" s="4" t="s">
        <v>183</v>
      </c>
      <c r="Y32" s="4" t="s">
        <v>36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45218</v>
      </c>
      <c r="G33" s="6">
        <v>45220</v>
      </c>
      <c r="H33" s="4">
        <v>1</v>
      </c>
      <c r="I33" s="4">
        <v>2</v>
      </c>
      <c r="J33" s="4">
        <v>2</v>
      </c>
      <c r="K33" s="4" t="s">
        <v>30</v>
      </c>
      <c r="L33" s="4">
        <v>63.54</v>
      </c>
      <c r="M33" s="4">
        <v>63.54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45218</v>
      </c>
      <c r="S33" s="6">
        <v>45223</v>
      </c>
      <c r="T33" s="4" t="s">
        <v>34</v>
      </c>
      <c r="U33" s="4">
        <v>63.54</v>
      </c>
      <c r="V33" s="4">
        <v>0</v>
      </c>
      <c r="W33" s="4">
        <v>0</v>
      </c>
      <c r="X33" s="4" t="s">
        <v>188</v>
      </c>
      <c r="Y33" s="4" t="s">
        <v>36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45219</v>
      </c>
      <c r="G34" s="6">
        <v>45220</v>
      </c>
      <c r="H34" s="4">
        <v>1</v>
      </c>
      <c r="I34" s="4">
        <v>1</v>
      </c>
      <c r="J34" s="4">
        <v>1</v>
      </c>
      <c r="K34" s="4" t="s">
        <v>30</v>
      </c>
      <c r="L34" s="4">
        <v>46.05</v>
      </c>
      <c r="M34" s="4">
        <v>46.05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45218</v>
      </c>
      <c r="S34" s="6">
        <v>45223</v>
      </c>
      <c r="T34" s="4" t="s">
        <v>34</v>
      </c>
      <c r="U34" s="4">
        <v>46.05</v>
      </c>
      <c r="V34" s="4">
        <v>0</v>
      </c>
      <c r="W34" s="4">
        <v>0</v>
      </c>
      <c r="X34" s="4" t="s">
        <v>193</v>
      </c>
      <c r="Y34" s="4" t="s">
        <v>36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45219</v>
      </c>
      <c r="G35" s="6">
        <v>45220</v>
      </c>
      <c r="H35" s="4">
        <v>1</v>
      </c>
      <c r="I35" s="4">
        <v>1</v>
      </c>
      <c r="J35" s="4">
        <v>1</v>
      </c>
      <c r="K35" s="4" t="s">
        <v>30</v>
      </c>
      <c r="L35" s="4">
        <v>18.32</v>
      </c>
      <c r="M35" s="4">
        <v>18.32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45218.0000115741</v>
      </c>
      <c r="S35" s="6">
        <v>45223</v>
      </c>
      <c r="T35" s="4" t="s">
        <v>34</v>
      </c>
      <c r="U35" s="4">
        <v>18.32</v>
      </c>
      <c r="V35" s="4">
        <v>0</v>
      </c>
      <c r="W35" s="4">
        <v>0</v>
      </c>
      <c r="X35" s="4" t="s">
        <v>198</v>
      </c>
      <c r="Y35" s="4" t="s">
        <v>36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45218</v>
      </c>
      <c r="G36" s="6">
        <v>45220</v>
      </c>
      <c r="H36" s="4">
        <v>1</v>
      </c>
      <c r="I36" s="4">
        <v>2</v>
      </c>
      <c r="J36" s="4">
        <v>2</v>
      </c>
      <c r="K36" s="4" t="s">
        <v>30</v>
      </c>
      <c r="L36" s="4">
        <v>98.26</v>
      </c>
      <c r="M36" s="4">
        <v>98.26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45218.0000115741</v>
      </c>
      <c r="S36" s="6">
        <v>45223</v>
      </c>
      <c r="T36" s="4" t="s">
        <v>34</v>
      </c>
      <c r="U36" s="4">
        <v>98.26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169</v>
      </c>
      <c r="E37" s="4" t="s">
        <v>170</v>
      </c>
      <c r="F37" s="6">
        <v>45219</v>
      </c>
      <c r="G37" s="6">
        <v>45220</v>
      </c>
      <c r="H37" s="4">
        <v>1</v>
      </c>
      <c r="I37" s="4">
        <v>1</v>
      </c>
      <c r="J37" s="4">
        <v>1</v>
      </c>
      <c r="K37" s="4" t="s">
        <v>30</v>
      </c>
      <c r="L37" s="4">
        <v>43.4</v>
      </c>
      <c r="M37" s="4">
        <v>43.4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45218</v>
      </c>
      <c r="S37" s="6">
        <v>45223</v>
      </c>
      <c r="T37" s="4" t="s">
        <v>34</v>
      </c>
      <c r="U37" s="4">
        <v>43.4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45219</v>
      </c>
      <c r="G38" s="6">
        <v>45220</v>
      </c>
      <c r="H38" s="4">
        <v>1</v>
      </c>
      <c r="I38" s="4">
        <v>1</v>
      </c>
      <c r="J38" s="4">
        <v>1</v>
      </c>
      <c r="K38" s="4" t="s">
        <v>30</v>
      </c>
      <c r="L38" s="4">
        <v>109.02</v>
      </c>
      <c r="M38" s="4">
        <v>109.02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45218</v>
      </c>
      <c r="S38" s="6">
        <v>45223</v>
      </c>
      <c r="T38" s="4" t="s">
        <v>34</v>
      </c>
      <c r="U38" s="4">
        <v>109.02</v>
      </c>
      <c r="V38" s="4">
        <v>0</v>
      </c>
      <c r="W38" s="4">
        <v>0</v>
      </c>
      <c r="X38" s="4" t="s">
        <v>213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78</v>
      </c>
      <c r="F39" s="6">
        <v>45219</v>
      </c>
      <c r="G39" s="6">
        <v>45220</v>
      </c>
      <c r="H39" s="4">
        <v>1</v>
      </c>
      <c r="I39" s="4">
        <v>1</v>
      </c>
      <c r="J39" s="4">
        <v>1</v>
      </c>
      <c r="K39" s="4" t="s">
        <v>30</v>
      </c>
      <c r="L39" s="4">
        <v>20.07</v>
      </c>
      <c r="M39" s="4">
        <v>20.07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45218</v>
      </c>
      <c r="S39" s="6">
        <v>45223</v>
      </c>
      <c r="T39" s="4" t="s">
        <v>34</v>
      </c>
      <c r="U39" s="4">
        <v>20.07</v>
      </c>
      <c r="V39" s="4">
        <v>0</v>
      </c>
      <c r="W39" s="4">
        <v>0</v>
      </c>
      <c r="X39" s="4" t="s">
        <v>218</v>
      </c>
      <c r="Y39" s="4" t="s">
        <v>36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6">
        <v>45219</v>
      </c>
      <c r="G40" s="6">
        <v>45220</v>
      </c>
      <c r="H40" s="4">
        <v>1</v>
      </c>
      <c r="I40" s="4">
        <v>1</v>
      </c>
      <c r="J40" s="4">
        <v>1</v>
      </c>
      <c r="K40" s="4" t="s">
        <v>30</v>
      </c>
      <c r="L40" s="4">
        <v>45.58</v>
      </c>
      <c r="M40" s="4">
        <v>45.58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45218</v>
      </c>
      <c r="S40" s="6">
        <v>45223</v>
      </c>
      <c r="T40" s="4" t="s">
        <v>34</v>
      </c>
      <c r="U40" s="4">
        <v>45.58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46</v>
      </c>
      <c r="E41" s="4" t="s">
        <v>47</v>
      </c>
      <c r="F41" s="6">
        <v>45219</v>
      </c>
      <c r="G41" s="6">
        <v>45220</v>
      </c>
      <c r="H41" s="4">
        <v>1</v>
      </c>
      <c r="I41" s="4">
        <v>1</v>
      </c>
      <c r="J41" s="4">
        <v>1</v>
      </c>
      <c r="K41" s="4" t="s">
        <v>30</v>
      </c>
      <c r="L41" s="4">
        <v>45.55</v>
      </c>
      <c r="M41" s="4">
        <v>45.55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45219</v>
      </c>
      <c r="S41" s="6">
        <v>45223</v>
      </c>
      <c r="T41" s="4" t="s">
        <v>34</v>
      </c>
      <c r="U41" s="4">
        <v>45.55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45219</v>
      </c>
      <c r="G42" s="6">
        <v>45220</v>
      </c>
      <c r="H42" s="4">
        <v>1</v>
      </c>
      <c r="I42" s="4">
        <v>1</v>
      </c>
      <c r="J42" s="4">
        <v>1</v>
      </c>
      <c r="K42" s="4" t="s">
        <v>30</v>
      </c>
      <c r="L42" s="4">
        <v>41.27</v>
      </c>
      <c r="M42" s="4">
        <v>41.27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45219.0000115741</v>
      </c>
      <c r="S42" s="6">
        <v>45223</v>
      </c>
      <c r="T42" s="4" t="s">
        <v>34</v>
      </c>
      <c r="U42" s="4">
        <v>41.27</v>
      </c>
      <c r="V42" s="4">
        <v>0</v>
      </c>
      <c r="W42" s="4">
        <v>0</v>
      </c>
      <c r="X42" s="4" t="s">
        <v>233</v>
      </c>
      <c r="Y42" s="4" t="s">
        <v>36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53</v>
      </c>
      <c r="F43" s="6">
        <v>45219</v>
      </c>
      <c r="G43" s="6">
        <v>45220</v>
      </c>
      <c r="H43" s="4">
        <v>1</v>
      </c>
      <c r="I43" s="4">
        <v>1</v>
      </c>
      <c r="J43" s="4">
        <v>1</v>
      </c>
      <c r="K43" s="4" t="s">
        <v>30</v>
      </c>
      <c r="L43" s="4">
        <v>34.22</v>
      </c>
      <c r="M43" s="4">
        <v>34.22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45219</v>
      </c>
      <c r="S43" s="6">
        <v>45223</v>
      </c>
      <c r="T43" s="4" t="s">
        <v>34</v>
      </c>
      <c r="U43" s="4">
        <v>34.22</v>
      </c>
      <c r="V43" s="4">
        <v>0</v>
      </c>
      <c r="W43" s="4">
        <v>0</v>
      </c>
      <c r="X43" s="4" t="s">
        <v>237</v>
      </c>
      <c r="Y43" s="4" t="s">
        <v>36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45219</v>
      </c>
      <c r="G44" s="6">
        <v>45220</v>
      </c>
      <c r="H44" s="4">
        <v>1</v>
      </c>
      <c r="I44" s="4">
        <v>1</v>
      </c>
      <c r="J44" s="4">
        <v>1</v>
      </c>
      <c r="K44" s="4" t="s">
        <v>30</v>
      </c>
      <c r="L44" s="4">
        <v>28.12</v>
      </c>
      <c r="M44" s="4">
        <v>28.12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45219.0000115741</v>
      </c>
      <c r="S44" s="6">
        <v>45223</v>
      </c>
      <c r="T44" s="4" t="s">
        <v>34</v>
      </c>
      <c r="U44" s="4">
        <v>28.12</v>
      </c>
      <c r="V44" s="4">
        <v>0</v>
      </c>
      <c r="W44" s="4">
        <v>0</v>
      </c>
      <c r="X44" s="4" t="s">
        <v>242</v>
      </c>
      <c r="Y44" s="4" t="s">
        <v>36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53</v>
      </c>
      <c r="F45" s="6">
        <v>45219</v>
      </c>
      <c r="G45" s="6">
        <v>45220</v>
      </c>
      <c r="H45" s="4">
        <v>1</v>
      </c>
      <c r="I45" s="4">
        <v>1</v>
      </c>
      <c r="J45" s="4">
        <v>1</v>
      </c>
      <c r="K45" s="4" t="s">
        <v>30</v>
      </c>
      <c r="L45" s="4">
        <v>170.92</v>
      </c>
      <c r="M45" s="4">
        <v>170.92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45219</v>
      </c>
      <c r="S45" s="6">
        <v>45223</v>
      </c>
      <c r="T45" s="4" t="s">
        <v>34</v>
      </c>
      <c r="U45" s="4">
        <v>170.92</v>
      </c>
      <c r="V45" s="4">
        <v>0</v>
      </c>
      <c r="W45" s="4">
        <v>0</v>
      </c>
      <c r="X45" s="4" t="s">
        <v>246</v>
      </c>
      <c r="Y45" s="4" t="s">
        <v>36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248</v>
      </c>
      <c r="E46" s="4" t="s">
        <v>249</v>
      </c>
      <c r="F46" s="6">
        <v>45219</v>
      </c>
      <c r="G46" s="6">
        <v>45220</v>
      </c>
      <c r="H46" s="4">
        <v>1</v>
      </c>
      <c r="I46" s="4">
        <v>1</v>
      </c>
      <c r="J46" s="4">
        <v>1</v>
      </c>
      <c r="K46" s="4" t="s">
        <v>30</v>
      </c>
      <c r="L46" s="4">
        <v>209.78</v>
      </c>
      <c r="M46" s="4">
        <v>209.78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45219.0000115741</v>
      </c>
      <c r="S46" s="6">
        <v>45223</v>
      </c>
      <c r="T46" s="4" t="s">
        <v>34</v>
      </c>
      <c r="U46" s="4">
        <v>209.78</v>
      </c>
      <c r="V46" s="4">
        <v>0</v>
      </c>
      <c r="W46" s="4">
        <v>0</v>
      </c>
      <c r="X46" s="4" t="s">
        <v>251</v>
      </c>
      <c r="Y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46</v>
      </c>
      <c r="E47" s="4" t="s">
        <v>47</v>
      </c>
      <c r="F47" s="6">
        <v>45219</v>
      </c>
      <c r="G47" s="6">
        <v>45220</v>
      </c>
      <c r="H47" s="4">
        <v>1</v>
      </c>
      <c r="I47" s="4">
        <v>1</v>
      </c>
      <c r="J47" s="4">
        <v>1</v>
      </c>
      <c r="K47" s="4" t="s">
        <v>30</v>
      </c>
      <c r="L47" s="4">
        <v>45.57</v>
      </c>
      <c r="M47" s="4">
        <v>45.57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45219</v>
      </c>
      <c r="S47" s="6">
        <v>45223</v>
      </c>
      <c r="T47" s="4" t="s">
        <v>34</v>
      </c>
      <c r="U47" s="4">
        <v>45.57</v>
      </c>
      <c r="V47" s="4">
        <v>0</v>
      </c>
      <c r="W47" s="4">
        <v>0</v>
      </c>
      <c r="X47" s="4" t="s">
        <v>255</v>
      </c>
      <c r="Y47" s="4" t="s">
        <v>256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201</v>
      </c>
      <c r="F48" s="6">
        <v>45219</v>
      </c>
      <c r="G48" s="6">
        <v>45220</v>
      </c>
      <c r="H48" s="4">
        <v>1</v>
      </c>
      <c r="I48" s="4">
        <v>1</v>
      </c>
      <c r="J48" s="4">
        <v>1</v>
      </c>
      <c r="K48" s="4" t="s">
        <v>30</v>
      </c>
      <c r="L48" s="4">
        <v>13.26</v>
      </c>
      <c r="M48" s="4">
        <v>13.26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45219.0000115741</v>
      </c>
      <c r="S48" s="6">
        <v>45223</v>
      </c>
      <c r="T48" s="4" t="s">
        <v>34</v>
      </c>
      <c r="U48" s="4">
        <v>13.26</v>
      </c>
      <c r="V48" s="4">
        <v>0</v>
      </c>
      <c r="W48" s="4">
        <v>0</v>
      </c>
      <c r="X48" s="4" t="s">
        <v>260</v>
      </c>
      <c r="Y48" s="4" t="s">
        <v>36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102</v>
      </c>
      <c r="F49" s="6">
        <v>45219</v>
      </c>
      <c r="G49" s="6">
        <v>45220</v>
      </c>
      <c r="H49" s="4">
        <v>1</v>
      </c>
      <c r="I49" s="4">
        <v>1</v>
      </c>
      <c r="J49" s="4">
        <v>1</v>
      </c>
      <c r="K49" s="4" t="s">
        <v>30</v>
      </c>
      <c r="L49" s="4">
        <v>22.88</v>
      </c>
      <c r="M49" s="4">
        <v>22.88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45219</v>
      </c>
      <c r="S49" s="6">
        <v>45223</v>
      </c>
      <c r="T49" s="4" t="s">
        <v>34</v>
      </c>
      <c r="U49" s="4">
        <v>22.88</v>
      </c>
      <c r="V49" s="4">
        <v>0</v>
      </c>
      <c r="W49" s="4">
        <v>0</v>
      </c>
      <c r="X49" s="4" t="s">
        <v>264</v>
      </c>
      <c r="Y49" s="4" t="s">
        <v>36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185</v>
      </c>
      <c r="E50" s="4" t="s">
        <v>186</v>
      </c>
      <c r="F50" s="6">
        <v>45219</v>
      </c>
      <c r="G50" s="6">
        <v>45220</v>
      </c>
      <c r="H50" s="4">
        <v>1</v>
      </c>
      <c r="I50" s="4">
        <v>1</v>
      </c>
      <c r="J50" s="4">
        <v>1</v>
      </c>
      <c r="K50" s="4" t="s">
        <v>30</v>
      </c>
      <c r="L50" s="4">
        <v>31.64</v>
      </c>
      <c r="M50" s="4">
        <v>31.64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45219.0000115741</v>
      </c>
      <c r="S50" s="6">
        <v>45223</v>
      </c>
      <c r="T50" s="4" t="s">
        <v>34</v>
      </c>
      <c r="U50" s="4">
        <v>31.64</v>
      </c>
      <c r="V50" s="4">
        <v>0</v>
      </c>
      <c r="W50" s="4">
        <v>0</v>
      </c>
      <c r="X50" s="4" t="s">
        <v>267</v>
      </c>
      <c r="Y50" s="4" t="s">
        <v>36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244</v>
      </c>
      <c r="E51" s="4" t="s">
        <v>53</v>
      </c>
      <c r="F51" s="6">
        <v>45219</v>
      </c>
      <c r="G51" s="6">
        <v>45220</v>
      </c>
      <c r="H51" s="4">
        <v>1</v>
      </c>
      <c r="I51" s="4">
        <v>1</v>
      </c>
      <c r="J51" s="4">
        <v>1</v>
      </c>
      <c r="K51" s="4" t="s">
        <v>30</v>
      </c>
      <c r="L51" s="4">
        <v>170.92</v>
      </c>
      <c r="M51" s="4">
        <v>170.92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45219.0000115741</v>
      </c>
      <c r="S51" s="6">
        <v>45223</v>
      </c>
      <c r="T51" s="4" t="s">
        <v>34</v>
      </c>
      <c r="U51" s="4">
        <v>170.92</v>
      </c>
      <c r="V51" s="4">
        <v>0</v>
      </c>
      <c r="W51" s="4">
        <v>0</v>
      </c>
      <c r="X51" s="4" t="s">
        <v>270</v>
      </c>
      <c r="Y51" s="4" t="s">
        <v>36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45219</v>
      </c>
      <c r="G52" s="6">
        <v>45220</v>
      </c>
      <c r="H52" s="4">
        <v>1</v>
      </c>
      <c r="I52" s="4">
        <v>1</v>
      </c>
      <c r="J52" s="4">
        <v>1</v>
      </c>
      <c r="K52" s="4" t="s">
        <v>30</v>
      </c>
      <c r="L52" s="4">
        <v>20.41</v>
      </c>
      <c r="M52" s="4">
        <v>20.41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45219.0000115741</v>
      </c>
      <c r="S52" s="6">
        <v>45223</v>
      </c>
      <c r="T52" s="4" t="s">
        <v>34</v>
      </c>
      <c r="U52" s="4">
        <v>20.41</v>
      </c>
      <c r="V52" s="4">
        <v>0</v>
      </c>
      <c r="W52" s="4">
        <v>0</v>
      </c>
      <c r="X52" s="4" t="s">
        <v>275</v>
      </c>
      <c r="Y52" s="4" t="s">
        <v>36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277</v>
      </c>
      <c r="E53" s="4" t="s">
        <v>278</v>
      </c>
      <c r="F53" s="6">
        <v>45219</v>
      </c>
      <c r="G53" s="6">
        <v>45220</v>
      </c>
      <c r="H53" s="4">
        <v>1</v>
      </c>
      <c r="I53" s="4">
        <v>1</v>
      </c>
      <c r="J53" s="4">
        <v>1</v>
      </c>
      <c r="K53" s="4" t="s">
        <v>30</v>
      </c>
      <c r="L53" s="4">
        <v>21.51</v>
      </c>
      <c r="M53" s="4">
        <v>21.51</v>
      </c>
      <c r="N53" s="4" t="s">
        <v>279</v>
      </c>
      <c r="O53" s="4" t="s">
        <v>32</v>
      </c>
      <c r="P53" s="4" t="s">
        <v>33</v>
      </c>
      <c r="Q53" s="4">
        <v>0</v>
      </c>
      <c r="R53" s="7">
        <v>45219</v>
      </c>
      <c r="S53" s="6">
        <v>45223</v>
      </c>
      <c r="T53" s="4" t="s">
        <v>34</v>
      </c>
      <c r="U53" s="4">
        <v>21.51</v>
      </c>
      <c r="V53" s="4">
        <v>0</v>
      </c>
      <c r="W53" s="4">
        <v>0</v>
      </c>
      <c r="X53" s="4" t="s">
        <v>280</v>
      </c>
      <c r="Y53" s="4" t="s">
        <v>36</v>
      </c>
    </row>
    <row r="54" s="4" customFormat="1" spans="1:25">
      <c r="A54" s="4" t="s">
        <v>281</v>
      </c>
      <c r="B54" s="4" t="s">
        <v>26</v>
      </c>
      <c r="C54" s="4" t="s">
        <v>27</v>
      </c>
      <c r="D54" s="4" t="s">
        <v>282</v>
      </c>
      <c r="E54" s="4" t="s">
        <v>283</v>
      </c>
      <c r="F54" s="6">
        <v>45219</v>
      </c>
      <c r="G54" s="6">
        <v>45220</v>
      </c>
      <c r="H54" s="4">
        <v>1</v>
      </c>
      <c r="I54" s="4">
        <v>1</v>
      </c>
      <c r="J54" s="4">
        <v>1</v>
      </c>
      <c r="K54" s="4" t="s">
        <v>30</v>
      </c>
      <c r="L54" s="4">
        <v>18.68</v>
      </c>
      <c r="M54" s="4">
        <v>18.68</v>
      </c>
      <c r="N54" s="4" t="s">
        <v>284</v>
      </c>
      <c r="O54" s="4" t="s">
        <v>32</v>
      </c>
      <c r="P54" s="4" t="s">
        <v>33</v>
      </c>
      <c r="Q54" s="4">
        <v>0</v>
      </c>
      <c r="R54" s="7">
        <v>45219</v>
      </c>
      <c r="S54" s="6">
        <v>45223</v>
      </c>
      <c r="T54" s="4" t="s">
        <v>34</v>
      </c>
      <c r="U54" s="4">
        <v>18.68</v>
      </c>
      <c r="V54" s="4">
        <v>0</v>
      </c>
      <c r="W54" s="4">
        <v>0</v>
      </c>
      <c r="X54" s="4" t="s">
        <v>285</v>
      </c>
      <c r="Y54" s="4" t="s">
        <v>36</v>
      </c>
    </row>
    <row r="55" s="4" customFormat="1" spans="1:25">
      <c r="A55" s="4" t="s">
        <v>286</v>
      </c>
      <c r="B55" s="4" t="s">
        <v>26</v>
      </c>
      <c r="C55" s="4" t="s">
        <v>27</v>
      </c>
      <c r="D55" s="4" t="s">
        <v>287</v>
      </c>
      <c r="E55" s="4" t="s">
        <v>288</v>
      </c>
      <c r="F55" s="6">
        <v>45219</v>
      </c>
      <c r="G55" s="6">
        <v>45220</v>
      </c>
      <c r="H55" s="4">
        <v>1</v>
      </c>
      <c r="I55" s="4">
        <v>1</v>
      </c>
      <c r="J55" s="4">
        <v>1</v>
      </c>
      <c r="K55" s="4" t="s">
        <v>30</v>
      </c>
      <c r="L55" s="4">
        <v>15.4</v>
      </c>
      <c r="M55" s="4">
        <v>15.4</v>
      </c>
      <c r="N55" s="4" t="s">
        <v>289</v>
      </c>
      <c r="O55" s="4" t="s">
        <v>32</v>
      </c>
      <c r="P55" s="4" t="s">
        <v>33</v>
      </c>
      <c r="Q55" s="4">
        <v>0</v>
      </c>
      <c r="R55" s="7">
        <v>45219.0000115741</v>
      </c>
      <c r="S55" s="6">
        <v>45223</v>
      </c>
      <c r="T55" s="4" t="s">
        <v>34</v>
      </c>
      <c r="U55" s="4">
        <v>15.4</v>
      </c>
      <c r="V55" s="4">
        <v>0</v>
      </c>
      <c r="W55" s="4">
        <v>0</v>
      </c>
      <c r="X55" s="4" t="s">
        <v>290</v>
      </c>
      <c r="Y55" s="4" t="s">
        <v>36</v>
      </c>
    </row>
    <row r="56" s="4" customFormat="1" spans="1:25">
      <c r="A56" s="4" t="s">
        <v>291</v>
      </c>
      <c r="B56" s="4" t="s">
        <v>26</v>
      </c>
      <c r="C56" s="4" t="s">
        <v>27</v>
      </c>
      <c r="D56" s="4" t="s">
        <v>292</v>
      </c>
      <c r="E56" s="4" t="s">
        <v>293</v>
      </c>
      <c r="F56" s="6">
        <v>45219</v>
      </c>
      <c r="G56" s="6">
        <v>45220</v>
      </c>
      <c r="H56" s="4">
        <v>1</v>
      </c>
      <c r="I56" s="4">
        <v>1</v>
      </c>
      <c r="J56" s="4">
        <v>1</v>
      </c>
      <c r="K56" s="4" t="s">
        <v>30</v>
      </c>
      <c r="L56" s="4">
        <v>50.01</v>
      </c>
      <c r="M56" s="4">
        <v>50.01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45219</v>
      </c>
      <c r="S56" s="6">
        <v>45223</v>
      </c>
      <c r="T56" s="4" t="s">
        <v>34</v>
      </c>
      <c r="U56" s="4">
        <v>50.01</v>
      </c>
      <c r="V56" s="4">
        <v>0</v>
      </c>
      <c r="W56" s="4">
        <v>0</v>
      </c>
      <c r="X56" s="4" t="s">
        <v>295</v>
      </c>
      <c r="Y56" s="4" t="s">
        <v>36</v>
      </c>
    </row>
    <row r="57" s="4" customFormat="1" spans="1:25">
      <c r="A57" s="4" t="s">
        <v>296</v>
      </c>
      <c r="B57" s="4" t="s">
        <v>26</v>
      </c>
      <c r="C57" s="4" t="s">
        <v>27</v>
      </c>
      <c r="D57" s="4" t="s">
        <v>297</v>
      </c>
      <c r="E57" s="4" t="s">
        <v>298</v>
      </c>
      <c r="F57" s="6">
        <v>45219</v>
      </c>
      <c r="G57" s="6">
        <v>45220</v>
      </c>
      <c r="H57" s="4">
        <v>1</v>
      </c>
      <c r="I57" s="4">
        <v>1</v>
      </c>
      <c r="J57" s="4">
        <v>1</v>
      </c>
      <c r="K57" s="4" t="s">
        <v>30</v>
      </c>
      <c r="L57" s="4">
        <v>20.73</v>
      </c>
      <c r="M57" s="4">
        <v>20.73</v>
      </c>
      <c r="N57" s="4" t="s">
        <v>299</v>
      </c>
      <c r="O57" s="4" t="s">
        <v>32</v>
      </c>
      <c r="P57" s="4" t="s">
        <v>33</v>
      </c>
      <c r="Q57" s="4">
        <v>0</v>
      </c>
      <c r="R57" s="7">
        <v>45219</v>
      </c>
      <c r="S57" s="6">
        <v>45223</v>
      </c>
      <c r="T57" s="4" t="s">
        <v>34</v>
      </c>
      <c r="U57" s="4">
        <v>20.73</v>
      </c>
      <c r="V57" s="4">
        <v>0</v>
      </c>
      <c r="W57" s="4">
        <v>0</v>
      </c>
      <c r="X57" s="4" t="s">
        <v>300</v>
      </c>
      <c r="Y57" s="4" t="s">
        <v>301</v>
      </c>
    </row>
    <row r="58" s="4" customFormat="1" spans="1:25">
      <c r="A58" s="4" t="s">
        <v>302</v>
      </c>
      <c r="B58" s="4" t="s">
        <v>26</v>
      </c>
      <c r="C58" s="4" t="s">
        <v>27</v>
      </c>
      <c r="D58" s="4" t="s">
        <v>303</v>
      </c>
      <c r="E58" s="4" t="s">
        <v>304</v>
      </c>
      <c r="F58" s="6">
        <v>45219</v>
      </c>
      <c r="G58" s="6">
        <v>45220</v>
      </c>
      <c r="H58" s="4">
        <v>1</v>
      </c>
      <c r="I58" s="4">
        <v>1</v>
      </c>
      <c r="J58" s="4">
        <v>1</v>
      </c>
      <c r="K58" s="4" t="s">
        <v>30</v>
      </c>
      <c r="L58" s="4">
        <v>34.76</v>
      </c>
      <c r="M58" s="4">
        <v>34.76</v>
      </c>
      <c r="N58" s="4" t="s">
        <v>305</v>
      </c>
      <c r="O58" s="4" t="s">
        <v>32</v>
      </c>
      <c r="P58" s="4" t="s">
        <v>33</v>
      </c>
      <c r="Q58" s="4">
        <v>0</v>
      </c>
      <c r="R58" s="7">
        <v>45219.0000115741</v>
      </c>
      <c r="S58" s="6">
        <v>45223</v>
      </c>
      <c r="T58" s="4" t="s">
        <v>34</v>
      </c>
      <c r="U58" s="4">
        <v>34.76</v>
      </c>
      <c r="V58" s="4">
        <v>0</v>
      </c>
      <c r="W58" s="4">
        <v>0</v>
      </c>
      <c r="X58" s="4" t="s">
        <v>306</v>
      </c>
      <c r="Y58" s="4" t="s">
        <v>36</v>
      </c>
    </row>
    <row r="59" s="4" customFormat="1" spans="1:25">
      <c r="A59" s="4" t="s">
        <v>307</v>
      </c>
      <c r="B59" s="4" t="s">
        <v>26</v>
      </c>
      <c r="C59" s="4" t="s">
        <v>27</v>
      </c>
      <c r="D59" s="4" t="s">
        <v>272</v>
      </c>
      <c r="E59" s="4" t="s">
        <v>273</v>
      </c>
      <c r="F59" s="6">
        <v>45219</v>
      </c>
      <c r="G59" s="6">
        <v>45220</v>
      </c>
      <c r="H59" s="4">
        <v>1</v>
      </c>
      <c r="I59" s="4">
        <v>1</v>
      </c>
      <c r="J59" s="4">
        <v>1</v>
      </c>
      <c r="K59" s="4" t="s">
        <v>30</v>
      </c>
      <c r="L59" s="4">
        <v>20.41</v>
      </c>
      <c r="M59" s="4">
        <v>20.41</v>
      </c>
      <c r="N59" s="4" t="s">
        <v>308</v>
      </c>
      <c r="O59" s="4" t="s">
        <v>32</v>
      </c>
      <c r="P59" s="4" t="s">
        <v>33</v>
      </c>
      <c r="Q59" s="4">
        <v>0</v>
      </c>
      <c r="R59" s="7">
        <v>45219</v>
      </c>
      <c r="S59" s="6">
        <v>45223</v>
      </c>
      <c r="T59" s="4" t="s">
        <v>34</v>
      </c>
      <c r="U59" s="4">
        <v>20.41</v>
      </c>
      <c r="V59" s="4">
        <v>0</v>
      </c>
      <c r="W59" s="4">
        <v>0</v>
      </c>
      <c r="X59" s="4" t="s">
        <v>36</v>
      </c>
      <c r="Y59" s="4" t="s">
        <v>36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310</v>
      </c>
      <c r="E60" s="4" t="s">
        <v>311</v>
      </c>
      <c r="F60" s="6">
        <v>45219</v>
      </c>
      <c r="G60" s="6">
        <v>45220</v>
      </c>
      <c r="H60" s="4">
        <v>1</v>
      </c>
      <c r="I60" s="4">
        <v>1</v>
      </c>
      <c r="J60" s="4">
        <v>1</v>
      </c>
      <c r="K60" s="4" t="s">
        <v>30</v>
      </c>
      <c r="L60" s="4">
        <v>29.21</v>
      </c>
      <c r="M60" s="4">
        <v>29.21</v>
      </c>
      <c r="N60" s="4" t="s">
        <v>312</v>
      </c>
      <c r="O60" s="4" t="s">
        <v>32</v>
      </c>
      <c r="P60" s="4" t="s">
        <v>33</v>
      </c>
      <c r="Q60" s="4">
        <v>0</v>
      </c>
      <c r="R60" s="7">
        <v>45219</v>
      </c>
      <c r="S60" s="6">
        <v>45223</v>
      </c>
      <c r="T60" s="4" t="s">
        <v>34</v>
      </c>
      <c r="U60" s="4">
        <v>29.21</v>
      </c>
      <c r="V60" s="4">
        <v>0</v>
      </c>
      <c r="W60" s="4">
        <v>0</v>
      </c>
      <c r="X60" s="4" t="s">
        <v>313</v>
      </c>
      <c r="Y60" s="4" t="s">
        <v>314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316</v>
      </c>
      <c r="E61" s="4" t="s">
        <v>144</v>
      </c>
      <c r="F61" s="6">
        <v>45219</v>
      </c>
      <c r="G61" s="6">
        <v>45220</v>
      </c>
      <c r="H61" s="4">
        <v>1</v>
      </c>
      <c r="I61" s="4">
        <v>1</v>
      </c>
      <c r="J61" s="4">
        <v>1</v>
      </c>
      <c r="K61" s="4" t="s">
        <v>30</v>
      </c>
      <c r="L61" s="4">
        <v>42.28</v>
      </c>
      <c r="M61" s="4">
        <v>42.28</v>
      </c>
      <c r="N61" s="4" t="s">
        <v>317</v>
      </c>
      <c r="O61" s="4" t="s">
        <v>32</v>
      </c>
      <c r="P61" s="4" t="s">
        <v>33</v>
      </c>
      <c r="Q61" s="4">
        <v>0</v>
      </c>
      <c r="R61" s="7">
        <v>45219</v>
      </c>
      <c r="S61" s="6">
        <v>45223</v>
      </c>
      <c r="T61" s="4" t="s">
        <v>34</v>
      </c>
      <c r="U61" s="4">
        <v>42.28</v>
      </c>
      <c r="V61" s="4">
        <v>0</v>
      </c>
      <c r="W61" s="4">
        <v>0</v>
      </c>
      <c r="X61" s="4" t="s">
        <v>318</v>
      </c>
      <c r="Y61" s="4" t="s">
        <v>319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321</v>
      </c>
      <c r="E62" s="4" t="s">
        <v>322</v>
      </c>
      <c r="F62" s="6">
        <v>45219</v>
      </c>
      <c r="G62" s="6">
        <v>45220</v>
      </c>
      <c r="H62" s="4">
        <v>1</v>
      </c>
      <c r="I62" s="4">
        <v>1</v>
      </c>
      <c r="J62" s="4">
        <v>1</v>
      </c>
      <c r="K62" s="4" t="s">
        <v>30</v>
      </c>
      <c r="L62" s="4">
        <v>18.01</v>
      </c>
      <c r="M62" s="4">
        <v>18.01</v>
      </c>
      <c r="N62" s="4" t="s">
        <v>323</v>
      </c>
      <c r="O62" s="4" t="s">
        <v>32</v>
      </c>
      <c r="P62" s="4" t="s">
        <v>33</v>
      </c>
      <c r="Q62" s="4">
        <v>0</v>
      </c>
      <c r="R62" s="7">
        <v>45219.0000115741</v>
      </c>
      <c r="S62" s="6">
        <v>45223</v>
      </c>
      <c r="T62" s="4" t="s">
        <v>34</v>
      </c>
      <c r="U62" s="4">
        <v>18.01</v>
      </c>
      <c r="V62" s="4">
        <v>0</v>
      </c>
      <c r="W62" s="4">
        <v>0</v>
      </c>
      <c r="X62" s="4" t="s">
        <v>324</v>
      </c>
      <c r="Y62" s="4" t="s">
        <v>36</v>
      </c>
    </row>
    <row r="63" s="4" customFormat="1" spans="1:25">
      <c r="A63" s="4" t="s">
        <v>325</v>
      </c>
      <c r="B63" s="4" t="s">
        <v>26</v>
      </c>
      <c r="C63" s="4" t="s">
        <v>27</v>
      </c>
      <c r="D63" s="4" t="s">
        <v>326</v>
      </c>
      <c r="E63" s="4" t="s">
        <v>327</v>
      </c>
      <c r="F63" s="6">
        <v>45219</v>
      </c>
      <c r="G63" s="6">
        <v>45220</v>
      </c>
      <c r="H63" s="4">
        <v>1</v>
      </c>
      <c r="I63" s="4">
        <v>1</v>
      </c>
      <c r="J63" s="4">
        <v>1</v>
      </c>
      <c r="K63" s="4" t="s">
        <v>30</v>
      </c>
      <c r="L63" s="4">
        <v>27.12</v>
      </c>
      <c r="M63" s="4">
        <v>27.12</v>
      </c>
      <c r="N63" s="4" t="s">
        <v>328</v>
      </c>
      <c r="O63" s="4" t="s">
        <v>32</v>
      </c>
      <c r="P63" s="4" t="s">
        <v>33</v>
      </c>
      <c r="Q63" s="4">
        <v>0</v>
      </c>
      <c r="R63" s="7">
        <v>45219</v>
      </c>
      <c r="S63" s="6">
        <v>45223</v>
      </c>
      <c r="T63" s="4" t="s">
        <v>34</v>
      </c>
      <c r="U63" s="4">
        <v>27.12</v>
      </c>
      <c r="V63" s="4">
        <v>0</v>
      </c>
      <c r="W63" s="4">
        <v>0</v>
      </c>
      <c r="X63" s="4" t="s">
        <v>329</v>
      </c>
      <c r="Y63" s="4" t="s">
        <v>330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332</v>
      </c>
      <c r="E64" s="4" t="s">
        <v>333</v>
      </c>
      <c r="F64" s="6">
        <v>45219</v>
      </c>
      <c r="G64" s="6">
        <v>45220</v>
      </c>
      <c r="H64" s="4">
        <v>1</v>
      </c>
      <c r="I64" s="4">
        <v>1</v>
      </c>
      <c r="J64" s="4">
        <v>1</v>
      </c>
      <c r="K64" s="4" t="s">
        <v>30</v>
      </c>
      <c r="L64" s="4">
        <v>35.48</v>
      </c>
      <c r="M64" s="4">
        <v>35.48</v>
      </c>
      <c r="N64" s="4" t="s">
        <v>334</v>
      </c>
      <c r="O64" s="4" t="s">
        <v>32</v>
      </c>
      <c r="P64" s="4" t="s">
        <v>33</v>
      </c>
      <c r="Q64" s="4">
        <v>0</v>
      </c>
      <c r="R64" s="7">
        <v>45219</v>
      </c>
      <c r="S64" s="6">
        <v>45223</v>
      </c>
      <c r="T64" s="4" t="s">
        <v>34</v>
      </c>
      <c r="U64" s="4">
        <v>35.48</v>
      </c>
      <c r="V64" s="4">
        <v>0</v>
      </c>
      <c r="W64" s="4">
        <v>0</v>
      </c>
      <c r="X64" s="4" t="s">
        <v>335</v>
      </c>
      <c r="Y64" s="4" t="s">
        <v>36</v>
      </c>
    </row>
    <row r="65" s="4" customFormat="1" spans="1:25">
      <c r="A65" s="4" t="s">
        <v>291</v>
      </c>
      <c r="B65" s="4" t="s">
        <v>26</v>
      </c>
      <c r="C65" s="4" t="s">
        <v>336</v>
      </c>
      <c r="D65" s="4" t="s">
        <v>292</v>
      </c>
      <c r="E65" s="4" t="s">
        <v>293</v>
      </c>
      <c r="F65" s="6">
        <v>45219</v>
      </c>
      <c r="G65" s="6">
        <v>45220</v>
      </c>
      <c r="H65" s="4">
        <v>1</v>
      </c>
      <c r="I65" s="4">
        <v>1</v>
      </c>
      <c r="J65" s="4">
        <v>1</v>
      </c>
      <c r="K65" s="4" t="s">
        <v>30</v>
      </c>
      <c r="L65" s="4">
        <v>-50.01</v>
      </c>
      <c r="M65" s="4">
        <v>-50.01</v>
      </c>
      <c r="N65" s="4" t="s">
        <v>294</v>
      </c>
      <c r="O65" s="4" t="s">
        <v>32</v>
      </c>
      <c r="P65" s="4" t="s">
        <v>33</v>
      </c>
      <c r="Q65" s="4">
        <v>0</v>
      </c>
      <c r="R65" s="7">
        <v>45219</v>
      </c>
      <c r="S65" s="6">
        <v>45223</v>
      </c>
      <c r="T65" s="4" t="s">
        <v>34</v>
      </c>
      <c r="U65" s="4">
        <v>-50.01</v>
      </c>
      <c r="V65" s="4">
        <v>0</v>
      </c>
      <c r="W65" s="4">
        <v>0</v>
      </c>
      <c r="X65" s="4" t="s">
        <v>295</v>
      </c>
      <c r="Y65" s="4" t="s">
        <v>36</v>
      </c>
    </row>
    <row r="66" s="4" customFormat="1" spans="1:25">
      <c r="A66" s="4" t="s">
        <v>337</v>
      </c>
      <c r="B66" s="4" t="s">
        <v>26</v>
      </c>
      <c r="C66" s="4" t="s">
        <v>27</v>
      </c>
      <c r="D66" s="4" t="s">
        <v>338</v>
      </c>
      <c r="E66" s="4" t="s">
        <v>339</v>
      </c>
      <c r="F66" s="6">
        <v>45219</v>
      </c>
      <c r="G66" s="6">
        <v>45220</v>
      </c>
      <c r="H66" s="4">
        <v>1</v>
      </c>
      <c r="I66" s="4">
        <v>1</v>
      </c>
      <c r="J66" s="4">
        <v>1</v>
      </c>
      <c r="K66" s="4" t="s">
        <v>30</v>
      </c>
      <c r="L66" s="4">
        <v>43.99</v>
      </c>
      <c r="M66" s="4">
        <v>43.99</v>
      </c>
      <c r="N66" s="4" t="s">
        <v>340</v>
      </c>
      <c r="O66" s="4" t="s">
        <v>32</v>
      </c>
      <c r="P66" s="4" t="s">
        <v>33</v>
      </c>
      <c r="Q66" s="4">
        <v>0</v>
      </c>
      <c r="R66" s="7">
        <v>45219</v>
      </c>
      <c r="S66" s="6">
        <v>45223</v>
      </c>
      <c r="T66" s="4" t="s">
        <v>34</v>
      </c>
      <c r="U66" s="4">
        <v>43.99</v>
      </c>
      <c r="V66" s="4">
        <v>0</v>
      </c>
      <c r="W66" s="4">
        <v>0</v>
      </c>
      <c r="X66" s="4" t="s">
        <v>341</v>
      </c>
      <c r="Y66" s="4" t="s">
        <v>36</v>
      </c>
    </row>
    <row r="67" s="4" customFormat="1" spans="1:25">
      <c r="A67" s="4" t="s">
        <v>342</v>
      </c>
      <c r="B67" s="4" t="s">
        <v>26</v>
      </c>
      <c r="C67" s="4" t="s">
        <v>27</v>
      </c>
      <c r="D67" s="4" t="s">
        <v>143</v>
      </c>
      <c r="E67" s="4" t="s">
        <v>343</v>
      </c>
      <c r="F67" s="6">
        <v>45219</v>
      </c>
      <c r="G67" s="6">
        <v>45220</v>
      </c>
      <c r="H67" s="4">
        <v>1</v>
      </c>
      <c r="I67" s="4">
        <v>1</v>
      </c>
      <c r="J67" s="4">
        <v>1</v>
      </c>
      <c r="K67" s="4" t="s">
        <v>30</v>
      </c>
      <c r="L67" s="4">
        <v>28.45</v>
      </c>
      <c r="M67" s="4">
        <v>28.45</v>
      </c>
      <c r="N67" s="4" t="s">
        <v>344</v>
      </c>
      <c r="O67" s="4" t="s">
        <v>32</v>
      </c>
      <c r="P67" s="4" t="s">
        <v>33</v>
      </c>
      <c r="Q67" s="4">
        <v>0</v>
      </c>
      <c r="R67" s="7">
        <v>45219</v>
      </c>
      <c r="S67" s="6">
        <v>45223</v>
      </c>
      <c r="T67" s="4" t="s">
        <v>34</v>
      </c>
      <c r="U67" s="4">
        <v>28.45</v>
      </c>
      <c r="V67" s="4">
        <v>0</v>
      </c>
      <c r="W67" s="4">
        <v>0</v>
      </c>
      <c r="X67" s="4" t="s">
        <v>345</v>
      </c>
      <c r="Y67" s="4" t="s">
        <v>36</v>
      </c>
    </row>
    <row r="68" s="4" customFormat="1" spans="1:25">
      <c r="A68" s="4" t="s">
        <v>346</v>
      </c>
      <c r="B68" s="4" t="s">
        <v>26</v>
      </c>
      <c r="C68" s="4" t="s">
        <v>27</v>
      </c>
      <c r="D68" s="4" t="s">
        <v>106</v>
      </c>
      <c r="E68" s="4" t="s">
        <v>107</v>
      </c>
      <c r="F68" s="6">
        <v>45219</v>
      </c>
      <c r="G68" s="6">
        <v>45220</v>
      </c>
      <c r="H68" s="4">
        <v>3</v>
      </c>
      <c r="I68" s="4">
        <v>1</v>
      </c>
      <c r="J68" s="4">
        <v>3</v>
      </c>
      <c r="K68" s="4" t="s">
        <v>30</v>
      </c>
      <c r="L68" s="4">
        <v>154.23</v>
      </c>
      <c r="M68" s="4">
        <v>154.23</v>
      </c>
      <c r="N68" s="4" t="s">
        <v>347</v>
      </c>
      <c r="O68" s="4" t="s">
        <v>32</v>
      </c>
      <c r="P68" s="4" t="s">
        <v>33</v>
      </c>
      <c r="Q68" s="4">
        <v>0</v>
      </c>
      <c r="R68" s="7">
        <v>45219</v>
      </c>
      <c r="S68" s="6">
        <v>45223</v>
      </c>
      <c r="T68" s="4" t="s">
        <v>34</v>
      </c>
      <c r="U68" s="4">
        <v>154.23</v>
      </c>
      <c r="V68" s="4">
        <v>0</v>
      </c>
      <c r="W68" s="4">
        <v>0</v>
      </c>
      <c r="X68" s="4" t="s">
        <v>348</v>
      </c>
      <c r="Y68" s="4" t="s">
        <v>36</v>
      </c>
    </row>
    <row r="69" s="4" customFormat="1" spans="1:25">
      <c r="A69" s="4" t="s">
        <v>349</v>
      </c>
      <c r="B69" s="4" t="s">
        <v>26</v>
      </c>
      <c r="C69" s="4" t="s">
        <v>27</v>
      </c>
      <c r="D69" s="4" t="s">
        <v>350</v>
      </c>
      <c r="E69" s="4" t="s">
        <v>351</v>
      </c>
      <c r="F69" s="6">
        <v>45219</v>
      </c>
      <c r="G69" s="6">
        <v>45220</v>
      </c>
      <c r="H69" s="4">
        <v>1</v>
      </c>
      <c r="I69" s="4">
        <v>1</v>
      </c>
      <c r="J69" s="4">
        <v>1</v>
      </c>
      <c r="K69" s="4" t="s">
        <v>30</v>
      </c>
      <c r="L69" s="4">
        <v>17.98</v>
      </c>
      <c r="M69" s="4">
        <v>17.98</v>
      </c>
      <c r="N69" s="4" t="s">
        <v>352</v>
      </c>
      <c r="O69" s="4" t="s">
        <v>32</v>
      </c>
      <c r="P69" s="4" t="s">
        <v>33</v>
      </c>
      <c r="Q69" s="4">
        <v>0</v>
      </c>
      <c r="R69" s="7">
        <v>45219</v>
      </c>
      <c r="S69" s="6">
        <v>45223</v>
      </c>
      <c r="T69" s="4" t="s">
        <v>34</v>
      </c>
      <c r="U69" s="4">
        <v>17.98</v>
      </c>
      <c r="V69" s="4">
        <v>0</v>
      </c>
      <c r="W69" s="4">
        <v>0</v>
      </c>
      <c r="X69" s="4" t="s">
        <v>353</v>
      </c>
      <c r="Y69" s="4" t="s">
        <v>36</v>
      </c>
    </row>
    <row r="70" s="4" customFormat="1" spans="1:25">
      <c r="A70" s="4" t="s">
        <v>354</v>
      </c>
      <c r="B70" s="4" t="s">
        <v>26</v>
      </c>
      <c r="C70" s="4" t="s">
        <v>27</v>
      </c>
      <c r="D70" s="4" t="s">
        <v>277</v>
      </c>
      <c r="E70" s="4" t="s">
        <v>355</v>
      </c>
      <c r="F70" s="6">
        <v>45219</v>
      </c>
      <c r="G70" s="6">
        <v>45220</v>
      </c>
      <c r="H70" s="4">
        <v>1</v>
      </c>
      <c r="I70" s="4">
        <v>1</v>
      </c>
      <c r="J70" s="4">
        <v>1</v>
      </c>
      <c r="K70" s="4" t="s">
        <v>30</v>
      </c>
      <c r="L70" s="4">
        <v>23.93</v>
      </c>
      <c r="M70" s="4">
        <v>23.93</v>
      </c>
      <c r="N70" s="4" t="s">
        <v>356</v>
      </c>
      <c r="O70" s="4" t="s">
        <v>32</v>
      </c>
      <c r="P70" s="4" t="s">
        <v>33</v>
      </c>
      <c r="Q70" s="4">
        <v>0</v>
      </c>
      <c r="R70" s="7">
        <v>45219</v>
      </c>
      <c r="S70" s="6">
        <v>45223</v>
      </c>
      <c r="T70" s="4" t="s">
        <v>34</v>
      </c>
      <c r="U70" s="4">
        <v>23.93</v>
      </c>
      <c r="V70" s="4">
        <v>0</v>
      </c>
      <c r="W70" s="4">
        <v>0</v>
      </c>
      <c r="X70" s="4" t="s">
        <v>357</v>
      </c>
      <c r="Y70" s="4" t="s">
        <v>36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360</v>
      </c>
      <c r="F71" s="6">
        <v>45219</v>
      </c>
      <c r="G71" s="6">
        <v>45220</v>
      </c>
      <c r="H71" s="4">
        <v>1</v>
      </c>
      <c r="I71" s="4">
        <v>1</v>
      </c>
      <c r="J71" s="4">
        <v>1</v>
      </c>
      <c r="K71" s="4" t="s">
        <v>30</v>
      </c>
      <c r="L71" s="4">
        <v>47.29</v>
      </c>
      <c r="M71" s="4">
        <v>47.29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45219.0000115741</v>
      </c>
      <c r="S71" s="6">
        <v>45223</v>
      </c>
      <c r="T71" s="4" t="s">
        <v>34</v>
      </c>
      <c r="U71" s="4">
        <v>47.29</v>
      </c>
      <c r="V71" s="4">
        <v>0</v>
      </c>
      <c r="W71" s="4">
        <v>0</v>
      </c>
      <c r="X71" s="4" t="s">
        <v>362</v>
      </c>
      <c r="Y71" s="4" t="s">
        <v>36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364</v>
      </c>
      <c r="E72" s="4" t="s">
        <v>365</v>
      </c>
      <c r="F72" s="6">
        <v>45219</v>
      </c>
      <c r="G72" s="6">
        <v>45220</v>
      </c>
      <c r="H72" s="4">
        <v>1</v>
      </c>
      <c r="I72" s="4">
        <v>1</v>
      </c>
      <c r="J72" s="4">
        <v>1</v>
      </c>
      <c r="K72" s="4" t="s">
        <v>30</v>
      </c>
      <c r="L72" s="4">
        <v>70.28</v>
      </c>
      <c r="M72" s="4">
        <v>70.28</v>
      </c>
      <c r="N72" s="4" t="s">
        <v>366</v>
      </c>
      <c r="O72" s="4" t="s">
        <v>32</v>
      </c>
      <c r="P72" s="4" t="s">
        <v>33</v>
      </c>
      <c r="Q72" s="4">
        <v>0</v>
      </c>
      <c r="R72" s="7">
        <v>45219.0000115741</v>
      </c>
      <c r="S72" s="6">
        <v>45223</v>
      </c>
      <c r="T72" s="4" t="s">
        <v>34</v>
      </c>
      <c r="U72" s="4">
        <v>70.28</v>
      </c>
      <c r="V72" s="4">
        <v>0</v>
      </c>
      <c r="W72" s="4">
        <v>0</v>
      </c>
      <c r="X72" s="4" t="s">
        <v>367</v>
      </c>
      <c r="Y72" s="4" t="s">
        <v>36</v>
      </c>
    </row>
    <row r="73" s="4" customFormat="1" spans="1:25">
      <c r="A73" s="4" t="s">
        <v>368</v>
      </c>
      <c r="B73" s="4" t="s">
        <v>26</v>
      </c>
      <c r="C73" s="4" t="s">
        <v>27</v>
      </c>
      <c r="D73" s="4" t="s">
        <v>369</v>
      </c>
      <c r="E73" s="4" t="s">
        <v>370</v>
      </c>
      <c r="F73" s="6">
        <v>45219</v>
      </c>
      <c r="G73" s="6">
        <v>45220</v>
      </c>
      <c r="H73" s="4">
        <v>1</v>
      </c>
      <c r="I73" s="4">
        <v>1</v>
      </c>
      <c r="J73" s="4">
        <v>1</v>
      </c>
      <c r="K73" s="4" t="s">
        <v>30</v>
      </c>
      <c r="L73" s="4">
        <v>29.22</v>
      </c>
      <c r="M73" s="4">
        <v>29.22</v>
      </c>
      <c r="N73" s="4" t="s">
        <v>371</v>
      </c>
      <c r="O73" s="4" t="s">
        <v>32</v>
      </c>
      <c r="P73" s="4" t="s">
        <v>33</v>
      </c>
      <c r="Q73" s="4">
        <v>0</v>
      </c>
      <c r="R73" s="7">
        <v>45219.0000115741</v>
      </c>
      <c r="S73" s="6">
        <v>45223</v>
      </c>
      <c r="T73" s="4" t="s">
        <v>34</v>
      </c>
      <c r="U73" s="4">
        <v>29.22</v>
      </c>
      <c r="V73" s="4">
        <v>0</v>
      </c>
      <c r="W73" s="4">
        <v>0</v>
      </c>
      <c r="X73" s="4" t="s">
        <v>372</v>
      </c>
      <c r="Y73" s="4" t="s">
        <v>36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374</v>
      </c>
      <c r="E74" s="4" t="s">
        <v>375</v>
      </c>
      <c r="F74" s="6">
        <v>45219</v>
      </c>
      <c r="G74" s="6">
        <v>45220</v>
      </c>
      <c r="H74" s="4">
        <v>1</v>
      </c>
      <c r="I74" s="4">
        <v>1</v>
      </c>
      <c r="J74" s="4">
        <v>1</v>
      </c>
      <c r="K74" s="4" t="s">
        <v>30</v>
      </c>
      <c r="L74" s="4">
        <v>48.32</v>
      </c>
      <c r="M74" s="4">
        <v>48.32</v>
      </c>
      <c r="N74" s="4" t="s">
        <v>376</v>
      </c>
      <c r="O74" s="4" t="s">
        <v>32</v>
      </c>
      <c r="P74" s="4" t="s">
        <v>33</v>
      </c>
      <c r="Q74" s="4">
        <v>0</v>
      </c>
      <c r="R74" s="7">
        <v>45219.0000115741</v>
      </c>
      <c r="S74" s="6">
        <v>45223</v>
      </c>
      <c r="T74" s="4" t="s">
        <v>34</v>
      </c>
      <c r="U74" s="4">
        <v>48.32</v>
      </c>
      <c r="V74" s="4">
        <v>0</v>
      </c>
      <c r="W74" s="4">
        <v>0</v>
      </c>
      <c r="X74" s="4" t="s">
        <v>377</v>
      </c>
      <c r="Y74" s="4" t="s">
        <v>36</v>
      </c>
    </row>
    <row r="75" s="4" customFormat="1" spans="1:25">
      <c r="A75" s="4" t="s">
        <v>378</v>
      </c>
      <c r="B75" s="4" t="s">
        <v>26</v>
      </c>
      <c r="C75" s="4" t="s">
        <v>27</v>
      </c>
      <c r="D75" s="4" t="s">
        <v>379</v>
      </c>
      <c r="E75" s="4" t="s">
        <v>211</v>
      </c>
      <c r="F75" s="6">
        <v>45219</v>
      </c>
      <c r="G75" s="6">
        <v>45220</v>
      </c>
      <c r="H75" s="4">
        <v>1</v>
      </c>
      <c r="I75" s="4">
        <v>1</v>
      </c>
      <c r="J75" s="4">
        <v>1</v>
      </c>
      <c r="K75" s="4" t="s">
        <v>30</v>
      </c>
      <c r="L75" s="4">
        <v>13.03</v>
      </c>
      <c r="M75" s="4">
        <v>13.03</v>
      </c>
      <c r="N75" s="4" t="s">
        <v>380</v>
      </c>
      <c r="O75" s="4" t="s">
        <v>32</v>
      </c>
      <c r="P75" s="4" t="s">
        <v>33</v>
      </c>
      <c r="Q75" s="4">
        <v>0</v>
      </c>
      <c r="R75" s="7">
        <v>45219</v>
      </c>
      <c r="S75" s="6">
        <v>45223</v>
      </c>
      <c r="T75" s="4" t="s">
        <v>34</v>
      </c>
      <c r="U75" s="4">
        <v>13.03</v>
      </c>
      <c r="V75" s="4">
        <v>0</v>
      </c>
      <c r="W75" s="4">
        <v>0</v>
      </c>
      <c r="X75" s="4" t="s">
        <v>381</v>
      </c>
      <c r="Y75" s="4" t="s">
        <v>36</v>
      </c>
    </row>
    <row r="76" s="4" customFormat="1" spans="1:25">
      <c r="A76" s="4" t="s">
        <v>382</v>
      </c>
      <c r="B76" s="4" t="s">
        <v>26</v>
      </c>
      <c r="C76" s="4" t="s">
        <v>27</v>
      </c>
      <c r="D76" s="4" t="s">
        <v>383</v>
      </c>
      <c r="E76" s="4" t="s">
        <v>196</v>
      </c>
      <c r="F76" s="6">
        <v>45219</v>
      </c>
      <c r="G76" s="6">
        <v>45220</v>
      </c>
      <c r="H76" s="4">
        <v>1</v>
      </c>
      <c r="I76" s="4">
        <v>1</v>
      </c>
      <c r="J76" s="4">
        <v>1</v>
      </c>
      <c r="K76" s="4" t="s">
        <v>30</v>
      </c>
      <c r="L76" s="4">
        <v>14.49</v>
      </c>
      <c r="M76" s="4">
        <v>14.49</v>
      </c>
      <c r="N76" s="4" t="s">
        <v>384</v>
      </c>
      <c r="O76" s="4" t="s">
        <v>32</v>
      </c>
      <c r="P76" s="4" t="s">
        <v>33</v>
      </c>
      <c r="Q76" s="4">
        <v>0</v>
      </c>
      <c r="R76" s="7">
        <v>45219</v>
      </c>
      <c r="S76" s="6">
        <v>45223</v>
      </c>
      <c r="T76" s="4" t="s">
        <v>34</v>
      </c>
      <c r="U76" s="4">
        <v>14.49</v>
      </c>
      <c r="V76" s="4">
        <v>0</v>
      </c>
      <c r="W76" s="4">
        <v>0</v>
      </c>
      <c r="X76" s="4" t="s">
        <v>385</v>
      </c>
      <c r="Y76" s="4" t="s">
        <v>36</v>
      </c>
    </row>
    <row r="77" s="4" customFormat="1" spans="1:25">
      <c r="A77" s="4" t="s">
        <v>386</v>
      </c>
      <c r="B77" s="4" t="s">
        <v>26</v>
      </c>
      <c r="C77" s="4" t="s">
        <v>27</v>
      </c>
      <c r="D77" s="4" t="s">
        <v>387</v>
      </c>
      <c r="E77" s="4" t="s">
        <v>322</v>
      </c>
      <c r="F77" s="6">
        <v>45219</v>
      </c>
      <c r="G77" s="6">
        <v>45220</v>
      </c>
      <c r="H77" s="4">
        <v>1</v>
      </c>
      <c r="I77" s="4">
        <v>1</v>
      </c>
      <c r="J77" s="4">
        <v>1</v>
      </c>
      <c r="K77" s="4" t="s">
        <v>30</v>
      </c>
      <c r="L77" s="4">
        <v>14.53</v>
      </c>
      <c r="M77" s="4">
        <v>14.53</v>
      </c>
      <c r="N77" s="4" t="s">
        <v>388</v>
      </c>
      <c r="O77" s="4" t="s">
        <v>32</v>
      </c>
      <c r="P77" s="4" t="s">
        <v>33</v>
      </c>
      <c r="Q77" s="4">
        <v>0</v>
      </c>
      <c r="R77" s="7">
        <v>45219.0000115741</v>
      </c>
      <c r="S77" s="6">
        <v>45223</v>
      </c>
      <c r="T77" s="4" t="s">
        <v>34</v>
      </c>
      <c r="U77" s="4">
        <v>14.53</v>
      </c>
      <c r="V77" s="4">
        <v>0</v>
      </c>
      <c r="W77" s="4">
        <v>0</v>
      </c>
      <c r="X77" s="4" t="s">
        <v>389</v>
      </c>
      <c r="Y7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6"/>
  <sheetViews>
    <sheetView tabSelected="1" workbookViewId="0">
      <selection activeCell="A83" sqref="A83:D8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390</v>
      </c>
    </row>
    <row r="2" s="4" customFormat="1" hidden="1" spans="1:9">
      <c r="A2" s="5">
        <v>999224367821953</v>
      </c>
      <c r="B2" s="6">
        <v>45217</v>
      </c>
      <c r="C2" s="6">
        <v>45220</v>
      </c>
      <c r="D2" s="4">
        <v>408</v>
      </c>
      <c r="E2" s="4" t="str">
        <f>VLOOKUP(A2,HOP!A:L,12,0)</f>
        <v>408.00</v>
      </c>
      <c r="F2" s="4" t="str">
        <f>VLOOKUP(A2,HOP!A:C,3,0)</f>
        <v>3410979</v>
      </c>
      <c r="G2" s="4">
        <f>D2-E2</f>
        <v>0</v>
      </c>
      <c r="H2" s="4" t="str">
        <f>$H$1&amp;F2</f>
        <v>，3410979</v>
      </c>
      <c r="I2" s="4" t="str">
        <f>VLOOKUP(A2,HOP!A:U,21,0)</f>
        <v>直连</v>
      </c>
    </row>
    <row r="3" s="4" customFormat="1" hidden="1" spans="1:9">
      <c r="A3" s="5">
        <v>999226853689830</v>
      </c>
      <c r="B3" s="6">
        <v>45219</v>
      </c>
      <c r="C3" s="6">
        <v>45220</v>
      </c>
      <c r="D3" s="4">
        <v>112.32</v>
      </c>
      <c r="E3" s="4" t="str">
        <f>VLOOKUP(A3,HOP!A:L,12,0)</f>
        <v>112.32</v>
      </c>
      <c r="F3" s="4" t="str">
        <f>VLOOKUP(A3,HOP!A:C,3,0)</f>
        <v>3961755</v>
      </c>
      <c r="G3" s="4">
        <f t="shared" ref="G3:G34" si="0">D3-E3</f>
        <v>0</v>
      </c>
      <c r="H3" s="4" t="str">
        <f t="shared" ref="H3:H34" si="1">$H$1&amp;F3</f>
        <v>，3961755</v>
      </c>
      <c r="I3" s="4" t="str">
        <f>VLOOKUP(A3,HOP!A:U,21,0)</f>
        <v>直连</v>
      </c>
    </row>
    <row r="4" s="4" customFormat="1" hidden="1" spans="1:9">
      <c r="A4" s="5">
        <v>999227036080172</v>
      </c>
      <c r="B4" s="6">
        <v>45218</v>
      </c>
      <c r="C4" s="6">
        <v>45220</v>
      </c>
      <c r="D4" s="4">
        <v>79.75</v>
      </c>
      <c r="E4" s="4" t="str">
        <f>VLOOKUP(A4,HOP!A:L,12,0)</f>
        <v>79.75</v>
      </c>
      <c r="F4" s="4" t="str">
        <f>VLOOKUP(A4,HOP!A:C,3,0)</f>
        <v>3986487</v>
      </c>
      <c r="G4" s="4">
        <f t="shared" si="0"/>
        <v>0</v>
      </c>
      <c r="H4" s="4" t="str">
        <f t="shared" si="1"/>
        <v>，3986487</v>
      </c>
      <c r="I4" s="4" t="str">
        <f>VLOOKUP(A4,HOP!A:U,21,0)</f>
        <v>直连</v>
      </c>
    </row>
    <row r="5" s="4" customFormat="1" hidden="1" spans="1:9">
      <c r="A5" s="5">
        <v>999227336166976</v>
      </c>
      <c r="B5" s="6">
        <v>45214</v>
      </c>
      <c r="C5" s="6">
        <v>45220</v>
      </c>
      <c r="D5" s="4">
        <v>598.92</v>
      </c>
      <c r="E5" s="4" t="str">
        <f>VLOOKUP(A5,HOP!A:L,12,0)</f>
        <v>598.92</v>
      </c>
      <c r="F5" s="4" t="str">
        <f>VLOOKUP(A5,HOP!A:C,3,0)</f>
        <v>4053518</v>
      </c>
      <c r="G5" s="4">
        <f t="shared" si="0"/>
        <v>0</v>
      </c>
      <c r="H5" s="4" t="str">
        <f t="shared" si="1"/>
        <v>，4053518</v>
      </c>
      <c r="I5" s="4" t="str">
        <f>VLOOKUP(A5,HOP!A:U,21,0)</f>
        <v>直采</v>
      </c>
    </row>
    <row r="6" s="4" customFormat="1" hidden="1" spans="1:9">
      <c r="A6" s="5">
        <v>999227347527658</v>
      </c>
      <c r="B6" s="6">
        <v>45218</v>
      </c>
      <c r="C6" s="6">
        <v>45220</v>
      </c>
      <c r="D6" s="4">
        <v>75.57</v>
      </c>
      <c r="E6" s="4" t="str">
        <f>VLOOKUP(A6,HOP!A:L,12,0)</f>
        <v>75.57</v>
      </c>
      <c r="F6" s="4" t="str">
        <f>VLOOKUP(A6,HOP!A:C,3,0)</f>
        <v>4058492</v>
      </c>
      <c r="G6" s="4">
        <f t="shared" si="0"/>
        <v>0</v>
      </c>
      <c r="H6" s="4" t="str">
        <f t="shared" si="1"/>
        <v>，4058492</v>
      </c>
      <c r="I6" s="4" t="str">
        <f>VLOOKUP(A6,HOP!A:U,21,0)</f>
        <v>直采</v>
      </c>
    </row>
    <row r="7" s="4" customFormat="1" hidden="1" spans="1:9">
      <c r="A7" s="5">
        <v>999227375285297</v>
      </c>
      <c r="B7" s="6">
        <v>45217</v>
      </c>
      <c r="C7" s="6">
        <v>45220</v>
      </c>
      <c r="D7" s="4">
        <v>146.91</v>
      </c>
      <c r="E7" s="4" t="str">
        <f>VLOOKUP(A7,HOP!A:L,12,0)</f>
        <v>146.91</v>
      </c>
      <c r="F7" s="4" t="str">
        <f>VLOOKUP(A7,HOP!A:C,3,0)</f>
        <v>4062957</v>
      </c>
      <c r="G7" s="4">
        <f t="shared" si="0"/>
        <v>0</v>
      </c>
      <c r="H7" s="4" t="str">
        <f t="shared" si="1"/>
        <v>，4062957</v>
      </c>
      <c r="I7" s="4" t="str">
        <f>VLOOKUP(A7,HOP!A:U,21,0)</f>
        <v>直连</v>
      </c>
    </row>
    <row r="8" s="4" customFormat="1" hidden="1" spans="1:9">
      <c r="A8" s="5">
        <v>999227378181513</v>
      </c>
      <c r="B8" s="6">
        <v>45216</v>
      </c>
      <c r="C8" s="6">
        <v>45220</v>
      </c>
      <c r="D8" s="4">
        <v>67.76</v>
      </c>
      <c r="E8" s="4" t="str">
        <f>VLOOKUP(A8,HOP!A:L,12,0)</f>
        <v>67.76</v>
      </c>
      <c r="F8" s="4" t="str">
        <f>VLOOKUP(A8,HOP!A:C,3,0)</f>
        <v>4064341</v>
      </c>
      <c r="G8" s="4">
        <f t="shared" si="0"/>
        <v>0</v>
      </c>
      <c r="H8" s="4" t="str">
        <f t="shared" si="1"/>
        <v>，4064341</v>
      </c>
      <c r="I8" s="4" t="str">
        <f>VLOOKUP(A8,HOP!A:U,21,0)</f>
        <v>直连</v>
      </c>
    </row>
    <row r="9" s="4" customFormat="1" hidden="1" spans="1:9">
      <c r="A9" s="5">
        <v>999227386836599</v>
      </c>
      <c r="B9" s="6">
        <v>45218</v>
      </c>
      <c r="C9" s="6">
        <v>45220</v>
      </c>
      <c r="D9" s="4">
        <v>189.66</v>
      </c>
      <c r="E9" s="4" t="str">
        <f>VLOOKUP(A9,HOP!A:L,12,0)</f>
        <v>189.66</v>
      </c>
      <c r="F9" s="4" t="str">
        <f>VLOOKUP(A9,HOP!A:C,3,0)</f>
        <v>4067896</v>
      </c>
      <c r="G9" s="4">
        <f t="shared" si="0"/>
        <v>0</v>
      </c>
      <c r="H9" s="4" t="str">
        <f t="shared" si="1"/>
        <v>，4067896</v>
      </c>
      <c r="I9" s="4" t="str">
        <f>VLOOKUP(A9,HOP!A:U,21,0)</f>
        <v>直连</v>
      </c>
    </row>
    <row r="10" s="4" customFormat="1" hidden="1" spans="1:9">
      <c r="A10" s="5">
        <v>999227408580325</v>
      </c>
      <c r="B10" s="6">
        <v>45219</v>
      </c>
      <c r="C10" s="6">
        <v>45220</v>
      </c>
      <c r="D10" s="4">
        <v>40.32</v>
      </c>
      <c r="E10" s="4" t="str">
        <f>VLOOKUP(A10,HOP!A:L,12,0)</f>
        <v>40.32</v>
      </c>
      <c r="F10" s="4" t="str">
        <f>VLOOKUP(A10,HOP!A:C,3,0)</f>
        <v>4072050</v>
      </c>
      <c r="G10" s="4">
        <f t="shared" si="0"/>
        <v>0</v>
      </c>
      <c r="H10" s="4" t="str">
        <f t="shared" si="1"/>
        <v>，4072050</v>
      </c>
      <c r="I10" s="4" t="str">
        <f>VLOOKUP(A10,HOP!A:U,21,0)</f>
        <v>直连</v>
      </c>
    </row>
    <row r="11" s="4" customFormat="1" hidden="1" spans="1:9">
      <c r="A11" s="5">
        <v>999227436419065</v>
      </c>
      <c r="B11" s="6">
        <v>45217</v>
      </c>
      <c r="C11" s="6">
        <v>45220</v>
      </c>
      <c r="D11" s="4">
        <v>52.74</v>
      </c>
      <c r="E11" s="4" t="str">
        <f>VLOOKUP(A11,HOP!A:L,12,0)</f>
        <v>52.74</v>
      </c>
      <c r="F11" s="4" t="str">
        <f>VLOOKUP(A11,HOP!A:C,3,0)</f>
        <v>4075102</v>
      </c>
      <c r="G11" s="4">
        <f t="shared" si="0"/>
        <v>0</v>
      </c>
      <c r="H11" s="4" t="str">
        <f t="shared" si="1"/>
        <v>，4075102</v>
      </c>
      <c r="I11" s="4" t="str">
        <f>VLOOKUP(A11,HOP!A:U,21,0)</f>
        <v>直连</v>
      </c>
    </row>
    <row r="12" s="4" customFormat="1" spans="1:9">
      <c r="A12" s="5">
        <v>999227444678202</v>
      </c>
      <c r="B12" s="6">
        <v>45216</v>
      </c>
      <c r="C12" s="6">
        <v>45220</v>
      </c>
      <c r="D12" s="4">
        <v>378.18</v>
      </c>
      <c r="E12" s="4" t="str">
        <f>VLOOKUP(A12,HOP!A:L,12,0)</f>
        <v>378.16</v>
      </c>
      <c r="F12" s="4" t="str">
        <f>VLOOKUP(A12,HOP!A:C,3,0)</f>
        <v>4078402</v>
      </c>
      <c r="G12" s="4">
        <f t="shared" si="0"/>
        <v>0.0199999999999818</v>
      </c>
      <c r="H12" s="4" t="str">
        <f t="shared" si="1"/>
        <v>，4078402</v>
      </c>
      <c r="I12" s="4" t="str">
        <f>VLOOKUP(A12,HOP!A:U,21,0)</f>
        <v>直连</v>
      </c>
    </row>
    <row r="13" s="4" customFormat="1" hidden="1" spans="1:9">
      <c r="A13" s="5">
        <v>999227944978253</v>
      </c>
      <c r="B13" s="6">
        <v>45215</v>
      </c>
      <c r="C13" s="6">
        <v>45220</v>
      </c>
      <c r="D13" s="4">
        <v>162.66</v>
      </c>
      <c r="E13" s="4" t="str">
        <f>VLOOKUP(A13,HOP!A:L,12,0)</f>
        <v>162.66</v>
      </c>
      <c r="F13" s="4" t="str">
        <f>VLOOKUP(A13,HOP!A:C,3,0)</f>
        <v>4081096</v>
      </c>
      <c r="G13" s="4">
        <f t="shared" si="0"/>
        <v>0</v>
      </c>
      <c r="H13" s="4" t="str">
        <f t="shared" si="1"/>
        <v>，4081096</v>
      </c>
      <c r="I13" s="4" t="str">
        <f>VLOOKUP(A13,HOP!A:U,21,0)</f>
        <v>直连</v>
      </c>
    </row>
    <row r="14" s="4" customFormat="1" hidden="1" spans="1:9">
      <c r="A14" s="5">
        <v>999227950912509</v>
      </c>
      <c r="B14" s="6">
        <v>45219</v>
      </c>
      <c r="C14" s="6">
        <v>45220</v>
      </c>
      <c r="D14" s="4">
        <v>9.35</v>
      </c>
      <c r="E14" s="4" t="str">
        <f>VLOOKUP(A14,HOP!A:L,12,0)</f>
        <v>9.35</v>
      </c>
      <c r="F14" s="4" t="str">
        <f>VLOOKUP(A14,HOP!A:C,3,0)</f>
        <v>4084052</v>
      </c>
      <c r="G14" s="4">
        <f t="shared" si="0"/>
        <v>0</v>
      </c>
      <c r="H14" s="4" t="str">
        <f t="shared" si="1"/>
        <v>，4084052</v>
      </c>
      <c r="I14" s="4" t="str">
        <f>VLOOKUP(A14,HOP!A:U,21,0)</f>
        <v>直连</v>
      </c>
    </row>
    <row r="15" s="4" customFormat="1" hidden="1" spans="1:9">
      <c r="A15" s="5">
        <v>999227952457367</v>
      </c>
      <c r="B15" s="6">
        <v>45218</v>
      </c>
      <c r="C15" s="6">
        <v>45220</v>
      </c>
      <c r="D15" s="4">
        <v>55.6</v>
      </c>
      <c r="E15" s="4" t="str">
        <f>VLOOKUP(A15,HOP!A:L,12,0)</f>
        <v>55.60</v>
      </c>
      <c r="F15" s="4" t="str">
        <f>VLOOKUP(A15,HOP!A:C,3,0)</f>
        <v>4084834</v>
      </c>
      <c r="G15" s="4">
        <f t="shared" si="0"/>
        <v>0</v>
      </c>
      <c r="H15" s="4" t="str">
        <f t="shared" si="1"/>
        <v>，4084834</v>
      </c>
      <c r="I15" s="4" t="str">
        <f>VLOOKUP(A15,HOP!A:U,21,0)</f>
        <v>直连</v>
      </c>
    </row>
    <row r="16" s="4" customFormat="1" hidden="1" spans="1:9">
      <c r="A16" s="5">
        <v>999227952641213</v>
      </c>
      <c r="B16" s="6">
        <v>45219</v>
      </c>
      <c r="C16" s="6">
        <v>45220</v>
      </c>
      <c r="D16" s="4">
        <v>59.5</v>
      </c>
      <c r="E16" s="4" t="str">
        <f>VLOOKUP(A16,HOP!A:L,12,0)</f>
        <v>59.50</v>
      </c>
      <c r="F16" s="4" t="str">
        <f>VLOOKUP(A16,HOP!A:C,3,0)</f>
        <v>4084886</v>
      </c>
      <c r="G16" s="4">
        <f t="shared" si="0"/>
        <v>0</v>
      </c>
      <c r="H16" s="4" t="str">
        <f t="shared" si="1"/>
        <v>，4084886</v>
      </c>
      <c r="I16" s="4" t="str">
        <f>VLOOKUP(A16,HOP!A:U,21,0)</f>
        <v>直连</v>
      </c>
    </row>
    <row r="17" s="4" customFormat="1" hidden="1" spans="1:9">
      <c r="A17" s="5">
        <v>999227956561505</v>
      </c>
      <c r="B17" s="6">
        <v>45219</v>
      </c>
      <c r="C17" s="6">
        <v>45220</v>
      </c>
      <c r="D17" s="4">
        <v>40.5</v>
      </c>
      <c r="E17" s="4" t="str">
        <f>VLOOKUP(A17,HOP!A:L,12,0)</f>
        <v>40.50</v>
      </c>
      <c r="F17" s="4" t="str">
        <f>VLOOKUP(A17,HOP!A:C,3,0)</f>
        <v>4086611</v>
      </c>
      <c r="G17" s="4">
        <f t="shared" si="0"/>
        <v>0</v>
      </c>
      <c r="H17" s="4" t="str">
        <f t="shared" si="1"/>
        <v>，4086611</v>
      </c>
      <c r="I17" s="4" t="str">
        <f>VLOOKUP(A17,HOP!A:U,21,0)</f>
        <v>直连</v>
      </c>
    </row>
    <row r="18" s="4" customFormat="1" hidden="1" spans="1:9">
      <c r="A18" s="5">
        <v>999227960148141</v>
      </c>
      <c r="B18" s="6">
        <v>45217</v>
      </c>
      <c r="C18" s="6">
        <v>45220</v>
      </c>
      <c r="D18" s="4">
        <v>106.21</v>
      </c>
      <c r="E18" s="4" t="str">
        <f>VLOOKUP(A18,HOP!A:L,12,0)</f>
        <v>106.21</v>
      </c>
      <c r="F18" s="4" t="str">
        <f>VLOOKUP(A18,HOP!A:C,3,0)</f>
        <v>4086917</v>
      </c>
      <c r="G18" s="4">
        <f t="shared" si="0"/>
        <v>0</v>
      </c>
      <c r="H18" s="4" t="str">
        <f t="shared" si="1"/>
        <v>，4086917</v>
      </c>
      <c r="I18" s="4" t="str">
        <f>VLOOKUP(A18,HOP!A:U,21,0)</f>
        <v>直连</v>
      </c>
    </row>
    <row r="19" s="4" customFormat="1" hidden="1" spans="1:9">
      <c r="A19" s="5">
        <v>999227966458413</v>
      </c>
      <c r="B19" s="6">
        <v>45219</v>
      </c>
      <c r="C19" s="6">
        <v>45220</v>
      </c>
      <c r="D19" s="4">
        <v>39.88</v>
      </c>
      <c r="E19" s="4" t="str">
        <f>VLOOKUP(A19,HOP!A:L,12,0)</f>
        <v>39.88</v>
      </c>
      <c r="F19" s="4" t="str">
        <f>VLOOKUP(A19,HOP!A:C,3,0)</f>
        <v>4089439</v>
      </c>
      <c r="G19" s="4">
        <f t="shared" si="0"/>
        <v>0</v>
      </c>
      <c r="H19" s="4" t="str">
        <f t="shared" si="1"/>
        <v>，4089439</v>
      </c>
      <c r="I19" s="4" t="str">
        <f>VLOOKUP(A19,HOP!A:U,21,0)</f>
        <v>直连</v>
      </c>
    </row>
    <row r="20" s="4" customFormat="1" hidden="1" spans="1:9">
      <c r="A20" s="5">
        <v>999227966839344</v>
      </c>
      <c r="B20" s="6">
        <v>45219</v>
      </c>
      <c r="C20" s="6">
        <v>45220</v>
      </c>
      <c r="D20" s="4">
        <v>34.93</v>
      </c>
      <c r="E20" s="4" t="str">
        <f>VLOOKUP(A20,HOP!A:L,12,0)</f>
        <v>34.93</v>
      </c>
      <c r="F20" s="4" t="str">
        <f>VLOOKUP(A20,HOP!A:C,3,0)</f>
        <v>4089593</v>
      </c>
      <c r="G20" s="4">
        <f t="shared" si="0"/>
        <v>0</v>
      </c>
      <c r="H20" s="4" t="str">
        <f t="shared" si="1"/>
        <v>，4089593</v>
      </c>
      <c r="I20" s="4" t="str">
        <f>VLOOKUP(A20,HOP!A:U,21,0)</f>
        <v>直连</v>
      </c>
    </row>
    <row r="21" s="4" customFormat="1" hidden="1" spans="1:9">
      <c r="A21" s="5">
        <v>999227967822383</v>
      </c>
      <c r="B21" s="6">
        <v>45219</v>
      </c>
      <c r="C21" s="6">
        <v>45220</v>
      </c>
      <c r="D21" s="4">
        <v>103.49</v>
      </c>
      <c r="E21" s="4" t="str">
        <f>VLOOKUP(A21,HOP!A:L,12,0)</f>
        <v>103.49</v>
      </c>
      <c r="F21" s="4" t="str">
        <f>VLOOKUP(A21,HOP!A:C,3,0)</f>
        <v>4089938</v>
      </c>
      <c r="G21" s="4">
        <f t="shared" si="0"/>
        <v>0</v>
      </c>
      <c r="H21" s="4" t="str">
        <f t="shared" si="1"/>
        <v>，4089938</v>
      </c>
      <c r="I21" s="4" t="str">
        <f>VLOOKUP(A21,HOP!A:U,21,0)</f>
        <v>直连</v>
      </c>
    </row>
    <row r="22" s="4" customFormat="1" hidden="1" spans="1:9">
      <c r="A22" s="5">
        <v>999227968574633</v>
      </c>
      <c r="B22" s="6">
        <v>45218</v>
      </c>
      <c r="C22" s="6">
        <v>45220</v>
      </c>
      <c r="D22" s="4">
        <v>35.7</v>
      </c>
      <c r="E22" s="4" t="str">
        <f>VLOOKUP(A22,HOP!A:L,12,0)</f>
        <v>35.70</v>
      </c>
      <c r="F22" s="4" t="str">
        <f>VLOOKUP(A22,HOP!A:C,3,0)</f>
        <v>4090228</v>
      </c>
      <c r="G22" s="4">
        <f t="shared" si="0"/>
        <v>0</v>
      </c>
      <c r="H22" s="4" t="str">
        <f t="shared" si="1"/>
        <v>，4090228</v>
      </c>
      <c r="I22" s="4" t="str">
        <f>VLOOKUP(A22,HOP!A:U,21,0)</f>
        <v>直连</v>
      </c>
    </row>
    <row r="23" s="4" customFormat="1" hidden="1" spans="1:9">
      <c r="A23" s="5">
        <v>999227969396761</v>
      </c>
      <c r="B23" s="6">
        <v>45218</v>
      </c>
      <c r="C23" s="6">
        <v>45220</v>
      </c>
      <c r="D23" s="4">
        <v>104.18</v>
      </c>
      <c r="E23" s="4" t="str">
        <f>VLOOKUP(A23,HOP!A:L,12,0)</f>
        <v>104.18</v>
      </c>
      <c r="F23" s="4" t="str">
        <f>VLOOKUP(A23,HOP!A:C,3,0)</f>
        <v>4090737</v>
      </c>
      <c r="G23" s="4">
        <f t="shared" si="0"/>
        <v>0</v>
      </c>
      <c r="H23" s="4" t="str">
        <f t="shared" si="1"/>
        <v>，4090737</v>
      </c>
      <c r="I23" s="4" t="str">
        <f>VLOOKUP(A23,HOP!A:U,21,0)</f>
        <v>直连</v>
      </c>
    </row>
    <row r="24" s="4" customFormat="1" hidden="1" spans="1:9">
      <c r="A24" s="5">
        <v>999227970775565</v>
      </c>
      <c r="B24" s="6">
        <v>45219</v>
      </c>
      <c r="C24" s="6">
        <v>45220</v>
      </c>
      <c r="D24" s="4">
        <v>34.86</v>
      </c>
      <c r="E24" s="4" t="str">
        <f>VLOOKUP(A24,HOP!A:L,12,0)</f>
        <v>34.86</v>
      </c>
      <c r="F24" s="4" t="str">
        <f>VLOOKUP(A24,HOP!A:C,3,0)</f>
        <v>4091230</v>
      </c>
      <c r="G24" s="4">
        <f t="shared" si="0"/>
        <v>0</v>
      </c>
      <c r="H24" s="4" t="str">
        <f t="shared" si="1"/>
        <v>，4091230</v>
      </c>
      <c r="I24" s="4" t="str">
        <f>VLOOKUP(A24,HOP!A:U,21,0)</f>
        <v>直连</v>
      </c>
    </row>
    <row r="25" s="4" customFormat="1" hidden="1" spans="1:9">
      <c r="A25" s="5">
        <v>999227974033182</v>
      </c>
      <c r="B25" s="6">
        <v>45219</v>
      </c>
      <c r="C25" s="6">
        <v>45220</v>
      </c>
      <c r="D25" s="4">
        <v>28.58</v>
      </c>
      <c r="E25" s="4" t="str">
        <f>VLOOKUP(A25,HOP!A:L,12,0)</f>
        <v>28.58</v>
      </c>
      <c r="F25" s="4" t="str">
        <f>VLOOKUP(A25,HOP!A:C,3,0)</f>
        <v>4092712</v>
      </c>
      <c r="G25" s="4">
        <f t="shared" si="0"/>
        <v>0</v>
      </c>
      <c r="H25" s="4" t="str">
        <f t="shared" si="1"/>
        <v>，4092712</v>
      </c>
      <c r="I25" s="4" t="str">
        <f>VLOOKUP(A25,HOP!A:U,21,0)</f>
        <v>直连</v>
      </c>
    </row>
    <row r="26" s="4" customFormat="1" hidden="1" spans="1:9">
      <c r="A26" s="5">
        <v>999227977943480</v>
      </c>
      <c r="B26" s="6">
        <v>45218</v>
      </c>
      <c r="C26" s="6">
        <v>45220</v>
      </c>
      <c r="D26" s="4">
        <v>106.6</v>
      </c>
      <c r="E26" s="4" t="str">
        <f>VLOOKUP(A26,HOP!A:L,12,0)</f>
        <v>106.60</v>
      </c>
      <c r="F26" s="4" t="str">
        <f>VLOOKUP(A26,HOP!A:C,3,0)</f>
        <v>4093396</v>
      </c>
      <c r="G26" s="4">
        <f t="shared" si="0"/>
        <v>0</v>
      </c>
      <c r="H26" s="4" t="str">
        <f t="shared" si="1"/>
        <v>，4093396</v>
      </c>
      <c r="I26" s="4" t="str">
        <f>VLOOKUP(A26,HOP!A:U,21,0)</f>
        <v>直连</v>
      </c>
    </row>
    <row r="27" s="4" customFormat="1" hidden="1" spans="1:9">
      <c r="A27" s="5">
        <v>999227978712162</v>
      </c>
      <c r="B27" s="6">
        <v>45218</v>
      </c>
      <c r="C27" s="6">
        <v>45220</v>
      </c>
      <c r="D27" s="4">
        <v>65.13</v>
      </c>
      <c r="E27" s="4" t="str">
        <f>VLOOKUP(A27,HOP!A:L,12,0)</f>
        <v>65.13</v>
      </c>
      <c r="F27" s="4" t="str">
        <f>VLOOKUP(A27,HOP!A:C,3,0)</f>
        <v>4093471</v>
      </c>
      <c r="G27" s="4">
        <f t="shared" si="0"/>
        <v>0</v>
      </c>
      <c r="H27" s="4" t="str">
        <f t="shared" si="1"/>
        <v>，4093471</v>
      </c>
      <c r="I27" s="4" t="str">
        <f>VLOOKUP(A27,HOP!A:U,21,0)</f>
        <v>直连</v>
      </c>
    </row>
    <row r="28" s="4" customFormat="1" hidden="1" spans="1:9">
      <c r="A28" s="5">
        <v>999227979920683</v>
      </c>
      <c r="B28" s="6">
        <v>45219</v>
      </c>
      <c r="C28" s="6">
        <v>45220</v>
      </c>
      <c r="D28" s="4">
        <v>123.86</v>
      </c>
      <c r="E28" s="4" t="str">
        <f>VLOOKUP(A28,HOP!A:L,12,0)</f>
        <v>123.86</v>
      </c>
      <c r="F28" s="4" t="str">
        <f>VLOOKUP(A28,HOP!A:C,3,0)</f>
        <v>4093690</v>
      </c>
      <c r="G28" s="4">
        <f t="shared" si="0"/>
        <v>0</v>
      </c>
      <c r="H28" s="4" t="str">
        <f t="shared" si="1"/>
        <v>，4093690</v>
      </c>
      <c r="I28" s="4" t="str">
        <f>VLOOKUP(A28,HOP!A:U,21,0)</f>
        <v>直连</v>
      </c>
    </row>
    <row r="29" s="4" customFormat="1" hidden="1" spans="1:9">
      <c r="A29" s="5">
        <v>999227980436391</v>
      </c>
      <c r="B29" s="6">
        <v>45219</v>
      </c>
      <c r="C29" s="6">
        <v>45220</v>
      </c>
      <c r="D29" s="4">
        <v>34.88</v>
      </c>
      <c r="E29" s="4" t="str">
        <f>VLOOKUP(A29,HOP!A:L,12,0)</f>
        <v>34.88</v>
      </c>
      <c r="F29" s="4" t="str">
        <f>VLOOKUP(A29,HOP!A:C,3,0)</f>
        <v>4093789</v>
      </c>
      <c r="G29" s="4">
        <f t="shared" si="0"/>
        <v>0</v>
      </c>
      <c r="H29" s="4" t="str">
        <f t="shared" si="1"/>
        <v>，4093789</v>
      </c>
      <c r="I29" s="4" t="str">
        <f>VLOOKUP(A29,HOP!A:U,21,0)</f>
        <v>直连</v>
      </c>
    </row>
    <row r="30" s="4" customFormat="1" hidden="1" spans="1:9">
      <c r="A30" s="5">
        <v>999227981302223</v>
      </c>
      <c r="B30" s="6">
        <v>45218</v>
      </c>
      <c r="C30" s="6">
        <v>45220</v>
      </c>
      <c r="D30" s="4">
        <v>84.78</v>
      </c>
      <c r="E30" s="4" t="str">
        <f>VLOOKUP(A30,HOP!A:L,12,0)</f>
        <v>84.78</v>
      </c>
      <c r="F30" s="4" t="str">
        <f>VLOOKUP(A30,HOP!A:C,3,0)</f>
        <v>4094187</v>
      </c>
      <c r="G30" s="4">
        <f t="shared" si="0"/>
        <v>0</v>
      </c>
      <c r="H30" s="4" t="str">
        <f t="shared" si="1"/>
        <v>，4094187</v>
      </c>
      <c r="I30" s="4" t="str">
        <f>VLOOKUP(A30,HOP!A:U,21,0)</f>
        <v>直连</v>
      </c>
    </row>
    <row r="31" s="4" customFormat="1" hidden="1" spans="1:9">
      <c r="A31" s="5">
        <v>999227981820966</v>
      </c>
      <c r="B31" s="6">
        <v>45219</v>
      </c>
      <c r="C31" s="6">
        <v>45220</v>
      </c>
      <c r="D31" s="4">
        <v>22.89</v>
      </c>
      <c r="E31" s="4" t="str">
        <f>VLOOKUP(A31,HOP!A:L,12,0)</f>
        <v>22.89</v>
      </c>
      <c r="F31" s="4" t="str">
        <f>VLOOKUP(A31,HOP!A:C,3,0)</f>
        <v>4094334</v>
      </c>
      <c r="G31" s="4">
        <f t="shared" si="0"/>
        <v>0</v>
      </c>
      <c r="H31" s="4" t="str">
        <f t="shared" si="1"/>
        <v>，4094334</v>
      </c>
      <c r="I31" s="4" t="str">
        <f>VLOOKUP(A31,HOP!A:U,21,0)</f>
        <v>直连</v>
      </c>
    </row>
    <row r="32" s="4" customFormat="1" hidden="1" spans="1:9">
      <c r="A32" s="5">
        <v>999227982122451</v>
      </c>
      <c r="B32" s="6">
        <v>45218</v>
      </c>
      <c r="C32" s="6">
        <v>45220</v>
      </c>
      <c r="D32" s="4">
        <v>76.95</v>
      </c>
      <c r="E32" s="4" t="str">
        <f>VLOOKUP(A32,HOP!A:L,12,0)</f>
        <v>76.95</v>
      </c>
      <c r="F32" s="4" t="str">
        <f>VLOOKUP(A32,HOP!A:C,3,0)</f>
        <v>4094468</v>
      </c>
      <c r="G32" s="4">
        <f t="shared" si="0"/>
        <v>0</v>
      </c>
      <c r="H32" s="4" t="str">
        <f t="shared" si="1"/>
        <v>，4094468</v>
      </c>
      <c r="I32" s="4" t="str">
        <f>VLOOKUP(A32,HOP!A:U,21,0)</f>
        <v>直连</v>
      </c>
    </row>
    <row r="33" s="4" customFormat="1" hidden="1" spans="1:9">
      <c r="A33" s="5">
        <v>999227984956092</v>
      </c>
      <c r="B33" s="6">
        <v>45218</v>
      </c>
      <c r="C33" s="6">
        <v>45220</v>
      </c>
      <c r="D33" s="4">
        <v>63.54</v>
      </c>
      <c r="E33" s="4" t="str">
        <f>VLOOKUP(A33,HOP!A:L,12,0)</f>
        <v>63.54</v>
      </c>
      <c r="F33" s="4" t="str">
        <f>VLOOKUP(A33,HOP!A:C,3,0)</f>
        <v>4095432</v>
      </c>
      <c r="G33" s="4">
        <f t="shared" si="0"/>
        <v>0</v>
      </c>
      <c r="H33" s="4" t="str">
        <f t="shared" si="1"/>
        <v>，4095432</v>
      </c>
      <c r="I33" s="4" t="str">
        <f>VLOOKUP(A33,HOP!A:U,21,0)</f>
        <v>直连</v>
      </c>
    </row>
    <row r="34" s="4" customFormat="1" hidden="1" spans="1:9">
      <c r="A34" s="5">
        <v>999227987138087</v>
      </c>
      <c r="B34" s="6">
        <v>45219</v>
      </c>
      <c r="C34" s="6">
        <v>45220</v>
      </c>
      <c r="D34" s="4">
        <v>46.05</v>
      </c>
      <c r="E34" s="4" t="str">
        <f>VLOOKUP(A34,HOP!A:L,12,0)</f>
        <v>46.05</v>
      </c>
      <c r="F34" s="4" t="str">
        <f>VLOOKUP(A34,HOP!A:C,3,0)</f>
        <v>4096227</v>
      </c>
      <c r="G34" s="4">
        <f t="shared" si="0"/>
        <v>0</v>
      </c>
      <c r="H34" s="4" t="str">
        <f t="shared" si="1"/>
        <v>，4096227</v>
      </c>
      <c r="I34" s="4" t="str">
        <f>VLOOKUP(A34,HOP!A:U,21,0)</f>
        <v>直连</v>
      </c>
    </row>
    <row r="35" s="4" customFormat="1" hidden="1" spans="1:9">
      <c r="A35" s="5">
        <v>999227987798095</v>
      </c>
      <c r="B35" s="6">
        <v>45219</v>
      </c>
      <c r="C35" s="6">
        <v>45220</v>
      </c>
      <c r="D35" s="4">
        <v>18.32</v>
      </c>
      <c r="E35" s="4" t="str">
        <f>VLOOKUP(A35,HOP!A:L,12,0)</f>
        <v>18.32</v>
      </c>
      <c r="F35" s="4" t="str">
        <f>VLOOKUP(A35,HOP!A:C,3,0)</f>
        <v>4096499</v>
      </c>
      <c r="G35" s="4">
        <f t="shared" ref="G35:G66" si="2">D35-E35</f>
        <v>0</v>
      </c>
      <c r="H35" s="4" t="str">
        <f t="shared" ref="H35:H66" si="3">$H$1&amp;F35</f>
        <v>，4096499</v>
      </c>
      <c r="I35" s="4" t="str">
        <f>VLOOKUP(A35,HOP!A:U,21,0)</f>
        <v>直连</v>
      </c>
    </row>
    <row r="36" s="4" customFormat="1" hidden="1" spans="1:9">
      <c r="A36" s="5">
        <v>999227993683365</v>
      </c>
      <c r="B36" s="6">
        <v>45218</v>
      </c>
      <c r="C36" s="6">
        <v>45220</v>
      </c>
      <c r="D36" s="4">
        <v>98.26</v>
      </c>
      <c r="E36" s="4" t="str">
        <f>VLOOKUP(A36,HOP!A:L,12,0)</f>
        <v>98.26</v>
      </c>
      <c r="F36" s="4" t="str">
        <f>VLOOKUP(A36,HOP!A:C,3,0)</f>
        <v>4098666</v>
      </c>
      <c r="G36" s="4">
        <f t="shared" si="2"/>
        <v>0</v>
      </c>
      <c r="H36" s="4" t="str">
        <f t="shared" si="3"/>
        <v>，4098666</v>
      </c>
      <c r="I36" s="4" t="str">
        <f>VLOOKUP(A36,HOP!A:U,21,0)</f>
        <v>直连</v>
      </c>
    </row>
    <row r="37" s="4" customFormat="1" hidden="1" spans="1:9">
      <c r="A37" s="5">
        <v>999227993715041</v>
      </c>
      <c r="B37" s="6">
        <v>45219</v>
      </c>
      <c r="C37" s="6">
        <v>45220</v>
      </c>
      <c r="D37" s="4">
        <v>43.4</v>
      </c>
      <c r="E37" s="4" t="str">
        <f>VLOOKUP(A37,HOP!A:L,12,0)</f>
        <v>43.40</v>
      </c>
      <c r="F37" s="4" t="str">
        <f>VLOOKUP(A37,HOP!A:C,3,0)</f>
        <v>4098675</v>
      </c>
      <c r="G37" s="4">
        <f t="shared" si="2"/>
        <v>0</v>
      </c>
      <c r="H37" s="4" t="str">
        <f t="shared" si="3"/>
        <v>，4098675</v>
      </c>
      <c r="I37" s="4" t="str">
        <f>VLOOKUP(A37,HOP!A:U,21,0)</f>
        <v>直连</v>
      </c>
    </row>
    <row r="38" s="4" customFormat="1" hidden="1" spans="1:9">
      <c r="A38" s="5">
        <v>999227994714298</v>
      </c>
      <c r="B38" s="6">
        <v>45219</v>
      </c>
      <c r="C38" s="6">
        <v>45220</v>
      </c>
      <c r="D38" s="4">
        <v>109.02</v>
      </c>
      <c r="E38" s="4" t="str">
        <f>VLOOKUP(A38,HOP!A:L,12,0)</f>
        <v>109.02</v>
      </c>
      <c r="F38" s="4" t="str">
        <f>VLOOKUP(A38,HOP!A:C,3,0)</f>
        <v>4099027</v>
      </c>
      <c r="G38" s="4">
        <f t="shared" si="2"/>
        <v>0</v>
      </c>
      <c r="H38" s="4" t="str">
        <f t="shared" si="3"/>
        <v>，4099027</v>
      </c>
      <c r="I38" s="4" t="str">
        <f>VLOOKUP(A38,HOP!A:U,21,0)</f>
        <v>直连</v>
      </c>
    </row>
    <row r="39" s="4" customFormat="1" hidden="1" spans="1:9">
      <c r="A39" s="5">
        <v>999227995673159</v>
      </c>
      <c r="B39" s="6">
        <v>45219</v>
      </c>
      <c r="C39" s="6">
        <v>45220</v>
      </c>
      <c r="D39" s="4">
        <v>20.07</v>
      </c>
      <c r="E39" s="4" t="str">
        <f>VLOOKUP(A39,HOP!A:L,12,0)</f>
        <v>20.07</v>
      </c>
      <c r="F39" s="4" t="str">
        <f>VLOOKUP(A39,HOP!A:C,3,0)</f>
        <v>4099347</v>
      </c>
      <c r="G39" s="4">
        <f t="shared" si="2"/>
        <v>0</v>
      </c>
      <c r="H39" s="4" t="str">
        <f t="shared" si="3"/>
        <v>，4099347</v>
      </c>
      <c r="I39" s="4" t="str">
        <f>VLOOKUP(A39,HOP!A:U,21,0)</f>
        <v>直连</v>
      </c>
    </row>
    <row r="40" s="4" customFormat="1" hidden="1" spans="1:9">
      <c r="A40" s="5">
        <v>999227995708837</v>
      </c>
      <c r="B40" s="6">
        <v>45219</v>
      </c>
      <c r="C40" s="6">
        <v>45220</v>
      </c>
      <c r="D40" s="4">
        <v>45.58</v>
      </c>
      <c r="E40" s="4" t="str">
        <f>VLOOKUP(A40,HOP!A:L,12,0)</f>
        <v>45.58</v>
      </c>
      <c r="F40" s="4" t="str">
        <f>VLOOKUP(A40,HOP!A:C,3,0)</f>
        <v>4099356</v>
      </c>
      <c r="G40" s="4">
        <f t="shared" si="2"/>
        <v>0</v>
      </c>
      <c r="H40" s="4" t="str">
        <f t="shared" si="3"/>
        <v>，4099356</v>
      </c>
      <c r="I40" s="4" t="str">
        <f>VLOOKUP(A40,HOP!A:U,21,0)</f>
        <v>直连</v>
      </c>
    </row>
    <row r="41" s="4" customFormat="1" hidden="1" spans="1:9">
      <c r="A41" s="5">
        <v>999227996192593</v>
      </c>
      <c r="B41" s="6">
        <v>45219</v>
      </c>
      <c r="C41" s="6">
        <v>45220</v>
      </c>
      <c r="D41" s="4">
        <v>45.55</v>
      </c>
      <c r="E41" s="4" t="str">
        <f>VLOOKUP(A41,HOP!A:L,12,0)</f>
        <v>45.55</v>
      </c>
      <c r="F41" s="4" t="str">
        <f>VLOOKUP(A41,HOP!A:C,3,0)</f>
        <v>4099485</v>
      </c>
      <c r="G41" s="4">
        <f t="shared" si="2"/>
        <v>0</v>
      </c>
      <c r="H41" s="4" t="str">
        <f t="shared" si="3"/>
        <v>，4099485</v>
      </c>
      <c r="I41" s="4" t="str">
        <f>VLOOKUP(A41,HOP!A:U,21,0)</f>
        <v>直采</v>
      </c>
    </row>
    <row r="42" s="4" customFormat="1" hidden="1" spans="1:9">
      <c r="A42" s="5">
        <v>999227999618776</v>
      </c>
      <c r="B42" s="6">
        <v>45219</v>
      </c>
      <c r="C42" s="6">
        <v>45220</v>
      </c>
      <c r="D42" s="4">
        <v>41.27</v>
      </c>
      <c r="E42" s="4" t="str">
        <f>VLOOKUP(A42,HOP!A:L,12,0)</f>
        <v>41.27</v>
      </c>
      <c r="F42" s="4" t="str">
        <f>VLOOKUP(A42,HOP!A:C,3,0)</f>
        <v>4099654</v>
      </c>
      <c r="G42" s="4">
        <f t="shared" si="2"/>
        <v>0</v>
      </c>
      <c r="H42" s="4" t="str">
        <f t="shared" si="3"/>
        <v>，4099654</v>
      </c>
      <c r="I42" s="4" t="str">
        <f>VLOOKUP(A42,HOP!A:U,21,0)</f>
        <v>直连</v>
      </c>
    </row>
    <row r="43" s="4" customFormat="1" hidden="1" spans="1:9">
      <c r="A43" s="5">
        <v>999228002156214</v>
      </c>
      <c r="B43" s="6">
        <v>45219</v>
      </c>
      <c r="C43" s="6">
        <v>45220</v>
      </c>
      <c r="D43" s="4">
        <v>34.22</v>
      </c>
      <c r="E43" s="4" t="str">
        <f>VLOOKUP(A43,HOP!A:L,12,0)</f>
        <v>34.22</v>
      </c>
      <c r="F43" s="4" t="str">
        <f>VLOOKUP(A43,HOP!A:C,3,0)</f>
        <v>4100193</v>
      </c>
      <c r="G43" s="4">
        <f t="shared" si="2"/>
        <v>0</v>
      </c>
      <c r="H43" s="4" t="str">
        <f t="shared" si="3"/>
        <v>，4100193</v>
      </c>
      <c r="I43" s="4" t="str">
        <f>VLOOKUP(A43,HOP!A:U,21,0)</f>
        <v>直连</v>
      </c>
    </row>
    <row r="44" s="4" customFormat="1" hidden="1" spans="1:9">
      <c r="A44" s="5">
        <v>999228002591454</v>
      </c>
      <c r="B44" s="6">
        <v>45219</v>
      </c>
      <c r="C44" s="6">
        <v>45220</v>
      </c>
      <c r="D44" s="4">
        <v>28.12</v>
      </c>
      <c r="E44" s="4" t="str">
        <f>VLOOKUP(A44,HOP!A:L,12,0)</f>
        <v>28.12</v>
      </c>
      <c r="F44" s="4" t="str">
        <f>VLOOKUP(A44,HOP!A:C,3,0)</f>
        <v>4100270</v>
      </c>
      <c r="G44" s="4">
        <f t="shared" si="2"/>
        <v>0</v>
      </c>
      <c r="H44" s="4" t="str">
        <f t="shared" si="3"/>
        <v>，4100270</v>
      </c>
      <c r="I44" s="4" t="str">
        <f>VLOOKUP(A44,HOP!A:U,21,0)</f>
        <v>直连</v>
      </c>
    </row>
    <row r="45" s="4" customFormat="1" hidden="1" spans="1:9">
      <c r="A45" s="5">
        <v>999228002828273</v>
      </c>
      <c r="B45" s="6">
        <v>45219</v>
      </c>
      <c r="C45" s="6">
        <v>45220</v>
      </c>
      <c r="D45" s="4">
        <v>170.92</v>
      </c>
      <c r="E45" s="4" t="str">
        <f>VLOOKUP(A45,HOP!A:L,12,0)</f>
        <v>170.92</v>
      </c>
      <c r="F45" s="4" t="str">
        <f>VLOOKUP(A45,HOP!A:C,3,0)</f>
        <v>4100301</v>
      </c>
      <c r="G45" s="4">
        <f t="shared" si="2"/>
        <v>0</v>
      </c>
      <c r="H45" s="4" t="str">
        <f t="shared" si="3"/>
        <v>，4100301</v>
      </c>
      <c r="I45" s="4" t="str">
        <f>VLOOKUP(A45,HOP!A:U,21,0)</f>
        <v>直连</v>
      </c>
    </row>
    <row r="46" s="4" customFormat="1" hidden="1" spans="1:9">
      <c r="A46" s="5">
        <v>999228003105346</v>
      </c>
      <c r="B46" s="6">
        <v>45219</v>
      </c>
      <c r="C46" s="6">
        <v>45220</v>
      </c>
      <c r="D46" s="4">
        <v>209.78</v>
      </c>
      <c r="E46" s="4" t="str">
        <f>VLOOKUP(A46,HOP!A:L,12,0)</f>
        <v>209.78</v>
      </c>
      <c r="F46" s="4" t="str">
        <f>VLOOKUP(A46,HOP!A:C,3,0)</f>
        <v>4100423</v>
      </c>
      <c r="G46" s="4">
        <f t="shared" si="2"/>
        <v>0</v>
      </c>
      <c r="H46" s="4" t="str">
        <f t="shared" si="3"/>
        <v>，4100423</v>
      </c>
      <c r="I46" s="4" t="str">
        <f>VLOOKUP(A46,HOP!A:U,21,0)</f>
        <v>直连</v>
      </c>
    </row>
    <row r="47" s="4" customFormat="1" hidden="1" spans="1:9">
      <c r="A47" s="5">
        <v>999228003654872</v>
      </c>
      <c r="B47" s="6">
        <v>45219</v>
      </c>
      <c r="C47" s="6">
        <v>45220</v>
      </c>
      <c r="D47" s="4">
        <v>45.57</v>
      </c>
      <c r="E47" s="4" t="str">
        <f>VLOOKUP(A47,HOP!A:L,12,0)</f>
        <v>45.57</v>
      </c>
      <c r="F47" s="4" t="str">
        <f>VLOOKUP(A47,HOP!A:C,3,0)</f>
        <v>4100510</v>
      </c>
      <c r="G47" s="4">
        <f t="shared" si="2"/>
        <v>0</v>
      </c>
      <c r="H47" s="4" t="str">
        <f t="shared" si="3"/>
        <v>，4100510</v>
      </c>
      <c r="I47" s="4" t="str">
        <f>VLOOKUP(A47,HOP!A:U,21,0)</f>
        <v>直采</v>
      </c>
    </row>
    <row r="48" s="4" customFormat="1" hidden="1" spans="1:9">
      <c r="A48" s="5">
        <v>999228004025628</v>
      </c>
      <c r="B48" s="6">
        <v>45219</v>
      </c>
      <c r="C48" s="6">
        <v>45220</v>
      </c>
      <c r="D48" s="4">
        <v>13.26</v>
      </c>
      <c r="E48" s="4" t="str">
        <f>VLOOKUP(A48,HOP!A:L,12,0)</f>
        <v>13.26</v>
      </c>
      <c r="F48" s="4" t="str">
        <f>VLOOKUP(A48,HOP!A:C,3,0)</f>
        <v>4100687</v>
      </c>
      <c r="G48" s="4">
        <f t="shared" si="2"/>
        <v>0</v>
      </c>
      <c r="H48" s="4" t="str">
        <f t="shared" si="3"/>
        <v>，4100687</v>
      </c>
      <c r="I48" s="4" t="str">
        <f>VLOOKUP(A48,HOP!A:U,21,0)</f>
        <v>直连</v>
      </c>
    </row>
    <row r="49" s="4" customFormat="1" hidden="1" spans="1:9">
      <c r="A49" s="5">
        <v>999228004426381</v>
      </c>
      <c r="B49" s="6">
        <v>45219</v>
      </c>
      <c r="C49" s="6">
        <v>45220</v>
      </c>
      <c r="D49" s="4">
        <v>22.88</v>
      </c>
      <c r="E49" s="4" t="str">
        <f>VLOOKUP(A49,HOP!A:L,12,0)</f>
        <v>22.88</v>
      </c>
      <c r="F49" s="4" t="str">
        <f>VLOOKUP(A49,HOP!A:C,3,0)</f>
        <v>4100762</v>
      </c>
      <c r="G49" s="4">
        <f t="shared" si="2"/>
        <v>0</v>
      </c>
      <c r="H49" s="4" t="str">
        <f t="shared" si="3"/>
        <v>，4100762</v>
      </c>
      <c r="I49" s="4" t="str">
        <f>VLOOKUP(A49,HOP!A:U,21,0)</f>
        <v>直连</v>
      </c>
    </row>
    <row r="50" s="4" customFormat="1" hidden="1" spans="1:9">
      <c r="A50" s="5">
        <v>999228004867819</v>
      </c>
      <c r="B50" s="6">
        <v>45219</v>
      </c>
      <c r="C50" s="6">
        <v>45220</v>
      </c>
      <c r="D50" s="4">
        <v>31.64</v>
      </c>
      <c r="E50" s="4" t="str">
        <f>VLOOKUP(A50,HOP!A:L,12,0)</f>
        <v>31.64</v>
      </c>
      <c r="F50" s="4" t="str">
        <f>VLOOKUP(A50,HOP!A:C,3,0)</f>
        <v>4101022</v>
      </c>
      <c r="G50" s="4">
        <f t="shared" si="2"/>
        <v>0</v>
      </c>
      <c r="H50" s="4" t="str">
        <f t="shared" si="3"/>
        <v>，4101022</v>
      </c>
      <c r="I50" s="4" t="str">
        <f>VLOOKUP(A50,HOP!A:U,21,0)</f>
        <v>直连</v>
      </c>
    </row>
    <row r="51" s="4" customFormat="1" hidden="1" spans="1:9">
      <c r="A51" s="5">
        <v>999228005538189</v>
      </c>
      <c r="B51" s="6">
        <v>45219</v>
      </c>
      <c r="C51" s="6">
        <v>45220</v>
      </c>
      <c r="D51" s="4">
        <v>170.92</v>
      </c>
      <c r="E51" s="4" t="str">
        <f>VLOOKUP(A51,HOP!A:L,12,0)</f>
        <v>170.92</v>
      </c>
      <c r="F51" s="4" t="str">
        <f>VLOOKUP(A51,HOP!A:C,3,0)</f>
        <v>4101123</v>
      </c>
      <c r="G51" s="4">
        <f t="shared" si="2"/>
        <v>0</v>
      </c>
      <c r="H51" s="4" t="str">
        <f t="shared" si="3"/>
        <v>，4101123</v>
      </c>
      <c r="I51" s="4" t="str">
        <f>VLOOKUP(A51,HOP!A:U,21,0)</f>
        <v>直连</v>
      </c>
    </row>
    <row r="52" s="4" customFormat="1" hidden="1" spans="1:9">
      <c r="A52" s="5">
        <v>999228006006464</v>
      </c>
      <c r="B52" s="6">
        <v>45219</v>
      </c>
      <c r="C52" s="6">
        <v>45220</v>
      </c>
      <c r="D52" s="4">
        <v>20.41</v>
      </c>
      <c r="E52" s="4" t="str">
        <f>VLOOKUP(A52,HOP!A:L,12,0)</f>
        <v>20.41</v>
      </c>
      <c r="F52" s="4" t="str">
        <f>VLOOKUP(A52,HOP!A:C,3,0)</f>
        <v>4101367</v>
      </c>
      <c r="G52" s="4">
        <f t="shared" si="2"/>
        <v>0</v>
      </c>
      <c r="H52" s="4" t="str">
        <f t="shared" si="3"/>
        <v>，4101367</v>
      </c>
      <c r="I52" s="4" t="str">
        <f>VLOOKUP(A52,HOP!A:U,21,0)</f>
        <v>直连</v>
      </c>
    </row>
    <row r="53" s="4" customFormat="1" hidden="1" spans="1:9">
      <c r="A53" s="5">
        <v>999228007462767</v>
      </c>
      <c r="B53" s="6">
        <v>45219</v>
      </c>
      <c r="C53" s="6">
        <v>45220</v>
      </c>
      <c r="D53" s="4">
        <v>21.51</v>
      </c>
      <c r="E53" s="4" t="str">
        <f>VLOOKUP(A53,HOP!A:L,12,0)</f>
        <v>21.51</v>
      </c>
      <c r="F53" s="4" t="str">
        <f>VLOOKUP(A53,HOP!A:C,3,0)</f>
        <v>4101847</v>
      </c>
      <c r="G53" s="4">
        <f t="shared" si="2"/>
        <v>0</v>
      </c>
      <c r="H53" s="4" t="str">
        <f t="shared" si="3"/>
        <v>，4101847</v>
      </c>
      <c r="I53" s="4" t="str">
        <f>VLOOKUP(A53,HOP!A:U,21,0)</f>
        <v>直连</v>
      </c>
    </row>
    <row r="54" s="4" customFormat="1" hidden="1" spans="1:9">
      <c r="A54" s="5">
        <v>999228007564862</v>
      </c>
      <c r="B54" s="6">
        <v>45219</v>
      </c>
      <c r="C54" s="6">
        <v>45220</v>
      </c>
      <c r="D54" s="4">
        <v>18.68</v>
      </c>
      <c r="E54" s="4" t="str">
        <f>VLOOKUP(A54,HOP!A:L,12,0)</f>
        <v>18.68</v>
      </c>
      <c r="F54" s="4" t="str">
        <f>VLOOKUP(A54,HOP!A:C,3,0)</f>
        <v>4102004</v>
      </c>
      <c r="G54" s="4">
        <f t="shared" si="2"/>
        <v>0</v>
      </c>
      <c r="H54" s="4" t="str">
        <f t="shared" si="3"/>
        <v>，4102004</v>
      </c>
      <c r="I54" s="4" t="str">
        <f>VLOOKUP(A54,HOP!A:U,21,0)</f>
        <v>直连</v>
      </c>
    </row>
    <row r="55" s="4" customFormat="1" hidden="1" spans="1:9">
      <c r="A55" s="5">
        <v>999228007723181</v>
      </c>
      <c r="B55" s="6">
        <v>45219</v>
      </c>
      <c r="C55" s="6">
        <v>45220</v>
      </c>
      <c r="D55" s="4">
        <v>15.4</v>
      </c>
      <c r="E55" s="4" t="str">
        <f>VLOOKUP(A55,HOP!A:L,12,0)</f>
        <v>15.40</v>
      </c>
      <c r="F55" s="4" t="str">
        <f>VLOOKUP(A55,HOP!A:C,3,0)</f>
        <v>4102042</v>
      </c>
      <c r="G55" s="4">
        <f t="shared" si="2"/>
        <v>0</v>
      </c>
      <c r="H55" s="4" t="str">
        <f t="shared" si="3"/>
        <v>，4102042</v>
      </c>
      <c r="I55" s="4" t="str">
        <f>VLOOKUP(A55,HOP!A:U,21,0)</f>
        <v>直连</v>
      </c>
    </row>
    <row r="56" s="4" customFormat="1" hidden="1" spans="1:9">
      <c r="A56" s="5">
        <v>999228007996748</v>
      </c>
      <c r="B56" s="6">
        <v>45219</v>
      </c>
      <c r="C56" s="6">
        <v>45220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999228008015574</v>
      </c>
      <c r="B57" s="6">
        <v>45219</v>
      </c>
      <c r="C57" s="6">
        <v>45220</v>
      </c>
      <c r="D57" s="4">
        <v>20.73</v>
      </c>
      <c r="E57" s="4" t="str">
        <f>VLOOKUP(A57,HOP!A:L,12,0)</f>
        <v>20.73</v>
      </c>
      <c r="F57" s="4" t="str">
        <f>VLOOKUP(A57,HOP!A:C,3,0)</f>
        <v>4102097</v>
      </c>
      <c r="G57" s="4">
        <f t="shared" si="2"/>
        <v>0</v>
      </c>
      <c r="H57" s="4" t="str">
        <f t="shared" si="3"/>
        <v>，4102097</v>
      </c>
      <c r="I57" s="4" t="str">
        <f>VLOOKUP(A57,HOP!A:U,21,0)</f>
        <v>直连</v>
      </c>
    </row>
    <row r="58" s="4" customFormat="1" hidden="1" spans="1:9">
      <c r="A58" s="5">
        <v>999228008235351</v>
      </c>
      <c r="B58" s="6">
        <v>45219</v>
      </c>
      <c r="C58" s="6">
        <v>45220</v>
      </c>
      <c r="D58" s="4">
        <v>34.76</v>
      </c>
      <c r="E58" s="4" t="str">
        <f>VLOOKUP(A58,HOP!A:L,12,0)</f>
        <v>34.76</v>
      </c>
      <c r="F58" s="4" t="str">
        <f>VLOOKUP(A58,HOP!A:C,3,0)</f>
        <v>4102136</v>
      </c>
      <c r="G58" s="4">
        <f t="shared" si="2"/>
        <v>0</v>
      </c>
      <c r="H58" s="4" t="str">
        <f t="shared" si="3"/>
        <v>，4102136</v>
      </c>
      <c r="I58" s="4" t="str">
        <f>VLOOKUP(A58,HOP!A:U,21,0)</f>
        <v>直连</v>
      </c>
    </row>
    <row r="59" s="4" customFormat="1" hidden="1" spans="1:9">
      <c r="A59" s="5">
        <v>999228008279122</v>
      </c>
      <c r="B59" s="6">
        <v>45219</v>
      </c>
      <c r="C59" s="6">
        <v>45220</v>
      </c>
      <c r="D59" s="4">
        <v>20.41</v>
      </c>
      <c r="E59" s="4" t="str">
        <f>VLOOKUP(A59,HOP!A:L,12,0)</f>
        <v>20.41</v>
      </c>
      <c r="F59" s="4" t="str">
        <f>VLOOKUP(A59,HOP!A:C,3,0)</f>
        <v>4102144</v>
      </c>
      <c r="G59" s="4">
        <f t="shared" si="2"/>
        <v>0</v>
      </c>
      <c r="H59" s="4" t="str">
        <f t="shared" si="3"/>
        <v>，4102144</v>
      </c>
      <c r="I59" s="4" t="str">
        <f>VLOOKUP(A59,HOP!A:U,21,0)</f>
        <v>直连</v>
      </c>
    </row>
    <row r="60" s="4" customFormat="1" hidden="1" spans="1:9">
      <c r="A60" s="5">
        <v>999228008305638</v>
      </c>
      <c r="B60" s="6">
        <v>45219</v>
      </c>
      <c r="C60" s="6">
        <v>45220</v>
      </c>
      <c r="D60" s="4">
        <v>29.21</v>
      </c>
      <c r="E60" s="4" t="str">
        <f>VLOOKUP(A60,HOP!A:L,12,0)</f>
        <v>29.21</v>
      </c>
      <c r="F60" s="4" t="str">
        <f>VLOOKUP(A60,HOP!A:C,3,0)</f>
        <v>4102150</v>
      </c>
      <c r="G60" s="4">
        <f t="shared" si="2"/>
        <v>0</v>
      </c>
      <c r="H60" s="4" t="str">
        <f t="shared" si="3"/>
        <v>，4102150</v>
      </c>
      <c r="I60" s="4" t="str">
        <f>VLOOKUP(A60,HOP!A:U,21,0)</f>
        <v>直连</v>
      </c>
    </row>
    <row r="61" s="4" customFormat="1" hidden="1" spans="1:9">
      <c r="A61" s="5">
        <v>999228008556273</v>
      </c>
      <c r="B61" s="6">
        <v>45219</v>
      </c>
      <c r="C61" s="6">
        <v>45220</v>
      </c>
      <c r="D61" s="4">
        <v>42.28</v>
      </c>
      <c r="E61" s="4" t="str">
        <f>VLOOKUP(A61,HOP!A:L,12,0)</f>
        <v>42.28</v>
      </c>
      <c r="F61" s="4" t="str">
        <f>VLOOKUP(A61,HOP!A:C,3,0)</f>
        <v>4102292</v>
      </c>
      <c r="G61" s="4">
        <f t="shared" si="2"/>
        <v>0</v>
      </c>
      <c r="H61" s="4" t="str">
        <f t="shared" si="3"/>
        <v>，4102292</v>
      </c>
      <c r="I61" s="4" t="str">
        <f>VLOOKUP(A61,HOP!A:U,21,0)</f>
        <v>直连</v>
      </c>
    </row>
    <row r="62" s="4" customFormat="1" hidden="1" spans="1:9">
      <c r="A62" s="5">
        <v>999228008663414</v>
      </c>
      <c r="B62" s="6">
        <v>45219</v>
      </c>
      <c r="C62" s="6">
        <v>45220</v>
      </c>
      <c r="D62" s="4">
        <v>18.01</v>
      </c>
      <c r="E62" s="4" t="str">
        <f>VLOOKUP(A62,HOP!A:L,12,0)</f>
        <v>18.01</v>
      </c>
      <c r="F62" s="4" t="str">
        <f>VLOOKUP(A62,HOP!A:C,3,0)</f>
        <v>4102311</v>
      </c>
      <c r="G62" s="4">
        <f t="shared" si="2"/>
        <v>0</v>
      </c>
      <c r="H62" s="4" t="str">
        <f t="shared" si="3"/>
        <v>，4102311</v>
      </c>
      <c r="I62" s="4" t="str">
        <f>VLOOKUP(A62,HOP!A:U,21,0)</f>
        <v>直连</v>
      </c>
    </row>
    <row r="63" s="4" customFormat="1" hidden="1" spans="1:9">
      <c r="A63" s="5">
        <v>999228009920755</v>
      </c>
      <c r="B63" s="6">
        <v>45219</v>
      </c>
      <c r="C63" s="6">
        <v>45220</v>
      </c>
      <c r="D63" s="4">
        <v>27.12</v>
      </c>
      <c r="E63" s="4" t="str">
        <f>VLOOKUP(A63,HOP!A:L,12,0)</f>
        <v>27.12</v>
      </c>
      <c r="F63" s="4" t="str">
        <f>VLOOKUP(A63,HOP!A:C,3,0)</f>
        <v>4102685</v>
      </c>
      <c r="G63" s="4">
        <f t="shared" si="2"/>
        <v>0</v>
      </c>
      <c r="H63" s="4" t="str">
        <f t="shared" si="3"/>
        <v>，4102685</v>
      </c>
      <c r="I63" s="4" t="str">
        <f>VLOOKUP(A63,HOP!A:U,21,0)</f>
        <v>直连</v>
      </c>
    </row>
    <row r="64" s="4" customFormat="1" hidden="1" spans="1:9">
      <c r="A64" s="5">
        <v>999228010360746</v>
      </c>
      <c r="B64" s="6">
        <v>45219</v>
      </c>
      <c r="C64" s="6">
        <v>45220</v>
      </c>
      <c r="D64" s="4">
        <v>35.48</v>
      </c>
      <c r="E64" s="4" t="str">
        <f>VLOOKUP(A64,HOP!A:L,12,0)</f>
        <v>35.48</v>
      </c>
      <c r="F64" s="4" t="str">
        <f>VLOOKUP(A64,HOP!A:C,3,0)</f>
        <v>4102781</v>
      </c>
      <c r="G64" s="4">
        <f t="shared" si="2"/>
        <v>0</v>
      </c>
      <c r="H64" s="4" t="str">
        <f t="shared" si="3"/>
        <v>，4102781</v>
      </c>
      <c r="I64" s="4" t="str">
        <f>VLOOKUP(A64,HOP!A:U,21,0)</f>
        <v>直连</v>
      </c>
    </row>
    <row r="65" s="4" customFormat="1" hidden="1" spans="1:9">
      <c r="A65" s="5">
        <v>999228010937326</v>
      </c>
      <c r="B65" s="6">
        <v>45219</v>
      </c>
      <c r="C65" s="6">
        <v>45220</v>
      </c>
      <c r="D65" s="4">
        <v>43.99</v>
      </c>
      <c r="E65" s="4" t="str">
        <f>VLOOKUP(A65,HOP!A:L,12,0)</f>
        <v>43.99</v>
      </c>
      <c r="F65" s="4" t="str">
        <f>VLOOKUP(A65,HOP!A:C,3,0)</f>
        <v>4102996</v>
      </c>
      <c r="G65" s="4">
        <f t="shared" si="2"/>
        <v>0</v>
      </c>
      <c r="H65" s="4" t="str">
        <f t="shared" si="3"/>
        <v>，4102996</v>
      </c>
      <c r="I65" s="4" t="str">
        <f>VLOOKUP(A65,HOP!A:U,21,0)</f>
        <v>直连</v>
      </c>
    </row>
    <row r="66" s="4" customFormat="1" hidden="1" spans="1:9">
      <c r="A66" s="5">
        <v>999228011246458</v>
      </c>
      <c r="B66" s="6">
        <v>45219</v>
      </c>
      <c r="C66" s="6">
        <v>45220</v>
      </c>
      <c r="D66" s="4">
        <v>28.45</v>
      </c>
      <c r="E66" s="4" t="str">
        <f>VLOOKUP(A66,HOP!A:L,12,0)</f>
        <v>28.45</v>
      </c>
      <c r="F66" s="4" t="str">
        <f>VLOOKUP(A66,HOP!A:C,3,0)</f>
        <v>4103044</v>
      </c>
      <c r="G66" s="4">
        <f t="shared" si="2"/>
        <v>0</v>
      </c>
      <c r="H66" s="4" t="str">
        <f t="shared" si="3"/>
        <v>，4103044</v>
      </c>
      <c r="I66" s="4" t="str">
        <f>VLOOKUP(A66,HOP!A:U,21,0)</f>
        <v>直连</v>
      </c>
    </row>
    <row r="67" s="4" customFormat="1" hidden="1" spans="1:9">
      <c r="A67" s="5">
        <v>28011389126</v>
      </c>
      <c r="B67" s="6">
        <v>45219</v>
      </c>
      <c r="C67" s="6">
        <v>45220</v>
      </c>
      <c r="D67" s="4">
        <v>154.23</v>
      </c>
      <c r="E67" s="4" t="str">
        <f>VLOOKUP(A67,HOP!A:L,12,0)</f>
        <v>154.23</v>
      </c>
      <c r="F67" s="4" t="str">
        <f>VLOOKUP(A67,HOP!A:C,3,0)</f>
        <v>4103073</v>
      </c>
      <c r="G67" s="4">
        <f>D67-E67</f>
        <v>0</v>
      </c>
      <c r="H67" s="4" t="str">
        <f>$H$1&amp;F67</f>
        <v>，4103073</v>
      </c>
      <c r="I67" s="4" t="str">
        <f>VLOOKUP(A67,HOP!A:U,21,0)</f>
        <v>直连</v>
      </c>
    </row>
    <row r="68" s="4" customFormat="1" hidden="1" spans="1:9">
      <c r="A68" s="5">
        <v>999228011450390</v>
      </c>
      <c r="B68" s="6">
        <v>45219</v>
      </c>
      <c r="C68" s="6">
        <v>45220</v>
      </c>
      <c r="D68" s="4">
        <v>17.98</v>
      </c>
      <c r="E68" s="4" t="str">
        <f>VLOOKUP(A68,HOP!A:L,12,0)</f>
        <v>17.98</v>
      </c>
      <c r="F68" s="4" t="str">
        <f>VLOOKUP(A68,HOP!A:C,3,0)</f>
        <v>4103086</v>
      </c>
      <c r="G68" s="4">
        <f>D68-E68</f>
        <v>0</v>
      </c>
      <c r="H68" s="4" t="str">
        <f>$H$1&amp;F68</f>
        <v>，4103086</v>
      </c>
      <c r="I68" s="4" t="str">
        <f>VLOOKUP(A68,HOP!A:U,21,0)</f>
        <v>直连</v>
      </c>
    </row>
    <row r="69" s="4" customFormat="1" hidden="1" spans="1:9">
      <c r="A69" s="5">
        <v>999228011652857</v>
      </c>
      <c r="B69" s="6">
        <v>45219</v>
      </c>
      <c r="C69" s="6">
        <v>45220</v>
      </c>
      <c r="D69" s="4">
        <v>23.93</v>
      </c>
      <c r="E69" s="4" t="str">
        <f>VLOOKUP(A69,HOP!A:L,12,0)</f>
        <v>23.93</v>
      </c>
      <c r="F69" s="4" t="str">
        <f>VLOOKUP(A69,HOP!A:C,3,0)</f>
        <v>4103127</v>
      </c>
      <c r="G69" s="4">
        <f>D69-E69</f>
        <v>0</v>
      </c>
      <c r="H69" s="4" t="str">
        <f>$H$1&amp;F69</f>
        <v>，4103127</v>
      </c>
      <c r="I69" s="4" t="str">
        <f>VLOOKUP(A69,HOP!A:U,21,0)</f>
        <v>直连</v>
      </c>
    </row>
    <row r="70" s="4" customFormat="1" hidden="1" spans="1:9">
      <c r="A70" s="5">
        <v>999228011917584</v>
      </c>
      <c r="B70" s="6">
        <v>45219</v>
      </c>
      <c r="C70" s="6">
        <v>45220</v>
      </c>
      <c r="D70" s="4">
        <v>47.29</v>
      </c>
      <c r="E70" s="4" t="str">
        <f>VLOOKUP(A70,HOP!A:L,12,0)</f>
        <v>47.29</v>
      </c>
      <c r="F70" s="4" t="str">
        <f>VLOOKUP(A70,HOP!A:C,3,0)</f>
        <v>4103344</v>
      </c>
      <c r="G70" s="4">
        <f>D70-E70</f>
        <v>0</v>
      </c>
      <c r="H70" s="4" t="str">
        <f>$H$1&amp;F70</f>
        <v>，4103344</v>
      </c>
      <c r="I70" s="4" t="str">
        <f>VLOOKUP(A70,HOP!A:U,21,0)</f>
        <v>直连</v>
      </c>
    </row>
    <row r="71" s="4" customFormat="1" hidden="1" spans="1:9">
      <c r="A71" s="5">
        <v>999228012166140</v>
      </c>
      <c r="B71" s="6">
        <v>45219</v>
      </c>
      <c r="C71" s="6">
        <v>45220</v>
      </c>
      <c r="D71" s="4">
        <v>70.28</v>
      </c>
      <c r="E71" s="4" t="str">
        <f>VLOOKUP(A71,HOP!A:L,12,0)</f>
        <v>70.28</v>
      </c>
      <c r="F71" s="4" t="str">
        <f>VLOOKUP(A71,HOP!A:C,3,0)</f>
        <v>4103391</v>
      </c>
      <c r="G71" s="4">
        <f>D71-E71</f>
        <v>0</v>
      </c>
      <c r="H71" s="4" t="str">
        <f>$H$1&amp;F71</f>
        <v>，4103391</v>
      </c>
      <c r="I71" s="4" t="str">
        <f>VLOOKUP(A71,HOP!A:U,21,0)</f>
        <v>直连</v>
      </c>
    </row>
    <row r="72" s="4" customFormat="1" hidden="1" spans="1:9">
      <c r="A72" s="5">
        <v>999228012273575</v>
      </c>
      <c r="B72" s="6">
        <v>45219</v>
      </c>
      <c r="C72" s="6">
        <v>45220</v>
      </c>
      <c r="D72" s="4">
        <v>29.22</v>
      </c>
      <c r="E72" s="4" t="str">
        <f>VLOOKUP(A72,HOP!A:L,12,0)</f>
        <v>29.22</v>
      </c>
      <c r="F72" s="4" t="str">
        <f>VLOOKUP(A72,HOP!A:C,3,0)</f>
        <v>4103415</v>
      </c>
      <c r="G72" s="4">
        <f>D72-E72</f>
        <v>0</v>
      </c>
      <c r="H72" s="4" t="str">
        <f>$H$1&amp;F72</f>
        <v>，4103415</v>
      </c>
      <c r="I72" s="4" t="str">
        <f>VLOOKUP(A72,HOP!A:U,21,0)</f>
        <v>直连</v>
      </c>
    </row>
    <row r="73" s="4" customFormat="1" hidden="1" spans="1:9">
      <c r="A73" s="5">
        <v>999228012510927</v>
      </c>
      <c r="B73" s="6">
        <v>45219</v>
      </c>
      <c r="C73" s="6">
        <v>45220</v>
      </c>
      <c r="D73" s="4">
        <v>48.32</v>
      </c>
      <c r="E73" s="4" t="str">
        <f>VLOOKUP(A73,HOP!A:L,12,0)</f>
        <v>48.32</v>
      </c>
      <c r="F73" s="4" t="str">
        <f>VLOOKUP(A73,HOP!A:C,3,0)</f>
        <v>4103452</v>
      </c>
      <c r="G73" s="4">
        <f>D73-E73</f>
        <v>0</v>
      </c>
      <c r="H73" s="4" t="str">
        <f>$H$1&amp;F73</f>
        <v>，4103452</v>
      </c>
      <c r="I73" s="4" t="str">
        <f>VLOOKUP(A73,HOP!A:U,21,0)</f>
        <v>直连</v>
      </c>
    </row>
    <row r="74" s="4" customFormat="1" hidden="1" spans="1:9">
      <c r="A74" s="5">
        <v>999228013093100</v>
      </c>
      <c r="B74" s="6">
        <v>45219</v>
      </c>
      <c r="C74" s="6">
        <v>45220</v>
      </c>
      <c r="D74" s="4">
        <v>13.03</v>
      </c>
      <c r="E74" s="4" t="str">
        <f>VLOOKUP(A74,HOP!A:L,12,0)</f>
        <v>13.03</v>
      </c>
      <c r="F74" s="4" t="str">
        <f>VLOOKUP(A74,HOP!A:C,3,0)</f>
        <v>4103745</v>
      </c>
      <c r="G74" s="4">
        <f>D74-E74</f>
        <v>0</v>
      </c>
      <c r="H74" s="4" t="str">
        <f>$H$1&amp;F74</f>
        <v>，4103745</v>
      </c>
      <c r="I74" s="4" t="str">
        <f>VLOOKUP(A74,HOP!A:U,21,0)</f>
        <v>直连</v>
      </c>
    </row>
    <row r="75" s="4" customFormat="1" hidden="1" spans="1:9">
      <c r="A75" s="5">
        <v>999228014787813</v>
      </c>
      <c r="B75" s="6">
        <v>45219</v>
      </c>
      <c r="C75" s="6">
        <v>45220</v>
      </c>
      <c r="D75" s="4">
        <v>14.49</v>
      </c>
      <c r="E75" s="4" t="str">
        <f>VLOOKUP(A75,HOP!A:L,12,0)</f>
        <v>14.49</v>
      </c>
      <c r="F75" s="4" t="str">
        <f>VLOOKUP(A75,HOP!A:C,3,0)</f>
        <v>4104186</v>
      </c>
      <c r="G75" s="4">
        <f>D75-E75</f>
        <v>0</v>
      </c>
      <c r="H75" s="4" t="str">
        <f>$H$1&amp;F75</f>
        <v>，4104186</v>
      </c>
      <c r="I75" s="4" t="str">
        <f>VLOOKUP(A75,HOP!A:U,21,0)</f>
        <v>直连</v>
      </c>
    </row>
    <row r="76" s="4" customFormat="1" hidden="1" spans="1:9">
      <c r="A76" s="5">
        <v>999228014876740</v>
      </c>
      <c r="B76" s="6">
        <v>45219</v>
      </c>
      <c r="C76" s="6">
        <v>45220</v>
      </c>
      <c r="D76" s="4">
        <v>14.53</v>
      </c>
      <c r="E76" s="4" t="str">
        <f>VLOOKUP(A76,HOP!A:L,12,0)</f>
        <v>14.53</v>
      </c>
      <c r="F76" s="4" t="str">
        <f>VLOOKUP(A76,HOP!A:C,3,0)</f>
        <v>4104199</v>
      </c>
      <c r="G76" s="4">
        <f>D76-E76</f>
        <v>0</v>
      </c>
      <c r="H76" s="4" t="str">
        <f>$H$1&amp;F76</f>
        <v>，4104199</v>
      </c>
      <c r="I76" s="4" t="str">
        <f>VLOOKUP(A76,HOP!A:U,21,0)</f>
        <v>直连</v>
      </c>
    </row>
    <row r="78" spans="4:4">
      <c r="D78" s="4">
        <f>SUM(D2:D77)</f>
        <v>5548.77</v>
      </c>
    </row>
    <row r="83" spans="1:4">
      <c r="A83" s="4" t="s">
        <v>391</v>
      </c>
      <c r="C83" s="4">
        <v>765.61</v>
      </c>
      <c r="D83" s="4">
        <v>5990.89</v>
      </c>
    </row>
    <row r="84" spans="1:4">
      <c r="A84" s="4" t="s">
        <v>392</v>
      </c>
      <c r="C84" s="4">
        <v>4783.16</v>
      </c>
      <c r="D84" s="4">
        <v>37428.18</v>
      </c>
    </row>
    <row r="85" spans="1:4">
      <c r="A85" s="4" t="s">
        <v>393</v>
      </c>
      <c r="C85" s="4">
        <f>SUBTOTAL(9,C83:C84)</f>
        <v>5548.77</v>
      </c>
      <c r="D85" s="4">
        <f>SUBTOTAL(9,D83:D84)</f>
        <v>43419.07</v>
      </c>
    </row>
    <row r="86" spans="1:1">
      <c r="A86" s="4" t="s">
        <v>394</v>
      </c>
    </row>
  </sheetData>
  <autoFilter ref="A1:XFD78">
    <filterColumn colId="3">
      <filters blank="1">
        <filter val="15.4"/>
        <filter val="43.4"/>
        <filter val="40.5"/>
        <filter val="59.5"/>
        <filter val="55.6"/>
        <filter val="106.6"/>
        <filter val="35.7"/>
        <filter val="18.01"/>
        <filter val="109.02"/>
        <filter val="13.03"/>
        <filter val="46.05"/>
        <filter val="20.07"/>
        <filter val="408"/>
        <filter val="27.12"/>
        <filter val="28.12"/>
        <filter val="65.13"/>
        <filter val="104.18"/>
        <filter val="378.18"/>
        <filter val="29.21"/>
        <filter val="106.21"/>
        <filter val="29.22"/>
        <filter val="34.22"/>
        <filter val="154.23"/>
        <filter val="13.26"/>
        <filter val="98.26"/>
        <filter val="41.27"/>
        <filter val="42.28"/>
        <filter val="70.28"/>
        <filter val="47.29"/>
        <filter val="18.32"/>
        <filter val="40.32"/>
        <filter val="48.32"/>
        <filter val="112.32"/>
        <filter val="9.35"/>
        <filter val="20.41"/>
        <filter val="28.45"/>
        <filter val="35.48"/>
        <filter val="14.49"/>
        <filter val="103.49"/>
        <filter val="21.51"/>
        <filter val="14.53"/>
        <filter val="63.54"/>
        <filter val="45.55"/>
        <filter val="45.57"/>
        <filter val="75.57"/>
        <filter val="28.58"/>
        <filter val="45.58"/>
        <filter val="31.64"/>
        <filter val="162.66"/>
        <filter val="189.66"/>
        <filter val="5548.77"/>
        <filter val="18.68"/>
        <filter val="20.73"/>
        <filter val="52.74"/>
        <filter val="79.75"/>
        <filter val="34.76"/>
        <filter val="67.76"/>
        <filter val="84.78"/>
        <filter val="209.78"/>
        <filter val="34.86"/>
        <filter val="123.86"/>
        <filter val="22.88"/>
        <filter val="34.88"/>
        <filter val="39.88"/>
        <filter val="22.89"/>
        <filter val="146.91"/>
        <filter val="170.92"/>
        <filter val="598.92"/>
        <filter val="23.93"/>
        <filter val="34.93"/>
        <filter val="76.95"/>
        <filter val="17.98"/>
        <filter val="43.99"/>
      </filters>
    </filterColumn>
    <filterColumn colId="6">
      <filters blank="1"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395</v>
      </c>
      <c r="B1" s="2" t="s">
        <v>396</v>
      </c>
      <c r="C1" s="2" t="s">
        <v>397</v>
      </c>
      <c r="D1" s="2" t="s">
        <v>398</v>
      </c>
      <c r="E1" s="2" t="s">
        <v>13</v>
      </c>
      <c r="F1" s="2" t="s">
        <v>5</v>
      </c>
      <c r="G1" s="2" t="s">
        <v>6</v>
      </c>
      <c r="H1" s="2" t="s">
        <v>399</v>
      </c>
      <c r="I1" s="2" t="s">
        <v>400</v>
      </c>
      <c r="J1" s="2" t="s">
        <v>401</v>
      </c>
      <c r="K1" s="2" t="s">
        <v>402</v>
      </c>
      <c r="L1" s="2" t="s">
        <v>403</v>
      </c>
      <c r="M1" s="2" t="s">
        <v>404</v>
      </c>
      <c r="N1" s="2" t="s">
        <v>405</v>
      </c>
      <c r="O1" s="2" t="s">
        <v>406</v>
      </c>
      <c r="P1" s="2" t="s">
        <v>407</v>
      </c>
      <c r="Q1" s="2" t="s">
        <v>408</v>
      </c>
      <c r="R1" s="2" t="s">
        <v>409</v>
      </c>
      <c r="S1" s="2" t="s">
        <v>410</v>
      </c>
      <c r="T1" s="2" t="s">
        <v>411</v>
      </c>
      <c r="U1" s="2" t="s">
        <v>412</v>
      </c>
      <c r="V1" s="2" t="s">
        <v>413</v>
      </c>
    </row>
    <row r="2" s="1" customFormat="1" spans="1:22">
      <c r="A2" s="3">
        <v>999228014876740</v>
      </c>
      <c r="B2" s="1" t="s">
        <v>414</v>
      </c>
      <c r="C2" s="1" t="s">
        <v>415</v>
      </c>
      <c r="D2" s="1" t="s">
        <v>416</v>
      </c>
      <c r="E2" s="1" t="s">
        <v>417</v>
      </c>
      <c r="F2" s="1" t="s">
        <v>414</v>
      </c>
      <c r="G2" s="1" t="s">
        <v>418</v>
      </c>
      <c r="H2" s="1" t="s">
        <v>419</v>
      </c>
      <c r="I2" s="1" t="s">
        <v>420</v>
      </c>
      <c r="J2" s="1" t="s">
        <v>30</v>
      </c>
      <c r="K2" s="1" t="s">
        <v>421</v>
      </c>
      <c r="L2" s="1" t="s">
        <v>421</v>
      </c>
      <c r="M2" s="1" t="s">
        <v>422</v>
      </c>
      <c r="N2" s="1" t="s">
        <v>422</v>
      </c>
      <c r="O2" s="1" t="s">
        <v>423</v>
      </c>
      <c r="P2" s="1" t="s">
        <v>424</v>
      </c>
      <c r="Q2" s="1" t="s">
        <v>425</v>
      </c>
      <c r="R2" s="1" t="s">
        <v>426</v>
      </c>
      <c r="S2" s="1" t="s">
        <v>427</v>
      </c>
      <c r="T2" s="1" t="s">
        <v>428</v>
      </c>
      <c r="U2" s="1" t="s">
        <v>429</v>
      </c>
      <c r="V2" s="1" t="s">
        <v>430</v>
      </c>
    </row>
    <row r="3" s="1" customFormat="1" spans="1:22">
      <c r="A3" s="3">
        <v>999228014787813</v>
      </c>
      <c r="B3" s="1" t="s">
        <v>414</v>
      </c>
      <c r="C3" s="1" t="s">
        <v>431</v>
      </c>
      <c r="D3" s="1" t="s">
        <v>432</v>
      </c>
      <c r="E3" s="1" t="s">
        <v>433</v>
      </c>
      <c r="F3" s="1" t="s">
        <v>414</v>
      </c>
      <c r="G3" s="1" t="s">
        <v>418</v>
      </c>
      <c r="H3" s="1" t="s">
        <v>419</v>
      </c>
      <c r="I3" s="1" t="s">
        <v>434</v>
      </c>
      <c r="J3" s="1" t="s">
        <v>30</v>
      </c>
      <c r="K3" s="1" t="s">
        <v>435</v>
      </c>
      <c r="L3" s="1" t="s">
        <v>435</v>
      </c>
      <c r="M3" s="1" t="s">
        <v>422</v>
      </c>
      <c r="N3" s="1" t="s">
        <v>422</v>
      </c>
      <c r="O3" s="1" t="s">
        <v>423</v>
      </c>
      <c r="P3" s="1" t="s">
        <v>424</v>
      </c>
      <c r="Q3" s="1" t="s">
        <v>425</v>
      </c>
      <c r="R3" s="1" t="s">
        <v>436</v>
      </c>
      <c r="S3" s="1" t="s">
        <v>427</v>
      </c>
      <c r="T3" s="1" t="s">
        <v>428</v>
      </c>
      <c r="U3" s="1" t="s">
        <v>429</v>
      </c>
      <c r="V3" s="1" t="s">
        <v>430</v>
      </c>
    </row>
    <row r="4" s="1" customFormat="1" spans="1:22">
      <c r="A4" s="3">
        <v>999228013093100</v>
      </c>
      <c r="B4" s="1" t="s">
        <v>414</v>
      </c>
      <c r="C4" s="1" t="s">
        <v>437</v>
      </c>
      <c r="D4" s="1" t="s">
        <v>438</v>
      </c>
      <c r="E4" s="1" t="s">
        <v>439</v>
      </c>
      <c r="F4" s="1" t="s">
        <v>414</v>
      </c>
      <c r="G4" s="1" t="s">
        <v>418</v>
      </c>
      <c r="H4" s="1" t="s">
        <v>419</v>
      </c>
      <c r="I4" s="1" t="s">
        <v>440</v>
      </c>
      <c r="J4" s="1" t="s">
        <v>30</v>
      </c>
      <c r="K4" s="1" t="s">
        <v>441</v>
      </c>
      <c r="L4" s="1" t="s">
        <v>441</v>
      </c>
      <c r="M4" s="1" t="s">
        <v>422</v>
      </c>
      <c r="N4" s="1" t="s">
        <v>422</v>
      </c>
      <c r="O4" s="1" t="s">
        <v>423</v>
      </c>
      <c r="P4" s="1" t="s">
        <v>424</v>
      </c>
      <c r="Q4" s="1" t="s">
        <v>425</v>
      </c>
      <c r="R4" s="1" t="s">
        <v>442</v>
      </c>
      <c r="S4" s="1" t="s">
        <v>427</v>
      </c>
      <c r="T4" s="1" t="s">
        <v>428</v>
      </c>
      <c r="U4" s="1" t="s">
        <v>429</v>
      </c>
      <c r="V4" s="1" t="s">
        <v>443</v>
      </c>
    </row>
    <row r="5" s="1" customFormat="1" spans="1:22">
      <c r="A5" s="3">
        <v>999228012510927</v>
      </c>
      <c r="B5" s="1" t="s">
        <v>414</v>
      </c>
      <c r="C5" s="1" t="s">
        <v>444</v>
      </c>
      <c r="D5" s="1" t="s">
        <v>445</v>
      </c>
      <c r="E5" s="1" t="s">
        <v>446</v>
      </c>
      <c r="F5" s="1" t="s">
        <v>414</v>
      </c>
      <c r="G5" s="1" t="s">
        <v>418</v>
      </c>
      <c r="H5" s="1" t="s">
        <v>419</v>
      </c>
      <c r="I5" s="1" t="s">
        <v>447</v>
      </c>
      <c r="J5" s="1" t="s">
        <v>30</v>
      </c>
      <c r="K5" s="1" t="s">
        <v>448</v>
      </c>
      <c r="L5" s="1" t="s">
        <v>448</v>
      </c>
      <c r="M5" s="1" t="s">
        <v>422</v>
      </c>
      <c r="N5" s="1" t="s">
        <v>422</v>
      </c>
      <c r="O5" s="1" t="s">
        <v>423</v>
      </c>
      <c r="P5" s="1" t="s">
        <v>424</v>
      </c>
      <c r="Q5" s="1" t="s">
        <v>425</v>
      </c>
      <c r="R5" s="1" t="s">
        <v>449</v>
      </c>
      <c r="S5" s="1" t="s">
        <v>427</v>
      </c>
      <c r="T5" s="1" t="s">
        <v>428</v>
      </c>
      <c r="U5" s="1" t="s">
        <v>429</v>
      </c>
      <c r="V5" s="1" t="s">
        <v>450</v>
      </c>
    </row>
    <row r="6" s="1" customFormat="1" spans="1:22">
      <c r="A6" s="3">
        <v>999228012273575</v>
      </c>
      <c r="B6" s="1" t="s">
        <v>414</v>
      </c>
      <c r="C6" s="1" t="s">
        <v>451</v>
      </c>
      <c r="D6" s="1" t="s">
        <v>452</v>
      </c>
      <c r="E6" s="1" t="s">
        <v>453</v>
      </c>
      <c r="F6" s="1" t="s">
        <v>414</v>
      </c>
      <c r="G6" s="1" t="s">
        <v>418</v>
      </c>
      <c r="H6" s="1" t="s">
        <v>419</v>
      </c>
      <c r="I6" s="1" t="s">
        <v>454</v>
      </c>
      <c r="J6" s="1" t="s">
        <v>30</v>
      </c>
      <c r="K6" s="1" t="s">
        <v>455</v>
      </c>
      <c r="L6" s="1" t="s">
        <v>455</v>
      </c>
      <c r="M6" s="1" t="s">
        <v>422</v>
      </c>
      <c r="N6" s="1" t="s">
        <v>422</v>
      </c>
      <c r="O6" s="1" t="s">
        <v>423</v>
      </c>
      <c r="P6" s="1" t="s">
        <v>424</v>
      </c>
      <c r="Q6" s="1" t="s">
        <v>425</v>
      </c>
      <c r="R6" s="1" t="s">
        <v>456</v>
      </c>
      <c r="S6" s="1" t="s">
        <v>427</v>
      </c>
      <c r="T6" s="1" t="s">
        <v>428</v>
      </c>
      <c r="U6" s="1" t="s">
        <v>429</v>
      </c>
      <c r="V6" s="1" t="s">
        <v>430</v>
      </c>
    </row>
    <row r="7" s="1" customFormat="1" spans="1:22">
      <c r="A7" s="3">
        <v>999228012166140</v>
      </c>
      <c r="B7" s="1" t="s">
        <v>414</v>
      </c>
      <c r="C7" s="1" t="s">
        <v>457</v>
      </c>
      <c r="D7" s="1" t="s">
        <v>458</v>
      </c>
      <c r="E7" s="1" t="s">
        <v>459</v>
      </c>
      <c r="F7" s="1" t="s">
        <v>414</v>
      </c>
      <c r="G7" s="1" t="s">
        <v>418</v>
      </c>
      <c r="H7" s="1" t="s">
        <v>419</v>
      </c>
      <c r="I7" s="1" t="s">
        <v>460</v>
      </c>
      <c r="J7" s="1" t="s">
        <v>30</v>
      </c>
      <c r="K7" s="1" t="s">
        <v>461</v>
      </c>
      <c r="L7" s="1" t="s">
        <v>461</v>
      </c>
      <c r="M7" s="1" t="s">
        <v>422</v>
      </c>
      <c r="N7" s="1" t="s">
        <v>422</v>
      </c>
      <c r="O7" s="1" t="s">
        <v>423</v>
      </c>
      <c r="P7" s="1" t="s">
        <v>424</v>
      </c>
      <c r="Q7" s="1" t="s">
        <v>425</v>
      </c>
      <c r="R7" s="1" t="s">
        <v>462</v>
      </c>
      <c r="S7" s="1" t="s">
        <v>427</v>
      </c>
      <c r="T7" s="1" t="s">
        <v>428</v>
      </c>
      <c r="U7" s="1" t="s">
        <v>429</v>
      </c>
      <c r="V7" s="1" t="s">
        <v>430</v>
      </c>
    </row>
    <row r="8" s="1" customFormat="1" spans="1:22">
      <c r="A8" s="3">
        <v>999228011917584</v>
      </c>
      <c r="B8" s="1" t="s">
        <v>414</v>
      </c>
      <c r="C8" s="1" t="s">
        <v>463</v>
      </c>
      <c r="D8" s="1" t="s">
        <v>464</v>
      </c>
      <c r="E8" s="1" t="s">
        <v>465</v>
      </c>
      <c r="F8" s="1" t="s">
        <v>414</v>
      </c>
      <c r="G8" s="1" t="s">
        <v>418</v>
      </c>
      <c r="H8" s="1" t="s">
        <v>419</v>
      </c>
      <c r="I8" s="1" t="s">
        <v>466</v>
      </c>
      <c r="J8" s="1" t="s">
        <v>30</v>
      </c>
      <c r="K8" s="1" t="s">
        <v>467</v>
      </c>
      <c r="L8" s="1" t="s">
        <v>467</v>
      </c>
      <c r="M8" s="1" t="s">
        <v>422</v>
      </c>
      <c r="N8" s="1" t="s">
        <v>422</v>
      </c>
      <c r="O8" s="1" t="s">
        <v>423</v>
      </c>
      <c r="P8" s="1" t="s">
        <v>424</v>
      </c>
      <c r="Q8" s="1" t="s">
        <v>425</v>
      </c>
      <c r="R8" s="1" t="s">
        <v>468</v>
      </c>
      <c r="S8" s="1" t="s">
        <v>427</v>
      </c>
      <c r="T8" s="1" t="s">
        <v>428</v>
      </c>
      <c r="U8" s="1" t="s">
        <v>429</v>
      </c>
      <c r="V8" s="1" t="s">
        <v>430</v>
      </c>
    </row>
    <row r="9" s="1" customFormat="1" spans="1:22">
      <c r="A9" s="3">
        <v>999228011652857</v>
      </c>
      <c r="B9" s="1" t="s">
        <v>414</v>
      </c>
      <c r="C9" s="1" t="s">
        <v>469</v>
      </c>
      <c r="D9" s="1" t="s">
        <v>470</v>
      </c>
      <c r="E9" s="1" t="s">
        <v>471</v>
      </c>
      <c r="F9" s="1" t="s">
        <v>414</v>
      </c>
      <c r="G9" s="1" t="s">
        <v>418</v>
      </c>
      <c r="H9" s="1" t="s">
        <v>419</v>
      </c>
      <c r="I9" s="1" t="s">
        <v>472</v>
      </c>
      <c r="J9" s="1" t="s">
        <v>30</v>
      </c>
      <c r="K9" s="1" t="s">
        <v>473</v>
      </c>
      <c r="L9" s="1" t="s">
        <v>473</v>
      </c>
      <c r="M9" s="1" t="s">
        <v>422</v>
      </c>
      <c r="N9" s="1" t="s">
        <v>422</v>
      </c>
      <c r="O9" s="1" t="s">
        <v>423</v>
      </c>
      <c r="P9" s="1" t="s">
        <v>424</v>
      </c>
      <c r="Q9" s="1" t="s">
        <v>425</v>
      </c>
      <c r="R9" s="1" t="s">
        <v>474</v>
      </c>
      <c r="S9" s="1" t="s">
        <v>427</v>
      </c>
      <c r="T9" s="1" t="s">
        <v>428</v>
      </c>
      <c r="U9" s="1" t="s">
        <v>429</v>
      </c>
      <c r="V9" s="1" t="s">
        <v>443</v>
      </c>
    </row>
    <row r="10" s="1" customFormat="1" spans="1:22">
      <c r="A10" s="3">
        <v>999228011450390</v>
      </c>
      <c r="B10" s="1" t="s">
        <v>414</v>
      </c>
      <c r="C10" s="1" t="s">
        <v>475</v>
      </c>
      <c r="D10" s="1" t="s">
        <v>476</v>
      </c>
      <c r="E10" s="1" t="s">
        <v>477</v>
      </c>
      <c r="F10" s="1" t="s">
        <v>414</v>
      </c>
      <c r="G10" s="1" t="s">
        <v>418</v>
      </c>
      <c r="H10" s="1" t="s">
        <v>419</v>
      </c>
      <c r="I10" s="1" t="s">
        <v>478</v>
      </c>
      <c r="J10" s="1" t="s">
        <v>30</v>
      </c>
      <c r="K10" s="1" t="s">
        <v>479</v>
      </c>
      <c r="L10" s="1" t="s">
        <v>479</v>
      </c>
      <c r="M10" s="1" t="s">
        <v>422</v>
      </c>
      <c r="N10" s="1" t="s">
        <v>422</v>
      </c>
      <c r="O10" s="1" t="s">
        <v>423</v>
      </c>
      <c r="P10" s="1" t="s">
        <v>424</v>
      </c>
      <c r="Q10" s="1" t="s">
        <v>425</v>
      </c>
      <c r="R10" s="1" t="s">
        <v>480</v>
      </c>
      <c r="S10" s="1" t="s">
        <v>427</v>
      </c>
      <c r="T10" s="1" t="s">
        <v>428</v>
      </c>
      <c r="U10" s="1" t="s">
        <v>429</v>
      </c>
      <c r="V10" s="1" t="s">
        <v>430</v>
      </c>
    </row>
    <row r="11" s="1" customFormat="1" spans="1:22">
      <c r="A11" s="3">
        <v>28011389126</v>
      </c>
      <c r="B11" s="1" t="s">
        <v>414</v>
      </c>
      <c r="C11" s="1" t="s">
        <v>481</v>
      </c>
      <c r="D11" s="1" t="s">
        <v>482</v>
      </c>
      <c r="E11" s="1" t="s">
        <v>483</v>
      </c>
      <c r="F11" s="1" t="s">
        <v>414</v>
      </c>
      <c r="G11" s="1" t="s">
        <v>418</v>
      </c>
      <c r="H11" s="1" t="s">
        <v>419</v>
      </c>
      <c r="I11" s="1" t="s">
        <v>484</v>
      </c>
      <c r="J11" s="1" t="s">
        <v>30</v>
      </c>
      <c r="K11" s="1" t="s">
        <v>485</v>
      </c>
      <c r="L11" s="1" t="s">
        <v>485</v>
      </c>
      <c r="M11" s="1" t="s">
        <v>422</v>
      </c>
      <c r="N11" s="1" t="s">
        <v>422</v>
      </c>
      <c r="O11" s="1" t="s">
        <v>423</v>
      </c>
      <c r="P11" s="1" t="s">
        <v>424</v>
      </c>
      <c r="Q11" s="1" t="s">
        <v>425</v>
      </c>
      <c r="R11" s="1" t="s">
        <v>486</v>
      </c>
      <c r="S11" s="1" t="s">
        <v>427</v>
      </c>
      <c r="T11" s="1" t="s">
        <v>428</v>
      </c>
      <c r="U11" s="1" t="s">
        <v>429</v>
      </c>
      <c r="V11" s="1" t="s">
        <v>430</v>
      </c>
    </row>
    <row r="12" s="1" customFormat="1" spans="1:22">
      <c r="A12" s="3">
        <v>999228011246458</v>
      </c>
      <c r="B12" s="1" t="s">
        <v>414</v>
      </c>
      <c r="C12" s="1" t="s">
        <v>487</v>
      </c>
      <c r="D12" s="1" t="s">
        <v>488</v>
      </c>
      <c r="E12" s="1" t="s">
        <v>489</v>
      </c>
      <c r="F12" s="1" t="s">
        <v>414</v>
      </c>
      <c r="G12" s="1" t="s">
        <v>418</v>
      </c>
      <c r="H12" s="1" t="s">
        <v>419</v>
      </c>
      <c r="I12" s="1" t="s">
        <v>490</v>
      </c>
      <c r="J12" s="1" t="s">
        <v>30</v>
      </c>
      <c r="K12" s="1" t="s">
        <v>491</v>
      </c>
      <c r="L12" s="1" t="s">
        <v>491</v>
      </c>
      <c r="M12" s="1" t="s">
        <v>422</v>
      </c>
      <c r="N12" s="1" t="s">
        <v>422</v>
      </c>
      <c r="O12" s="1" t="s">
        <v>423</v>
      </c>
      <c r="P12" s="1" t="s">
        <v>424</v>
      </c>
      <c r="Q12" s="1" t="s">
        <v>425</v>
      </c>
      <c r="R12" s="1" t="s">
        <v>492</v>
      </c>
      <c r="S12" s="1" t="s">
        <v>427</v>
      </c>
      <c r="T12" s="1" t="s">
        <v>428</v>
      </c>
      <c r="U12" s="1" t="s">
        <v>429</v>
      </c>
      <c r="V12" s="1" t="s">
        <v>443</v>
      </c>
    </row>
    <row r="13" s="1" customFormat="1" spans="1:22">
      <c r="A13" s="3">
        <v>999228010937326</v>
      </c>
      <c r="B13" s="1" t="s">
        <v>414</v>
      </c>
      <c r="C13" s="1" t="s">
        <v>493</v>
      </c>
      <c r="D13" s="1" t="s">
        <v>494</v>
      </c>
      <c r="E13" s="1" t="s">
        <v>495</v>
      </c>
      <c r="F13" s="1" t="s">
        <v>414</v>
      </c>
      <c r="G13" s="1" t="s">
        <v>418</v>
      </c>
      <c r="H13" s="1" t="s">
        <v>419</v>
      </c>
      <c r="I13" s="1" t="s">
        <v>496</v>
      </c>
      <c r="J13" s="1" t="s">
        <v>30</v>
      </c>
      <c r="K13" s="1" t="s">
        <v>497</v>
      </c>
      <c r="L13" s="1" t="s">
        <v>497</v>
      </c>
      <c r="M13" s="1" t="s">
        <v>422</v>
      </c>
      <c r="N13" s="1" t="s">
        <v>422</v>
      </c>
      <c r="O13" s="1" t="s">
        <v>423</v>
      </c>
      <c r="P13" s="1" t="s">
        <v>424</v>
      </c>
      <c r="Q13" s="1" t="s">
        <v>425</v>
      </c>
      <c r="R13" s="1" t="s">
        <v>498</v>
      </c>
      <c r="S13" s="1" t="s">
        <v>427</v>
      </c>
      <c r="T13" s="1" t="s">
        <v>428</v>
      </c>
      <c r="U13" s="1" t="s">
        <v>429</v>
      </c>
      <c r="V13" s="1" t="s">
        <v>430</v>
      </c>
    </row>
    <row r="14" s="1" customFormat="1" spans="1:22">
      <c r="A14" s="3">
        <v>999228010360746</v>
      </c>
      <c r="B14" s="1" t="s">
        <v>414</v>
      </c>
      <c r="C14" s="1" t="s">
        <v>499</v>
      </c>
      <c r="D14" s="1" t="s">
        <v>500</v>
      </c>
      <c r="E14" s="1" t="s">
        <v>501</v>
      </c>
      <c r="F14" s="1" t="s">
        <v>414</v>
      </c>
      <c r="G14" s="1" t="s">
        <v>418</v>
      </c>
      <c r="H14" s="1" t="s">
        <v>419</v>
      </c>
      <c r="I14" s="1" t="s">
        <v>502</v>
      </c>
      <c r="J14" s="1" t="s">
        <v>30</v>
      </c>
      <c r="K14" s="1" t="s">
        <v>503</v>
      </c>
      <c r="L14" s="1" t="s">
        <v>503</v>
      </c>
      <c r="M14" s="1" t="s">
        <v>422</v>
      </c>
      <c r="N14" s="1" t="s">
        <v>422</v>
      </c>
      <c r="O14" s="1" t="s">
        <v>423</v>
      </c>
      <c r="P14" s="1" t="s">
        <v>424</v>
      </c>
      <c r="Q14" s="1" t="s">
        <v>425</v>
      </c>
      <c r="R14" s="1" t="s">
        <v>504</v>
      </c>
      <c r="S14" s="1" t="s">
        <v>427</v>
      </c>
      <c r="T14" s="1" t="s">
        <v>428</v>
      </c>
      <c r="U14" s="1" t="s">
        <v>429</v>
      </c>
      <c r="V14" s="1" t="s">
        <v>430</v>
      </c>
    </row>
    <row r="15" s="1" customFormat="1" spans="1:22">
      <c r="A15" s="3">
        <v>999228009920755</v>
      </c>
      <c r="B15" s="1" t="s">
        <v>414</v>
      </c>
      <c r="C15" s="1" t="s">
        <v>505</v>
      </c>
      <c r="D15" s="1" t="s">
        <v>506</v>
      </c>
      <c r="E15" s="1" t="s">
        <v>507</v>
      </c>
      <c r="F15" s="1" t="s">
        <v>414</v>
      </c>
      <c r="G15" s="1" t="s">
        <v>418</v>
      </c>
      <c r="H15" s="1" t="s">
        <v>419</v>
      </c>
      <c r="I15" s="1" t="s">
        <v>508</v>
      </c>
      <c r="J15" s="1" t="s">
        <v>30</v>
      </c>
      <c r="K15" s="1" t="s">
        <v>509</v>
      </c>
      <c r="L15" s="1" t="s">
        <v>509</v>
      </c>
      <c r="M15" s="1" t="s">
        <v>422</v>
      </c>
      <c r="N15" s="1" t="s">
        <v>422</v>
      </c>
      <c r="O15" s="1" t="s">
        <v>423</v>
      </c>
      <c r="P15" s="1" t="s">
        <v>424</v>
      </c>
      <c r="Q15" s="1" t="s">
        <v>425</v>
      </c>
      <c r="R15" s="1" t="s">
        <v>510</v>
      </c>
      <c r="S15" s="1" t="s">
        <v>427</v>
      </c>
      <c r="T15" s="1" t="s">
        <v>428</v>
      </c>
      <c r="U15" s="1" t="s">
        <v>429</v>
      </c>
      <c r="V15" s="1" t="s">
        <v>511</v>
      </c>
    </row>
    <row r="16" s="1" customFormat="1" spans="1:22">
      <c r="A16" s="3">
        <v>999228008663414</v>
      </c>
      <c r="B16" s="1" t="s">
        <v>414</v>
      </c>
      <c r="C16" s="1" t="s">
        <v>512</v>
      </c>
      <c r="D16" s="1" t="s">
        <v>513</v>
      </c>
      <c r="E16" s="1" t="s">
        <v>514</v>
      </c>
      <c r="F16" s="1" t="s">
        <v>414</v>
      </c>
      <c r="G16" s="1" t="s">
        <v>418</v>
      </c>
      <c r="H16" s="1" t="s">
        <v>419</v>
      </c>
      <c r="I16" s="1" t="s">
        <v>515</v>
      </c>
      <c r="J16" s="1" t="s">
        <v>30</v>
      </c>
      <c r="K16" s="1" t="s">
        <v>516</v>
      </c>
      <c r="L16" s="1" t="s">
        <v>516</v>
      </c>
      <c r="M16" s="1" t="s">
        <v>422</v>
      </c>
      <c r="N16" s="1" t="s">
        <v>422</v>
      </c>
      <c r="O16" s="1" t="s">
        <v>423</v>
      </c>
      <c r="P16" s="1" t="s">
        <v>424</v>
      </c>
      <c r="Q16" s="1" t="s">
        <v>425</v>
      </c>
      <c r="R16" s="1" t="s">
        <v>517</v>
      </c>
      <c r="S16" s="1" t="s">
        <v>427</v>
      </c>
      <c r="T16" s="1" t="s">
        <v>428</v>
      </c>
      <c r="U16" s="1" t="s">
        <v>429</v>
      </c>
      <c r="V16" s="1" t="s">
        <v>430</v>
      </c>
    </row>
    <row r="17" s="1" customFormat="1" spans="1:22">
      <c r="A17" s="3">
        <v>999228008556273</v>
      </c>
      <c r="B17" s="1" t="s">
        <v>414</v>
      </c>
      <c r="C17" s="1" t="s">
        <v>518</v>
      </c>
      <c r="D17" s="1" t="s">
        <v>519</v>
      </c>
      <c r="E17" s="1" t="s">
        <v>520</v>
      </c>
      <c r="F17" s="1" t="s">
        <v>414</v>
      </c>
      <c r="G17" s="1" t="s">
        <v>418</v>
      </c>
      <c r="H17" s="1" t="s">
        <v>419</v>
      </c>
      <c r="I17" s="1" t="s">
        <v>521</v>
      </c>
      <c r="J17" s="1" t="s">
        <v>30</v>
      </c>
      <c r="K17" s="1" t="s">
        <v>522</v>
      </c>
      <c r="L17" s="1" t="s">
        <v>522</v>
      </c>
      <c r="M17" s="1" t="s">
        <v>422</v>
      </c>
      <c r="N17" s="1" t="s">
        <v>422</v>
      </c>
      <c r="O17" s="1" t="s">
        <v>423</v>
      </c>
      <c r="P17" s="1" t="s">
        <v>424</v>
      </c>
      <c r="Q17" s="1" t="s">
        <v>425</v>
      </c>
      <c r="R17" s="1" t="s">
        <v>523</v>
      </c>
      <c r="S17" s="1" t="s">
        <v>427</v>
      </c>
      <c r="T17" s="1" t="s">
        <v>428</v>
      </c>
      <c r="U17" s="1" t="s">
        <v>429</v>
      </c>
      <c r="V17" s="1" t="s">
        <v>443</v>
      </c>
    </row>
    <row r="18" s="1" customFormat="1" spans="1:22">
      <c r="A18" s="3">
        <v>999228008305638</v>
      </c>
      <c r="B18" s="1" t="s">
        <v>414</v>
      </c>
      <c r="C18" s="1" t="s">
        <v>524</v>
      </c>
      <c r="D18" s="1" t="s">
        <v>525</v>
      </c>
      <c r="E18" s="1" t="s">
        <v>526</v>
      </c>
      <c r="F18" s="1" t="s">
        <v>414</v>
      </c>
      <c r="G18" s="1" t="s">
        <v>418</v>
      </c>
      <c r="H18" s="1" t="s">
        <v>419</v>
      </c>
      <c r="I18" s="1" t="s">
        <v>527</v>
      </c>
      <c r="J18" s="1" t="s">
        <v>30</v>
      </c>
      <c r="K18" s="1" t="s">
        <v>528</v>
      </c>
      <c r="L18" s="1" t="s">
        <v>528</v>
      </c>
      <c r="M18" s="1" t="s">
        <v>422</v>
      </c>
      <c r="N18" s="1" t="s">
        <v>422</v>
      </c>
      <c r="O18" s="1" t="s">
        <v>423</v>
      </c>
      <c r="P18" s="1" t="s">
        <v>424</v>
      </c>
      <c r="Q18" s="1" t="s">
        <v>425</v>
      </c>
      <c r="R18" s="1" t="s">
        <v>529</v>
      </c>
      <c r="S18" s="1" t="s">
        <v>427</v>
      </c>
      <c r="T18" s="1" t="s">
        <v>428</v>
      </c>
      <c r="U18" s="1" t="s">
        <v>429</v>
      </c>
      <c r="V18" s="1" t="s">
        <v>443</v>
      </c>
    </row>
    <row r="19" s="1" customFormat="1" spans="1:22">
      <c r="A19" s="3">
        <v>999228008279122</v>
      </c>
      <c r="B19" s="1" t="s">
        <v>414</v>
      </c>
      <c r="C19" s="1" t="s">
        <v>530</v>
      </c>
      <c r="D19" s="1" t="s">
        <v>531</v>
      </c>
      <c r="E19" s="1" t="s">
        <v>532</v>
      </c>
      <c r="F19" s="1" t="s">
        <v>414</v>
      </c>
      <c r="G19" s="1" t="s">
        <v>418</v>
      </c>
      <c r="H19" s="1" t="s">
        <v>419</v>
      </c>
      <c r="I19" s="1" t="s">
        <v>533</v>
      </c>
      <c r="J19" s="1" t="s">
        <v>30</v>
      </c>
      <c r="K19" s="1" t="s">
        <v>534</v>
      </c>
      <c r="L19" s="1" t="s">
        <v>534</v>
      </c>
      <c r="M19" s="1" t="s">
        <v>422</v>
      </c>
      <c r="N19" s="1" t="s">
        <v>422</v>
      </c>
      <c r="O19" s="1" t="s">
        <v>423</v>
      </c>
      <c r="P19" s="1" t="s">
        <v>424</v>
      </c>
      <c r="Q19" s="1" t="s">
        <v>425</v>
      </c>
      <c r="R19" s="1" t="s">
        <v>535</v>
      </c>
      <c r="S19" s="1" t="s">
        <v>427</v>
      </c>
      <c r="T19" s="1" t="s">
        <v>428</v>
      </c>
      <c r="U19" s="1" t="s">
        <v>429</v>
      </c>
      <c r="V19" s="1" t="s">
        <v>443</v>
      </c>
    </row>
    <row r="20" s="1" customFormat="1" spans="1:22">
      <c r="A20" s="3">
        <v>999228008235351</v>
      </c>
      <c r="B20" s="1" t="s">
        <v>414</v>
      </c>
      <c r="C20" s="1" t="s">
        <v>536</v>
      </c>
      <c r="D20" s="1" t="s">
        <v>537</v>
      </c>
      <c r="E20" s="1" t="s">
        <v>538</v>
      </c>
      <c r="F20" s="1" t="s">
        <v>414</v>
      </c>
      <c r="G20" s="1" t="s">
        <v>418</v>
      </c>
      <c r="H20" s="1" t="s">
        <v>419</v>
      </c>
      <c r="I20" s="1" t="s">
        <v>539</v>
      </c>
      <c r="J20" s="1" t="s">
        <v>30</v>
      </c>
      <c r="K20" s="1" t="s">
        <v>540</v>
      </c>
      <c r="L20" s="1" t="s">
        <v>540</v>
      </c>
      <c r="M20" s="1" t="s">
        <v>422</v>
      </c>
      <c r="N20" s="1" t="s">
        <v>422</v>
      </c>
      <c r="O20" s="1" t="s">
        <v>423</v>
      </c>
      <c r="P20" s="1" t="s">
        <v>424</v>
      </c>
      <c r="Q20" s="1" t="s">
        <v>425</v>
      </c>
      <c r="R20" s="1" t="s">
        <v>541</v>
      </c>
      <c r="S20" s="1" t="s">
        <v>427</v>
      </c>
      <c r="T20" s="1" t="s">
        <v>428</v>
      </c>
      <c r="U20" s="1" t="s">
        <v>429</v>
      </c>
      <c r="V20" s="1" t="s">
        <v>443</v>
      </c>
    </row>
    <row r="21" s="1" customFormat="1" spans="1:22">
      <c r="A21" s="3">
        <v>999228008015574</v>
      </c>
      <c r="B21" s="1" t="s">
        <v>414</v>
      </c>
      <c r="C21" s="1" t="s">
        <v>542</v>
      </c>
      <c r="D21" s="1" t="s">
        <v>543</v>
      </c>
      <c r="E21" s="1" t="s">
        <v>544</v>
      </c>
      <c r="F21" s="1" t="s">
        <v>414</v>
      </c>
      <c r="G21" s="1" t="s">
        <v>418</v>
      </c>
      <c r="H21" s="1" t="s">
        <v>419</v>
      </c>
      <c r="I21" s="1" t="s">
        <v>545</v>
      </c>
      <c r="J21" s="1" t="s">
        <v>30</v>
      </c>
      <c r="K21" s="1" t="s">
        <v>546</v>
      </c>
      <c r="L21" s="1" t="s">
        <v>546</v>
      </c>
      <c r="M21" s="1" t="s">
        <v>422</v>
      </c>
      <c r="N21" s="1" t="s">
        <v>422</v>
      </c>
      <c r="O21" s="1" t="s">
        <v>423</v>
      </c>
      <c r="P21" s="1" t="s">
        <v>424</v>
      </c>
      <c r="Q21" s="1" t="s">
        <v>425</v>
      </c>
      <c r="R21" s="1" t="s">
        <v>547</v>
      </c>
      <c r="S21" s="1" t="s">
        <v>427</v>
      </c>
      <c r="T21" s="1" t="s">
        <v>428</v>
      </c>
      <c r="U21" s="1" t="s">
        <v>429</v>
      </c>
      <c r="V21" s="1" t="s">
        <v>443</v>
      </c>
    </row>
    <row r="22" s="1" customFormat="1" spans="1:22">
      <c r="A22" s="3">
        <v>999228007723181</v>
      </c>
      <c r="B22" s="1" t="s">
        <v>414</v>
      </c>
      <c r="C22" s="1" t="s">
        <v>548</v>
      </c>
      <c r="D22" s="1" t="s">
        <v>549</v>
      </c>
      <c r="E22" s="1" t="s">
        <v>550</v>
      </c>
      <c r="F22" s="1" t="s">
        <v>414</v>
      </c>
      <c r="G22" s="1" t="s">
        <v>418</v>
      </c>
      <c r="H22" s="1" t="s">
        <v>419</v>
      </c>
      <c r="I22" s="1" t="s">
        <v>551</v>
      </c>
      <c r="J22" s="1" t="s">
        <v>30</v>
      </c>
      <c r="K22" s="1" t="s">
        <v>552</v>
      </c>
      <c r="L22" s="1" t="s">
        <v>552</v>
      </c>
      <c r="M22" s="1" t="s">
        <v>422</v>
      </c>
      <c r="N22" s="1" t="s">
        <v>422</v>
      </c>
      <c r="O22" s="1" t="s">
        <v>423</v>
      </c>
      <c r="P22" s="1" t="s">
        <v>424</v>
      </c>
      <c r="Q22" s="1" t="s">
        <v>425</v>
      </c>
      <c r="R22" s="1" t="s">
        <v>553</v>
      </c>
      <c r="S22" s="1" t="s">
        <v>427</v>
      </c>
      <c r="T22" s="1" t="s">
        <v>428</v>
      </c>
      <c r="U22" s="1" t="s">
        <v>429</v>
      </c>
      <c r="V22" s="1" t="s">
        <v>511</v>
      </c>
    </row>
    <row r="23" s="1" customFormat="1" spans="1:22">
      <c r="A23" s="3">
        <v>999228007564862</v>
      </c>
      <c r="B23" s="1" t="s">
        <v>414</v>
      </c>
      <c r="C23" s="1" t="s">
        <v>554</v>
      </c>
      <c r="D23" s="1" t="s">
        <v>555</v>
      </c>
      <c r="E23" s="1" t="s">
        <v>556</v>
      </c>
      <c r="F23" s="1" t="s">
        <v>414</v>
      </c>
      <c r="G23" s="1" t="s">
        <v>418</v>
      </c>
      <c r="H23" s="1" t="s">
        <v>419</v>
      </c>
      <c r="I23" s="1" t="s">
        <v>557</v>
      </c>
      <c r="J23" s="1" t="s">
        <v>30</v>
      </c>
      <c r="K23" s="1" t="s">
        <v>558</v>
      </c>
      <c r="L23" s="1" t="s">
        <v>558</v>
      </c>
      <c r="M23" s="1" t="s">
        <v>422</v>
      </c>
      <c r="N23" s="1" t="s">
        <v>422</v>
      </c>
      <c r="O23" s="1" t="s">
        <v>423</v>
      </c>
      <c r="P23" s="1" t="s">
        <v>424</v>
      </c>
      <c r="Q23" s="1" t="s">
        <v>425</v>
      </c>
      <c r="R23" s="1" t="s">
        <v>559</v>
      </c>
      <c r="S23" s="1" t="s">
        <v>427</v>
      </c>
      <c r="T23" s="1" t="s">
        <v>428</v>
      </c>
      <c r="U23" s="1" t="s">
        <v>429</v>
      </c>
      <c r="V23" s="1" t="s">
        <v>430</v>
      </c>
    </row>
    <row r="24" s="1" customFormat="1" spans="1:22">
      <c r="A24" s="3">
        <v>999228007462767</v>
      </c>
      <c r="B24" s="1" t="s">
        <v>414</v>
      </c>
      <c r="C24" s="1" t="s">
        <v>560</v>
      </c>
      <c r="D24" s="1" t="s">
        <v>470</v>
      </c>
      <c r="E24" s="1" t="s">
        <v>561</v>
      </c>
      <c r="F24" s="1" t="s">
        <v>414</v>
      </c>
      <c r="G24" s="1" t="s">
        <v>418</v>
      </c>
      <c r="H24" s="1" t="s">
        <v>419</v>
      </c>
      <c r="I24" s="1" t="s">
        <v>562</v>
      </c>
      <c r="J24" s="1" t="s">
        <v>30</v>
      </c>
      <c r="K24" s="1" t="s">
        <v>563</v>
      </c>
      <c r="L24" s="1" t="s">
        <v>563</v>
      </c>
      <c r="M24" s="1" t="s">
        <v>422</v>
      </c>
      <c r="N24" s="1" t="s">
        <v>422</v>
      </c>
      <c r="O24" s="1" t="s">
        <v>423</v>
      </c>
      <c r="P24" s="1" t="s">
        <v>424</v>
      </c>
      <c r="Q24" s="1" t="s">
        <v>425</v>
      </c>
      <c r="R24" s="1" t="s">
        <v>564</v>
      </c>
      <c r="S24" s="1" t="s">
        <v>427</v>
      </c>
      <c r="T24" s="1" t="s">
        <v>428</v>
      </c>
      <c r="U24" s="1" t="s">
        <v>429</v>
      </c>
      <c r="V24" s="1" t="s">
        <v>443</v>
      </c>
    </row>
    <row r="25" s="1" customFormat="1" spans="1:22">
      <c r="A25" s="3">
        <v>999228006006464</v>
      </c>
      <c r="B25" s="1" t="s">
        <v>414</v>
      </c>
      <c r="C25" s="1" t="s">
        <v>565</v>
      </c>
      <c r="D25" s="1" t="s">
        <v>531</v>
      </c>
      <c r="E25" s="1" t="s">
        <v>566</v>
      </c>
      <c r="F25" s="1" t="s">
        <v>414</v>
      </c>
      <c r="G25" s="1" t="s">
        <v>418</v>
      </c>
      <c r="H25" s="1" t="s">
        <v>419</v>
      </c>
      <c r="I25" s="1" t="s">
        <v>533</v>
      </c>
      <c r="J25" s="1" t="s">
        <v>30</v>
      </c>
      <c r="K25" s="1" t="s">
        <v>534</v>
      </c>
      <c r="L25" s="1" t="s">
        <v>534</v>
      </c>
      <c r="M25" s="1" t="s">
        <v>422</v>
      </c>
      <c r="N25" s="1" t="s">
        <v>422</v>
      </c>
      <c r="O25" s="1" t="s">
        <v>423</v>
      </c>
      <c r="P25" s="1" t="s">
        <v>424</v>
      </c>
      <c r="Q25" s="1" t="s">
        <v>425</v>
      </c>
      <c r="R25" s="1" t="s">
        <v>567</v>
      </c>
      <c r="S25" s="1" t="s">
        <v>427</v>
      </c>
      <c r="T25" s="1" t="s">
        <v>428</v>
      </c>
      <c r="U25" s="1" t="s">
        <v>429</v>
      </c>
      <c r="V25" s="1" t="s">
        <v>443</v>
      </c>
    </row>
    <row r="26" s="1" customFormat="1" spans="1:22">
      <c r="A26" s="3">
        <v>999228005538189</v>
      </c>
      <c r="B26" s="1" t="s">
        <v>414</v>
      </c>
      <c r="C26" s="1" t="s">
        <v>568</v>
      </c>
      <c r="D26" s="1" t="s">
        <v>569</v>
      </c>
      <c r="E26" s="1" t="s">
        <v>570</v>
      </c>
      <c r="F26" s="1" t="s">
        <v>414</v>
      </c>
      <c r="G26" s="1" t="s">
        <v>418</v>
      </c>
      <c r="H26" s="1" t="s">
        <v>419</v>
      </c>
      <c r="I26" s="1" t="s">
        <v>571</v>
      </c>
      <c r="J26" s="1" t="s">
        <v>30</v>
      </c>
      <c r="K26" s="1" t="s">
        <v>572</v>
      </c>
      <c r="L26" s="1" t="s">
        <v>572</v>
      </c>
      <c r="M26" s="1" t="s">
        <v>422</v>
      </c>
      <c r="N26" s="1" t="s">
        <v>422</v>
      </c>
      <c r="O26" s="1" t="s">
        <v>423</v>
      </c>
      <c r="P26" s="1" t="s">
        <v>424</v>
      </c>
      <c r="Q26" s="1" t="s">
        <v>425</v>
      </c>
      <c r="R26" s="1" t="s">
        <v>573</v>
      </c>
      <c r="S26" s="1" t="s">
        <v>427</v>
      </c>
      <c r="T26" s="1" t="s">
        <v>428</v>
      </c>
      <c r="U26" s="1" t="s">
        <v>429</v>
      </c>
      <c r="V26" s="1" t="s">
        <v>574</v>
      </c>
    </row>
    <row r="27" s="1" customFormat="1" spans="1:22">
      <c r="A27" s="3">
        <v>999228004867819</v>
      </c>
      <c r="B27" s="1" t="s">
        <v>414</v>
      </c>
      <c r="C27" s="1" t="s">
        <v>575</v>
      </c>
      <c r="D27" s="1" t="s">
        <v>576</v>
      </c>
      <c r="E27" s="1" t="s">
        <v>577</v>
      </c>
      <c r="F27" s="1" t="s">
        <v>414</v>
      </c>
      <c r="G27" s="1" t="s">
        <v>418</v>
      </c>
      <c r="H27" s="1" t="s">
        <v>419</v>
      </c>
      <c r="I27" s="1" t="s">
        <v>578</v>
      </c>
      <c r="J27" s="1" t="s">
        <v>30</v>
      </c>
      <c r="K27" s="1" t="s">
        <v>579</v>
      </c>
      <c r="L27" s="1" t="s">
        <v>579</v>
      </c>
      <c r="M27" s="1" t="s">
        <v>422</v>
      </c>
      <c r="N27" s="1" t="s">
        <v>422</v>
      </c>
      <c r="O27" s="1" t="s">
        <v>423</v>
      </c>
      <c r="P27" s="1" t="s">
        <v>424</v>
      </c>
      <c r="Q27" s="1" t="s">
        <v>425</v>
      </c>
      <c r="R27" s="1" t="s">
        <v>580</v>
      </c>
      <c r="S27" s="1" t="s">
        <v>427</v>
      </c>
      <c r="T27" s="1" t="s">
        <v>428</v>
      </c>
      <c r="U27" s="1" t="s">
        <v>429</v>
      </c>
      <c r="V27" s="1" t="s">
        <v>443</v>
      </c>
    </row>
    <row r="28" s="1" customFormat="1" spans="1:22">
      <c r="A28" s="3">
        <v>999228004426381</v>
      </c>
      <c r="B28" s="1" t="s">
        <v>414</v>
      </c>
      <c r="C28" s="1" t="s">
        <v>581</v>
      </c>
      <c r="D28" s="1" t="s">
        <v>582</v>
      </c>
      <c r="E28" s="1" t="s">
        <v>583</v>
      </c>
      <c r="F28" s="1" t="s">
        <v>414</v>
      </c>
      <c r="G28" s="1" t="s">
        <v>418</v>
      </c>
      <c r="H28" s="1" t="s">
        <v>419</v>
      </c>
      <c r="I28" s="1" t="s">
        <v>584</v>
      </c>
      <c r="J28" s="1" t="s">
        <v>30</v>
      </c>
      <c r="K28" s="1" t="s">
        <v>585</v>
      </c>
      <c r="L28" s="1" t="s">
        <v>585</v>
      </c>
      <c r="M28" s="1" t="s">
        <v>422</v>
      </c>
      <c r="N28" s="1" t="s">
        <v>422</v>
      </c>
      <c r="O28" s="1" t="s">
        <v>423</v>
      </c>
      <c r="P28" s="1" t="s">
        <v>424</v>
      </c>
      <c r="Q28" s="1" t="s">
        <v>425</v>
      </c>
      <c r="R28" s="1" t="s">
        <v>586</v>
      </c>
      <c r="S28" s="1" t="s">
        <v>427</v>
      </c>
      <c r="T28" s="1" t="s">
        <v>428</v>
      </c>
      <c r="U28" s="1" t="s">
        <v>429</v>
      </c>
      <c r="V28" s="1" t="s">
        <v>430</v>
      </c>
    </row>
    <row r="29" s="1" customFormat="1" spans="1:22">
      <c r="A29" s="3">
        <v>999228004025628</v>
      </c>
      <c r="B29" s="1" t="s">
        <v>414</v>
      </c>
      <c r="C29" s="1" t="s">
        <v>587</v>
      </c>
      <c r="D29" s="1" t="s">
        <v>588</v>
      </c>
      <c r="E29" s="1" t="s">
        <v>589</v>
      </c>
      <c r="F29" s="1" t="s">
        <v>414</v>
      </c>
      <c r="G29" s="1" t="s">
        <v>418</v>
      </c>
      <c r="H29" s="1" t="s">
        <v>419</v>
      </c>
      <c r="I29" s="1" t="s">
        <v>590</v>
      </c>
      <c r="J29" s="1" t="s">
        <v>30</v>
      </c>
      <c r="K29" s="1" t="s">
        <v>591</v>
      </c>
      <c r="L29" s="1" t="s">
        <v>591</v>
      </c>
      <c r="M29" s="1" t="s">
        <v>422</v>
      </c>
      <c r="N29" s="1" t="s">
        <v>422</v>
      </c>
      <c r="O29" s="1" t="s">
        <v>423</v>
      </c>
      <c r="P29" s="1" t="s">
        <v>424</v>
      </c>
      <c r="Q29" s="1" t="s">
        <v>425</v>
      </c>
      <c r="R29" s="1" t="s">
        <v>592</v>
      </c>
      <c r="S29" s="1" t="s">
        <v>427</v>
      </c>
      <c r="T29" s="1" t="s">
        <v>428</v>
      </c>
      <c r="U29" s="1" t="s">
        <v>429</v>
      </c>
      <c r="V29" s="1" t="s">
        <v>443</v>
      </c>
    </row>
    <row r="30" s="1" customFormat="1" spans="1:22">
      <c r="A30" s="3">
        <v>999228003654872</v>
      </c>
      <c r="B30" s="1" t="s">
        <v>414</v>
      </c>
      <c r="C30" s="1" t="s">
        <v>593</v>
      </c>
      <c r="D30" s="1" t="s">
        <v>594</v>
      </c>
      <c r="E30" s="1" t="s">
        <v>595</v>
      </c>
      <c r="F30" s="1" t="s">
        <v>414</v>
      </c>
      <c r="G30" s="1" t="s">
        <v>418</v>
      </c>
      <c r="H30" s="1" t="s">
        <v>419</v>
      </c>
      <c r="I30" s="1" t="s">
        <v>596</v>
      </c>
      <c r="J30" s="1" t="s">
        <v>30</v>
      </c>
      <c r="K30" s="1" t="s">
        <v>597</v>
      </c>
      <c r="L30" s="1" t="s">
        <v>597</v>
      </c>
      <c r="M30" s="1" t="s">
        <v>422</v>
      </c>
      <c r="N30" s="1" t="s">
        <v>422</v>
      </c>
      <c r="O30" s="1" t="s">
        <v>423</v>
      </c>
      <c r="P30" s="1" t="s">
        <v>424</v>
      </c>
      <c r="Q30" s="1" t="s">
        <v>425</v>
      </c>
      <c r="R30" s="1" t="s">
        <v>598</v>
      </c>
      <c r="S30" s="1" t="s">
        <v>427</v>
      </c>
      <c r="T30" s="1" t="s">
        <v>428</v>
      </c>
      <c r="U30" s="1" t="s">
        <v>599</v>
      </c>
      <c r="V30" s="1" t="s">
        <v>443</v>
      </c>
    </row>
    <row r="31" s="1" customFormat="1" spans="1:22">
      <c r="A31" s="3">
        <v>999228003105346</v>
      </c>
      <c r="B31" s="1" t="s">
        <v>414</v>
      </c>
      <c r="C31" s="1" t="s">
        <v>600</v>
      </c>
      <c r="D31" s="1" t="s">
        <v>601</v>
      </c>
      <c r="E31" s="1" t="s">
        <v>602</v>
      </c>
      <c r="F31" s="1" t="s">
        <v>414</v>
      </c>
      <c r="G31" s="1" t="s">
        <v>418</v>
      </c>
      <c r="H31" s="1" t="s">
        <v>419</v>
      </c>
      <c r="I31" s="1" t="s">
        <v>603</v>
      </c>
      <c r="J31" s="1" t="s">
        <v>30</v>
      </c>
      <c r="K31" s="1" t="s">
        <v>604</v>
      </c>
      <c r="L31" s="1" t="s">
        <v>604</v>
      </c>
      <c r="M31" s="1" t="s">
        <v>422</v>
      </c>
      <c r="N31" s="1" t="s">
        <v>422</v>
      </c>
      <c r="O31" s="1" t="s">
        <v>423</v>
      </c>
      <c r="P31" s="1" t="s">
        <v>424</v>
      </c>
      <c r="Q31" s="1" t="s">
        <v>425</v>
      </c>
      <c r="R31" s="1" t="s">
        <v>605</v>
      </c>
      <c r="S31" s="1" t="s">
        <v>427</v>
      </c>
      <c r="T31" s="1" t="s">
        <v>428</v>
      </c>
      <c r="U31" s="1" t="s">
        <v>429</v>
      </c>
      <c r="V31" s="1" t="s">
        <v>574</v>
      </c>
    </row>
    <row r="32" s="1" customFormat="1" spans="1:22">
      <c r="A32" s="3">
        <v>999228002828273</v>
      </c>
      <c r="B32" s="1" t="s">
        <v>414</v>
      </c>
      <c r="C32" s="1" t="s">
        <v>606</v>
      </c>
      <c r="D32" s="1" t="s">
        <v>569</v>
      </c>
      <c r="E32" s="1" t="s">
        <v>607</v>
      </c>
      <c r="F32" s="1" t="s">
        <v>414</v>
      </c>
      <c r="G32" s="1" t="s">
        <v>418</v>
      </c>
      <c r="H32" s="1" t="s">
        <v>419</v>
      </c>
      <c r="I32" s="1" t="s">
        <v>571</v>
      </c>
      <c r="J32" s="1" t="s">
        <v>30</v>
      </c>
      <c r="K32" s="1" t="s">
        <v>572</v>
      </c>
      <c r="L32" s="1" t="s">
        <v>572</v>
      </c>
      <c r="M32" s="1" t="s">
        <v>422</v>
      </c>
      <c r="N32" s="1" t="s">
        <v>422</v>
      </c>
      <c r="O32" s="1" t="s">
        <v>423</v>
      </c>
      <c r="P32" s="1" t="s">
        <v>424</v>
      </c>
      <c r="Q32" s="1" t="s">
        <v>425</v>
      </c>
      <c r="R32" s="1" t="s">
        <v>608</v>
      </c>
      <c r="S32" s="1" t="s">
        <v>427</v>
      </c>
      <c r="T32" s="1" t="s">
        <v>428</v>
      </c>
      <c r="U32" s="1" t="s">
        <v>429</v>
      </c>
      <c r="V32" s="1" t="s">
        <v>574</v>
      </c>
    </row>
    <row r="33" s="1" customFormat="1" spans="1:22">
      <c r="A33" s="3">
        <v>999228002591454</v>
      </c>
      <c r="B33" s="1" t="s">
        <v>414</v>
      </c>
      <c r="C33" s="1" t="s">
        <v>609</v>
      </c>
      <c r="D33" s="1" t="s">
        <v>610</v>
      </c>
      <c r="E33" s="1" t="s">
        <v>611</v>
      </c>
      <c r="F33" s="1" t="s">
        <v>414</v>
      </c>
      <c r="G33" s="1" t="s">
        <v>418</v>
      </c>
      <c r="H33" s="1" t="s">
        <v>419</v>
      </c>
      <c r="I33" s="1" t="s">
        <v>612</v>
      </c>
      <c r="J33" s="1" t="s">
        <v>30</v>
      </c>
      <c r="K33" s="1" t="s">
        <v>613</v>
      </c>
      <c r="L33" s="1" t="s">
        <v>613</v>
      </c>
      <c r="M33" s="1" t="s">
        <v>422</v>
      </c>
      <c r="N33" s="1" t="s">
        <v>422</v>
      </c>
      <c r="O33" s="1" t="s">
        <v>423</v>
      </c>
      <c r="P33" s="1" t="s">
        <v>424</v>
      </c>
      <c r="Q33" s="1" t="s">
        <v>425</v>
      </c>
      <c r="R33" s="1" t="s">
        <v>614</v>
      </c>
      <c r="S33" s="1" t="s">
        <v>427</v>
      </c>
      <c r="T33" s="1" t="s">
        <v>428</v>
      </c>
      <c r="U33" s="1" t="s">
        <v>429</v>
      </c>
      <c r="V33" s="1" t="s">
        <v>430</v>
      </c>
    </row>
    <row r="34" s="1" customFormat="1" spans="1:22">
      <c r="A34" s="3">
        <v>999228002156214</v>
      </c>
      <c r="B34" s="1" t="s">
        <v>414</v>
      </c>
      <c r="C34" s="1" t="s">
        <v>615</v>
      </c>
      <c r="D34" s="1" t="s">
        <v>616</v>
      </c>
      <c r="E34" s="1" t="s">
        <v>617</v>
      </c>
      <c r="F34" s="1" t="s">
        <v>414</v>
      </c>
      <c r="G34" s="1" t="s">
        <v>418</v>
      </c>
      <c r="H34" s="1" t="s">
        <v>419</v>
      </c>
      <c r="I34" s="1" t="s">
        <v>618</v>
      </c>
      <c r="J34" s="1" t="s">
        <v>30</v>
      </c>
      <c r="K34" s="1" t="s">
        <v>619</v>
      </c>
      <c r="L34" s="1" t="s">
        <v>619</v>
      </c>
      <c r="M34" s="1" t="s">
        <v>422</v>
      </c>
      <c r="N34" s="1" t="s">
        <v>422</v>
      </c>
      <c r="O34" s="1" t="s">
        <v>423</v>
      </c>
      <c r="P34" s="1" t="s">
        <v>424</v>
      </c>
      <c r="Q34" s="1" t="s">
        <v>425</v>
      </c>
      <c r="R34" s="1" t="s">
        <v>620</v>
      </c>
      <c r="S34" s="1" t="s">
        <v>427</v>
      </c>
      <c r="T34" s="1" t="s">
        <v>428</v>
      </c>
      <c r="U34" s="1" t="s">
        <v>429</v>
      </c>
      <c r="V34" s="1" t="s">
        <v>511</v>
      </c>
    </row>
    <row r="35" s="1" customFormat="1" spans="1:22">
      <c r="A35" s="3">
        <v>999227999618776</v>
      </c>
      <c r="B35" s="1" t="s">
        <v>414</v>
      </c>
      <c r="C35" s="1" t="s">
        <v>621</v>
      </c>
      <c r="D35" s="1" t="s">
        <v>622</v>
      </c>
      <c r="E35" s="1" t="s">
        <v>623</v>
      </c>
      <c r="F35" s="1" t="s">
        <v>414</v>
      </c>
      <c r="G35" s="1" t="s">
        <v>418</v>
      </c>
      <c r="H35" s="1" t="s">
        <v>419</v>
      </c>
      <c r="I35" s="1" t="s">
        <v>624</v>
      </c>
      <c r="J35" s="1" t="s">
        <v>30</v>
      </c>
      <c r="K35" s="1" t="s">
        <v>625</v>
      </c>
      <c r="L35" s="1" t="s">
        <v>625</v>
      </c>
      <c r="M35" s="1" t="s">
        <v>422</v>
      </c>
      <c r="N35" s="1" t="s">
        <v>422</v>
      </c>
      <c r="O35" s="1" t="s">
        <v>423</v>
      </c>
      <c r="P35" s="1" t="s">
        <v>424</v>
      </c>
      <c r="Q35" s="1" t="s">
        <v>425</v>
      </c>
      <c r="R35" s="1" t="s">
        <v>626</v>
      </c>
      <c r="S35" s="1" t="s">
        <v>427</v>
      </c>
      <c r="T35" s="1" t="s">
        <v>428</v>
      </c>
      <c r="U35" s="1" t="s">
        <v>429</v>
      </c>
      <c r="V35" s="1" t="s">
        <v>430</v>
      </c>
    </row>
    <row r="36" s="1" customFormat="1" spans="1:22">
      <c r="A36" s="3">
        <v>999227996192593</v>
      </c>
      <c r="B36" s="1" t="s">
        <v>414</v>
      </c>
      <c r="C36" s="1" t="s">
        <v>627</v>
      </c>
      <c r="D36" s="1" t="s">
        <v>594</v>
      </c>
      <c r="E36" s="1" t="s">
        <v>628</v>
      </c>
      <c r="F36" s="1" t="s">
        <v>414</v>
      </c>
      <c r="G36" s="1" t="s">
        <v>418</v>
      </c>
      <c r="H36" s="1" t="s">
        <v>419</v>
      </c>
      <c r="I36" s="1" t="s">
        <v>629</v>
      </c>
      <c r="J36" s="1" t="s">
        <v>30</v>
      </c>
      <c r="K36" s="1" t="s">
        <v>630</v>
      </c>
      <c r="L36" s="1" t="s">
        <v>630</v>
      </c>
      <c r="M36" s="1" t="s">
        <v>422</v>
      </c>
      <c r="N36" s="1" t="s">
        <v>422</v>
      </c>
      <c r="O36" s="1" t="s">
        <v>423</v>
      </c>
      <c r="P36" s="1" t="s">
        <v>424</v>
      </c>
      <c r="Q36" s="1" t="s">
        <v>425</v>
      </c>
      <c r="R36" s="1" t="s">
        <v>631</v>
      </c>
      <c r="S36" s="1" t="s">
        <v>427</v>
      </c>
      <c r="T36" s="1" t="s">
        <v>428</v>
      </c>
      <c r="U36" s="1" t="s">
        <v>599</v>
      </c>
      <c r="V36" s="1" t="s">
        <v>443</v>
      </c>
    </row>
    <row r="37" s="1" customFormat="1" spans="1:22">
      <c r="A37" s="3">
        <v>999227995708837</v>
      </c>
      <c r="B37" s="1" t="s">
        <v>632</v>
      </c>
      <c r="C37" s="1" t="s">
        <v>633</v>
      </c>
      <c r="D37" s="1" t="s">
        <v>634</v>
      </c>
      <c r="E37" s="1" t="s">
        <v>635</v>
      </c>
      <c r="F37" s="1" t="s">
        <v>414</v>
      </c>
      <c r="G37" s="1" t="s">
        <v>418</v>
      </c>
      <c r="H37" s="1" t="s">
        <v>419</v>
      </c>
      <c r="I37" s="1" t="s">
        <v>636</v>
      </c>
      <c r="J37" s="1" t="s">
        <v>30</v>
      </c>
      <c r="K37" s="1" t="s">
        <v>637</v>
      </c>
      <c r="L37" s="1" t="s">
        <v>637</v>
      </c>
      <c r="M37" s="1" t="s">
        <v>422</v>
      </c>
      <c r="N37" s="1" t="s">
        <v>422</v>
      </c>
      <c r="O37" s="1" t="s">
        <v>423</v>
      </c>
      <c r="P37" s="1" t="s">
        <v>424</v>
      </c>
      <c r="Q37" s="1" t="s">
        <v>425</v>
      </c>
      <c r="R37" s="1" t="s">
        <v>638</v>
      </c>
      <c r="S37" s="1" t="s">
        <v>427</v>
      </c>
      <c r="T37" s="1" t="s">
        <v>428</v>
      </c>
      <c r="U37" s="1" t="s">
        <v>429</v>
      </c>
      <c r="V37" s="1" t="s">
        <v>443</v>
      </c>
    </row>
    <row r="38" s="1" customFormat="1" spans="1:22">
      <c r="A38" s="3">
        <v>999227995673159</v>
      </c>
      <c r="B38" s="1" t="s">
        <v>632</v>
      </c>
      <c r="C38" s="1" t="s">
        <v>639</v>
      </c>
      <c r="D38" s="1" t="s">
        <v>640</v>
      </c>
      <c r="E38" s="1" t="s">
        <v>641</v>
      </c>
      <c r="F38" s="1" t="s">
        <v>414</v>
      </c>
      <c r="G38" s="1" t="s">
        <v>418</v>
      </c>
      <c r="H38" s="1" t="s">
        <v>419</v>
      </c>
      <c r="I38" s="1" t="s">
        <v>642</v>
      </c>
      <c r="J38" s="1" t="s">
        <v>30</v>
      </c>
      <c r="K38" s="1" t="s">
        <v>643</v>
      </c>
      <c r="L38" s="1" t="s">
        <v>643</v>
      </c>
      <c r="M38" s="1" t="s">
        <v>422</v>
      </c>
      <c r="N38" s="1" t="s">
        <v>422</v>
      </c>
      <c r="O38" s="1" t="s">
        <v>423</v>
      </c>
      <c r="P38" s="1" t="s">
        <v>424</v>
      </c>
      <c r="Q38" s="1" t="s">
        <v>425</v>
      </c>
      <c r="R38" s="1" t="s">
        <v>644</v>
      </c>
      <c r="S38" s="1" t="s">
        <v>427</v>
      </c>
      <c r="T38" s="1" t="s">
        <v>428</v>
      </c>
      <c r="U38" s="1" t="s">
        <v>429</v>
      </c>
      <c r="V38" s="1" t="s">
        <v>511</v>
      </c>
    </row>
    <row r="39" s="1" customFormat="1" spans="1:22">
      <c r="A39" s="3">
        <v>999227994714298</v>
      </c>
      <c r="B39" s="1" t="s">
        <v>632</v>
      </c>
      <c r="C39" s="1" t="s">
        <v>645</v>
      </c>
      <c r="D39" s="1" t="s">
        <v>646</v>
      </c>
      <c r="E39" s="1" t="s">
        <v>647</v>
      </c>
      <c r="F39" s="1" t="s">
        <v>414</v>
      </c>
      <c r="G39" s="1" t="s">
        <v>418</v>
      </c>
      <c r="H39" s="1" t="s">
        <v>419</v>
      </c>
      <c r="I39" s="1" t="s">
        <v>648</v>
      </c>
      <c r="J39" s="1" t="s">
        <v>30</v>
      </c>
      <c r="K39" s="1" t="s">
        <v>649</v>
      </c>
      <c r="L39" s="1" t="s">
        <v>649</v>
      </c>
      <c r="M39" s="1" t="s">
        <v>422</v>
      </c>
      <c r="N39" s="1" t="s">
        <v>422</v>
      </c>
      <c r="O39" s="1" t="s">
        <v>423</v>
      </c>
      <c r="P39" s="1" t="s">
        <v>424</v>
      </c>
      <c r="Q39" s="1" t="s">
        <v>425</v>
      </c>
      <c r="R39" s="1" t="s">
        <v>650</v>
      </c>
      <c r="S39" s="1" t="s">
        <v>427</v>
      </c>
      <c r="T39" s="1" t="s">
        <v>428</v>
      </c>
      <c r="U39" s="1" t="s">
        <v>429</v>
      </c>
      <c r="V39" s="1" t="s">
        <v>651</v>
      </c>
    </row>
    <row r="40" s="1" customFormat="1" spans="1:22">
      <c r="A40" s="3">
        <v>999227993715041</v>
      </c>
      <c r="B40" s="1" t="s">
        <v>632</v>
      </c>
      <c r="C40" s="1" t="s">
        <v>652</v>
      </c>
      <c r="D40" s="1" t="s">
        <v>653</v>
      </c>
      <c r="E40" s="1" t="s">
        <v>654</v>
      </c>
      <c r="F40" s="1" t="s">
        <v>414</v>
      </c>
      <c r="G40" s="1" t="s">
        <v>418</v>
      </c>
      <c r="H40" s="1" t="s">
        <v>419</v>
      </c>
      <c r="I40" s="1" t="s">
        <v>655</v>
      </c>
      <c r="J40" s="1" t="s">
        <v>30</v>
      </c>
      <c r="K40" s="1" t="s">
        <v>656</v>
      </c>
      <c r="L40" s="1" t="s">
        <v>656</v>
      </c>
      <c r="M40" s="1" t="s">
        <v>422</v>
      </c>
      <c r="N40" s="1" t="s">
        <v>422</v>
      </c>
      <c r="O40" s="1" t="s">
        <v>423</v>
      </c>
      <c r="P40" s="1" t="s">
        <v>424</v>
      </c>
      <c r="Q40" s="1" t="s">
        <v>425</v>
      </c>
      <c r="R40" s="1" t="s">
        <v>657</v>
      </c>
      <c r="S40" s="1" t="s">
        <v>427</v>
      </c>
      <c r="T40" s="1" t="s">
        <v>428</v>
      </c>
      <c r="U40" s="1" t="s">
        <v>429</v>
      </c>
      <c r="V40" s="1" t="s">
        <v>658</v>
      </c>
    </row>
    <row r="41" s="1" customFormat="1" spans="1:22">
      <c r="A41" s="3">
        <v>999227993683365</v>
      </c>
      <c r="B41" s="1" t="s">
        <v>632</v>
      </c>
      <c r="C41" s="1" t="s">
        <v>659</v>
      </c>
      <c r="D41" s="1" t="s">
        <v>660</v>
      </c>
      <c r="E41" s="1" t="s">
        <v>661</v>
      </c>
      <c r="F41" s="1" t="s">
        <v>632</v>
      </c>
      <c r="G41" s="1" t="s">
        <v>418</v>
      </c>
      <c r="H41" s="1" t="s">
        <v>419</v>
      </c>
      <c r="I41" s="1" t="s">
        <v>662</v>
      </c>
      <c r="J41" s="1" t="s">
        <v>30</v>
      </c>
      <c r="K41" s="1" t="s">
        <v>663</v>
      </c>
      <c r="L41" s="1" t="s">
        <v>663</v>
      </c>
      <c r="M41" s="1" t="s">
        <v>422</v>
      </c>
      <c r="N41" s="1" t="s">
        <v>422</v>
      </c>
      <c r="O41" s="1" t="s">
        <v>423</v>
      </c>
      <c r="P41" s="1" t="s">
        <v>424</v>
      </c>
      <c r="Q41" s="1" t="s">
        <v>425</v>
      </c>
      <c r="R41" s="1" t="s">
        <v>664</v>
      </c>
      <c r="S41" s="1" t="s">
        <v>427</v>
      </c>
      <c r="T41" s="1" t="s">
        <v>428</v>
      </c>
      <c r="U41" s="1" t="s">
        <v>429</v>
      </c>
      <c r="V41" s="1" t="s">
        <v>450</v>
      </c>
    </row>
    <row r="42" s="1" customFormat="1" spans="1:22">
      <c r="A42" s="3">
        <v>999227987798095</v>
      </c>
      <c r="B42" s="1" t="s">
        <v>632</v>
      </c>
      <c r="C42" s="1" t="s">
        <v>665</v>
      </c>
      <c r="D42" s="1" t="s">
        <v>666</v>
      </c>
      <c r="E42" s="1" t="s">
        <v>667</v>
      </c>
      <c r="F42" s="1" t="s">
        <v>414</v>
      </c>
      <c r="G42" s="1" t="s">
        <v>418</v>
      </c>
      <c r="H42" s="1" t="s">
        <v>419</v>
      </c>
      <c r="I42" s="1" t="s">
        <v>668</v>
      </c>
      <c r="J42" s="1" t="s">
        <v>30</v>
      </c>
      <c r="K42" s="1" t="s">
        <v>669</v>
      </c>
      <c r="L42" s="1" t="s">
        <v>669</v>
      </c>
      <c r="M42" s="1" t="s">
        <v>422</v>
      </c>
      <c r="N42" s="1" t="s">
        <v>422</v>
      </c>
      <c r="O42" s="1" t="s">
        <v>423</v>
      </c>
      <c r="P42" s="1" t="s">
        <v>424</v>
      </c>
      <c r="Q42" s="1" t="s">
        <v>425</v>
      </c>
      <c r="R42" s="1" t="s">
        <v>670</v>
      </c>
      <c r="S42" s="1" t="s">
        <v>427</v>
      </c>
      <c r="T42" s="1" t="s">
        <v>428</v>
      </c>
      <c r="U42" s="1" t="s">
        <v>429</v>
      </c>
      <c r="V42" s="1" t="s">
        <v>511</v>
      </c>
    </row>
    <row r="43" s="1" customFormat="1" spans="1:22">
      <c r="A43" s="3">
        <v>999227987138087</v>
      </c>
      <c r="B43" s="1" t="s">
        <v>632</v>
      </c>
      <c r="C43" s="1" t="s">
        <v>671</v>
      </c>
      <c r="D43" s="1" t="s">
        <v>672</v>
      </c>
      <c r="E43" s="1" t="s">
        <v>673</v>
      </c>
      <c r="F43" s="1" t="s">
        <v>414</v>
      </c>
      <c r="G43" s="1" t="s">
        <v>418</v>
      </c>
      <c r="H43" s="1" t="s">
        <v>419</v>
      </c>
      <c r="I43" s="1" t="s">
        <v>674</v>
      </c>
      <c r="J43" s="1" t="s">
        <v>30</v>
      </c>
      <c r="K43" s="1" t="s">
        <v>675</v>
      </c>
      <c r="L43" s="1" t="s">
        <v>675</v>
      </c>
      <c r="M43" s="1" t="s">
        <v>422</v>
      </c>
      <c r="N43" s="1" t="s">
        <v>422</v>
      </c>
      <c r="O43" s="1" t="s">
        <v>423</v>
      </c>
      <c r="P43" s="1" t="s">
        <v>424</v>
      </c>
      <c r="Q43" s="1" t="s">
        <v>425</v>
      </c>
      <c r="R43" s="1" t="s">
        <v>676</v>
      </c>
      <c r="S43" s="1" t="s">
        <v>427</v>
      </c>
      <c r="T43" s="1" t="s">
        <v>428</v>
      </c>
      <c r="U43" s="1" t="s">
        <v>429</v>
      </c>
      <c r="V43" s="1" t="s">
        <v>430</v>
      </c>
    </row>
    <row r="44" s="1" customFormat="1" spans="1:22">
      <c r="A44" s="3">
        <v>999227984956092</v>
      </c>
      <c r="B44" s="1" t="s">
        <v>632</v>
      </c>
      <c r="C44" s="1" t="s">
        <v>677</v>
      </c>
      <c r="D44" s="1" t="s">
        <v>576</v>
      </c>
      <c r="E44" s="1" t="s">
        <v>678</v>
      </c>
      <c r="F44" s="1" t="s">
        <v>632</v>
      </c>
      <c r="G44" s="1" t="s">
        <v>418</v>
      </c>
      <c r="H44" s="1" t="s">
        <v>419</v>
      </c>
      <c r="I44" s="1" t="s">
        <v>679</v>
      </c>
      <c r="J44" s="1" t="s">
        <v>30</v>
      </c>
      <c r="K44" s="1" t="s">
        <v>680</v>
      </c>
      <c r="L44" s="1" t="s">
        <v>680</v>
      </c>
      <c r="M44" s="1" t="s">
        <v>422</v>
      </c>
      <c r="N44" s="1" t="s">
        <v>422</v>
      </c>
      <c r="O44" s="1" t="s">
        <v>423</v>
      </c>
      <c r="P44" s="1" t="s">
        <v>424</v>
      </c>
      <c r="Q44" s="1" t="s">
        <v>425</v>
      </c>
      <c r="R44" s="1" t="s">
        <v>681</v>
      </c>
      <c r="S44" s="1" t="s">
        <v>427</v>
      </c>
      <c r="T44" s="1" t="s">
        <v>428</v>
      </c>
      <c r="U44" s="1" t="s">
        <v>429</v>
      </c>
      <c r="V44" s="1" t="s">
        <v>443</v>
      </c>
    </row>
    <row r="45" s="1" customFormat="1" spans="1:22">
      <c r="A45" s="3">
        <v>999227982122451</v>
      </c>
      <c r="B45" s="1" t="s">
        <v>632</v>
      </c>
      <c r="C45" s="1" t="s">
        <v>682</v>
      </c>
      <c r="D45" s="1" t="s">
        <v>683</v>
      </c>
      <c r="E45" s="1" t="s">
        <v>684</v>
      </c>
      <c r="F45" s="1" t="s">
        <v>632</v>
      </c>
      <c r="G45" s="1" t="s">
        <v>418</v>
      </c>
      <c r="H45" s="1" t="s">
        <v>419</v>
      </c>
      <c r="I45" s="1" t="s">
        <v>685</v>
      </c>
      <c r="J45" s="1" t="s">
        <v>30</v>
      </c>
      <c r="K45" s="1" t="s">
        <v>686</v>
      </c>
      <c r="L45" s="1" t="s">
        <v>686</v>
      </c>
      <c r="M45" s="1" t="s">
        <v>422</v>
      </c>
      <c r="N45" s="1" t="s">
        <v>422</v>
      </c>
      <c r="O45" s="1" t="s">
        <v>423</v>
      </c>
      <c r="P45" s="1" t="s">
        <v>424</v>
      </c>
      <c r="Q45" s="1" t="s">
        <v>425</v>
      </c>
      <c r="R45" s="1" t="s">
        <v>687</v>
      </c>
      <c r="S45" s="1" t="s">
        <v>427</v>
      </c>
      <c r="T45" s="1" t="s">
        <v>428</v>
      </c>
      <c r="U45" s="1" t="s">
        <v>429</v>
      </c>
      <c r="V45" s="1" t="s">
        <v>430</v>
      </c>
    </row>
    <row r="46" s="1" customFormat="1" spans="1:22">
      <c r="A46" s="3">
        <v>999227981820966</v>
      </c>
      <c r="B46" s="1" t="s">
        <v>632</v>
      </c>
      <c r="C46" s="1" t="s">
        <v>688</v>
      </c>
      <c r="D46" s="1" t="s">
        <v>689</v>
      </c>
      <c r="E46" s="1" t="s">
        <v>690</v>
      </c>
      <c r="F46" s="1" t="s">
        <v>414</v>
      </c>
      <c r="G46" s="1" t="s">
        <v>418</v>
      </c>
      <c r="H46" s="1" t="s">
        <v>419</v>
      </c>
      <c r="I46" s="1" t="s">
        <v>691</v>
      </c>
      <c r="J46" s="1" t="s">
        <v>30</v>
      </c>
      <c r="K46" s="1" t="s">
        <v>692</v>
      </c>
      <c r="L46" s="1" t="s">
        <v>692</v>
      </c>
      <c r="M46" s="1" t="s">
        <v>422</v>
      </c>
      <c r="N46" s="1" t="s">
        <v>422</v>
      </c>
      <c r="O46" s="1" t="s">
        <v>423</v>
      </c>
      <c r="P46" s="1" t="s">
        <v>424</v>
      </c>
      <c r="Q46" s="1" t="s">
        <v>425</v>
      </c>
      <c r="R46" s="1" t="s">
        <v>693</v>
      </c>
      <c r="S46" s="1" t="s">
        <v>427</v>
      </c>
      <c r="T46" s="1" t="s">
        <v>428</v>
      </c>
      <c r="U46" s="1" t="s">
        <v>429</v>
      </c>
      <c r="V46" s="1" t="s">
        <v>430</v>
      </c>
    </row>
    <row r="47" s="1" customFormat="1" spans="1:22">
      <c r="A47" s="3">
        <v>999227981302223</v>
      </c>
      <c r="B47" s="1" t="s">
        <v>632</v>
      </c>
      <c r="C47" s="1" t="s">
        <v>694</v>
      </c>
      <c r="D47" s="1" t="s">
        <v>653</v>
      </c>
      <c r="E47" s="1" t="s">
        <v>695</v>
      </c>
      <c r="F47" s="1" t="s">
        <v>632</v>
      </c>
      <c r="G47" s="1" t="s">
        <v>418</v>
      </c>
      <c r="H47" s="1" t="s">
        <v>419</v>
      </c>
      <c r="I47" s="1" t="s">
        <v>696</v>
      </c>
      <c r="J47" s="1" t="s">
        <v>30</v>
      </c>
      <c r="K47" s="1" t="s">
        <v>697</v>
      </c>
      <c r="L47" s="1" t="s">
        <v>697</v>
      </c>
      <c r="M47" s="1" t="s">
        <v>422</v>
      </c>
      <c r="N47" s="1" t="s">
        <v>422</v>
      </c>
      <c r="O47" s="1" t="s">
        <v>423</v>
      </c>
      <c r="P47" s="1" t="s">
        <v>424</v>
      </c>
      <c r="Q47" s="1" t="s">
        <v>425</v>
      </c>
      <c r="R47" s="1" t="s">
        <v>698</v>
      </c>
      <c r="S47" s="1" t="s">
        <v>427</v>
      </c>
      <c r="T47" s="1" t="s">
        <v>428</v>
      </c>
      <c r="U47" s="1" t="s">
        <v>429</v>
      </c>
      <c r="V47" s="1" t="s">
        <v>658</v>
      </c>
    </row>
    <row r="48" s="1" customFormat="1" spans="1:22">
      <c r="A48" s="3">
        <v>999227980436391</v>
      </c>
      <c r="B48" s="1" t="s">
        <v>699</v>
      </c>
      <c r="C48" s="1" t="s">
        <v>700</v>
      </c>
      <c r="D48" s="1" t="s">
        <v>701</v>
      </c>
      <c r="E48" s="1" t="s">
        <v>702</v>
      </c>
      <c r="F48" s="1" t="s">
        <v>414</v>
      </c>
      <c r="G48" s="1" t="s">
        <v>418</v>
      </c>
      <c r="H48" s="1" t="s">
        <v>419</v>
      </c>
      <c r="I48" s="1" t="s">
        <v>703</v>
      </c>
      <c r="J48" s="1" t="s">
        <v>30</v>
      </c>
      <c r="K48" s="1" t="s">
        <v>704</v>
      </c>
      <c r="L48" s="1" t="s">
        <v>704</v>
      </c>
      <c r="M48" s="1" t="s">
        <v>422</v>
      </c>
      <c r="N48" s="1" t="s">
        <v>422</v>
      </c>
      <c r="O48" s="1" t="s">
        <v>423</v>
      </c>
      <c r="P48" s="1" t="s">
        <v>424</v>
      </c>
      <c r="Q48" s="1" t="s">
        <v>425</v>
      </c>
      <c r="R48" s="1" t="s">
        <v>705</v>
      </c>
      <c r="S48" s="1" t="s">
        <v>427</v>
      </c>
      <c r="T48" s="1" t="s">
        <v>428</v>
      </c>
      <c r="U48" s="1" t="s">
        <v>429</v>
      </c>
      <c r="V48" s="1" t="s">
        <v>430</v>
      </c>
    </row>
    <row r="49" s="1" customFormat="1" spans="1:22">
      <c r="A49" s="3">
        <v>999227979920683</v>
      </c>
      <c r="B49" s="1" t="s">
        <v>699</v>
      </c>
      <c r="C49" s="1" t="s">
        <v>706</v>
      </c>
      <c r="D49" s="1" t="s">
        <v>707</v>
      </c>
      <c r="E49" s="1" t="s">
        <v>708</v>
      </c>
      <c r="F49" s="1" t="s">
        <v>414</v>
      </c>
      <c r="G49" s="1" t="s">
        <v>418</v>
      </c>
      <c r="H49" s="1" t="s">
        <v>419</v>
      </c>
      <c r="I49" s="1" t="s">
        <v>709</v>
      </c>
      <c r="J49" s="1" t="s">
        <v>30</v>
      </c>
      <c r="K49" s="1" t="s">
        <v>710</v>
      </c>
      <c r="L49" s="1" t="s">
        <v>710</v>
      </c>
      <c r="M49" s="1" t="s">
        <v>422</v>
      </c>
      <c r="N49" s="1" t="s">
        <v>422</v>
      </c>
      <c r="O49" s="1" t="s">
        <v>423</v>
      </c>
      <c r="P49" s="1" t="s">
        <v>424</v>
      </c>
      <c r="Q49" s="1" t="s">
        <v>425</v>
      </c>
      <c r="R49" s="1" t="s">
        <v>711</v>
      </c>
      <c r="S49" s="1" t="s">
        <v>427</v>
      </c>
      <c r="T49" s="1" t="s">
        <v>428</v>
      </c>
      <c r="U49" s="1" t="s">
        <v>429</v>
      </c>
      <c r="V49" s="1" t="s">
        <v>430</v>
      </c>
    </row>
    <row r="50" s="1" customFormat="1" spans="1:22">
      <c r="A50" s="3">
        <v>999227978712162</v>
      </c>
      <c r="B50" s="1" t="s">
        <v>699</v>
      </c>
      <c r="C50" s="1" t="s">
        <v>712</v>
      </c>
      <c r="D50" s="1" t="s">
        <v>713</v>
      </c>
      <c r="E50" s="1" t="s">
        <v>714</v>
      </c>
      <c r="F50" s="1" t="s">
        <v>632</v>
      </c>
      <c r="G50" s="1" t="s">
        <v>418</v>
      </c>
      <c r="H50" s="1" t="s">
        <v>419</v>
      </c>
      <c r="I50" s="1" t="s">
        <v>715</v>
      </c>
      <c r="J50" s="1" t="s">
        <v>30</v>
      </c>
      <c r="K50" s="1" t="s">
        <v>716</v>
      </c>
      <c r="L50" s="1" t="s">
        <v>716</v>
      </c>
      <c r="M50" s="1" t="s">
        <v>422</v>
      </c>
      <c r="N50" s="1" t="s">
        <v>422</v>
      </c>
      <c r="O50" s="1" t="s">
        <v>423</v>
      </c>
      <c r="P50" s="1" t="s">
        <v>424</v>
      </c>
      <c r="Q50" s="1" t="s">
        <v>425</v>
      </c>
      <c r="R50" s="1" t="s">
        <v>717</v>
      </c>
      <c r="S50" s="1" t="s">
        <v>427</v>
      </c>
      <c r="T50" s="1" t="s">
        <v>428</v>
      </c>
      <c r="U50" s="1" t="s">
        <v>429</v>
      </c>
      <c r="V50" s="1" t="s">
        <v>430</v>
      </c>
    </row>
    <row r="51" s="1" customFormat="1" spans="1:22">
      <c r="A51" s="3">
        <v>999227977943480</v>
      </c>
      <c r="B51" s="1" t="s">
        <v>699</v>
      </c>
      <c r="C51" s="1" t="s">
        <v>718</v>
      </c>
      <c r="D51" s="1" t="s">
        <v>719</v>
      </c>
      <c r="E51" s="1" t="s">
        <v>720</v>
      </c>
      <c r="F51" s="1" t="s">
        <v>632</v>
      </c>
      <c r="G51" s="1" t="s">
        <v>418</v>
      </c>
      <c r="H51" s="1" t="s">
        <v>419</v>
      </c>
      <c r="I51" s="1" t="s">
        <v>721</v>
      </c>
      <c r="J51" s="1" t="s">
        <v>30</v>
      </c>
      <c r="K51" s="1" t="s">
        <v>722</v>
      </c>
      <c r="L51" s="1" t="s">
        <v>722</v>
      </c>
      <c r="M51" s="1" t="s">
        <v>422</v>
      </c>
      <c r="N51" s="1" t="s">
        <v>422</v>
      </c>
      <c r="O51" s="1" t="s">
        <v>423</v>
      </c>
      <c r="P51" s="1" t="s">
        <v>424</v>
      </c>
      <c r="Q51" s="1" t="s">
        <v>425</v>
      </c>
      <c r="R51" s="1" t="s">
        <v>723</v>
      </c>
      <c r="S51" s="1" t="s">
        <v>427</v>
      </c>
      <c r="T51" s="1" t="s">
        <v>428</v>
      </c>
      <c r="U51" s="1" t="s">
        <v>429</v>
      </c>
      <c r="V51" s="1" t="s">
        <v>443</v>
      </c>
    </row>
    <row r="52" s="1" customFormat="1" spans="1:22">
      <c r="A52" s="3">
        <v>999227974033182</v>
      </c>
      <c r="B52" s="1" t="s">
        <v>699</v>
      </c>
      <c r="C52" s="1" t="s">
        <v>724</v>
      </c>
      <c r="D52" s="1" t="s">
        <v>488</v>
      </c>
      <c r="E52" s="1" t="s">
        <v>725</v>
      </c>
      <c r="F52" s="1" t="s">
        <v>414</v>
      </c>
      <c r="G52" s="1" t="s">
        <v>418</v>
      </c>
      <c r="H52" s="1" t="s">
        <v>419</v>
      </c>
      <c r="I52" s="1" t="s">
        <v>726</v>
      </c>
      <c r="J52" s="1" t="s">
        <v>30</v>
      </c>
      <c r="K52" s="1" t="s">
        <v>727</v>
      </c>
      <c r="L52" s="1" t="s">
        <v>727</v>
      </c>
      <c r="M52" s="1" t="s">
        <v>422</v>
      </c>
      <c r="N52" s="1" t="s">
        <v>422</v>
      </c>
      <c r="O52" s="1" t="s">
        <v>423</v>
      </c>
      <c r="P52" s="1" t="s">
        <v>424</v>
      </c>
      <c r="Q52" s="1" t="s">
        <v>425</v>
      </c>
      <c r="R52" s="1" t="s">
        <v>728</v>
      </c>
      <c r="S52" s="1" t="s">
        <v>427</v>
      </c>
      <c r="T52" s="1" t="s">
        <v>428</v>
      </c>
      <c r="U52" s="1" t="s">
        <v>429</v>
      </c>
      <c r="V52" s="1" t="s">
        <v>443</v>
      </c>
    </row>
    <row r="53" s="1" customFormat="1" spans="1:22">
      <c r="A53" s="3">
        <v>999227970775565</v>
      </c>
      <c r="B53" s="1" t="s">
        <v>699</v>
      </c>
      <c r="C53" s="1" t="s">
        <v>729</v>
      </c>
      <c r="D53" s="1" t="s">
        <v>730</v>
      </c>
      <c r="E53" s="1" t="s">
        <v>731</v>
      </c>
      <c r="F53" s="1" t="s">
        <v>414</v>
      </c>
      <c r="G53" s="1" t="s">
        <v>418</v>
      </c>
      <c r="H53" s="1" t="s">
        <v>419</v>
      </c>
      <c r="I53" s="1" t="s">
        <v>732</v>
      </c>
      <c r="J53" s="1" t="s">
        <v>30</v>
      </c>
      <c r="K53" s="1" t="s">
        <v>733</v>
      </c>
      <c r="L53" s="1" t="s">
        <v>733</v>
      </c>
      <c r="M53" s="1" t="s">
        <v>422</v>
      </c>
      <c r="N53" s="1" t="s">
        <v>422</v>
      </c>
      <c r="O53" s="1" t="s">
        <v>423</v>
      </c>
      <c r="P53" s="1" t="s">
        <v>424</v>
      </c>
      <c r="Q53" s="1" t="s">
        <v>425</v>
      </c>
      <c r="R53" s="1" t="s">
        <v>734</v>
      </c>
      <c r="S53" s="1" t="s">
        <v>427</v>
      </c>
      <c r="T53" s="1" t="s">
        <v>428</v>
      </c>
      <c r="U53" s="1" t="s">
        <v>429</v>
      </c>
      <c r="V53" s="1" t="s">
        <v>430</v>
      </c>
    </row>
    <row r="54" s="1" customFormat="1" spans="1:22">
      <c r="A54" s="3">
        <v>999227969396761</v>
      </c>
      <c r="B54" s="1" t="s">
        <v>699</v>
      </c>
      <c r="C54" s="1" t="s">
        <v>735</v>
      </c>
      <c r="D54" s="1" t="s">
        <v>736</v>
      </c>
      <c r="E54" s="1" t="s">
        <v>737</v>
      </c>
      <c r="F54" s="1" t="s">
        <v>632</v>
      </c>
      <c r="G54" s="1" t="s">
        <v>418</v>
      </c>
      <c r="H54" s="1" t="s">
        <v>419</v>
      </c>
      <c r="I54" s="1" t="s">
        <v>738</v>
      </c>
      <c r="J54" s="1" t="s">
        <v>30</v>
      </c>
      <c r="K54" s="1" t="s">
        <v>739</v>
      </c>
      <c r="L54" s="1" t="s">
        <v>739</v>
      </c>
      <c r="M54" s="1" t="s">
        <v>422</v>
      </c>
      <c r="N54" s="1" t="s">
        <v>422</v>
      </c>
      <c r="O54" s="1" t="s">
        <v>423</v>
      </c>
      <c r="P54" s="1" t="s">
        <v>424</v>
      </c>
      <c r="Q54" s="1" t="s">
        <v>425</v>
      </c>
      <c r="R54" s="1" t="s">
        <v>740</v>
      </c>
      <c r="S54" s="1" t="s">
        <v>427</v>
      </c>
      <c r="T54" s="1" t="s">
        <v>428</v>
      </c>
      <c r="U54" s="1" t="s">
        <v>429</v>
      </c>
      <c r="V54" s="1" t="s">
        <v>443</v>
      </c>
    </row>
    <row r="55" s="1" customFormat="1" spans="1:22">
      <c r="A55" s="3">
        <v>999227968574633</v>
      </c>
      <c r="B55" s="1" t="s">
        <v>699</v>
      </c>
      <c r="C55" s="1" t="s">
        <v>741</v>
      </c>
      <c r="D55" s="1" t="s">
        <v>742</v>
      </c>
      <c r="E55" s="1" t="s">
        <v>743</v>
      </c>
      <c r="F55" s="1" t="s">
        <v>632</v>
      </c>
      <c r="G55" s="1" t="s">
        <v>418</v>
      </c>
      <c r="H55" s="1" t="s">
        <v>419</v>
      </c>
      <c r="I55" s="1" t="s">
        <v>744</v>
      </c>
      <c r="J55" s="1" t="s">
        <v>30</v>
      </c>
      <c r="K55" s="1" t="s">
        <v>745</v>
      </c>
      <c r="L55" s="1" t="s">
        <v>745</v>
      </c>
      <c r="M55" s="1" t="s">
        <v>422</v>
      </c>
      <c r="N55" s="1" t="s">
        <v>422</v>
      </c>
      <c r="O55" s="1" t="s">
        <v>423</v>
      </c>
      <c r="P55" s="1" t="s">
        <v>424</v>
      </c>
      <c r="Q55" s="1" t="s">
        <v>425</v>
      </c>
      <c r="R55" s="1" t="s">
        <v>746</v>
      </c>
      <c r="S55" s="1" t="s">
        <v>427</v>
      </c>
      <c r="T55" s="1" t="s">
        <v>428</v>
      </c>
      <c r="U55" s="1" t="s">
        <v>429</v>
      </c>
      <c r="V55" s="1" t="s">
        <v>430</v>
      </c>
    </row>
    <row r="56" s="1" customFormat="1" spans="1:22">
      <c r="A56" s="3">
        <v>999227967822383</v>
      </c>
      <c r="B56" s="1" t="s">
        <v>699</v>
      </c>
      <c r="C56" s="1" t="s">
        <v>747</v>
      </c>
      <c r="D56" s="1" t="s">
        <v>748</v>
      </c>
      <c r="E56" s="1" t="s">
        <v>749</v>
      </c>
      <c r="F56" s="1" t="s">
        <v>414</v>
      </c>
      <c r="G56" s="1" t="s">
        <v>418</v>
      </c>
      <c r="H56" s="1" t="s">
        <v>419</v>
      </c>
      <c r="I56" s="1" t="s">
        <v>750</v>
      </c>
      <c r="J56" s="1" t="s">
        <v>30</v>
      </c>
      <c r="K56" s="1" t="s">
        <v>751</v>
      </c>
      <c r="L56" s="1" t="s">
        <v>751</v>
      </c>
      <c r="M56" s="1" t="s">
        <v>422</v>
      </c>
      <c r="N56" s="1" t="s">
        <v>422</v>
      </c>
      <c r="O56" s="1" t="s">
        <v>423</v>
      </c>
      <c r="P56" s="1" t="s">
        <v>424</v>
      </c>
      <c r="Q56" s="1" t="s">
        <v>425</v>
      </c>
      <c r="R56" s="1" t="s">
        <v>752</v>
      </c>
      <c r="S56" s="1" t="s">
        <v>427</v>
      </c>
      <c r="T56" s="1" t="s">
        <v>428</v>
      </c>
      <c r="U56" s="1" t="s">
        <v>429</v>
      </c>
      <c r="V56" s="1" t="s">
        <v>450</v>
      </c>
    </row>
    <row r="57" s="1" customFormat="1" spans="1:22">
      <c r="A57" s="3">
        <v>999227966839344</v>
      </c>
      <c r="B57" s="1" t="s">
        <v>699</v>
      </c>
      <c r="C57" s="1" t="s">
        <v>753</v>
      </c>
      <c r="D57" s="1" t="s">
        <v>730</v>
      </c>
      <c r="E57" s="1" t="s">
        <v>754</v>
      </c>
      <c r="F57" s="1" t="s">
        <v>414</v>
      </c>
      <c r="G57" s="1" t="s">
        <v>418</v>
      </c>
      <c r="H57" s="1" t="s">
        <v>419</v>
      </c>
      <c r="I57" s="1" t="s">
        <v>755</v>
      </c>
      <c r="J57" s="1" t="s">
        <v>30</v>
      </c>
      <c r="K57" s="1" t="s">
        <v>756</v>
      </c>
      <c r="L57" s="1" t="s">
        <v>756</v>
      </c>
      <c r="M57" s="1" t="s">
        <v>422</v>
      </c>
      <c r="N57" s="1" t="s">
        <v>422</v>
      </c>
      <c r="O57" s="1" t="s">
        <v>423</v>
      </c>
      <c r="P57" s="1" t="s">
        <v>424</v>
      </c>
      <c r="Q57" s="1" t="s">
        <v>425</v>
      </c>
      <c r="R57" s="1" t="s">
        <v>757</v>
      </c>
      <c r="S57" s="1" t="s">
        <v>427</v>
      </c>
      <c r="T57" s="1" t="s">
        <v>428</v>
      </c>
      <c r="U57" s="1" t="s">
        <v>429</v>
      </c>
      <c r="V57" s="1" t="s">
        <v>430</v>
      </c>
    </row>
    <row r="58" s="1" customFormat="1" spans="1:22">
      <c r="A58" s="3">
        <v>999227966458413</v>
      </c>
      <c r="B58" s="1" t="s">
        <v>699</v>
      </c>
      <c r="C58" s="1" t="s">
        <v>758</v>
      </c>
      <c r="D58" s="1" t="s">
        <v>759</v>
      </c>
      <c r="E58" s="1" t="s">
        <v>760</v>
      </c>
      <c r="F58" s="1" t="s">
        <v>414</v>
      </c>
      <c r="G58" s="1" t="s">
        <v>418</v>
      </c>
      <c r="H58" s="1" t="s">
        <v>419</v>
      </c>
      <c r="I58" s="1" t="s">
        <v>761</v>
      </c>
      <c r="J58" s="1" t="s">
        <v>30</v>
      </c>
      <c r="K58" s="1" t="s">
        <v>762</v>
      </c>
      <c r="L58" s="1" t="s">
        <v>762</v>
      </c>
      <c r="M58" s="1" t="s">
        <v>422</v>
      </c>
      <c r="N58" s="1" t="s">
        <v>422</v>
      </c>
      <c r="O58" s="1" t="s">
        <v>423</v>
      </c>
      <c r="P58" s="1" t="s">
        <v>424</v>
      </c>
      <c r="Q58" s="1" t="s">
        <v>425</v>
      </c>
      <c r="R58" s="1" t="s">
        <v>763</v>
      </c>
      <c r="S58" s="1" t="s">
        <v>427</v>
      </c>
      <c r="T58" s="1" t="s">
        <v>428</v>
      </c>
      <c r="U58" s="1" t="s">
        <v>429</v>
      </c>
      <c r="V58" s="1" t="s">
        <v>430</v>
      </c>
    </row>
    <row r="59" s="1" customFormat="1" spans="1:22">
      <c r="A59" s="3">
        <v>999227960148141</v>
      </c>
      <c r="B59" s="1" t="s">
        <v>764</v>
      </c>
      <c r="C59" s="1" t="s">
        <v>765</v>
      </c>
      <c r="D59" s="1" t="s">
        <v>766</v>
      </c>
      <c r="E59" s="1" t="s">
        <v>767</v>
      </c>
      <c r="F59" s="1" t="s">
        <v>699</v>
      </c>
      <c r="G59" s="1" t="s">
        <v>418</v>
      </c>
      <c r="H59" s="1" t="s">
        <v>419</v>
      </c>
      <c r="I59" s="1" t="s">
        <v>768</v>
      </c>
      <c r="J59" s="1" t="s">
        <v>30</v>
      </c>
      <c r="K59" s="1" t="s">
        <v>769</v>
      </c>
      <c r="L59" s="1" t="s">
        <v>769</v>
      </c>
      <c r="M59" s="1" t="s">
        <v>422</v>
      </c>
      <c r="N59" s="1" t="s">
        <v>422</v>
      </c>
      <c r="O59" s="1" t="s">
        <v>423</v>
      </c>
      <c r="P59" s="1" t="s">
        <v>424</v>
      </c>
      <c r="Q59" s="1" t="s">
        <v>425</v>
      </c>
      <c r="R59" s="1" t="s">
        <v>770</v>
      </c>
      <c r="S59" s="1" t="s">
        <v>427</v>
      </c>
      <c r="T59" s="1" t="s">
        <v>428</v>
      </c>
      <c r="U59" s="1" t="s">
        <v>429</v>
      </c>
      <c r="V59" s="1" t="s">
        <v>430</v>
      </c>
    </row>
    <row r="60" s="1" customFormat="1" spans="1:22">
      <c r="A60" s="3">
        <v>999227956561505</v>
      </c>
      <c r="B60" s="1" t="s">
        <v>764</v>
      </c>
      <c r="C60" s="1" t="s">
        <v>771</v>
      </c>
      <c r="D60" s="1" t="s">
        <v>482</v>
      </c>
      <c r="E60" s="1" t="s">
        <v>772</v>
      </c>
      <c r="F60" s="1" t="s">
        <v>414</v>
      </c>
      <c r="G60" s="1" t="s">
        <v>418</v>
      </c>
      <c r="H60" s="1" t="s">
        <v>419</v>
      </c>
      <c r="I60" s="1" t="s">
        <v>773</v>
      </c>
      <c r="J60" s="1" t="s">
        <v>30</v>
      </c>
      <c r="K60" s="1" t="s">
        <v>774</v>
      </c>
      <c r="L60" s="1" t="s">
        <v>774</v>
      </c>
      <c r="M60" s="1" t="s">
        <v>422</v>
      </c>
      <c r="N60" s="1" t="s">
        <v>422</v>
      </c>
      <c r="O60" s="1" t="s">
        <v>423</v>
      </c>
      <c r="P60" s="1" t="s">
        <v>424</v>
      </c>
      <c r="Q60" s="1" t="s">
        <v>425</v>
      </c>
      <c r="R60" s="1" t="s">
        <v>775</v>
      </c>
      <c r="S60" s="1" t="s">
        <v>427</v>
      </c>
      <c r="T60" s="1" t="s">
        <v>428</v>
      </c>
      <c r="U60" s="1" t="s">
        <v>429</v>
      </c>
      <c r="V60" s="1" t="s">
        <v>430</v>
      </c>
    </row>
    <row r="61" s="1" customFormat="1" spans="1:22">
      <c r="A61" s="3">
        <v>999227952641213</v>
      </c>
      <c r="B61" s="1" t="s">
        <v>764</v>
      </c>
      <c r="C61" s="1" t="s">
        <v>776</v>
      </c>
      <c r="D61" s="1" t="s">
        <v>777</v>
      </c>
      <c r="E61" s="1" t="s">
        <v>778</v>
      </c>
      <c r="F61" s="1" t="s">
        <v>414</v>
      </c>
      <c r="G61" s="1" t="s">
        <v>418</v>
      </c>
      <c r="H61" s="1" t="s">
        <v>419</v>
      </c>
      <c r="I61" s="1" t="s">
        <v>779</v>
      </c>
      <c r="J61" s="1" t="s">
        <v>30</v>
      </c>
      <c r="K61" s="1" t="s">
        <v>780</v>
      </c>
      <c r="L61" s="1" t="s">
        <v>780</v>
      </c>
      <c r="M61" s="1" t="s">
        <v>422</v>
      </c>
      <c r="N61" s="1" t="s">
        <v>422</v>
      </c>
      <c r="O61" s="1" t="s">
        <v>423</v>
      </c>
      <c r="P61" s="1" t="s">
        <v>424</v>
      </c>
      <c r="Q61" s="1" t="s">
        <v>425</v>
      </c>
      <c r="R61" s="1" t="s">
        <v>781</v>
      </c>
      <c r="S61" s="1" t="s">
        <v>427</v>
      </c>
      <c r="T61" s="1" t="s">
        <v>428</v>
      </c>
      <c r="U61" s="1" t="s">
        <v>429</v>
      </c>
      <c r="V61" s="1" t="s">
        <v>430</v>
      </c>
    </row>
    <row r="62" s="1" customFormat="1" spans="1:22">
      <c r="A62" s="3">
        <v>999227952457367</v>
      </c>
      <c r="B62" s="1" t="s">
        <v>764</v>
      </c>
      <c r="C62" s="1" t="s">
        <v>782</v>
      </c>
      <c r="D62" s="1" t="s">
        <v>783</v>
      </c>
      <c r="E62" s="1" t="s">
        <v>784</v>
      </c>
      <c r="F62" s="1" t="s">
        <v>632</v>
      </c>
      <c r="G62" s="1" t="s">
        <v>418</v>
      </c>
      <c r="H62" s="1" t="s">
        <v>419</v>
      </c>
      <c r="I62" s="1" t="s">
        <v>785</v>
      </c>
      <c r="J62" s="1" t="s">
        <v>30</v>
      </c>
      <c r="K62" s="1" t="s">
        <v>786</v>
      </c>
      <c r="L62" s="1" t="s">
        <v>786</v>
      </c>
      <c r="M62" s="1" t="s">
        <v>422</v>
      </c>
      <c r="N62" s="1" t="s">
        <v>422</v>
      </c>
      <c r="O62" s="1" t="s">
        <v>423</v>
      </c>
      <c r="P62" s="1" t="s">
        <v>424</v>
      </c>
      <c r="Q62" s="1" t="s">
        <v>425</v>
      </c>
      <c r="R62" s="1" t="s">
        <v>787</v>
      </c>
      <c r="S62" s="1" t="s">
        <v>427</v>
      </c>
      <c r="T62" s="1" t="s">
        <v>428</v>
      </c>
      <c r="U62" s="1" t="s">
        <v>429</v>
      </c>
      <c r="V62" s="1" t="s">
        <v>658</v>
      </c>
    </row>
    <row r="63" s="1" customFormat="1" spans="1:22">
      <c r="A63" s="3">
        <v>999227950912509</v>
      </c>
      <c r="B63" s="1" t="s">
        <v>764</v>
      </c>
      <c r="C63" s="1" t="s">
        <v>788</v>
      </c>
      <c r="D63" s="1" t="s">
        <v>789</v>
      </c>
      <c r="E63" s="1" t="s">
        <v>790</v>
      </c>
      <c r="F63" s="1" t="s">
        <v>414</v>
      </c>
      <c r="G63" s="1" t="s">
        <v>418</v>
      </c>
      <c r="H63" s="1" t="s">
        <v>419</v>
      </c>
      <c r="I63" s="1" t="s">
        <v>791</v>
      </c>
      <c r="J63" s="1" t="s">
        <v>30</v>
      </c>
      <c r="K63" s="1" t="s">
        <v>792</v>
      </c>
      <c r="L63" s="1" t="s">
        <v>792</v>
      </c>
      <c r="M63" s="1" t="s">
        <v>422</v>
      </c>
      <c r="N63" s="1" t="s">
        <v>422</v>
      </c>
      <c r="O63" s="1" t="s">
        <v>423</v>
      </c>
      <c r="P63" s="1" t="s">
        <v>424</v>
      </c>
      <c r="Q63" s="1" t="s">
        <v>425</v>
      </c>
      <c r="R63" s="1" t="s">
        <v>793</v>
      </c>
      <c r="S63" s="1" t="s">
        <v>427</v>
      </c>
      <c r="T63" s="1" t="s">
        <v>428</v>
      </c>
      <c r="U63" s="1" t="s">
        <v>429</v>
      </c>
      <c r="V63" s="1" t="s">
        <v>443</v>
      </c>
    </row>
    <row r="64" s="1" customFormat="1" spans="1:22">
      <c r="A64" s="3">
        <v>999227944978253</v>
      </c>
      <c r="B64" s="1" t="s">
        <v>794</v>
      </c>
      <c r="C64" s="1" t="s">
        <v>795</v>
      </c>
      <c r="D64" s="1" t="s">
        <v>796</v>
      </c>
      <c r="E64" s="1" t="s">
        <v>797</v>
      </c>
      <c r="F64" s="1" t="s">
        <v>794</v>
      </c>
      <c r="G64" s="1" t="s">
        <v>418</v>
      </c>
      <c r="H64" s="1" t="s">
        <v>419</v>
      </c>
      <c r="I64" s="1" t="s">
        <v>798</v>
      </c>
      <c r="J64" s="1" t="s">
        <v>30</v>
      </c>
      <c r="K64" s="1" t="s">
        <v>799</v>
      </c>
      <c r="L64" s="1" t="s">
        <v>799</v>
      </c>
      <c r="M64" s="1" t="s">
        <v>422</v>
      </c>
      <c r="N64" s="1" t="s">
        <v>422</v>
      </c>
      <c r="O64" s="1" t="s">
        <v>423</v>
      </c>
      <c r="P64" s="1" t="s">
        <v>424</v>
      </c>
      <c r="Q64" s="1" t="s">
        <v>425</v>
      </c>
      <c r="R64" s="1" t="s">
        <v>800</v>
      </c>
      <c r="S64" s="1" t="s">
        <v>427</v>
      </c>
      <c r="T64" s="1" t="s">
        <v>428</v>
      </c>
      <c r="U64" s="1" t="s">
        <v>429</v>
      </c>
      <c r="V64" s="1" t="s">
        <v>430</v>
      </c>
    </row>
    <row r="65" s="1" customFormat="1" spans="1:22">
      <c r="A65" s="3">
        <v>999227444678202</v>
      </c>
      <c r="B65" s="1" t="s">
        <v>794</v>
      </c>
      <c r="C65" s="1" t="s">
        <v>801</v>
      </c>
      <c r="D65" s="1" t="s">
        <v>802</v>
      </c>
      <c r="E65" s="1" t="s">
        <v>803</v>
      </c>
      <c r="F65" s="1" t="s">
        <v>764</v>
      </c>
      <c r="G65" s="1" t="s">
        <v>418</v>
      </c>
      <c r="H65" s="1" t="s">
        <v>419</v>
      </c>
      <c r="I65" s="1" t="s">
        <v>804</v>
      </c>
      <c r="J65" s="1" t="s">
        <v>30</v>
      </c>
      <c r="K65" s="1" t="s">
        <v>805</v>
      </c>
      <c r="L65" s="1" t="s">
        <v>805</v>
      </c>
      <c r="M65" s="1" t="s">
        <v>422</v>
      </c>
      <c r="N65" s="1" t="s">
        <v>422</v>
      </c>
      <c r="O65" s="1" t="s">
        <v>423</v>
      </c>
      <c r="P65" s="1" t="s">
        <v>424</v>
      </c>
      <c r="Q65" s="1" t="s">
        <v>425</v>
      </c>
      <c r="R65" s="1" t="s">
        <v>806</v>
      </c>
      <c r="S65" s="1" t="s">
        <v>427</v>
      </c>
      <c r="T65" s="1" t="s">
        <v>428</v>
      </c>
      <c r="U65" s="1" t="s">
        <v>429</v>
      </c>
      <c r="V65" s="1" t="s">
        <v>658</v>
      </c>
    </row>
    <row r="66" s="1" customFormat="1" spans="1:22">
      <c r="A66" s="3">
        <v>999227436419065</v>
      </c>
      <c r="B66" s="1" t="s">
        <v>807</v>
      </c>
      <c r="C66" s="1" t="s">
        <v>808</v>
      </c>
      <c r="D66" s="1" t="s">
        <v>809</v>
      </c>
      <c r="E66" s="1" t="s">
        <v>810</v>
      </c>
      <c r="F66" s="1" t="s">
        <v>699</v>
      </c>
      <c r="G66" s="1" t="s">
        <v>418</v>
      </c>
      <c r="H66" s="1" t="s">
        <v>419</v>
      </c>
      <c r="I66" s="1" t="s">
        <v>811</v>
      </c>
      <c r="J66" s="1" t="s">
        <v>30</v>
      </c>
      <c r="K66" s="1" t="s">
        <v>812</v>
      </c>
      <c r="L66" s="1" t="s">
        <v>812</v>
      </c>
      <c r="M66" s="1" t="s">
        <v>422</v>
      </c>
      <c r="N66" s="1" t="s">
        <v>422</v>
      </c>
      <c r="O66" s="1" t="s">
        <v>423</v>
      </c>
      <c r="P66" s="1" t="s">
        <v>424</v>
      </c>
      <c r="Q66" s="1" t="s">
        <v>425</v>
      </c>
      <c r="R66" s="1" t="s">
        <v>813</v>
      </c>
      <c r="S66" s="1" t="s">
        <v>427</v>
      </c>
      <c r="T66" s="1" t="s">
        <v>428</v>
      </c>
      <c r="U66" s="1" t="s">
        <v>429</v>
      </c>
      <c r="V66" s="1" t="s">
        <v>430</v>
      </c>
    </row>
    <row r="67" s="1" customFormat="1" spans="1:22">
      <c r="A67" s="3">
        <v>999227408580325</v>
      </c>
      <c r="B67" s="1" t="s">
        <v>814</v>
      </c>
      <c r="C67" s="1" t="s">
        <v>815</v>
      </c>
      <c r="D67" s="1" t="s">
        <v>816</v>
      </c>
      <c r="E67" s="1" t="s">
        <v>817</v>
      </c>
      <c r="F67" s="1" t="s">
        <v>414</v>
      </c>
      <c r="G67" s="1" t="s">
        <v>418</v>
      </c>
      <c r="H67" s="1" t="s">
        <v>419</v>
      </c>
      <c r="I67" s="1" t="s">
        <v>818</v>
      </c>
      <c r="J67" s="1" t="s">
        <v>30</v>
      </c>
      <c r="K67" s="1" t="s">
        <v>819</v>
      </c>
      <c r="L67" s="1" t="s">
        <v>819</v>
      </c>
      <c r="M67" s="1" t="s">
        <v>422</v>
      </c>
      <c r="N67" s="1" t="s">
        <v>422</v>
      </c>
      <c r="O67" s="1" t="s">
        <v>423</v>
      </c>
      <c r="P67" s="1" t="s">
        <v>424</v>
      </c>
      <c r="Q67" s="1" t="s">
        <v>425</v>
      </c>
      <c r="R67" s="1" t="s">
        <v>820</v>
      </c>
      <c r="S67" s="1" t="s">
        <v>427</v>
      </c>
      <c r="T67" s="1" t="s">
        <v>428</v>
      </c>
      <c r="U67" s="1" t="s">
        <v>429</v>
      </c>
      <c r="V67" s="1" t="s">
        <v>443</v>
      </c>
    </row>
    <row r="68" s="1" customFormat="1" spans="1:22">
      <c r="A68" s="3">
        <v>999227386836599</v>
      </c>
      <c r="B68" s="1" t="s">
        <v>821</v>
      </c>
      <c r="C68" s="1" t="s">
        <v>822</v>
      </c>
      <c r="D68" s="1" t="s">
        <v>823</v>
      </c>
      <c r="E68" s="1" t="s">
        <v>824</v>
      </c>
      <c r="F68" s="1" t="s">
        <v>632</v>
      </c>
      <c r="G68" s="1" t="s">
        <v>418</v>
      </c>
      <c r="H68" s="1" t="s">
        <v>419</v>
      </c>
      <c r="I68" s="1" t="s">
        <v>825</v>
      </c>
      <c r="J68" s="1" t="s">
        <v>30</v>
      </c>
      <c r="K68" s="1" t="s">
        <v>826</v>
      </c>
      <c r="L68" s="1" t="s">
        <v>826</v>
      </c>
      <c r="M68" s="1" t="s">
        <v>422</v>
      </c>
      <c r="N68" s="1" t="s">
        <v>422</v>
      </c>
      <c r="O68" s="1" t="s">
        <v>423</v>
      </c>
      <c r="P68" s="1" t="s">
        <v>424</v>
      </c>
      <c r="Q68" s="1" t="s">
        <v>425</v>
      </c>
      <c r="R68" s="1" t="s">
        <v>827</v>
      </c>
      <c r="S68" s="1" t="s">
        <v>427</v>
      </c>
      <c r="T68" s="1" t="s">
        <v>428</v>
      </c>
      <c r="U68" s="1" t="s">
        <v>429</v>
      </c>
      <c r="V68" s="1" t="s">
        <v>430</v>
      </c>
    </row>
    <row r="69" s="1" customFormat="1" spans="1:22">
      <c r="A69" s="3">
        <v>999227378181513</v>
      </c>
      <c r="B69" s="1" t="s">
        <v>821</v>
      </c>
      <c r="C69" s="1" t="s">
        <v>828</v>
      </c>
      <c r="D69" s="1" t="s">
        <v>742</v>
      </c>
      <c r="E69" s="1" t="s">
        <v>829</v>
      </c>
      <c r="F69" s="1" t="s">
        <v>764</v>
      </c>
      <c r="G69" s="1" t="s">
        <v>418</v>
      </c>
      <c r="H69" s="1" t="s">
        <v>419</v>
      </c>
      <c r="I69" s="1" t="s">
        <v>830</v>
      </c>
      <c r="J69" s="1" t="s">
        <v>30</v>
      </c>
      <c r="K69" s="1" t="s">
        <v>831</v>
      </c>
      <c r="L69" s="1" t="s">
        <v>831</v>
      </c>
      <c r="M69" s="1" t="s">
        <v>422</v>
      </c>
      <c r="N69" s="1" t="s">
        <v>422</v>
      </c>
      <c r="O69" s="1" t="s">
        <v>423</v>
      </c>
      <c r="P69" s="1" t="s">
        <v>424</v>
      </c>
      <c r="Q69" s="1" t="s">
        <v>425</v>
      </c>
      <c r="R69" s="1" t="s">
        <v>832</v>
      </c>
      <c r="S69" s="1" t="s">
        <v>427</v>
      </c>
      <c r="T69" s="1" t="s">
        <v>428</v>
      </c>
      <c r="U69" s="1" t="s">
        <v>429</v>
      </c>
      <c r="V69" s="1" t="s">
        <v>430</v>
      </c>
    </row>
    <row r="70" s="1" customFormat="1" spans="1:22">
      <c r="A70" s="3">
        <v>999227375285297</v>
      </c>
      <c r="B70" s="1" t="s">
        <v>821</v>
      </c>
      <c r="C70" s="1" t="s">
        <v>833</v>
      </c>
      <c r="D70" s="1" t="s">
        <v>834</v>
      </c>
      <c r="E70" s="1" t="s">
        <v>835</v>
      </c>
      <c r="F70" s="1" t="s">
        <v>699</v>
      </c>
      <c r="G70" s="1" t="s">
        <v>418</v>
      </c>
      <c r="H70" s="1" t="s">
        <v>419</v>
      </c>
      <c r="I70" s="1" t="s">
        <v>836</v>
      </c>
      <c r="J70" s="1" t="s">
        <v>30</v>
      </c>
      <c r="K70" s="1" t="s">
        <v>837</v>
      </c>
      <c r="L70" s="1" t="s">
        <v>837</v>
      </c>
      <c r="M70" s="1" t="s">
        <v>422</v>
      </c>
      <c r="N70" s="1" t="s">
        <v>422</v>
      </c>
      <c r="O70" s="1" t="s">
        <v>423</v>
      </c>
      <c r="P70" s="1" t="s">
        <v>424</v>
      </c>
      <c r="Q70" s="1" t="s">
        <v>425</v>
      </c>
      <c r="R70" s="1" t="s">
        <v>838</v>
      </c>
      <c r="S70" s="1" t="s">
        <v>427</v>
      </c>
      <c r="T70" s="1" t="s">
        <v>428</v>
      </c>
      <c r="U70" s="1" t="s">
        <v>429</v>
      </c>
      <c r="V70" s="1" t="s">
        <v>430</v>
      </c>
    </row>
    <row r="71" s="1" customFormat="1" spans="1:22">
      <c r="A71" s="3">
        <v>999227347527658</v>
      </c>
      <c r="B71" s="1" t="s">
        <v>839</v>
      </c>
      <c r="C71" s="1" t="s">
        <v>840</v>
      </c>
      <c r="D71" s="1" t="s">
        <v>841</v>
      </c>
      <c r="E71" s="1" t="s">
        <v>842</v>
      </c>
      <c r="F71" s="1" t="s">
        <v>632</v>
      </c>
      <c r="G71" s="1" t="s">
        <v>418</v>
      </c>
      <c r="H71" s="1" t="s">
        <v>419</v>
      </c>
      <c r="I71" s="1" t="s">
        <v>843</v>
      </c>
      <c r="J71" s="1" t="s">
        <v>30</v>
      </c>
      <c r="K71" s="1" t="s">
        <v>844</v>
      </c>
      <c r="L71" s="1" t="s">
        <v>844</v>
      </c>
      <c r="M71" s="1" t="s">
        <v>422</v>
      </c>
      <c r="N71" s="1" t="s">
        <v>422</v>
      </c>
      <c r="O71" s="1" t="s">
        <v>423</v>
      </c>
      <c r="P71" s="1" t="s">
        <v>424</v>
      </c>
      <c r="Q71" s="1" t="s">
        <v>425</v>
      </c>
      <c r="R71" s="1" t="s">
        <v>845</v>
      </c>
      <c r="S71" s="1" t="s">
        <v>427</v>
      </c>
      <c r="T71" s="1" t="s">
        <v>428</v>
      </c>
      <c r="U71" s="1" t="s">
        <v>599</v>
      </c>
      <c r="V71" s="1" t="s">
        <v>443</v>
      </c>
    </row>
    <row r="72" s="1" customFormat="1" spans="1:22">
      <c r="A72" s="3">
        <v>999227336166976</v>
      </c>
      <c r="B72" s="1" t="s">
        <v>846</v>
      </c>
      <c r="C72" s="1" t="s">
        <v>847</v>
      </c>
      <c r="D72" s="1" t="s">
        <v>594</v>
      </c>
      <c r="E72" s="1" t="s">
        <v>848</v>
      </c>
      <c r="F72" s="1" t="s">
        <v>807</v>
      </c>
      <c r="G72" s="1" t="s">
        <v>418</v>
      </c>
      <c r="H72" s="1" t="s">
        <v>419</v>
      </c>
      <c r="I72" s="1" t="s">
        <v>849</v>
      </c>
      <c r="J72" s="1" t="s">
        <v>30</v>
      </c>
      <c r="K72" s="1" t="s">
        <v>850</v>
      </c>
      <c r="L72" s="1" t="s">
        <v>850</v>
      </c>
      <c r="M72" s="1" t="s">
        <v>422</v>
      </c>
      <c r="N72" s="1" t="s">
        <v>422</v>
      </c>
      <c r="O72" s="1" t="s">
        <v>423</v>
      </c>
      <c r="P72" s="1" t="s">
        <v>424</v>
      </c>
      <c r="Q72" s="1" t="s">
        <v>425</v>
      </c>
      <c r="R72" s="1" t="s">
        <v>851</v>
      </c>
      <c r="S72" s="1" t="s">
        <v>427</v>
      </c>
      <c r="T72" s="1" t="s">
        <v>428</v>
      </c>
      <c r="U72" s="1" t="s">
        <v>599</v>
      </c>
      <c r="V72" s="1" t="s">
        <v>443</v>
      </c>
    </row>
    <row r="73" s="1" customFormat="1" spans="1:22">
      <c r="A73" s="3">
        <v>999227036080172</v>
      </c>
      <c r="B73" s="1" t="s">
        <v>852</v>
      </c>
      <c r="C73" s="1" t="s">
        <v>853</v>
      </c>
      <c r="D73" s="1" t="s">
        <v>854</v>
      </c>
      <c r="E73" s="1" t="s">
        <v>855</v>
      </c>
      <c r="F73" s="1" t="s">
        <v>632</v>
      </c>
      <c r="G73" s="1" t="s">
        <v>418</v>
      </c>
      <c r="H73" s="1" t="s">
        <v>419</v>
      </c>
      <c r="I73" s="1" t="s">
        <v>856</v>
      </c>
      <c r="J73" s="1" t="s">
        <v>30</v>
      </c>
      <c r="K73" s="1" t="s">
        <v>857</v>
      </c>
      <c r="L73" s="1" t="s">
        <v>857</v>
      </c>
      <c r="M73" s="1" t="s">
        <v>422</v>
      </c>
      <c r="N73" s="1" t="s">
        <v>422</v>
      </c>
      <c r="O73" s="1" t="s">
        <v>423</v>
      </c>
      <c r="P73" s="1" t="s">
        <v>424</v>
      </c>
      <c r="Q73" s="1" t="s">
        <v>425</v>
      </c>
      <c r="R73" s="1" t="s">
        <v>858</v>
      </c>
      <c r="S73" s="1" t="s">
        <v>427</v>
      </c>
      <c r="T73" s="1" t="s">
        <v>428</v>
      </c>
      <c r="U73" s="1" t="s">
        <v>429</v>
      </c>
      <c r="V73" s="1" t="s">
        <v>430</v>
      </c>
    </row>
    <row r="74" s="1" customFormat="1" spans="1:22">
      <c r="A74" s="3">
        <v>999226853689830</v>
      </c>
      <c r="B74" s="1" t="s">
        <v>859</v>
      </c>
      <c r="C74" s="1" t="s">
        <v>860</v>
      </c>
      <c r="D74" s="1" t="s">
        <v>854</v>
      </c>
      <c r="E74" s="1" t="s">
        <v>861</v>
      </c>
      <c r="F74" s="1" t="s">
        <v>414</v>
      </c>
      <c r="G74" s="1" t="s">
        <v>418</v>
      </c>
      <c r="H74" s="1" t="s">
        <v>419</v>
      </c>
      <c r="I74" s="1" t="s">
        <v>862</v>
      </c>
      <c r="J74" s="1" t="s">
        <v>30</v>
      </c>
      <c r="K74" s="1" t="s">
        <v>863</v>
      </c>
      <c r="L74" s="1" t="s">
        <v>863</v>
      </c>
      <c r="M74" s="1" t="s">
        <v>422</v>
      </c>
      <c r="N74" s="1" t="s">
        <v>422</v>
      </c>
      <c r="O74" s="1" t="s">
        <v>423</v>
      </c>
      <c r="P74" s="1" t="s">
        <v>424</v>
      </c>
      <c r="Q74" s="1" t="s">
        <v>425</v>
      </c>
      <c r="R74" s="1" t="s">
        <v>864</v>
      </c>
      <c r="S74" s="1" t="s">
        <v>427</v>
      </c>
      <c r="T74" s="1" t="s">
        <v>428</v>
      </c>
      <c r="U74" s="1" t="s">
        <v>429</v>
      </c>
      <c r="V74" s="1" t="s">
        <v>430</v>
      </c>
    </row>
    <row r="75" s="1" customFormat="1" spans="1:22">
      <c r="A75" s="3">
        <v>999224367821953</v>
      </c>
      <c r="B75" s="1" t="s">
        <v>865</v>
      </c>
      <c r="C75" s="1" t="s">
        <v>866</v>
      </c>
      <c r="D75" s="1" t="s">
        <v>867</v>
      </c>
      <c r="E75" s="1" t="s">
        <v>868</v>
      </c>
      <c r="F75" s="1" t="s">
        <v>699</v>
      </c>
      <c r="G75" s="1" t="s">
        <v>418</v>
      </c>
      <c r="H75" s="1" t="s">
        <v>419</v>
      </c>
      <c r="I75" s="1" t="s">
        <v>869</v>
      </c>
      <c r="J75" s="1" t="s">
        <v>30</v>
      </c>
      <c r="K75" s="1" t="s">
        <v>870</v>
      </c>
      <c r="L75" s="1" t="s">
        <v>870</v>
      </c>
      <c r="M75" s="1" t="s">
        <v>422</v>
      </c>
      <c r="N75" s="1" t="s">
        <v>422</v>
      </c>
      <c r="O75" s="1" t="s">
        <v>423</v>
      </c>
      <c r="P75" s="1" t="s">
        <v>424</v>
      </c>
      <c r="Q75" s="1" t="s">
        <v>425</v>
      </c>
      <c r="R75" s="1" t="s">
        <v>871</v>
      </c>
      <c r="S75" s="1" t="s">
        <v>427</v>
      </c>
      <c r="T75" s="1" t="s">
        <v>428</v>
      </c>
      <c r="U75" s="1" t="s">
        <v>429</v>
      </c>
      <c r="V75" s="1" t="s">
        <v>430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2023-10-24T02:03:39Z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