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<sst xmlns="http://schemas.openxmlformats.org/spreadsheetml/2006/main" count="272" uniqueCount="143">
  <si>
    <t>去哪儿网酒店预付对账单</t>
  </si>
  <si>
    <t>供应商名称：</t>
  </si>
  <si>
    <t>汇趣住</t>
  </si>
  <si>
    <t>结算周期：</t>
  </si>
  <si>
    <t>2023-10-24至2023-10-25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</si>
  <si>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</si>
  <si>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</si>
  <si>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</si>
  <si>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</si>
  <si>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</si>
  <si>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</si>
  <si>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</si>
  <si>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</si>
  <si>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</si>
  <si>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</si>
  <si>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</si>
  <si>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</si>
  <si>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</si>
  <si>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</si>
  <si>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</si>
  <si>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¥4,134.00</t>
  </si>
  <si>
    <t>¥2,425.74</t>
  </si>
  <si>
    <t>¥251.07</t>
  </si>
  <si>
    <t>¥1,457.19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</si>
  <si>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</si>
  <si>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</si>
  <si>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</si>
  <si>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</si>
  <si>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</si>
  <si>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</si>
  <si>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</si>
  <si>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</si>
  <si>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</si>
  <si>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</si>
  <si>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</si>
  <si>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</si>
  <si>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</si>
  <si>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</si>
  <si>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</si>
  <si>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</si>
  <si>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</si>
  <si>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</si>
  <si>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</si>
  <si>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</si>
  <si>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</si>
  <si>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</si>
  <si>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</si>
  <si>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</si>
  <si>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</si>
  <si>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</si>
  <si>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</si>
  <si>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</si>
  <si>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</si>
  <si>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</si>
  <si>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</si>
  <si>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</si>
  <si>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</si>
  <si>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</si>
  <si>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</si>
  <si>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</si>
  <si>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</si>
  <si>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</si>
  <si>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</si>
  <si>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</si>
  <si>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</si>
  <si>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</si>
  <si>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</si>
  <si>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</si>
  <si>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</si>
  <si>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</si>
  <si>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</si>
  <si>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813523690253</t>
  </si>
  <si>
    <t>酒店预付</t>
  </si>
  <si>
    <t>否</t>
  </si>
  <si>
    <t>普通</t>
  </si>
  <si>
    <t>311484115</t>
  </si>
  <si>
    <t>北京璞邸酒店</t>
  </si>
  <si>
    <t>1639468</t>
  </si>
  <si>
    <t>任宇翔|孟婷婷</t>
  </si>
  <si>
    <t>2023-10-22</t>
  </si>
  <si>
    <t>2023-10-27</t>
  </si>
  <si>
    <t>2023-10-29</t>
  </si>
  <si>
    <t>¥2,736.00</t>
  </si>
  <si>
    <t>¥310.26</t>
  </si>
  <si>
    <t>¥43.65</t>
  </si>
  <si>
    <t>¥266.61</t>
  </si>
  <si>
    <t>高级大床房</t>
  </si>
  <si>
    <t>WEBSITE</t>
  </si>
  <si>
    <t>813523419784</t>
  </si>
  <si>
    <t>501628043</t>
  </si>
  <si>
    <t>北京皇家格兰云天大酒店</t>
  </si>
  <si>
    <t>刘国民</t>
  </si>
  <si>
    <t>2023-10-23</t>
  </si>
  <si>
    <t>2023-10-25</t>
  </si>
  <si>
    <t>¥1,398.00</t>
  </si>
  <si>
    <t>¥207.42</t>
  </si>
  <si>
    <t>¥1,190.58</t>
  </si>
  <si>
    <t>豪华间·大床</t>
  </si>
  <si>
    <t>合计</t>
  </si>
  <si>
    <t/>
  </si>
  <si>
    <t>¥1,708.26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</si>
  <si>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</si>
  <si>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</si>
  <si>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</si>
  <si>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</si>
  <si>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</si>
  <si>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</si>
  <si>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</si>
  <si>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</si>
  <si>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</si>
  <si>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直连</t>
  </si>
  <si>
    <r>
      <t>本期扣款</t>
    </r>
    <r>
      <rPr>
        <sz val="10"/>
        <rFont val="Arial"/>
        <charset val="134"/>
      </rPr>
      <t>27.39</t>
    </r>
    <r>
      <rPr>
        <sz val="10"/>
        <rFont val="宋体"/>
        <charset val="134"/>
      </rPr>
      <t>元</t>
    </r>
  </si>
  <si>
    <t>A231026103558481</t>
  </si>
  <si>
    <r>
      <t>总计：</t>
    </r>
    <r>
      <rPr>
        <sz val="10"/>
        <rFont val="Arial"/>
        <charset val="134"/>
      </rPr>
      <t>1457.19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</si>
  <si>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</si>
  <si>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</si>
  <si>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</si>
  <si>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</si>
  <si>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</si>
  <si>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</si>
  <si>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</si>
  <si>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</si>
  <si>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</si>
  <si>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</si>
  <si>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</si>
  <si>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</si>
  <si>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</si>
  <si>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</si>
  <si>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</si>
  <si>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</si>
  <si>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</si>
  <si>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</si>
  <si>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4113183</t>
  </si>
  <si>
    <t>北京皇家大饭店</t>
  </si>
  <si>
    <t>--</t>
  </si>
  <si>
    <t>1190.58</t>
  </si>
  <si>
    <t>RMB</t>
  </si>
  <si>
    <t>0</t>
  </si>
  <si>
    <t>0.00</t>
  </si>
  <si>
    <t>汇趣住国内直连</t>
  </si>
  <si>
    <t>01.011247</t>
  </si>
  <si>
    <t>2023-10-22 18:57:00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</si>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</sst>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31" sqref="I3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21</v>
      </c>
      <c r="T2" s="7"/>
      <c r="U2" s="11" t="s">
        <v>19</v>
      </c>
      <c r="V2" s="11" t="s">
        <v>83</v>
      </c>
      <c r="W2" s="12" t="s">
        <v>84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73</v>
      </c>
      <c r="AH2" t="s">
        <v>19</v>
      </c>
    </row>
    <row r="3" ht="14.25" customHeight="1" spans="1:34">
      <c r="A3" s="6" t="s">
        <v>88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79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73</v>
      </c>
      <c r="AH3" t="s">
        <v>19</v>
      </c>
    </row>
    <row r="4" customHeight="1" spans="1:32">
      <c r="A4" s="10" t="s">
        <v>98</v>
      </c>
      <c r="B4" s="10"/>
      <c r="C4" s="10" t="s">
        <v>99</v>
      </c>
      <c r="D4" s="10"/>
      <c r="E4" s="10"/>
      <c r="F4" s="10"/>
      <c r="G4" s="10" t="s">
        <v>99</v>
      </c>
      <c r="H4" s="10" t="s">
        <v>99</v>
      </c>
      <c r="I4" s="10" t="s">
        <v>99</v>
      </c>
      <c r="J4" s="10" t="s">
        <v>99</v>
      </c>
      <c r="K4" s="10" t="s">
        <v>99</v>
      </c>
      <c r="L4" s="10" t="s">
        <v>99</v>
      </c>
      <c r="M4" s="10" t="s">
        <v>99</v>
      </c>
      <c r="N4" s="10" t="s">
        <v>99</v>
      </c>
      <c r="O4" s="10" t="s">
        <v>99</v>
      </c>
      <c r="P4" s="10" t="s">
        <v>99</v>
      </c>
      <c r="Q4" s="10"/>
      <c r="R4" s="13" t="s">
        <v>20</v>
      </c>
      <c r="S4" s="13" t="s">
        <v>21</v>
      </c>
      <c r="T4" s="10" t="s">
        <v>99</v>
      </c>
      <c r="U4" s="13"/>
      <c r="V4" s="13" t="s">
        <v>100</v>
      </c>
      <c r="W4" s="13" t="s">
        <v>22</v>
      </c>
      <c r="X4" s="13"/>
      <c r="Y4" s="13"/>
      <c r="Z4" s="13"/>
      <c r="AA4" s="10"/>
      <c r="AB4" s="13"/>
      <c r="AC4" s="10"/>
      <c r="AD4" s="10" t="s">
        <v>99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</v>
      </c>
      <c r="B1" s="4" t="s">
        <v>102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103</v>
      </c>
      <c r="H1" s="4" t="s">
        <v>104</v>
      </c>
      <c r="I1" s="4" t="s">
        <v>13</v>
      </c>
      <c r="J1" s="4" t="s">
        <v>17</v>
      </c>
      <c r="K1" s="4" t="s">
        <v>18</v>
      </c>
      <c r="L1" s="9" t="s">
        <v>105</v>
      </c>
      <c r="M1" s="4" t="s">
        <v>106</v>
      </c>
      <c r="N1" s="4" t="s">
        <v>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109</v>
      </c>
    </row>
    <row r="2" ht="14.25" customHeight="1" spans="1:10">
      <c r="A2" s="6" t="s">
        <v>71</v>
      </c>
      <c r="B2" s="7" t="s">
        <v>80</v>
      </c>
      <c r="C2" s="7" t="s">
        <v>81</v>
      </c>
      <c r="D2" s="3">
        <v>266.61</v>
      </c>
      <c r="E2">
        <v>294</v>
      </c>
      <c r="F2">
        <v>4114486</v>
      </c>
      <c r="G2">
        <f>D2-E2</f>
        <v>-27.39</v>
      </c>
      <c r="H2" t="str">
        <f>$H$1&amp;F2</f>
        <v>，4114486</v>
      </c>
      <c r="I2" s="5" t="s">
        <v>110</v>
      </c>
      <c r="J2" s="5" t="s">
        <v>111</v>
      </c>
    </row>
    <row r="3" ht="14.25" customHeight="1" spans="1:9">
      <c r="A3" s="6" t="s">
        <v>88</v>
      </c>
      <c r="B3" s="7" t="s">
        <v>92</v>
      </c>
      <c r="C3" s="7" t="s">
        <v>93</v>
      </c>
      <c r="D3" s="3">
        <v>1190.58</v>
      </c>
      <c r="E3" t="str">
        <f>VLOOKUP(A3,HOP!A:L,12,0)</f>
        <v>1190.58</v>
      </c>
      <c r="F3" t="str">
        <f>VLOOKUP(A3,HOP!A:C,3,0)</f>
        <v>4113183</v>
      </c>
      <c r="G3">
        <f>D3-E3</f>
        <v>0</v>
      </c>
      <c r="H3" t="str">
        <f>$H$1&amp;F3</f>
        <v>，4113183</v>
      </c>
      <c r="I3" t="str">
        <f>VLOOKUP(A3,HOP!A:U,21,0)</f>
        <v>直连</v>
      </c>
    </row>
    <row r="5" spans="4:4">
      <c r="D5" s="3">
        <f>SUM(D2:D4)</f>
        <v>1457.19</v>
      </c>
    </row>
    <row r="7" ht="14.25" spans="4:4">
      <c r="D7" s="8" t="s">
        <v>23</v>
      </c>
    </row>
    <row r="11" spans="1:1">
      <c r="A11" t="s">
        <v>112</v>
      </c>
    </row>
    <row r="12" spans="1:1">
      <c r="A12" s="5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1" t="s">
        <v>88</v>
      </c>
      <c r="B2" s="1" t="s">
        <v>79</v>
      </c>
      <c r="C2" s="1" t="s">
        <v>132</v>
      </c>
      <c r="D2" s="1" t="s">
        <v>133</v>
      </c>
      <c r="E2" s="1" t="s">
        <v>91</v>
      </c>
      <c r="F2" s="1" t="s">
        <v>92</v>
      </c>
      <c r="G2" s="1" t="s">
        <v>93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73</v>
      </c>
      <c r="T2" s="1" t="s">
        <v>35</v>
      </c>
      <c r="U2" s="1" t="s">
        <v>110</v>
      </c>
      <c r="V2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2023-10-26T02:37:09Z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DB54DE3F5A294A97BDBB7715FF1F5745_12</vt:lpwstr>
  </property>
</Properties>
</file>