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<sst xmlns="http://schemas.openxmlformats.org/spreadsheetml/2006/main" count="326" uniqueCount="151">
  <si>
    <t>去哪儿网酒店预付对账单</t>
  </si>
  <si>
    <t>供应商名称：</t>
  </si>
  <si>
    <t>汇趣住</t>
  </si>
  <si>
    <t>结算周期：</t>
  </si>
  <si>
    <t>2023-10-28至2023-10-29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</si>
  <si>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</si>
  <si>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</si>
  <si>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</si>
  <si>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</si>
  <si>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</si>
  <si>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</si>
  <si>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</si>
  <si>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</si>
  <si>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</si>
  <si>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</si>
  <si>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</si>
  <si>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</si>
  <si>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</si>
  <si>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</si>
  <si>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</si>
  <si>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¥3,334.00</t>
  </si>
  <si>
    <t>¥447.94</t>
  </si>
  <si>
    <t>¥2,886.06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</si>
  <si>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</si>
  <si>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</si>
  <si>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</si>
  <si>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</si>
  <si>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</si>
  <si>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</si>
  <si>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</si>
  <si>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</si>
  <si>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</si>
  <si>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</si>
  <si>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</si>
  <si>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</si>
  <si>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</si>
  <si>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</si>
  <si>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</si>
  <si>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</si>
  <si>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</si>
  <si>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</si>
  <si>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</si>
  <si>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</si>
  <si>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</si>
  <si>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</si>
  <si>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</si>
  <si>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</si>
  <si>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</si>
  <si>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</si>
  <si>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</si>
  <si>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</si>
  <si>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</si>
  <si>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</si>
  <si>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</si>
  <si>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</si>
  <si>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</si>
  <si>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</si>
  <si>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</si>
  <si>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</si>
  <si>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</si>
  <si>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</si>
  <si>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</si>
  <si>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</si>
  <si>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</si>
  <si>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</si>
  <si>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</si>
  <si>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</si>
  <si>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</si>
  <si>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</si>
  <si>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</si>
  <si>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813526330076</t>
  </si>
  <si>
    <t>酒店预付</t>
  </si>
  <si>
    <t>否</t>
  </si>
  <si>
    <t>普通</t>
  </si>
  <si>
    <t>311490643</t>
  </si>
  <si>
    <t>北京长城饭店</t>
  </si>
  <si>
    <t>1639468</t>
  </si>
  <si>
    <t>王庭发</t>
  </si>
  <si>
    <t>2023-10-25</t>
  </si>
  <si>
    <t>2023-10-29</t>
  </si>
  <si>
    <t>豪华客房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</si>
  <si>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</si>
  <si>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</si>
  <si>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</si>
  <si>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</si>
  <si>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</si>
  <si>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</si>
  <si>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</si>
  <si>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</si>
  <si>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</si>
  <si>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</si>
  <si>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</si>
  <si>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</si>
  <si>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A231030115420481</t>
  </si>
  <si>
    <r>
      <t>总计：</t>
    </r>
    <r>
      <rPr>
        <sz val="10"/>
        <rFont val="Arial"/>
        <charset val="134"/>
      </rPr>
      <t>2886.06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</si>
  <si>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</si>
  <si>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</si>
  <si>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</si>
  <si>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</si>
  <si>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</si>
  <si>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</si>
  <si>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</si>
  <si>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</si>
  <si>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</si>
  <si>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</si>
  <si>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</si>
  <si>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</si>
  <si>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</si>
  <si>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</si>
  <si>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</si>
  <si>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</si>
  <si>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</si>
  <si>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</si>
  <si>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813524486377</t>
  </si>
  <si>
    <t>2023-10-23</t>
  </si>
  <si>
    <t>4116584</t>
  </si>
  <si>
    <t>北京璞邸酒店</t>
  </si>
  <si>
    <t>張雯要无烟房謝謝</t>
  </si>
  <si>
    <t>2023-10-26</t>
  </si>
  <si>
    <t>2023-10-28</t>
  </si>
  <si>
    <t>--</t>
  </si>
  <si>
    <t>1476.68</t>
  </si>
  <si>
    <t>RMB</t>
  </si>
  <si>
    <t>0</t>
  </si>
  <si>
    <t>0.00</t>
  </si>
  <si>
    <t>汇趣住国内直连</t>
  </si>
  <si>
    <t>01.011247</t>
  </si>
  <si>
    <t>2023-10-23 11:41:38</t>
  </si>
  <si>
    <t>直连</t>
  </si>
  <si>
    <t>中国</t>
  </si>
  <si>
    <t>813525273076</t>
  </si>
  <si>
    <t>2023-10-24</t>
  </si>
  <si>
    <t>4121170</t>
  </si>
  <si>
    <t>北京遨途机场酒店</t>
  </si>
  <si>
    <t>焦建华</t>
  </si>
  <si>
    <t>2023-10-27</t>
  </si>
  <si>
    <t>387.28</t>
  </si>
  <si>
    <t>2023-10-24 07:49:12</t>
  </si>
  <si>
    <t>4127500</t>
  </si>
  <si>
    <t>2886.06</t>
  </si>
  <si>
    <t>2023-10-25 10:18:27</t>
  </si>
  <si>
    <t>813526360309</t>
  </si>
  <si>
    <t>4129479</t>
  </si>
  <si>
    <t>格林豪泰酒店(北京天坛光明桥肿瘤医院店)</t>
  </si>
  <si>
    <t>石景吉</t>
  </si>
  <si>
    <t>388.43</t>
  </si>
  <si>
    <t>2023-10-25 16:23:14</t>
  </si>
  <si>
    <t>813526783591</t>
  </si>
  <si>
    <t>4131714</t>
  </si>
  <si>
    <t>焦继敏</t>
  </si>
  <si>
    <t>2023-10-25 22:13:28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</si>
</sst>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J18" sqref="J1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78</v>
      </c>
      <c r="P2" s="7" t="s">
        <v>79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9" t="s">
        <v>82</v>
      </c>
      <c r="B3" s="9"/>
      <c r="C3" s="9" t="s">
        <v>83</v>
      </c>
      <c r="D3" s="9"/>
      <c r="E3" s="9"/>
      <c r="F3" s="9"/>
      <c r="G3" s="9" t="s">
        <v>83</v>
      </c>
      <c r="H3" s="9" t="s">
        <v>83</v>
      </c>
      <c r="I3" s="9" t="s">
        <v>83</v>
      </c>
      <c r="J3" s="9" t="s">
        <v>83</v>
      </c>
      <c r="K3" s="9" t="s">
        <v>83</v>
      </c>
      <c r="L3" s="9" t="s">
        <v>83</v>
      </c>
      <c r="M3" s="9" t="s">
        <v>83</v>
      </c>
      <c r="N3" s="9" t="s">
        <v>83</v>
      </c>
      <c r="O3" s="9" t="s">
        <v>83</v>
      </c>
      <c r="P3" s="9" t="s">
        <v>83</v>
      </c>
      <c r="Q3" s="9"/>
      <c r="R3" s="12" t="s">
        <v>20</v>
      </c>
      <c r="S3" s="12" t="s">
        <v>19</v>
      </c>
      <c r="T3" s="9" t="s">
        <v>83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83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4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2886.06</v>
      </c>
      <c r="E2" t="str">
        <f>VLOOKUP(A2,HOP!A:L,12,0)</f>
        <v>2886.06</v>
      </c>
      <c r="F2" t="str">
        <f>VLOOKUP(A2,HOP!A:C,3,0)</f>
        <v>4127500</v>
      </c>
      <c r="G2">
        <f>D2-E2</f>
        <v>0</v>
      </c>
      <c r="H2" t="str">
        <f>$H$1&amp;F2</f>
        <v>，4127500</v>
      </c>
      <c r="I2" t="str">
        <f>VLOOKUP(A2,HOP!A:U,21,0)</f>
        <v>直连</v>
      </c>
    </row>
    <row r="4" ht="14.25" spans="4:4">
      <c r="D4" s="8" t="s">
        <v>22</v>
      </c>
    </row>
    <row r="10" spans="1:1">
      <c r="A10" t="s">
        <v>93</v>
      </c>
    </row>
    <row r="11" spans="1:1">
      <c r="A11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$A1:$XFD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72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118</v>
      </c>
      <c r="G3" s="1" t="s">
        <v>135</v>
      </c>
      <c r="H3" s="1" t="s">
        <v>120</v>
      </c>
      <c r="I3" s="1" t="s">
        <v>136</v>
      </c>
      <c r="J3" s="1" t="s">
        <v>122</v>
      </c>
      <c r="K3" s="1" t="s">
        <v>136</v>
      </c>
      <c r="L3" s="1" t="s">
        <v>136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137</v>
      </c>
      <c r="S3" s="1" t="s">
        <v>72</v>
      </c>
      <c r="T3" s="1" t="s">
        <v>34</v>
      </c>
      <c r="U3" s="1" t="s">
        <v>128</v>
      </c>
      <c r="V3" s="1" t="s">
        <v>129</v>
      </c>
    </row>
    <row r="4" s="1" customFormat="1" spans="1:22">
      <c r="A4" s="1" t="s">
        <v>70</v>
      </c>
      <c r="B4" s="1" t="s">
        <v>78</v>
      </c>
      <c r="C4" s="1" t="s">
        <v>138</v>
      </c>
      <c r="D4" s="1" t="s">
        <v>75</v>
      </c>
      <c r="E4" s="1" t="s">
        <v>77</v>
      </c>
      <c r="F4" s="1" t="s">
        <v>78</v>
      </c>
      <c r="G4" s="1" t="s">
        <v>79</v>
      </c>
      <c r="H4" s="1" t="s">
        <v>120</v>
      </c>
      <c r="I4" s="1" t="s">
        <v>139</v>
      </c>
      <c r="J4" s="1" t="s">
        <v>122</v>
      </c>
      <c r="K4" s="1" t="s">
        <v>139</v>
      </c>
      <c r="L4" s="1" t="s">
        <v>139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140</v>
      </c>
      <c r="S4" s="1" t="s">
        <v>72</v>
      </c>
      <c r="T4" s="1" t="s">
        <v>34</v>
      </c>
      <c r="U4" s="1" t="s">
        <v>128</v>
      </c>
      <c r="V4" s="1" t="s">
        <v>129</v>
      </c>
    </row>
    <row r="5" s="1" customFormat="1" spans="1:22">
      <c r="A5" s="1" t="s">
        <v>141</v>
      </c>
      <c r="B5" s="1" t="s">
        <v>78</v>
      </c>
      <c r="C5" s="1" t="s">
        <v>142</v>
      </c>
      <c r="D5" s="1" t="s">
        <v>143</v>
      </c>
      <c r="E5" s="1" t="s">
        <v>144</v>
      </c>
      <c r="F5" s="1" t="s">
        <v>118</v>
      </c>
      <c r="G5" s="1" t="s">
        <v>135</v>
      </c>
      <c r="H5" s="1" t="s">
        <v>120</v>
      </c>
      <c r="I5" s="1" t="s">
        <v>145</v>
      </c>
      <c r="J5" s="1" t="s">
        <v>122</v>
      </c>
      <c r="K5" s="1" t="s">
        <v>145</v>
      </c>
      <c r="L5" s="1" t="s">
        <v>145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146</v>
      </c>
      <c r="S5" s="1" t="s">
        <v>72</v>
      </c>
      <c r="T5" s="1" t="s">
        <v>34</v>
      </c>
      <c r="U5" s="1" t="s">
        <v>128</v>
      </c>
      <c r="V5" s="1" t="s">
        <v>129</v>
      </c>
    </row>
    <row r="6" s="1" customFormat="1" spans="1:22">
      <c r="A6" s="1" t="s">
        <v>147</v>
      </c>
      <c r="B6" s="1" t="s">
        <v>78</v>
      </c>
      <c r="C6" s="1" t="s">
        <v>148</v>
      </c>
      <c r="D6" s="1" t="s">
        <v>133</v>
      </c>
      <c r="E6" s="1" t="s">
        <v>149</v>
      </c>
      <c r="F6" s="1" t="s">
        <v>118</v>
      </c>
      <c r="G6" s="1" t="s">
        <v>135</v>
      </c>
      <c r="H6" s="1" t="s">
        <v>120</v>
      </c>
      <c r="I6" s="1" t="s">
        <v>136</v>
      </c>
      <c r="J6" s="1" t="s">
        <v>122</v>
      </c>
      <c r="K6" s="1" t="s">
        <v>136</v>
      </c>
      <c r="L6" s="1" t="s">
        <v>136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150</v>
      </c>
      <c r="S6" s="1" t="s">
        <v>72</v>
      </c>
      <c r="T6" s="1" t="s">
        <v>34</v>
      </c>
      <c r="U6" s="1" t="s">
        <v>128</v>
      </c>
      <c r="V6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2023-10-30T03:55:28Z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38D86B9BCFEB40F59AD166D3801CFE11_12</vt:lpwstr>
  </property>
</Properties>
</file>