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<sst xmlns="http://schemas.openxmlformats.org/spreadsheetml/2006/main" count="1442" uniqueCount="422">
  <si>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</si>
  <si>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</si>
  <si>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</si>
  <si>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</si>
  <si>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</si>
  <si>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</si>
  <si>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</si>
  <si>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</si>
  <si>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</si>
  <si>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</si>
  <si>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</si>
  <si>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</si>
  <si>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</si>
  <si>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</si>
  <si>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</si>
  <si>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</si>
  <si>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</si>
  <si>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</si>
  <si>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</si>
  <si>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</si>
  <si>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</si>
  <si>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</si>
  <si>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</si>
  <si>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</si>
  <si>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</si>
  <si>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999223654037483	</t>
  </si>
  <si>
    <t>Ctrip</t>
  </si>
  <si>
    <t>正常</t>
  </si>
  <si>
    <t>[普吉岛]普吉岛迈考美利亚酒店(Melia Phuket Mai Khao)(95738547)</t>
  </si>
  <si>
    <t>一卧室套房（带室外浴缸）(至少连住2晚及以上)&lt;双人入住&gt;&lt;双早&gt;</t>
  </si>
  <si>
    <t>CNY</t>
  </si>
  <si>
    <t>PHOMPHADUNGCHEEP/PHANNARAT</t>
  </si>
  <si>
    <t>CA9812231101CNY-H</t>
  </si>
  <si>
    <t>未提现</t>
  </si>
  <si>
    <t>携程开票</t>
  </si>
  <si>
    <t xml:space="preserve">	</t>
  </si>
  <si>
    <t xml:space="preserve">62511	</t>
  </si>
  <si>
    <t xml:space="preserve">999224040150673	</t>
  </si>
  <si>
    <t>[普吉岛]普吉岛迈考美利亚酒店(MELIÁ Phuket Mai Khao - Sha Plus)(95738547)</t>
  </si>
  <si>
    <t>LAITHONGKHOM/PACHARA,LAITHONGKAM/KAMRAI</t>
  </si>
  <si>
    <t xml:space="preserve">3337579	</t>
  </si>
  <si>
    <t xml:space="preserve">999224610595218	</t>
  </si>
  <si>
    <t>[曼谷]曼谷标准酒店 丹德大京都大厦(The Standard, Bangkok Mahanakhon)(101925614)</t>
  </si>
  <si>
    <t>标准特大床房&lt;双人入住&gt;&lt;不适用泰国客人&gt;&lt;双早&gt;</t>
  </si>
  <si>
    <t>CHEN/YINGLI</t>
  </si>
  <si>
    <t xml:space="preserve">285850125	</t>
  </si>
  <si>
    <t xml:space="preserve">999224663314296	</t>
  </si>
  <si>
    <t>[普吉岛]普吉岛麦考安纳塔拉别墅度假酒店(Anantara Mai Khao Phuket Villas)(17096451)</t>
  </si>
  <si>
    <t>莎拉泳池别墅(至少连住2晚及以上)&lt;双人入住&gt;&lt;双早&gt;</t>
  </si>
  <si>
    <t>jun/sugyeong,jun/sugyeong</t>
  </si>
  <si>
    <t xml:space="preserve">20485860	</t>
  </si>
  <si>
    <t xml:space="preserve">999224829674348	</t>
  </si>
  <si>
    <t>[普吉岛]普吉假日酒店(Holiday Inn Resort Phuket, an IHG Hotel)(17139759)</t>
  </si>
  <si>
    <t>标准房&lt;双人入住&gt;&lt;双早&gt;</t>
  </si>
  <si>
    <t>HUANG/YIJIA,CAI/LIPING</t>
  </si>
  <si>
    <t xml:space="preserve">17942797	</t>
  </si>
  <si>
    <t xml:space="preserve">999224901495114	</t>
  </si>
  <si>
    <t>[拉普拉普]种植园湾水疗度假村(Plantation Bay Resort and Spa)(53934322)</t>
  </si>
  <si>
    <t>礁湖景观房(至少连住2晚及以上)&lt;特价大促销&gt;&lt;双人入住&gt;&lt;中宾&gt;&lt;双早&gt;</t>
  </si>
  <si>
    <t>CHAN/CHI CHUNG,CHAN/MARY ANN G.</t>
  </si>
  <si>
    <t xml:space="preserve">1312459	</t>
  </si>
  <si>
    <t xml:space="preserve">999224929598793	</t>
  </si>
  <si>
    <t>王子标准房&lt;双人入住&gt;&lt;不适用泰国客人&gt;&lt;双早&gt;</t>
  </si>
  <si>
    <t>LEE/SIYEONG</t>
  </si>
  <si>
    <t xml:space="preserve">291436583	</t>
  </si>
  <si>
    <t xml:space="preserve">999225048744367	</t>
  </si>
  <si>
    <t>CHAN/WAN SHAN SAMUEL</t>
  </si>
  <si>
    <t xml:space="preserve">999225076906314	</t>
  </si>
  <si>
    <t>[普吉岛]普吉岛迈考美利亚酒店(MELIÁ Phuket Mai Khao)(95738547)</t>
  </si>
  <si>
    <t>KIM/SUNJU</t>
  </si>
  <si>
    <t xml:space="preserve">999225160478209	</t>
  </si>
  <si>
    <t>转角双人房&lt;三人入住&gt;&lt;不适用泰国客人&gt;&lt;早餐&gt;</t>
  </si>
  <si>
    <t>LIN/MINHSIANG</t>
  </si>
  <si>
    <t xml:space="preserve">295472523	</t>
  </si>
  <si>
    <t xml:space="preserve">999225179033368	</t>
  </si>
  <si>
    <t>CHUNG/LAI MUI,WOO/KING WAI DAVID</t>
  </si>
  <si>
    <t xml:space="preserve">21140580	</t>
  </si>
  <si>
    <t xml:space="preserve">999225251658071	</t>
  </si>
  <si>
    <t>Leung/Kwan Yim,Leung/Kwan Yim</t>
  </si>
  <si>
    <t xml:space="preserve">57349	</t>
  </si>
  <si>
    <t xml:space="preserve">999225385875691	</t>
  </si>
  <si>
    <t>[邦劳]阿罗纳海滩赫纳度假村(Henann Resort Alona Beach)(15141076)</t>
  </si>
  <si>
    <t>豪华房(连住3晚及以上)&lt;特价大促销&gt;&lt;三人入住&gt;&lt;早餐&gt;</t>
  </si>
  <si>
    <t>YIM/HYOHWA</t>
  </si>
  <si>
    <t xml:space="preserve">HBM251-718	</t>
  </si>
  <si>
    <t xml:space="preserve">999225693974806	</t>
  </si>
  <si>
    <t>LO/WEI CHENG,WU/ZHI YIN</t>
  </si>
  <si>
    <t xml:space="preserve">303330665	</t>
  </si>
  <si>
    <t xml:space="preserve">999226496547114	</t>
  </si>
  <si>
    <t>[帕拉尼亚克]凯悦马尼拉城市之梦酒店(Hyatt Regency Manila City of Dreams)(57898766)</t>
  </si>
  <si>
    <t>凯悦特大床房&lt;特价大促销&gt;&lt;双人入住&gt;&lt;不适用菲律宾客人&gt;&lt;无早&gt;</t>
  </si>
  <si>
    <t>PARKINSON/BLAIR,MOTILLA/HANESY,PARKINSON/WILLIAM,PARKINSON/ALISA,MOTILLA/NORA,MOTILLA/EDGARDO</t>
  </si>
  <si>
    <t xml:space="preserve">55443078	</t>
  </si>
  <si>
    <t xml:space="preserve">999226565804766	</t>
  </si>
  <si>
    <t>凯悦特大床房&lt;特价大促销&gt;&lt;双人入住&gt;&lt;不适用菲律宾客人&gt;&lt;双早&gt;</t>
  </si>
  <si>
    <t>Tolentino/Gardenia Garsota</t>
  </si>
  <si>
    <t xml:space="preserve">27371646	</t>
  </si>
  <si>
    <t xml:space="preserve">999226851590478	</t>
  </si>
  <si>
    <t>[长滩岛]赫南公园度假村(Henann Park Resort)(99817868)</t>
  </si>
  <si>
    <t>尊贵房(至少连住2晚及以上)&lt;今日特价 &gt;&lt;三人入住&gt;&lt;早餐&gt;</t>
  </si>
  <si>
    <t>Ding/Huihui</t>
  </si>
  <si>
    <t xml:space="preserve">999226895941183	</t>
  </si>
  <si>
    <t>[拉普拉普]蓝水马里巴哥海滩度假村(Bluewater Maribago Beach Resort)(102318645)</t>
  </si>
  <si>
    <t>阿玛玛水疗套房&lt;特惠&gt;&lt;双人入住&gt;&lt;中宾&gt;&lt;无早&gt;</t>
  </si>
  <si>
    <t>TSANG/SIN YEE,WONG/KIU,PANG/QIONG,HO/YIK YEUNG</t>
  </si>
  <si>
    <t xml:space="preserve">999226922696756	</t>
  </si>
  <si>
    <t>[普吉岛]太阳之翼卡马拉海滩度假村(Sunwing Kamala Beach)(111234533)</t>
  </si>
  <si>
    <t>一室房(连住3晚及以上)&lt;特惠专享&gt;&lt;双人入住&gt;&lt;双早&gt;</t>
  </si>
  <si>
    <t>Andersson/Inger</t>
  </si>
  <si>
    <t xml:space="preserve">149379	</t>
  </si>
  <si>
    <t xml:space="preserve">999226923561443	</t>
  </si>
  <si>
    <t>HU/ZHUOJUN,YAN/PEIFANG</t>
  </si>
  <si>
    <t xml:space="preserve">149385	</t>
  </si>
  <si>
    <t xml:space="preserve">999227023576428	</t>
  </si>
  <si>
    <t>凯悦豪华特大床房&lt;今日特价 &gt;&lt;双人入住&gt;&lt;不适用菲律宾客人&gt;&lt;双早&gt;</t>
  </si>
  <si>
    <t>CASTILLO/KIANNA MARI AIRA</t>
  </si>
  <si>
    <t xml:space="preserve">65715439	</t>
  </si>
  <si>
    <t xml:space="preserve">999227033802757	</t>
  </si>
  <si>
    <t>一室房(连住3晚及以上)&lt;特惠专享&gt;&lt;双人入住&gt;&lt;不适用泰国客人&gt;&lt;双早&gt;</t>
  </si>
  <si>
    <t>LAM/KUEN SHAN,TSUI/KA HO</t>
  </si>
  <si>
    <t xml:space="preserve">149540	</t>
  </si>
  <si>
    <t xml:space="preserve">999227177985839	</t>
  </si>
  <si>
    <t>ZENG/HUI,TAI/YUN</t>
  </si>
  <si>
    <t xml:space="preserve">149970	</t>
  </si>
  <si>
    <t xml:space="preserve">999227178150951	</t>
  </si>
  <si>
    <t>ZHANG/MIN,ZHANG/MENG HUI</t>
  </si>
  <si>
    <t xml:space="preserve">149971	</t>
  </si>
  <si>
    <t xml:space="preserve">999227190240683	</t>
  </si>
  <si>
    <t>尊贵房(直通泳池)(连住3晚及以上)&lt;特价大促销&gt;&lt;三人入住&gt;&lt;早餐&gt;</t>
  </si>
  <si>
    <t>JUNG/HWANKYU</t>
  </si>
  <si>
    <t>HRABIBCJ0PIO</t>
  </si>
  <si>
    <t xml:space="preserve">HRABIB8G7D9P	</t>
  </si>
  <si>
    <t xml:space="preserve">999227285310079	</t>
  </si>
  <si>
    <t>kim/yeolmae,kim/yeolmae,kim/yeolmae</t>
  </si>
  <si>
    <t xml:space="preserve">HRABIB3ZTPBQ	</t>
  </si>
  <si>
    <t xml:space="preserve">999227287711617	</t>
  </si>
  <si>
    <t>LNU/AMRIK SINGH</t>
  </si>
  <si>
    <t xml:space="preserve">150337	</t>
  </si>
  <si>
    <t xml:space="preserve">999227318666942	</t>
  </si>
  <si>
    <t>[曼谷]曼谷柏悦酒店(Park Hyatt Bangkok)(15922655)</t>
  </si>
  <si>
    <t>特大床房(至少连住2晚及以上)&lt;超值特惠&gt;&lt;双人入住&gt;&lt;双早&gt;</t>
  </si>
  <si>
    <t>YEN/KWAN HUMPHREY</t>
  </si>
  <si>
    <t xml:space="preserve">8199934	</t>
  </si>
  <si>
    <t xml:space="preserve">999227334176966	</t>
  </si>
  <si>
    <t>[曼谷]素坤逸S31酒店(S31 Sukhumvit Hotel)(110636652)</t>
  </si>
  <si>
    <t>尊贵房(连住3晚及以上)&lt;特惠专享&gt;&lt;双人入住&gt;&lt;双早&gt;</t>
  </si>
  <si>
    <t>Ahn/Kwangin</t>
  </si>
  <si>
    <t xml:space="preserve">999227337570030	</t>
  </si>
  <si>
    <t>[普吉岛]普吉岛芭东英迪格酒店 - IHG 旗下酒店(Hotel Indigo Phuket Patong, an IHG Hotel)(113538110)</t>
  </si>
  <si>
    <t>城景标准特大床房(至少连住2晚及以上)&lt;今日特价 &gt;&lt;双人入住&gt;&lt;双早&gt;</t>
  </si>
  <si>
    <t>XIA/MIN</t>
  </si>
  <si>
    <t xml:space="preserve">178508	</t>
  </si>
  <si>
    <t xml:space="preserve">999227380197061	</t>
  </si>
  <si>
    <t>Chiu/Hoi Shan</t>
  </si>
  <si>
    <t xml:space="preserve">999227381713376	</t>
  </si>
  <si>
    <t>凯悦豪华特大床房&lt;特惠&gt;&lt;双人入住&gt;&lt;不适用菲律宾客人&gt;&lt;无早&gt;</t>
  </si>
  <si>
    <t>NAKAMURA/NORIO</t>
  </si>
  <si>
    <t xml:space="preserve">999227382532139	</t>
  </si>
  <si>
    <t>柏悦套房(至少连住2晚及以上)&lt;特惠专享&gt;&lt;双人入住&gt;&lt;双早&gt;</t>
  </si>
  <si>
    <t>Wu/Hongfei</t>
  </si>
  <si>
    <t xml:space="preserve">30227060	</t>
  </si>
  <si>
    <t xml:space="preserve">999227387800438	</t>
  </si>
  <si>
    <t>WAN/YING</t>
  </si>
  <si>
    <t xml:space="preserve">999227448263541	</t>
  </si>
  <si>
    <t>池景尊贵房（1张特大床，带阳台）&lt;双人入住&gt;&lt;中宾&gt;&lt;双早&gt;</t>
  </si>
  <si>
    <t>YANG/YANG</t>
  </si>
  <si>
    <t xml:space="preserve">27949706495	</t>
  </si>
  <si>
    <t>标准房&lt;双人入住&gt;&lt;中宾&gt;&lt;双早&gt;</t>
  </si>
  <si>
    <t>SHAN/SHUANGSHUANG</t>
  </si>
  <si>
    <t xml:space="preserve">21244047	</t>
  </si>
  <si>
    <t xml:space="preserve">999227951415300	</t>
  </si>
  <si>
    <t>Leong/Kin pou</t>
  </si>
  <si>
    <t xml:space="preserve">21245297	</t>
  </si>
  <si>
    <t xml:space="preserve">999227952359486	</t>
  </si>
  <si>
    <t>标准房&lt;双人入住&gt;&lt;无早&gt;</t>
  </si>
  <si>
    <t>LI/SHAOYUN</t>
  </si>
  <si>
    <t xml:space="preserve">21245803	</t>
  </si>
  <si>
    <t xml:space="preserve">999227964054523	</t>
  </si>
  <si>
    <t>Shan/Shuangshuang</t>
  </si>
  <si>
    <t xml:space="preserve">21250048	</t>
  </si>
  <si>
    <t xml:space="preserve">999227996160089	</t>
  </si>
  <si>
    <t>标准房(连住3晚及以上)&lt;双人入住&gt;&lt;双早&gt;</t>
  </si>
  <si>
    <t>SHUSTEROV/AVI,SUEAKHONBUREE/KHWANDAO</t>
  </si>
  <si>
    <t xml:space="preserve">21265297	</t>
  </si>
  <si>
    <t xml:space="preserve">999228027585057	</t>
  </si>
  <si>
    <t>YANG/YIPING,LIN/ZIBO</t>
  </si>
  <si>
    <t xml:space="preserve">21274556	</t>
  </si>
  <si>
    <t xml:space="preserve">999228138268836	</t>
  </si>
  <si>
    <t>标准房&lt;特惠&gt;&lt;双人入住&gt;&lt;双早&gt;</t>
  </si>
  <si>
    <t>ZHANG/WANWAN</t>
  </si>
  <si>
    <t>，</t>
  </si>
  <si>
    <t>A231102143903481</t>
  </si>
  <si>
    <t>CNY / HKD 当前参考汇率: 1.067019494</t>
  </si>
  <si>
    <t>总计：124661 CNY/
133015.72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</si>
  <si>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</si>
  <si>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</si>
  <si>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</si>
  <si>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</si>
  <si>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</si>
  <si>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</si>
  <si>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</si>
  <si>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</si>
  <si>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</si>
  <si>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</si>
  <si>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</si>
  <si>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</si>
  <si>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</si>
  <si>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</si>
  <si>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</si>
  <si>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</si>
  <si>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</si>
  <si>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</si>
  <si>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</si>
  <si>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2023-06-08</t>
  </si>
  <si>
    <t>3477290</t>
  </si>
  <si>
    <t>普吉岛麦考安纳塔拉别墅度假酒店</t>
  </si>
  <si>
    <t>jun sugyeong</t>
  </si>
  <si>
    <t>2023-10-15</t>
  </si>
  <si>
    <t>2023-10-18</t>
  </si>
  <si>
    <t>退房日半月结</t>
  </si>
  <si>
    <t>6336.00</t>
  </si>
  <si>
    <t>RMB</t>
  </si>
  <si>
    <t>0</t>
  </si>
  <si>
    <t>0.00</t>
  </si>
  <si>
    <t>wisdom(携程)</t>
  </si>
  <si>
    <t>01.010189</t>
  </si>
  <si>
    <t>2023-06-08 18:53:43</t>
  </si>
  <si>
    <t>否</t>
  </si>
  <si>
    <t>汇智国际旅游发展有限公司</t>
  </si>
  <si>
    <t>直采</t>
  </si>
  <si>
    <t>泰国</t>
  </si>
  <si>
    <t>2023-10-17</t>
  </si>
  <si>
    <t>4083848</t>
  </si>
  <si>
    <t>普吉假日酒店 (政府卫生认证)</t>
  </si>
  <si>
    <t>677.00</t>
  </si>
  <si>
    <t>2023-10-17 09:09:04</t>
  </si>
  <si>
    <t>4084327</t>
  </si>
  <si>
    <t>2023-10-19</t>
  </si>
  <si>
    <t>1354.00</t>
  </si>
  <si>
    <t>2023-10-17 11:43:14</t>
  </si>
  <si>
    <t>2023-10-16</t>
  </si>
  <si>
    <t>4079730</t>
  </si>
  <si>
    <t>901.00</t>
  </si>
  <si>
    <t>2023-10-16 15:14:11</t>
  </si>
  <si>
    <t>2023-06-18</t>
  </si>
  <si>
    <t>3519353</t>
  </si>
  <si>
    <t>2023-10-22</t>
  </si>
  <si>
    <t>2023-10-23</t>
  </si>
  <si>
    <t>640.00</t>
  </si>
  <si>
    <t>2023-06-18 16:07:18</t>
  </si>
  <si>
    <t>2023-10-26</t>
  </si>
  <si>
    <t>4136637</t>
  </si>
  <si>
    <t>2023-10-28</t>
  </si>
  <si>
    <t>1535.00</t>
  </si>
  <si>
    <t>2023-10-26 20:12:46</t>
  </si>
  <si>
    <t>2023-07-07</t>
  </si>
  <si>
    <t>3604612</t>
  </si>
  <si>
    <t>HUNG/LAI MUI,WOO/KING WAI DAVID</t>
  </si>
  <si>
    <t>2023-10-21</t>
  </si>
  <si>
    <t>8204.00</t>
  </si>
  <si>
    <t>2023-08-31 17:46:44</t>
  </si>
  <si>
    <t>2023-08-30</t>
  </si>
  <si>
    <t>3859625</t>
  </si>
  <si>
    <t>马尼拉梦之城凯悦酒店</t>
  </si>
  <si>
    <t>2023-10-25</t>
  </si>
  <si>
    <t>8217.00</t>
  </si>
  <si>
    <t>2023-08-31 16:39:09</t>
  </si>
  <si>
    <t>菲律宾</t>
  </si>
  <si>
    <t>2023-09-25</t>
  </si>
  <si>
    <t>3982712</t>
  </si>
  <si>
    <t>CASTILLO KIANNA MARI AIRA</t>
  </si>
  <si>
    <t>2023-10-29</t>
  </si>
  <si>
    <t>1276.00</t>
  </si>
  <si>
    <t>2023-09-27 08:18:24</t>
  </si>
  <si>
    <t>4084865</t>
  </si>
  <si>
    <t>660.00</t>
  </si>
  <si>
    <t>2023-10-17 12:56:03</t>
  </si>
  <si>
    <t>4088265</t>
  </si>
  <si>
    <t>2023-10-18 09:52:05</t>
  </si>
  <si>
    <t>2023-10-20</t>
  </si>
  <si>
    <t>4100052</t>
  </si>
  <si>
    <t>2023-10-27</t>
  </si>
  <si>
    <t>4599.00</t>
  </si>
  <si>
    <t>2023-10-20 09:13:31</t>
  </si>
  <si>
    <t>4106424</t>
  </si>
  <si>
    <t>1320.00</t>
  </si>
  <si>
    <t>2023-10-21 13:00:07</t>
  </si>
  <si>
    <t>2023-07-17</t>
  </si>
  <si>
    <t>3647561</t>
  </si>
  <si>
    <t>阿罗纳海滩赫纳度假村</t>
  </si>
  <si>
    <t>6664.00</t>
  </si>
  <si>
    <t>2023-07-17 17:20:43</t>
  </si>
  <si>
    <t>2023-10-07</t>
  </si>
  <si>
    <t>4033280</t>
  </si>
  <si>
    <t>kim yeolmae,kim yeolmae,kim yeolmae</t>
  </si>
  <si>
    <t>4544.00</t>
  </si>
  <si>
    <t>2023-10-07 09:57:08</t>
  </si>
  <si>
    <t>2023-10-04</t>
  </si>
  <si>
    <t>4021782</t>
  </si>
  <si>
    <t>JUNG HWANKYU</t>
  </si>
  <si>
    <t>12314.00</t>
  </si>
  <si>
    <t>2023-10-17 20:12:36</t>
  </si>
  <si>
    <t>2023-09-21</t>
  </si>
  <si>
    <t>3964332</t>
  </si>
  <si>
    <t>宿务迈瑞柏高碧海度假村</t>
  </si>
  <si>
    <t>2023-10-30</t>
  </si>
  <si>
    <t>2023-10-31</t>
  </si>
  <si>
    <t>1538.00</t>
  </si>
  <si>
    <t>2023-10-03 15:00:32</t>
  </si>
  <si>
    <t>2023-09-01</t>
  </si>
  <si>
    <t>3869668</t>
  </si>
  <si>
    <t>Tolentino Gardenia Garsota</t>
  </si>
  <si>
    <t>1118.00</t>
  </si>
  <si>
    <t>2023-09-02 15:05:26</t>
  </si>
  <si>
    <t>2023-10-13</t>
  </si>
  <si>
    <t>4065738</t>
  </si>
  <si>
    <t>NAKAMURA NORIO</t>
  </si>
  <si>
    <t>2023-10-24</t>
  </si>
  <si>
    <t>1058.00</t>
  </si>
  <si>
    <t>2023-10-14 16:13:50</t>
  </si>
  <si>
    <t>3985407</t>
  </si>
  <si>
    <t>太阳之翼卡马拉海滩度假村</t>
  </si>
  <si>
    <t>LAM KUEN SHAN,TSUI KA HO</t>
  </si>
  <si>
    <t>1513.00</t>
  </si>
  <si>
    <t>2023-09-26 09:34:14</t>
  </si>
  <si>
    <t>2023-09-23</t>
  </si>
  <si>
    <t>3973609</t>
  </si>
  <si>
    <t>1449.00</t>
  </si>
  <si>
    <t>2023-09-23 11:25:56</t>
  </si>
  <si>
    <t>3973274</t>
  </si>
  <si>
    <t>Andersson Inger</t>
  </si>
  <si>
    <t>2898.00</t>
  </si>
  <si>
    <t>2023-09-23 09:44:30</t>
  </si>
  <si>
    <t>2023-10-02</t>
  </si>
  <si>
    <t>4013544</t>
  </si>
  <si>
    <t>ZENG HUI,TAI YUN</t>
  </si>
  <si>
    <t>2023-10-03 08:46:57</t>
  </si>
  <si>
    <t>4013551</t>
  </si>
  <si>
    <t>ZHANG MIN,ZHANG MENG HUI</t>
  </si>
  <si>
    <t>1482.00</t>
  </si>
  <si>
    <t>2023-10-03 08:49:07</t>
  </si>
  <si>
    <t>4034429</t>
  </si>
  <si>
    <t>LNU AMRIK SINGH</t>
  </si>
  <si>
    <t>1421.00</t>
  </si>
  <si>
    <t>2023-10-07 17:33:25</t>
  </si>
  <si>
    <t>2023-10-14</t>
  </si>
  <si>
    <t>4068647</t>
  </si>
  <si>
    <t>1956.00</t>
  </si>
  <si>
    <t>2023-10-14 11:20:51</t>
  </si>
  <si>
    <t>2023-10-10</t>
  </si>
  <si>
    <t>4046853</t>
  </si>
  <si>
    <t>曼谷柏悦酒店</t>
  </si>
  <si>
    <t>YEN KWAN HUMPHREY</t>
  </si>
  <si>
    <t>4136.00</t>
  </si>
  <si>
    <t>2023-10-11 10:27:44</t>
  </si>
  <si>
    <t>4066104</t>
  </si>
  <si>
    <t>Wu Hongfei</t>
  </si>
  <si>
    <t>10500.00</t>
  </si>
  <si>
    <t>2023-10-16 09:49:24</t>
  </si>
  <si>
    <t>4065268</t>
  </si>
  <si>
    <t>Chiu Hoi Shan</t>
  </si>
  <si>
    <t>4123.00</t>
  </si>
  <si>
    <t>2023-10-16 09:44:26</t>
  </si>
  <si>
    <t>2023-06-22</t>
  </si>
  <si>
    <t>3536791</t>
  </si>
  <si>
    <t>种植园湾水疗度假村</t>
  </si>
  <si>
    <t>CHAN CHI CHUNG,CHAN MARY ANN G</t>
  </si>
  <si>
    <t>3741.00</t>
  </si>
  <si>
    <t>2023-06-22 15:09:08</t>
  </si>
  <si>
    <t>2023-10-11</t>
  </si>
  <si>
    <t>4052465</t>
  </si>
  <si>
    <t>素坤逸S31酒店 - SHA Extra Plus</t>
  </si>
  <si>
    <t>1000.00</t>
  </si>
  <si>
    <t>2023-10-12 13:00:11</t>
  </si>
  <si>
    <t>4054831</t>
  </si>
  <si>
    <t>普吉芭东英迪格酒店 - IHG 酒店 (SHA PLUS+)</t>
  </si>
  <si>
    <t>2160.00</t>
  </si>
  <si>
    <t>2023-10-11 17:33:03</t>
  </si>
  <si>
    <t>2023-09-20</t>
  </si>
  <si>
    <t>3959637</t>
  </si>
  <si>
    <t>Henann Park Resort</t>
  </si>
  <si>
    <t>5288.00</t>
  </si>
  <si>
    <t>2023-10-02 10:41:18</t>
  </si>
  <si>
    <t>2023-07-30</t>
  </si>
  <si>
    <t>3707725</t>
  </si>
  <si>
    <t>标准酒店 - 曼谷大都会大厦</t>
  </si>
  <si>
    <t>1100.00</t>
  </si>
  <si>
    <t>2023-07-31 11:58:48</t>
  </si>
  <si>
    <t>2023-06-24</t>
  </si>
  <si>
    <t>3544553</t>
  </si>
  <si>
    <t>2023-06-24 10:50:27</t>
  </si>
  <si>
    <t>2023-07-02</t>
  </si>
  <si>
    <t>3581251</t>
  </si>
  <si>
    <t>普吉岛迈考美丽亚酒店(SHA Extra Plus)</t>
  </si>
  <si>
    <t>KIM SUNJU</t>
  </si>
  <si>
    <t>1978.00</t>
  </si>
  <si>
    <t>2023-07-02 18:07:56</t>
  </si>
  <si>
    <t>2023-07-11</t>
  </si>
  <si>
    <t>3619594</t>
  </si>
  <si>
    <t>Leung Kwan Yim</t>
  </si>
  <si>
    <t>2023-07-11 14:40:35</t>
  </si>
  <si>
    <t>2023-05-07</t>
  </si>
  <si>
    <t>3337579</t>
  </si>
  <si>
    <t>2023-05-08 16:34:02</t>
  </si>
  <si>
    <t>2023-04-14</t>
  </si>
  <si>
    <t>3229040</t>
  </si>
  <si>
    <t>PHOMPHADUNGCHEEP PHANNARAT</t>
  </si>
  <si>
    <t>1908.00</t>
  </si>
  <si>
    <t>2023-09-07 09:41:50</t>
  </si>
  <si>
    <t>2023-07-06</t>
  </si>
  <si>
    <t>3600747</t>
  </si>
  <si>
    <t>2300.00</t>
  </si>
  <si>
    <t>2023-07-07 10:14:42</t>
  </si>
  <si>
    <t>2023-06-30</t>
  </si>
  <si>
    <t>3575165</t>
  </si>
  <si>
    <t>3351.00</t>
  </si>
  <si>
    <t>2023-07-01 11:27:19</t>
  </si>
  <si>
    <t>2023-06-05</t>
  </si>
  <si>
    <t>3464278</t>
  </si>
  <si>
    <t>CHEN YINGLI</t>
  </si>
  <si>
    <t>2220.00</t>
  </si>
  <si>
    <t>2023-06-05 17:14:08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</si>
</sst>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14</xdr:col>
      <xdr:colOff>666750</xdr:colOff>
      <xdr:row>87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772650"/>
          <a:ext cx="1092517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45222</v>
      </c>
      <c r="G2" s="6">
        <v>45224</v>
      </c>
      <c r="H2" s="4">
        <v>1</v>
      </c>
      <c r="I2" s="4">
        <v>2</v>
      </c>
      <c r="J2" s="4">
        <v>2</v>
      </c>
      <c r="K2" s="4" t="s">
        <v>30</v>
      </c>
      <c r="L2" s="4">
        <v>1908</v>
      </c>
      <c r="M2" s="4">
        <v>1908</v>
      </c>
      <c r="N2" s="4" t="s">
        <v>31</v>
      </c>
      <c r="O2" s="4" t="s">
        <v>32</v>
      </c>
      <c r="P2" s="4" t="s">
        <v>33</v>
      </c>
      <c r="Q2" s="4">
        <v>0</v>
      </c>
      <c r="R2" s="7">
        <v>45030</v>
      </c>
      <c r="S2" s="6">
        <v>45231</v>
      </c>
      <c r="T2" s="4" t="s">
        <v>34</v>
      </c>
      <c r="U2" s="4">
        <v>1908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29</v>
      </c>
      <c r="F3" s="6">
        <v>45222</v>
      </c>
      <c r="G3" s="6">
        <v>45224</v>
      </c>
      <c r="H3" s="4">
        <v>1</v>
      </c>
      <c r="I3" s="4">
        <v>2</v>
      </c>
      <c r="J3" s="4">
        <v>2</v>
      </c>
      <c r="K3" s="4" t="s">
        <v>30</v>
      </c>
      <c r="L3" s="4">
        <v>1978</v>
      </c>
      <c r="M3" s="4">
        <v>1978</v>
      </c>
      <c r="N3" s="4" t="s">
        <v>39</v>
      </c>
      <c r="O3" s="4" t="s">
        <v>32</v>
      </c>
      <c r="P3" s="4" t="s">
        <v>33</v>
      </c>
      <c r="Q3" s="4">
        <v>0</v>
      </c>
      <c r="R3" s="7">
        <v>45053</v>
      </c>
      <c r="S3" s="6">
        <v>45231</v>
      </c>
      <c r="T3" s="4" t="s">
        <v>34</v>
      </c>
      <c r="U3" s="4">
        <v>1978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45219</v>
      </c>
      <c r="G4" s="6">
        <v>45221</v>
      </c>
      <c r="H4" s="4">
        <v>1</v>
      </c>
      <c r="I4" s="4">
        <v>2</v>
      </c>
      <c r="J4" s="4">
        <v>2</v>
      </c>
      <c r="K4" s="4" t="s">
        <v>30</v>
      </c>
      <c r="L4" s="4">
        <v>2220</v>
      </c>
      <c r="M4" s="4">
        <v>2220</v>
      </c>
      <c r="N4" s="4" t="s">
        <v>44</v>
      </c>
      <c r="O4" s="4" t="s">
        <v>32</v>
      </c>
      <c r="P4" s="4" t="s">
        <v>33</v>
      </c>
      <c r="Q4" s="4">
        <v>0</v>
      </c>
      <c r="R4" s="7">
        <v>45082</v>
      </c>
      <c r="S4" s="6">
        <v>45231</v>
      </c>
      <c r="T4" s="4" t="s">
        <v>34</v>
      </c>
      <c r="U4" s="4">
        <v>2220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45214</v>
      </c>
      <c r="G5" s="6">
        <v>45217</v>
      </c>
      <c r="H5" s="4">
        <v>1</v>
      </c>
      <c r="I5" s="4">
        <v>3</v>
      </c>
      <c r="J5" s="4">
        <v>3</v>
      </c>
      <c r="K5" s="4" t="s">
        <v>30</v>
      </c>
      <c r="L5" s="4">
        <v>6336</v>
      </c>
      <c r="M5" s="4">
        <v>6336</v>
      </c>
      <c r="N5" s="4" t="s">
        <v>49</v>
      </c>
      <c r="O5" s="4" t="s">
        <v>32</v>
      </c>
      <c r="P5" s="4" t="s">
        <v>33</v>
      </c>
      <c r="Q5" s="4">
        <v>0</v>
      </c>
      <c r="R5" s="7">
        <v>45085.0000115741</v>
      </c>
      <c r="S5" s="6">
        <v>45231</v>
      </c>
      <c r="T5" s="4" t="s">
        <v>34</v>
      </c>
      <c r="U5" s="4">
        <v>6336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45221</v>
      </c>
      <c r="G6" s="6">
        <v>45222</v>
      </c>
      <c r="H6" s="4">
        <v>1</v>
      </c>
      <c r="I6" s="4">
        <v>1</v>
      </c>
      <c r="J6" s="4">
        <v>1</v>
      </c>
      <c r="K6" s="4" t="s">
        <v>30</v>
      </c>
      <c r="L6" s="4">
        <v>640</v>
      </c>
      <c r="M6" s="4">
        <v>640</v>
      </c>
      <c r="N6" s="4" t="s">
        <v>54</v>
      </c>
      <c r="O6" s="4" t="s">
        <v>32</v>
      </c>
      <c r="P6" s="4" t="s">
        <v>33</v>
      </c>
      <c r="Q6" s="4">
        <v>0</v>
      </c>
      <c r="R6" s="7">
        <v>45095</v>
      </c>
      <c r="S6" s="6">
        <v>45231</v>
      </c>
      <c r="T6" s="4" t="s">
        <v>34</v>
      </c>
      <c r="U6" s="4">
        <v>640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45217</v>
      </c>
      <c r="G7" s="6">
        <v>45220</v>
      </c>
      <c r="H7" s="4">
        <v>1</v>
      </c>
      <c r="I7" s="4">
        <v>3</v>
      </c>
      <c r="J7" s="4">
        <v>3</v>
      </c>
      <c r="K7" s="4" t="s">
        <v>30</v>
      </c>
      <c r="L7" s="4">
        <v>3741</v>
      </c>
      <c r="M7" s="4">
        <v>3741</v>
      </c>
      <c r="N7" s="4" t="s">
        <v>59</v>
      </c>
      <c r="O7" s="4" t="s">
        <v>32</v>
      </c>
      <c r="P7" s="4" t="s">
        <v>33</v>
      </c>
      <c r="Q7" s="4">
        <v>0</v>
      </c>
      <c r="R7" s="7">
        <v>45099</v>
      </c>
      <c r="S7" s="6">
        <v>45231</v>
      </c>
      <c r="T7" s="4" t="s">
        <v>34</v>
      </c>
      <c r="U7" s="4">
        <v>3741</v>
      </c>
      <c r="V7" s="4">
        <v>0</v>
      </c>
      <c r="W7" s="4">
        <v>0</v>
      </c>
      <c r="X7" s="4" t="s">
        <v>35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42</v>
      </c>
      <c r="E8" s="4" t="s">
        <v>62</v>
      </c>
      <c r="F8" s="6">
        <v>45215</v>
      </c>
      <c r="G8" s="6">
        <v>45216</v>
      </c>
      <c r="H8" s="4">
        <v>1</v>
      </c>
      <c r="I8" s="4">
        <v>1</v>
      </c>
      <c r="J8" s="4">
        <v>1</v>
      </c>
      <c r="K8" s="4" t="s">
        <v>30</v>
      </c>
      <c r="L8" s="4">
        <v>1100</v>
      </c>
      <c r="M8" s="4">
        <v>1100</v>
      </c>
      <c r="N8" s="4" t="s">
        <v>63</v>
      </c>
      <c r="O8" s="4" t="s">
        <v>32</v>
      </c>
      <c r="P8" s="4" t="s">
        <v>33</v>
      </c>
      <c r="Q8" s="4">
        <v>0</v>
      </c>
      <c r="R8" s="7">
        <v>45101.0000115741</v>
      </c>
      <c r="S8" s="6">
        <v>45231</v>
      </c>
      <c r="T8" s="4" t="s">
        <v>34</v>
      </c>
      <c r="U8" s="4">
        <v>1100</v>
      </c>
      <c r="V8" s="4">
        <v>0</v>
      </c>
      <c r="W8" s="4">
        <v>0</v>
      </c>
      <c r="X8" s="4" t="s">
        <v>35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42</v>
      </c>
      <c r="E9" s="4" t="s">
        <v>43</v>
      </c>
      <c r="F9" s="6">
        <v>45219</v>
      </c>
      <c r="G9" s="6">
        <v>45222</v>
      </c>
      <c r="H9" s="4">
        <v>1</v>
      </c>
      <c r="I9" s="4">
        <v>3</v>
      </c>
      <c r="J9" s="4">
        <v>3</v>
      </c>
      <c r="K9" s="4" t="s">
        <v>30</v>
      </c>
      <c r="L9" s="4">
        <v>3351</v>
      </c>
      <c r="M9" s="4">
        <v>3351</v>
      </c>
      <c r="N9" s="4" t="s">
        <v>66</v>
      </c>
      <c r="O9" s="4" t="s">
        <v>32</v>
      </c>
      <c r="P9" s="4" t="s">
        <v>33</v>
      </c>
      <c r="Q9" s="4">
        <v>0</v>
      </c>
      <c r="R9" s="7">
        <v>45107</v>
      </c>
      <c r="S9" s="6">
        <v>45231</v>
      </c>
      <c r="T9" s="4" t="s">
        <v>34</v>
      </c>
      <c r="U9" s="4">
        <v>3351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29</v>
      </c>
      <c r="F10" s="6">
        <v>45223</v>
      </c>
      <c r="G10" s="6">
        <v>45225</v>
      </c>
      <c r="H10" s="4">
        <v>1</v>
      </c>
      <c r="I10" s="4">
        <v>2</v>
      </c>
      <c r="J10" s="4">
        <v>2</v>
      </c>
      <c r="K10" s="4" t="s">
        <v>30</v>
      </c>
      <c r="L10" s="4">
        <v>1978</v>
      </c>
      <c r="M10" s="4">
        <v>1978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45109.0000115741</v>
      </c>
      <c r="S10" s="6">
        <v>45231</v>
      </c>
      <c r="T10" s="4" t="s">
        <v>34</v>
      </c>
      <c r="U10" s="4">
        <v>1978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42</v>
      </c>
      <c r="E11" s="4" t="s">
        <v>71</v>
      </c>
      <c r="F11" s="6">
        <v>45226</v>
      </c>
      <c r="G11" s="6">
        <v>45227</v>
      </c>
      <c r="H11" s="4">
        <v>1</v>
      </c>
      <c r="I11" s="4">
        <v>1</v>
      </c>
      <c r="J11" s="4">
        <v>1</v>
      </c>
      <c r="K11" s="4" t="s">
        <v>30</v>
      </c>
      <c r="L11" s="4">
        <v>2300</v>
      </c>
      <c r="M11" s="4">
        <v>2300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45113</v>
      </c>
      <c r="S11" s="6">
        <v>45231</v>
      </c>
      <c r="T11" s="4" t="s">
        <v>34</v>
      </c>
      <c r="U11" s="4">
        <v>2300</v>
      </c>
      <c r="V11" s="4">
        <v>0</v>
      </c>
      <c r="W11" s="4">
        <v>0</v>
      </c>
      <c r="X11" s="4" t="s">
        <v>35</v>
      </c>
      <c r="Y11" s="4" t="s">
        <v>73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47</v>
      </c>
      <c r="E12" s="4" t="s">
        <v>48</v>
      </c>
      <c r="F12" s="6">
        <v>45216</v>
      </c>
      <c r="G12" s="6">
        <v>45220</v>
      </c>
      <c r="H12" s="4">
        <v>1</v>
      </c>
      <c r="I12" s="4">
        <v>4</v>
      </c>
      <c r="J12" s="4">
        <v>4</v>
      </c>
      <c r="K12" s="4" t="s">
        <v>30</v>
      </c>
      <c r="L12" s="4">
        <v>8204</v>
      </c>
      <c r="M12" s="4">
        <v>8204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45114.0000115741</v>
      </c>
      <c r="S12" s="6">
        <v>45231</v>
      </c>
      <c r="T12" s="4" t="s">
        <v>34</v>
      </c>
      <c r="U12" s="4">
        <v>8204</v>
      </c>
      <c r="V12" s="4">
        <v>0</v>
      </c>
      <c r="W12" s="4">
        <v>0</v>
      </c>
      <c r="X12" s="4" t="s">
        <v>35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68</v>
      </c>
      <c r="E13" s="4" t="s">
        <v>29</v>
      </c>
      <c r="F13" s="6">
        <v>45228</v>
      </c>
      <c r="G13" s="6">
        <v>45230</v>
      </c>
      <c r="H13" s="4">
        <v>1</v>
      </c>
      <c r="I13" s="4">
        <v>2</v>
      </c>
      <c r="J13" s="4">
        <v>2</v>
      </c>
      <c r="K13" s="4" t="s">
        <v>30</v>
      </c>
      <c r="L13" s="4">
        <v>1978</v>
      </c>
      <c r="M13" s="4">
        <v>1978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45118.0000115741</v>
      </c>
      <c r="S13" s="6">
        <v>45231</v>
      </c>
      <c r="T13" s="4" t="s">
        <v>34</v>
      </c>
      <c r="U13" s="4">
        <v>1978</v>
      </c>
      <c r="V13" s="4">
        <v>0</v>
      </c>
      <c r="W13" s="4">
        <v>0</v>
      </c>
      <c r="X13" s="4" t="s">
        <v>35</v>
      </c>
      <c r="Y13" s="4" t="s">
        <v>79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45214</v>
      </c>
      <c r="G14" s="6">
        <v>45218</v>
      </c>
      <c r="H14" s="4">
        <v>1</v>
      </c>
      <c r="I14" s="4">
        <v>4</v>
      </c>
      <c r="J14" s="4">
        <v>4</v>
      </c>
      <c r="K14" s="4" t="s">
        <v>30</v>
      </c>
      <c r="L14" s="4">
        <v>6664</v>
      </c>
      <c r="M14" s="4">
        <v>6664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45124</v>
      </c>
      <c r="S14" s="6">
        <v>45231</v>
      </c>
      <c r="T14" s="4" t="s">
        <v>34</v>
      </c>
      <c r="U14" s="4">
        <v>6664</v>
      </c>
      <c r="V14" s="4">
        <v>0</v>
      </c>
      <c r="W14" s="4">
        <v>0</v>
      </c>
      <c r="X14" s="4" t="s">
        <v>35</v>
      </c>
      <c r="Y14" s="4" t="s">
        <v>84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42</v>
      </c>
      <c r="E15" s="4" t="s">
        <v>62</v>
      </c>
      <c r="F15" s="6">
        <v>45228</v>
      </c>
      <c r="G15" s="6">
        <v>45229</v>
      </c>
      <c r="H15" s="4">
        <v>1</v>
      </c>
      <c r="I15" s="4">
        <v>1</v>
      </c>
      <c r="J15" s="4">
        <v>1</v>
      </c>
      <c r="K15" s="4" t="s">
        <v>30</v>
      </c>
      <c r="L15" s="4">
        <v>1100</v>
      </c>
      <c r="M15" s="4">
        <v>1100</v>
      </c>
      <c r="N15" s="4" t="s">
        <v>86</v>
      </c>
      <c r="O15" s="4" t="s">
        <v>32</v>
      </c>
      <c r="P15" s="4" t="s">
        <v>33</v>
      </c>
      <c r="Q15" s="4">
        <v>0</v>
      </c>
      <c r="R15" s="7">
        <v>45137.0000115741</v>
      </c>
      <c r="S15" s="6">
        <v>45231</v>
      </c>
      <c r="T15" s="4" t="s">
        <v>34</v>
      </c>
      <c r="U15" s="4">
        <v>1100</v>
      </c>
      <c r="V15" s="4">
        <v>0</v>
      </c>
      <c r="W15" s="4">
        <v>0</v>
      </c>
      <c r="X15" s="4" t="s">
        <v>35</v>
      </c>
      <c r="Y15" s="4" t="s">
        <v>87</v>
      </c>
    </row>
    <row r="16" s="4" customFormat="1" spans="1:27">
      <c r="A16" s="4" t="s">
        <v>88</v>
      </c>
      <c r="B16" s="4" t="s">
        <v>26</v>
      </c>
      <c r="C16" s="4" t="s">
        <v>27</v>
      </c>
      <c r="D16" s="4" t="s">
        <v>89</v>
      </c>
      <c r="E16" s="4" t="s">
        <v>90</v>
      </c>
      <c r="F16" s="6">
        <v>45221</v>
      </c>
      <c r="G16" s="6">
        <v>45224</v>
      </c>
      <c r="H16" s="4">
        <v>3</v>
      </c>
      <c r="I16" s="4">
        <v>3</v>
      </c>
      <c r="J16" s="4">
        <v>9</v>
      </c>
      <c r="K16" s="4" t="s">
        <v>30</v>
      </c>
      <c r="L16" s="4">
        <v>8217</v>
      </c>
      <c r="M16" s="4">
        <v>8217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45168.0000115741</v>
      </c>
      <c r="S16" s="6">
        <v>45231</v>
      </c>
      <c r="T16" s="4" t="s">
        <v>34</v>
      </c>
      <c r="U16" s="4">
        <v>8217</v>
      </c>
      <c r="V16" s="4">
        <v>0</v>
      </c>
      <c r="W16" s="4">
        <v>0</v>
      </c>
      <c r="X16" s="4" t="s">
        <v>35</v>
      </c>
      <c r="Y16" s="4">
        <v>61917430</v>
      </c>
      <c r="Z16" s="4">
        <v>48895221</v>
      </c>
      <c r="AA16" s="4" t="s">
        <v>92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89</v>
      </c>
      <c r="E17" s="4" t="s">
        <v>94</v>
      </c>
      <c r="F17" s="6">
        <v>45214</v>
      </c>
      <c r="G17" s="6">
        <v>45215</v>
      </c>
      <c r="H17" s="4">
        <v>1</v>
      </c>
      <c r="I17" s="4">
        <v>1</v>
      </c>
      <c r="J17" s="4">
        <v>1</v>
      </c>
      <c r="K17" s="4" t="s">
        <v>30</v>
      </c>
      <c r="L17" s="4">
        <v>1118</v>
      </c>
      <c r="M17" s="4">
        <v>1118</v>
      </c>
      <c r="N17" s="4" t="s">
        <v>95</v>
      </c>
      <c r="O17" s="4" t="s">
        <v>32</v>
      </c>
      <c r="P17" s="4" t="s">
        <v>33</v>
      </c>
      <c r="Q17" s="4">
        <v>0</v>
      </c>
      <c r="R17" s="7">
        <v>45170.0000115741</v>
      </c>
      <c r="S17" s="6">
        <v>45231</v>
      </c>
      <c r="T17" s="4" t="s">
        <v>34</v>
      </c>
      <c r="U17" s="4">
        <v>1118</v>
      </c>
      <c r="V17" s="4">
        <v>0</v>
      </c>
      <c r="W17" s="4">
        <v>0</v>
      </c>
      <c r="X17" s="4" t="s">
        <v>35</v>
      </c>
      <c r="Y17" s="4" t="s">
        <v>96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45212</v>
      </c>
      <c r="G18" s="6">
        <v>45217</v>
      </c>
      <c r="H18" s="4">
        <v>1</v>
      </c>
      <c r="I18" s="4">
        <v>5</v>
      </c>
      <c r="J18" s="4">
        <v>5</v>
      </c>
      <c r="K18" s="4" t="s">
        <v>30</v>
      </c>
      <c r="L18" s="4">
        <v>5288</v>
      </c>
      <c r="M18" s="4">
        <v>5288</v>
      </c>
      <c r="N18" s="4" t="s">
        <v>100</v>
      </c>
      <c r="O18" s="4" t="s">
        <v>32</v>
      </c>
      <c r="P18" s="4" t="s">
        <v>33</v>
      </c>
      <c r="Q18" s="4">
        <v>0</v>
      </c>
      <c r="R18" s="7">
        <v>45189</v>
      </c>
      <c r="S18" s="6">
        <v>45231</v>
      </c>
      <c r="T18" s="4" t="s">
        <v>34</v>
      </c>
      <c r="U18" s="4">
        <v>5288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102</v>
      </c>
      <c r="E19" s="4" t="s">
        <v>103</v>
      </c>
      <c r="F19" s="6">
        <v>45229</v>
      </c>
      <c r="G19" s="6">
        <v>45230</v>
      </c>
      <c r="H19" s="4">
        <v>2</v>
      </c>
      <c r="I19" s="4">
        <v>1</v>
      </c>
      <c r="J19" s="4">
        <v>2</v>
      </c>
      <c r="K19" s="4" t="s">
        <v>30</v>
      </c>
      <c r="L19" s="4">
        <v>1538</v>
      </c>
      <c r="M19" s="4">
        <v>1538</v>
      </c>
      <c r="N19" s="4" t="s">
        <v>104</v>
      </c>
      <c r="O19" s="4" t="s">
        <v>32</v>
      </c>
      <c r="P19" s="4" t="s">
        <v>33</v>
      </c>
      <c r="Q19" s="4">
        <v>0</v>
      </c>
      <c r="R19" s="7">
        <v>45190.0000115741</v>
      </c>
      <c r="S19" s="6">
        <v>45231</v>
      </c>
      <c r="T19" s="4" t="s">
        <v>34</v>
      </c>
      <c r="U19" s="4">
        <v>1538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105</v>
      </c>
      <c r="B20" s="4" t="s">
        <v>26</v>
      </c>
      <c r="C20" s="4" t="s">
        <v>27</v>
      </c>
      <c r="D20" s="4" t="s">
        <v>106</v>
      </c>
      <c r="E20" s="4" t="s">
        <v>107</v>
      </c>
      <c r="F20" s="6">
        <v>45223</v>
      </c>
      <c r="G20" s="6">
        <v>45226</v>
      </c>
      <c r="H20" s="4">
        <v>2</v>
      </c>
      <c r="I20" s="4">
        <v>3</v>
      </c>
      <c r="J20" s="4">
        <v>6</v>
      </c>
      <c r="K20" s="4" t="s">
        <v>30</v>
      </c>
      <c r="L20" s="4">
        <v>2898</v>
      </c>
      <c r="M20" s="4">
        <v>2898</v>
      </c>
      <c r="N20" s="4" t="s">
        <v>108</v>
      </c>
      <c r="O20" s="4" t="s">
        <v>32</v>
      </c>
      <c r="P20" s="4" t="s">
        <v>33</v>
      </c>
      <c r="Q20" s="4">
        <v>0</v>
      </c>
      <c r="R20" s="7">
        <v>45192</v>
      </c>
      <c r="S20" s="6">
        <v>45231</v>
      </c>
      <c r="T20" s="4" t="s">
        <v>34</v>
      </c>
      <c r="U20" s="4">
        <v>2898</v>
      </c>
      <c r="V20" s="4">
        <v>0</v>
      </c>
      <c r="W20" s="4">
        <v>0</v>
      </c>
      <c r="X20" s="4" t="s">
        <v>35</v>
      </c>
      <c r="Y20" s="4" t="s">
        <v>109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106</v>
      </c>
      <c r="E21" s="4" t="s">
        <v>107</v>
      </c>
      <c r="F21" s="6">
        <v>45214</v>
      </c>
      <c r="G21" s="6">
        <v>45217</v>
      </c>
      <c r="H21" s="4">
        <v>1</v>
      </c>
      <c r="I21" s="4">
        <v>3</v>
      </c>
      <c r="J21" s="4">
        <v>3</v>
      </c>
      <c r="K21" s="4" t="s">
        <v>30</v>
      </c>
      <c r="L21" s="4">
        <v>1449</v>
      </c>
      <c r="M21" s="4">
        <v>1449</v>
      </c>
      <c r="N21" s="4" t="s">
        <v>111</v>
      </c>
      <c r="O21" s="4" t="s">
        <v>32</v>
      </c>
      <c r="P21" s="4" t="s">
        <v>33</v>
      </c>
      <c r="Q21" s="4">
        <v>0</v>
      </c>
      <c r="R21" s="7">
        <v>45192</v>
      </c>
      <c r="S21" s="6">
        <v>45231</v>
      </c>
      <c r="T21" s="4" t="s">
        <v>34</v>
      </c>
      <c r="U21" s="4">
        <v>1449</v>
      </c>
      <c r="V21" s="4">
        <v>0</v>
      </c>
      <c r="W21" s="4">
        <v>0</v>
      </c>
      <c r="X21" s="4" t="s">
        <v>35</v>
      </c>
      <c r="Y21" s="4" t="s">
        <v>112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89</v>
      </c>
      <c r="E22" s="4" t="s">
        <v>114</v>
      </c>
      <c r="F22" s="6">
        <v>45227</v>
      </c>
      <c r="G22" s="6">
        <v>45228</v>
      </c>
      <c r="H22" s="4">
        <v>1</v>
      </c>
      <c r="I22" s="4">
        <v>1</v>
      </c>
      <c r="J22" s="4">
        <v>1</v>
      </c>
      <c r="K22" s="4" t="s">
        <v>30</v>
      </c>
      <c r="L22" s="4">
        <v>1276</v>
      </c>
      <c r="M22" s="4">
        <v>1276</v>
      </c>
      <c r="N22" s="4" t="s">
        <v>115</v>
      </c>
      <c r="O22" s="4" t="s">
        <v>32</v>
      </c>
      <c r="P22" s="4" t="s">
        <v>33</v>
      </c>
      <c r="Q22" s="4">
        <v>0</v>
      </c>
      <c r="R22" s="7">
        <v>45194</v>
      </c>
      <c r="S22" s="6">
        <v>45231</v>
      </c>
      <c r="T22" s="4" t="s">
        <v>34</v>
      </c>
      <c r="U22" s="4">
        <v>1276</v>
      </c>
      <c r="V22" s="4">
        <v>0</v>
      </c>
      <c r="W22" s="4">
        <v>0</v>
      </c>
      <c r="X22" s="4" t="s">
        <v>35</v>
      </c>
      <c r="Y22" s="4" t="s">
        <v>116</v>
      </c>
    </row>
    <row r="23" s="4" customFormat="1" spans="1:25">
      <c r="A23" s="4" t="s">
        <v>117</v>
      </c>
      <c r="B23" s="4" t="s">
        <v>26</v>
      </c>
      <c r="C23" s="4" t="s">
        <v>27</v>
      </c>
      <c r="D23" s="4" t="s">
        <v>106</v>
      </c>
      <c r="E23" s="4" t="s">
        <v>118</v>
      </c>
      <c r="F23" s="6">
        <v>45225</v>
      </c>
      <c r="G23" s="6">
        <v>45228</v>
      </c>
      <c r="H23" s="4">
        <v>1</v>
      </c>
      <c r="I23" s="4">
        <v>3</v>
      </c>
      <c r="J23" s="4">
        <v>3</v>
      </c>
      <c r="K23" s="4" t="s">
        <v>30</v>
      </c>
      <c r="L23" s="4">
        <v>1513</v>
      </c>
      <c r="M23" s="4">
        <v>1513</v>
      </c>
      <c r="N23" s="4" t="s">
        <v>119</v>
      </c>
      <c r="O23" s="4" t="s">
        <v>32</v>
      </c>
      <c r="P23" s="4" t="s">
        <v>33</v>
      </c>
      <c r="Q23" s="4">
        <v>0</v>
      </c>
      <c r="R23" s="7">
        <v>45194</v>
      </c>
      <c r="S23" s="6">
        <v>45231</v>
      </c>
      <c r="T23" s="4" t="s">
        <v>34</v>
      </c>
      <c r="U23" s="4">
        <v>1513</v>
      </c>
      <c r="V23" s="4">
        <v>0</v>
      </c>
      <c r="W23" s="4">
        <v>0</v>
      </c>
      <c r="X23" s="4" t="s">
        <v>35</v>
      </c>
      <c r="Y23" s="4" t="s">
        <v>120</v>
      </c>
    </row>
    <row r="24" s="4" customFormat="1" spans="1:25">
      <c r="A24" s="4" t="s">
        <v>121</v>
      </c>
      <c r="B24" s="4" t="s">
        <v>26</v>
      </c>
      <c r="C24" s="4" t="s">
        <v>27</v>
      </c>
      <c r="D24" s="4" t="s">
        <v>106</v>
      </c>
      <c r="E24" s="4" t="s">
        <v>107</v>
      </c>
      <c r="F24" s="6">
        <v>45214</v>
      </c>
      <c r="G24" s="6">
        <v>45217</v>
      </c>
      <c r="H24" s="4">
        <v>1</v>
      </c>
      <c r="I24" s="4">
        <v>3</v>
      </c>
      <c r="J24" s="4">
        <v>3</v>
      </c>
      <c r="K24" s="4" t="s">
        <v>30</v>
      </c>
      <c r="L24" s="4">
        <v>1449</v>
      </c>
      <c r="M24" s="4">
        <v>1449</v>
      </c>
      <c r="N24" s="4" t="s">
        <v>122</v>
      </c>
      <c r="O24" s="4" t="s">
        <v>32</v>
      </c>
      <c r="P24" s="4" t="s">
        <v>33</v>
      </c>
      <c r="Q24" s="4">
        <v>0</v>
      </c>
      <c r="R24" s="7">
        <v>45201</v>
      </c>
      <c r="S24" s="6">
        <v>45231</v>
      </c>
      <c r="T24" s="4" t="s">
        <v>34</v>
      </c>
      <c r="U24" s="4">
        <v>1449</v>
      </c>
      <c r="V24" s="4">
        <v>0</v>
      </c>
      <c r="W24" s="4">
        <v>0</v>
      </c>
      <c r="X24" s="4" t="s">
        <v>35</v>
      </c>
      <c r="Y24" s="4" t="s">
        <v>123</v>
      </c>
    </row>
    <row r="25" s="4" customFormat="1" spans="1:25">
      <c r="A25" s="4" t="s">
        <v>124</v>
      </c>
      <c r="B25" s="4" t="s">
        <v>26</v>
      </c>
      <c r="C25" s="4" t="s">
        <v>27</v>
      </c>
      <c r="D25" s="4" t="s">
        <v>106</v>
      </c>
      <c r="E25" s="4" t="s">
        <v>118</v>
      </c>
      <c r="F25" s="6">
        <v>45214</v>
      </c>
      <c r="G25" s="6">
        <v>45217</v>
      </c>
      <c r="H25" s="4">
        <v>1</v>
      </c>
      <c r="I25" s="4">
        <v>3</v>
      </c>
      <c r="J25" s="4">
        <v>3</v>
      </c>
      <c r="K25" s="4" t="s">
        <v>30</v>
      </c>
      <c r="L25" s="4">
        <v>1482</v>
      </c>
      <c r="M25" s="4">
        <v>1482</v>
      </c>
      <c r="N25" s="4" t="s">
        <v>125</v>
      </c>
      <c r="O25" s="4" t="s">
        <v>32</v>
      </c>
      <c r="P25" s="4" t="s">
        <v>33</v>
      </c>
      <c r="Q25" s="4">
        <v>0</v>
      </c>
      <c r="R25" s="7">
        <v>45201</v>
      </c>
      <c r="S25" s="6">
        <v>45231</v>
      </c>
      <c r="T25" s="4" t="s">
        <v>34</v>
      </c>
      <c r="U25" s="4">
        <v>1482</v>
      </c>
      <c r="V25" s="4">
        <v>0</v>
      </c>
      <c r="W25" s="4">
        <v>0</v>
      </c>
      <c r="X25" s="4" t="s">
        <v>35</v>
      </c>
      <c r="Y25" s="4" t="s">
        <v>126</v>
      </c>
    </row>
    <row r="26" s="4" customFormat="1" spans="1:26">
      <c r="A26" s="4" t="s">
        <v>127</v>
      </c>
      <c r="B26" s="4" t="s">
        <v>26</v>
      </c>
      <c r="C26" s="4" t="s">
        <v>27</v>
      </c>
      <c r="D26" s="4" t="s">
        <v>81</v>
      </c>
      <c r="E26" s="4" t="s">
        <v>128</v>
      </c>
      <c r="F26" s="6">
        <v>45217</v>
      </c>
      <c r="G26" s="6">
        <v>45222</v>
      </c>
      <c r="H26" s="4">
        <v>1</v>
      </c>
      <c r="I26" s="4">
        <v>5</v>
      </c>
      <c r="J26" s="4">
        <v>5</v>
      </c>
      <c r="K26" s="4" t="s">
        <v>30</v>
      </c>
      <c r="L26" s="4">
        <v>12314</v>
      </c>
      <c r="M26" s="4">
        <v>12314</v>
      </c>
      <c r="N26" s="4" t="s">
        <v>129</v>
      </c>
      <c r="O26" s="4" t="s">
        <v>32</v>
      </c>
      <c r="P26" s="4" t="s">
        <v>33</v>
      </c>
      <c r="Q26" s="4">
        <v>0</v>
      </c>
      <c r="R26" s="7">
        <v>45203.0000115741</v>
      </c>
      <c r="S26" s="6">
        <v>45231</v>
      </c>
      <c r="T26" s="4" t="s">
        <v>34</v>
      </c>
      <c r="U26" s="4">
        <v>12314</v>
      </c>
      <c r="V26" s="4">
        <v>0</v>
      </c>
      <c r="W26" s="4">
        <v>0</v>
      </c>
      <c r="X26" s="4" t="s">
        <v>35</v>
      </c>
      <c r="Y26" s="4" t="s">
        <v>130</v>
      </c>
      <c r="Z26" s="4" t="s">
        <v>131</v>
      </c>
    </row>
    <row r="27" s="4" customFormat="1" spans="1:25">
      <c r="A27" s="4" t="s">
        <v>132</v>
      </c>
      <c r="B27" s="4" t="s">
        <v>26</v>
      </c>
      <c r="C27" s="4" t="s">
        <v>27</v>
      </c>
      <c r="D27" s="4" t="s">
        <v>81</v>
      </c>
      <c r="E27" s="4" t="s">
        <v>82</v>
      </c>
      <c r="F27" s="6">
        <v>45219</v>
      </c>
      <c r="G27" s="6">
        <v>45222</v>
      </c>
      <c r="H27" s="4">
        <v>1</v>
      </c>
      <c r="I27" s="4">
        <v>3</v>
      </c>
      <c r="J27" s="4">
        <v>3</v>
      </c>
      <c r="K27" s="4" t="s">
        <v>30</v>
      </c>
      <c r="L27" s="4">
        <v>4544</v>
      </c>
      <c r="M27" s="4">
        <v>4544</v>
      </c>
      <c r="N27" s="4" t="s">
        <v>133</v>
      </c>
      <c r="O27" s="4" t="s">
        <v>32</v>
      </c>
      <c r="P27" s="4" t="s">
        <v>33</v>
      </c>
      <c r="Q27" s="4">
        <v>0</v>
      </c>
      <c r="R27" s="7">
        <v>45206</v>
      </c>
      <c r="S27" s="6">
        <v>45231</v>
      </c>
      <c r="T27" s="4" t="s">
        <v>34</v>
      </c>
      <c r="U27" s="4">
        <v>4544</v>
      </c>
      <c r="V27" s="4">
        <v>0</v>
      </c>
      <c r="W27" s="4">
        <v>0</v>
      </c>
      <c r="X27" s="4" t="s">
        <v>35</v>
      </c>
      <c r="Y27" s="4" t="s">
        <v>134</v>
      </c>
    </row>
    <row r="28" s="4" customFormat="1" spans="1:25">
      <c r="A28" s="4" t="s">
        <v>135</v>
      </c>
      <c r="B28" s="4" t="s">
        <v>26</v>
      </c>
      <c r="C28" s="4" t="s">
        <v>27</v>
      </c>
      <c r="D28" s="4" t="s">
        <v>106</v>
      </c>
      <c r="E28" s="4" t="s">
        <v>118</v>
      </c>
      <c r="F28" s="6">
        <v>45216</v>
      </c>
      <c r="G28" s="6">
        <v>45219</v>
      </c>
      <c r="H28" s="4">
        <v>1</v>
      </c>
      <c r="I28" s="4">
        <v>3</v>
      </c>
      <c r="J28" s="4">
        <v>3</v>
      </c>
      <c r="K28" s="4" t="s">
        <v>30</v>
      </c>
      <c r="L28" s="4">
        <v>1421</v>
      </c>
      <c r="M28" s="4">
        <v>1421</v>
      </c>
      <c r="N28" s="4" t="s">
        <v>136</v>
      </c>
      <c r="O28" s="4" t="s">
        <v>32</v>
      </c>
      <c r="P28" s="4" t="s">
        <v>33</v>
      </c>
      <c r="Q28" s="4">
        <v>0</v>
      </c>
      <c r="R28" s="7">
        <v>45206</v>
      </c>
      <c r="S28" s="6">
        <v>45231</v>
      </c>
      <c r="T28" s="4" t="s">
        <v>34</v>
      </c>
      <c r="U28" s="4">
        <v>1421</v>
      </c>
      <c r="V28" s="4">
        <v>0</v>
      </c>
      <c r="W28" s="4">
        <v>0</v>
      </c>
      <c r="X28" s="4" t="s">
        <v>35</v>
      </c>
      <c r="Y28" s="4" t="s">
        <v>137</v>
      </c>
    </row>
    <row r="29" s="4" customFormat="1" spans="1:25">
      <c r="A29" s="4" t="s">
        <v>138</v>
      </c>
      <c r="B29" s="4" t="s">
        <v>26</v>
      </c>
      <c r="C29" s="4" t="s">
        <v>27</v>
      </c>
      <c r="D29" s="4" t="s">
        <v>139</v>
      </c>
      <c r="E29" s="4" t="s">
        <v>140</v>
      </c>
      <c r="F29" s="6">
        <v>45219</v>
      </c>
      <c r="G29" s="6">
        <v>45221</v>
      </c>
      <c r="H29" s="4">
        <v>1</v>
      </c>
      <c r="I29" s="4">
        <v>2</v>
      </c>
      <c r="J29" s="4">
        <v>2</v>
      </c>
      <c r="K29" s="4" t="s">
        <v>30</v>
      </c>
      <c r="L29" s="4">
        <v>4136</v>
      </c>
      <c r="M29" s="4">
        <v>4136</v>
      </c>
      <c r="N29" s="4" t="s">
        <v>141</v>
      </c>
      <c r="O29" s="4" t="s">
        <v>32</v>
      </c>
      <c r="P29" s="4" t="s">
        <v>33</v>
      </c>
      <c r="Q29" s="4">
        <v>0</v>
      </c>
      <c r="R29" s="7">
        <v>45209.0000115741</v>
      </c>
      <c r="S29" s="6">
        <v>45231</v>
      </c>
      <c r="T29" s="4" t="s">
        <v>34</v>
      </c>
      <c r="U29" s="4">
        <v>4136</v>
      </c>
      <c r="V29" s="4">
        <v>0</v>
      </c>
      <c r="W29" s="4">
        <v>0</v>
      </c>
      <c r="X29" s="4" t="s">
        <v>35</v>
      </c>
      <c r="Y29" s="4" t="s">
        <v>142</v>
      </c>
    </row>
    <row r="30" s="4" customFormat="1" spans="1:25">
      <c r="A30" s="4" t="s">
        <v>143</v>
      </c>
      <c r="B30" s="4" t="s">
        <v>26</v>
      </c>
      <c r="C30" s="4" t="s">
        <v>27</v>
      </c>
      <c r="D30" s="4" t="s">
        <v>144</v>
      </c>
      <c r="E30" s="4" t="s">
        <v>145</v>
      </c>
      <c r="F30" s="6">
        <v>45212</v>
      </c>
      <c r="G30" s="6">
        <v>45215</v>
      </c>
      <c r="H30" s="4">
        <v>1</v>
      </c>
      <c r="I30" s="4">
        <v>3</v>
      </c>
      <c r="J30" s="4">
        <v>3</v>
      </c>
      <c r="K30" s="4" t="s">
        <v>30</v>
      </c>
      <c r="L30" s="4">
        <v>1000</v>
      </c>
      <c r="M30" s="4">
        <v>1000</v>
      </c>
      <c r="N30" s="4" t="s">
        <v>146</v>
      </c>
      <c r="O30" s="4" t="s">
        <v>32</v>
      </c>
      <c r="P30" s="4" t="s">
        <v>33</v>
      </c>
      <c r="Q30" s="4">
        <v>0</v>
      </c>
      <c r="R30" s="7">
        <v>45210</v>
      </c>
      <c r="S30" s="6">
        <v>45231</v>
      </c>
      <c r="T30" s="4" t="s">
        <v>34</v>
      </c>
      <c r="U30" s="4">
        <v>1000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147</v>
      </c>
      <c r="B31" s="4" t="s">
        <v>26</v>
      </c>
      <c r="C31" s="4" t="s">
        <v>27</v>
      </c>
      <c r="D31" s="4" t="s">
        <v>148</v>
      </c>
      <c r="E31" s="4" t="s">
        <v>149</v>
      </c>
      <c r="F31" s="6">
        <v>45212</v>
      </c>
      <c r="G31" s="6">
        <v>45215</v>
      </c>
      <c r="H31" s="4">
        <v>1</v>
      </c>
      <c r="I31" s="4">
        <v>3</v>
      </c>
      <c r="J31" s="4">
        <v>3</v>
      </c>
      <c r="K31" s="4" t="s">
        <v>30</v>
      </c>
      <c r="L31" s="4">
        <v>2160</v>
      </c>
      <c r="M31" s="4">
        <v>2160</v>
      </c>
      <c r="N31" s="4" t="s">
        <v>150</v>
      </c>
      <c r="O31" s="4" t="s">
        <v>32</v>
      </c>
      <c r="P31" s="4" t="s">
        <v>33</v>
      </c>
      <c r="Q31" s="4">
        <v>0</v>
      </c>
      <c r="R31" s="7">
        <v>45210.0000115741</v>
      </c>
      <c r="S31" s="6">
        <v>45231</v>
      </c>
      <c r="T31" s="4" t="s">
        <v>34</v>
      </c>
      <c r="U31" s="4">
        <v>2160</v>
      </c>
      <c r="V31" s="4">
        <v>0</v>
      </c>
      <c r="W31" s="4">
        <v>0</v>
      </c>
      <c r="X31" s="4" t="s">
        <v>35</v>
      </c>
      <c r="Y31" s="4" t="s">
        <v>151</v>
      </c>
    </row>
    <row r="32" s="4" customFormat="1" spans="1:25">
      <c r="A32" s="4" t="s">
        <v>152</v>
      </c>
      <c r="B32" s="4" t="s">
        <v>26</v>
      </c>
      <c r="C32" s="4" t="s">
        <v>27</v>
      </c>
      <c r="D32" s="4" t="s">
        <v>139</v>
      </c>
      <c r="E32" s="4" t="s">
        <v>140</v>
      </c>
      <c r="F32" s="6">
        <v>45218</v>
      </c>
      <c r="G32" s="6">
        <v>45220</v>
      </c>
      <c r="H32" s="4">
        <v>1</v>
      </c>
      <c r="I32" s="4">
        <v>2</v>
      </c>
      <c r="J32" s="4">
        <v>2</v>
      </c>
      <c r="K32" s="4" t="s">
        <v>30</v>
      </c>
      <c r="L32" s="4">
        <v>4123</v>
      </c>
      <c r="M32" s="4">
        <v>4123</v>
      </c>
      <c r="N32" s="4" t="s">
        <v>153</v>
      </c>
      <c r="O32" s="4" t="s">
        <v>32</v>
      </c>
      <c r="P32" s="4" t="s">
        <v>33</v>
      </c>
      <c r="Q32" s="4">
        <v>0</v>
      </c>
      <c r="R32" s="7">
        <v>45212.0000115741</v>
      </c>
      <c r="S32" s="6">
        <v>45231</v>
      </c>
      <c r="T32" s="4" t="s">
        <v>34</v>
      </c>
      <c r="U32" s="4">
        <v>4123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154</v>
      </c>
      <c r="B33" s="4" t="s">
        <v>26</v>
      </c>
      <c r="C33" s="4" t="s">
        <v>27</v>
      </c>
      <c r="D33" s="4" t="s">
        <v>89</v>
      </c>
      <c r="E33" s="4" t="s">
        <v>155</v>
      </c>
      <c r="F33" s="6">
        <v>45222</v>
      </c>
      <c r="G33" s="6">
        <v>45223</v>
      </c>
      <c r="H33" s="4">
        <v>1</v>
      </c>
      <c r="I33" s="4">
        <v>1</v>
      </c>
      <c r="J33" s="4">
        <v>1</v>
      </c>
      <c r="K33" s="4" t="s">
        <v>30</v>
      </c>
      <c r="L33" s="4">
        <v>1058</v>
      </c>
      <c r="M33" s="4">
        <v>1058</v>
      </c>
      <c r="N33" s="4" t="s">
        <v>156</v>
      </c>
      <c r="O33" s="4" t="s">
        <v>32</v>
      </c>
      <c r="P33" s="4" t="s">
        <v>33</v>
      </c>
      <c r="Q33" s="4">
        <v>0</v>
      </c>
      <c r="R33" s="7">
        <v>45212.0000115741</v>
      </c>
      <c r="S33" s="6">
        <v>45231</v>
      </c>
      <c r="T33" s="4" t="s">
        <v>34</v>
      </c>
      <c r="U33" s="4">
        <v>1058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157</v>
      </c>
      <c r="B34" s="4" t="s">
        <v>26</v>
      </c>
      <c r="C34" s="4" t="s">
        <v>27</v>
      </c>
      <c r="D34" s="4" t="s">
        <v>139</v>
      </c>
      <c r="E34" s="4" t="s">
        <v>158</v>
      </c>
      <c r="F34" s="6">
        <v>45218</v>
      </c>
      <c r="G34" s="6">
        <v>45221</v>
      </c>
      <c r="H34" s="4">
        <v>1</v>
      </c>
      <c r="I34" s="4">
        <v>3</v>
      </c>
      <c r="J34" s="4">
        <v>3</v>
      </c>
      <c r="K34" s="4" t="s">
        <v>30</v>
      </c>
      <c r="L34" s="4">
        <v>10500</v>
      </c>
      <c r="M34" s="4">
        <v>10500</v>
      </c>
      <c r="N34" s="4" t="s">
        <v>159</v>
      </c>
      <c r="O34" s="4" t="s">
        <v>32</v>
      </c>
      <c r="P34" s="4" t="s">
        <v>33</v>
      </c>
      <c r="Q34" s="4">
        <v>0</v>
      </c>
      <c r="R34" s="7">
        <v>45212.0000115741</v>
      </c>
      <c r="S34" s="6">
        <v>45231</v>
      </c>
      <c r="T34" s="4" t="s">
        <v>34</v>
      </c>
      <c r="U34" s="4">
        <v>10500</v>
      </c>
      <c r="V34" s="4">
        <v>0</v>
      </c>
      <c r="W34" s="4">
        <v>0</v>
      </c>
      <c r="X34" s="4" t="s">
        <v>35</v>
      </c>
      <c r="Y34" s="4" t="s">
        <v>160</v>
      </c>
    </row>
    <row r="35" s="4" customFormat="1" spans="1:25">
      <c r="A35" s="4" t="s">
        <v>161</v>
      </c>
      <c r="B35" s="4" t="s">
        <v>26</v>
      </c>
      <c r="C35" s="4" t="s">
        <v>27</v>
      </c>
      <c r="D35" s="4" t="s">
        <v>106</v>
      </c>
      <c r="E35" s="4" t="s">
        <v>118</v>
      </c>
      <c r="F35" s="6">
        <v>45215</v>
      </c>
      <c r="G35" s="6">
        <v>45219</v>
      </c>
      <c r="H35" s="4">
        <v>1</v>
      </c>
      <c r="I35" s="4">
        <v>4</v>
      </c>
      <c r="J35" s="4">
        <v>4</v>
      </c>
      <c r="K35" s="4" t="s">
        <v>30</v>
      </c>
      <c r="L35" s="4">
        <v>1956</v>
      </c>
      <c r="M35" s="4">
        <v>1956</v>
      </c>
      <c r="N35" s="4" t="s">
        <v>162</v>
      </c>
      <c r="O35" s="4" t="s">
        <v>32</v>
      </c>
      <c r="P35" s="4" t="s">
        <v>33</v>
      </c>
      <c r="Q35" s="4">
        <v>0</v>
      </c>
      <c r="R35" s="7">
        <v>45213.0000115741</v>
      </c>
      <c r="S35" s="6">
        <v>45231</v>
      </c>
      <c r="T35" s="4" t="s">
        <v>34</v>
      </c>
      <c r="U35" s="4">
        <v>1956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163</v>
      </c>
      <c r="B36" s="4" t="s">
        <v>26</v>
      </c>
      <c r="C36" s="4" t="s">
        <v>27</v>
      </c>
      <c r="D36" s="4" t="s">
        <v>52</v>
      </c>
      <c r="E36" s="4" t="s">
        <v>164</v>
      </c>
      <c r="F36" s="6">
        <v>45215</v>
      </c>
      <c r="G36" s="6">
        <v>45216</v>
      </c>
      <c r="H36" s="4">
        <v>1</v>
      </c>
      <c r="I36" s="4">
        <v>1</v>
      </c>
      <c r="J36" s="4">
        <v>1</v>
      </c>
      <c r="K36" s="4" t="s">
        <v>30</v>
      </c>
      <c r="L36" s="4">
        <v>901</v>
      </c>
      <c r="M36" s="4">
        <v>901</v>
      </c>
      <c r="N36" s="4" t="s">
        <v>165</v>
      </c>
      <c r="O36" s="4" t="s">
        <v>32</v>
      </c>
      <c r="P36" s="4" t="s">
        <v>33</v>
      </c>
      <c r="Q36" s="4">
        <v>0</v>
      </c>
      <c r="R36" s="7">
        <v>45215</v>
      </c>
      <c r="S36" s="6">
        <v>45231</v>
      </c>
      <c r="T36" s="4" t="s">
        <v>34</v>
      </c>
      <c r="U36" s="4">
        <v>901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166</v>
      </c>
      <c r="B37" s="4" t="s">
        <v>26</v>
      </c>
      <c r="C37" s="4" t="s">
        <v>27</v>
      </c>
      <c r="D37" s="4" t="s">
        <v>52</v>
      </c>
      <c r="E37" s="4" t="s">
        <v>167</v>
      </c>
      <c r="F37" s="6">
        <v>45216</v>
      </c>
      <c r="G37" s="6">
        <v>45217</v>
      </c>
      <c r="H37" s="4">
        <v>1</v>
      </c>
      <c r="I37" s="4">
        <v>1</v>
      </c>
      <c r="J37" s="4">
        <v>1</v>
      </c>
      <c r="K37" s="4" t="s">
        <v>30</v>
      </c>
      <c r="L37" s="4">
        <v>677</v>
      </c>
      <c r="M37" s="4">
        <v>677</v>
      </c>
      <c r="N37" s="4" t="s">
        <v>168</v>
      </c>
      <c r="O37" s="4" t="s">
        <v>32</v>
      </c>
      <c r="P37" s="4" t="s">
        <v>33</v>
      </c>
      <c r="Q37" s="4">
        <v>0</v>
      </c>
      <c r="R37" s="7">
        <v>45216.0000115741</v>
      </c>
      <c r="S37" s="6">
        <v>45231</v>
      </c>
      <c r="T37" s="4" t="s">
        <v>34</v>
      </c>
      <c r="U37" s="4">
        <v>677</v>
      </c>
      <c r="V37" s="4">
        <v>0</v>
      </c>
      <c r="W37" s="4">
        <v>0</v>
      </c>
      <c r="X37" s="4" t="s">
        <v>35</v>
      </c>
      <c r="Y37" s="4" t="s">
        <v>169</v>
      </c>
    </row>
    <row r="38" s="4" customFormat="1" spans="1:25">
      <c r="A38" s="4" t="s">
        <v>170</v>
      </c>
      <c r="B38" s="4" t="s">
        <v>26</v>
      </c>
      <c r="C38" s="4" t="s">
        <v>27</v>
      </c>
      <c r="D38" s="4" t="s">
        <v>52</v>
      </c>
      <c r="E38" s="4" t="s">
        <v>167</v>
      </c>
      <c r="F38" s="6">
        <v>45216</v>
      </c>
      <c r="G38" s="6">
        <v>45218</v>
      </c>
      <c r="H38" s="4">
        <v>1</v>
      </c>
      <c r="I38" s="4">
        <v>2</v>
      </c>
      <c r="J38" s="4">
        <v>2</v>
      </c>
      <c r="K38" s="4" t="s">
        <v>30</v>
      </c>
      <c r="L38" s="4">
        <v>1354</v>
      </c>
      <c r="M38" s="4">
        <v>1354</v>
      </c>
      <c r="N38" s="4" t="s">
        <v>171</v>
      </c>
      <c r="O38" s="4" t="s">
        <v>32</v>
      </c>
      <c r="P38" s="4" t="s">
        <v>33</v>
      </c>
      <c r="Q38" s="4">
        <v>0</v>
      </c>
      <c r="R38" s="7">
        <v>45216</v>
      </c>
      <c r="S38" s="6">
        <v>45231</v>
      </c>
      <c r="T38" s="4" t="s">
        <v>34</v>
      </c>
      <c r="U38" s="4">
        <v>1354</v>
      </c>
      <c r="V38" s="4">
        <v>0</v>
      </c>
      <c r="W38" s="4">
        <v>0</v>
      </c>
      <c r="X38" s="4" t="s">
        <v>35</v>
      </c>
      <c r="Y38" s="4" t="s">
        <v>172</v>
      </c>
    </row>
    <row r="39" s="4" customFormat="1" spans="1:25">
      <c r="A39" s="4" t="s">
        <v>173</v>
      </c>
      <c r="B39" s="4" t="s">
        <v>26</v>
      </c>
      <c r="C39" s="4" t="s">
        <v>27</v>
      </c>
      <c r="D39" s="4" t="s">
        <v>52</v>
      </c>
      <c r="E39" s="4" t="s">
        <v>174</v>
      </c>
      <c r="F39" s="6">
        <v>45216</v>
      </c>
      <c r="G39" s="6">
        <v>45217</v>
      </c>
      <c r="H39" s="4">
        <v>1</v>
      </c>
      <c r="I39" s="4">
        <v>1</v>
      </c>
      <c r="J39" s="4">
        <v>1</v>
      </c>
      <c r="K39" s="4" t="s">
        <v>30</v>
      </c>
      <c r="L39" s="4">
        <v>660</v>
      </c>
      <c r="M39" s="4">
        <v>660</v>
      </c>
      <c r="N39" s="4" t="s">
        <v>175</v>
      </c>
      <c r="O39" s="4" t="s">
        <v>32</v>
      </c>
      <c r="P39" s="4" t="s">
        <v>33</v>
      </c>
      <c r="Q39" s="4">
        <v>0</v>
      </c>
      <c r="R39" s="7">
        <v>45216.0000115741</v>
      </c>
      <c r="S39" s="6">
        <v>45231</v>
      </c>
      <c r="T39" s="4" t="s">
        <v>34</v>
      </c>
      <c r="U39" s="4">
        <v>660</v>
      </c>
      <c r="V39" s="4">
        <v>0</v>
      </c>
      <c r="W39" s="4">
        <v>0</v>
      </c>
      <c r="X39" s="4" t="s">
        <v>35</v>
      </c>
      <c r="Y39" s="4" t="s">
        <v>176</v>
      </c>
    </row>
    <row r="40" s="4" customFormat="1" spans="1:25">
      <c r="A40" s="4" t="s">
        <v>177</v>
      </c>
      <c r="B40" s="4" t="s">
        <v>26</v>
      </c>
      <c r="C40" s="4" t="s">
        <v>27</v>
      </c>
      <c r="D40" s="4" t="s">
        <v>52</v>
      </c>
      <c r="E40" s="4" t="s">
        <v>167</v>
      </c>
      <c r="F40" s="6">
        <v>45217</v>
      </c>
      <c r="G40" s="6">
        <v>45218</v>
      </c>
      <c r="H40" s="4">
        <v>1</v>
      </c>
      <c r="I40" s="4">
        <v>1</v>
      </c>
      <c r="J40" s="4">
        <v>1</v>
      </c>
      <c r="K40" s="4" t="s">
        <v>30</v>
      </c>
      <c r="L40" s="4">
        <v>677</v>
      </c>
      <c r="M40" s="4">
        <v>677</v>
      </c>
      <c r="N40" s="4" t="s">
        <v>178</v>
      </c>
      <c r="O40" s="4" t="s">
        <v>32</v>
      </c>
      <c r="P40" s="4" t="s">
        <v>33</v>
      </c>
      <c r="Q40" s="4">
        <v>0</v>
      </c>
      <c r="R40" s="7">
        <v>45216.0000115741</v>
      </c>
      <c r="S40" s="6">
        <v>45231</v>
      </c>
      <c r="T40" s="4" t="s">
        <v>34</v>
      </c>
      <c r="U40" s="4">
        <v>677</v>
      </c>
      <c r="V40" s="4">
        <v>0</v>
      </c>
      <c r="W40" s="4">
        <v>0</v>
      </c>
      <c r="X40" s="4" t="s">
        <v>35</v>
      </c>
      <c r="Y40" s="4" t="s">
        <v>179</v>
      </c>
    </row>
    <row r="41" s="4" customFormat="1" spans="1:25">
      <c r="A41" s="4" t="s">
        <v>180</v>
      </c>
      <c r="B41" s="4" t="s">
        <v>26</v>
      </c>
      <c r="C41" s="4" t="s">
        <v>27</v>
      </c>
      <c r="D41" s="4" t="s">
        <v>52</v>
      </c>
      <c r="E41" s="4" t="s">
        <v>181</v>
      </c>
      <c r="F41" s="6">
        <v>45219</v>
      </c>
      <c r="G41" s="6">
        <v>45226</v>
      </c>
      <c r="H41" s="4">
        <v>1</v>
      </c>
      <c r="I41" s="4">
        <v>7</v>
      </c>
      <c r="J41" s="4">
        <v>7</v>
      </c>
      <c r="K41" s="4" t="s">
        <v>30</v>
      </c>
      <c r="L41" s="4">
        <v>4599</v>
      </c>
      <c r="M41" s="4">
        <v>4599</v>
      </c>
      <c r="N41" s="4" t="s">
        <v>182</v>
      </c>
      <c r="O41" s="4" t="s">
        <v>32</v>
      </c>
      <c r="P41" s="4" t="s">
        <v>33</v>
      </c>
      <c r="Q41" s="4">
        <v>0</v>
      </c>
      <c r="R41" s="7">
        <v>45219.0000115741</v>
      </c>
      <c r="S41" s="6">
        <v>45231</v>
      </c>
      <c r="T41" s="4" t="s">
        <v>34</v>
      </c>
      <c r="U41" s="4">
        <v>4599</v>
      </c>
      <c r="V41" s="4">
        <v>0</v>
      </c>
      <c r="W41" s="4">
        <v>0</v>
      </c>
      <c r="X41" s="4" t="s">
        <v>35</v>
      </c>
      <c r="Y41" s="4" t="s">
        <v>183</v>
      </c>
    </row>
    <row r="42" s="4" customFormat="1" spans="1:25">
      <c r="A42" s="4" t="s">
        <v>184</v>
      </c>
      <c r="B42" s="4" t="s">
        <v>26</v>
      </c>
      <c r="C42" s="4" t="s">
        <v>27</v>
      </c>
      <c r="D42" s="4" t="s">
        <v>52</v>
      </c>
      <c r="E42" s="4" t="s">
        <v>174</v>
      </c>
      <c r="F42" s="6">
        <v>45222</v>
      </c>
      <c r="G42" s="6">
        <v>45224</v>
      </c>
      <c r="H42" s="4">
        <v>1</v>
      </c>
      <c r="I42" s="4">
        <v>2</v>
      </c>
      <c r="J42" s="4">
        <v>2</v>
      </c>
      <c r="K42" s="4" t="s">
        <v>30</v>
      </c>
      <c r="L42" s="4">
        <v>1320</v>
      </c>
      <c r="M42" s="4">
        <v>1320</v>
      </c>
      <c r="N42" s="4" t="s">
        <v>185</v>
      </c>
      <c r="O42" s="4" t="s">
        <v>32</v>
      </c>
      <c r="P42" s="4" t="s">
        <v>33</v>
      </c>
      <c r="Q42" s="4">
        <v>0</v>
      </c>
      <c r="R42" s="7">
        <v>45220</v>
      </c>
      <c r="S42" s="6">
        <v>45231</v>
      </c>
      <c r="T42" s="4" t="s">
        <v>34</v>
      </c>
      <c r="U42" s="4">
        <v>1320</v>
      </c>
      <c r="V42" s="4">
        <v>0</v>
      </c>
      <c r="W42" s="4">
        <v>0</v>
      </c>
      <c r="X42" s="4" t="s">
        <v>35</v>
      </c>
      <c r="Y42" s="4" t="s">
        <v>186</v>
      </c>
    </row>
    <row r="43" s="4" customFormat="1" spans="1:25">
      <c r="A43" s="4" t="s">
        <v>187</v>
      </c>
      <c r="B43" s="4" t="s">
        <v>26</v>
      </c>
      <c r="C43" s="4" t="s">
        <v>27</v>
      </c>
      <c r="D43" s="4" t="s">
        <v>52</v>
      </c>
      <c r="E43" s="4" t="s">
        <v>188</v>
      </c>
      <c r="F43" s="6">
        <v>45225</v>
      </c>
      <c r="G43" s="6">
        <v>45227</v>
      </c>
      <c r="H43" s="4">
        <v>1</v>
      </c>
      <c r="I43" s="4">
        <v>2</v>
      </c>
      <c r="J43" s="4">
        <v>2</v>
      </c>
      <c r="K43" s="4" t="s">
        <v>30</v>
      </c>
      <c r="L43" s="4">
        <v>1535</v>
      </c>
      <c r="M43" s="4">
        <v>1535</v>
      </c>
      <c r="N43" s="4" t="s">
        <v>189</v>
      </c>
      <c r="O43" s="4" t="s">
        <v>32</v>
      </c>
      <c r="P43" s="4" t="s">
        <v>33</v>
      </c>
      <c r="Q43" s="4">
        <v>0</v>
      </c>
      <c r="R43" s="7">
        <v>45225</v>
      </c>
      <c r="S43" s="6">
        <v>45231</v>
      </c>
      <c r="T43" s="4" t="s">
        <v>34</v>
      </c>
      <c r="U43" s="4">
        <v>1535</v>
      </c>
      <c r="V43" s="4">
        <v>0</v>
      </c>
      <c r="W43" s="4">
        <v>0</v>
      </c>
      <c r="X43" s="4" t="s">
        <v>35</v>
      </c>
      <c r="Y4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topLeftCell="A37" workbookViewId="0">
      <selection activeCell="A52" sqref="A52:A54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190</v>
      </c>
    </row>
    <row r="2" s="4" customFormat="1" spans="1:9">
      <c r="A2" s="5">
        <v>999223654037483</v>
      </c>
      <c r="B2" s="6">
        <v>45222</v>
      </c>
      <c r="C2" s="6">
        <v>45224</v>
      </c>
      <c r="D2" s="4">
        <v>1908</v>
      </c>
      <c r="E2" s="4" t="str">
        <f>VLOOKUP(A2,HOP!A:L,12,0)</f>
        <v>1908.00</v>
      </c>
      <c r="F2" s="4" t="str">
        <f>VLOOKUP(A2,HOP!A:C,3,0)</f>
        <v>3229040</v>
      </c>
      <c r="G2" s="4">
        <f>D2-E2</f>
        <v>0</v>
      </c>
      <c r="H2" s="4" t="str">
        <f>$H$1&amp;F2</f>
        <v>，3229040</v>
      </c>
      <c r="I2" s="4" t="str">
        <f>VLOOKUP(A2,HOP!A:U,21,0)</f>
        <v>直采</v>
      </c>
    </row>
    <row r="3" s="4" customFormat="1" spans="1:9">
      <c r="A3" s="5">
        <v>999224040150673</v>
      </c>
      <c r="B3" s="6">
        <v>45222</v>
      </c>
      <c r="C3" s="6">
        <v>45224</v>
      </c>
      <c r="D3" s="4">
        <v>1978</v>
      </c>
      <c r="E3" s="4" t="str">
        <f>VLOOKUP(A3,HOP!A:L,12,0)</f>
        <v>1978.00</v>
      </c>
      <c r="F3" s="4" t="str">
        <f>VLOOKUP(A3,HOP!A:C,3,0)</f>
        <v>3337579</v>
      </c>
      <c r="G3" s="4">
        <f t="shared" ref="G3:G43" si="0">D3-E3</f>
        <v>0</v>
      </c>
      <c r="H3" s="4" t="str">
        <f t="shared" ref="H3:H43" si="1">$H$1&amp;F3</f>
        <v>，3337579</v>
      </c>
      <c r="I3" s="4" t="str">
        <f>VLOOKUP(A3,HOP!A:U,21,0)</f>
        <v>直采</v>
      </c>
    </row>
    <row r="4" s="4" customFormat="1" spans="1:9">
      <c r="A4" s="5">
        <v>999224610595218</v>
      </c>
      <c r="B4" s="6">
        <v>45219</v>
      </c>
      <c r="C4" s="6">
        <v>45221</v>
      </c>
      <c r="D4" s="4">
        <v>2220</v>
      </c>
      <c r="E4" s="4" t="str">
        <f>VLOOKUP(A4,HOP!A:L,12,0)</f>
        <v>2220.00</v>
      </c>
      <c r="F4" s="4" t="str">
        <f>VLOOKUP(A4,HOP!A:C,3,0)</f>
        <v>3464278</v>
      </c>
      <c r="G4" s="4">
        <f t="shared" si="0"/>
        <v>0</v>
      </c>
      <c r="H4" s="4" t="str">
        <f t="shared" si="1"/>
        <v>，3464278</v>
      </c>
      <c r="I4" s="4" t="str">
        <f>VLOOKUP(A4,HOP!A:U,21,0)</f>
        <v>直采</v>
      </c>
    </row>
    <row r="5" s="4" customFormat="1" spans="1:9">
      <c r="A5" s="5">
        <v>999224663314296</v>
      </c>
      <c r="B5" s="6">
        <v>45214</v>
      </c>
      <c r="C5" s="6">
        <v>45217</v>
      </c>
      <c r="D5" s="4">
        <v>6336</v>
      </c>
      <c r="E5" s="4" t="str">
        <f>VLOOKUP(A5,HOP!A:L,12,0)</f>
        <v>6336.00</v>
      </c>
      <c r="F5" s="4" t="str">
        <f>VLOOKUP(A5,HOP!A:C,3,0)</f>
        <v>3477290</v>
      </c>
      <c r="G5" s="4">
        <f t="shared" si="0"/>
        <v>0</v>
      </c>
      <c r="H5" s="4" t="str">
        <f t="shared" si="1"/>
        <v>，3477290</v>
      </c>
      <c r="I5" s="4" t="str">
        <f>VLOOKUP(A5,HOP!A:U,21,0)</f>
        <v>直采</v>
      </c>
    </row>
    <row r="6" s="4" customFormat="1" spans="1:9">
      <c r="A6" s="5">
        <v>999224829674348</v>
      </c>
      <c r="B6" s="6">
        <v>45221</v>
      </c>
      <c r="C6" s="6">
        <v>45222</v>
      </c>
      <c r="D6" s="4">
        <v>640</v>
      </c>
      <c r="E6" s="4" t="str">
        <f>VLOOKUP(A6,HOP!A:L,12,0)</f>
        <v>640.00</v>
      </c>
      <c r="F6" s="4" t="str">
        <f>VLOOKUP(A6,HOP!A:C,3,0)</f>
        <v>3519353</v>
      </c>
      <c r="G6" s="4">
        <f t="shared" si="0"/>
        <v>0</v>
      </c>
      <c r="H6" s="4" t="str">
        <f t="shared" si="1"/>
        <v>，3519353</v>
      </c>
      <c r="I6" s="4" t="str">
        <f>VLOOKUP(A6,HOP!A:U,21,0)</f>
        <v>直采</v>
      </c>
    </row>
    <row r="7" s="4" customFormat="1" spans="1:9">
      <c r="A7" s="5">
        <v>999224901495114</v>
      </c>
      <c r="B7" s="6">
        <v>45217</v>
      </c>
      <c r="C7" s="6">
        <v>45220</v>
      </c>
      <c r="D7" s="4">
        <v>3741</v>
      </c>
      <c r="E7" s="4" t="str">
        <f>VLOOKUP(A7,HOP!A:L,12,0)</f>
        <v>3741.00</v>
      </c>
      <c r="F7" s="4" t="str">
        <f>VLOOKUP(A7,HOP!A:C,3,0)</f>
        <v>3536791</v>
      </c>
      <c r="G7" s="4">
        <f t="shared" si="0"/>
        <v>0</v>
      </c>
      <c r="H7" s="4" t="str">
        <f t="shared" si="1"/>
        <v>，3536791</v>
      </c>
      <c r="I7" s="4" t="str">
        <f>VLOOKUP(A7,HOP!A:U,21,0)</f>
        <v>直采</v>
      </c>
    </row>
    <row r="8" s="4" customFormat="1" spans="1:9">
      <c r="A8" s="5">
        <v>999224929598793</v>
      </c>
      <c r="B8" s="6">
        <v>45215</v>
      </c>
      <c r="C8" s="6">
        <v>45216</v>
      </c>
      <c r="D8" s="4">
        <v>1100</v>
      </c>
      <c r="E8" s="4" t="str">
        <f>VLOOKUP(A8,HOP!A:L,12,0)</f>
        <v>1100.00</v>
      </c>
      <c r="F8" s="4" t="str">
        <f>VLOOKUP(A8,HOP!A:C,3,0)</f>
        <v>3544553</v>
      </c>
      <c r="G8" s="4">
        <f t="shared" si="0"/>
        <v>0</v>
      </c>
      <c r="H8" s="4" t="str">
        <f t="shared" si="1"/>
        <v>，3544553</v>
      </c>
      <c r="I8" s="4" t="str">
        <f>VLOOKUP(A8,HOP!A:U,21,0)</f>
        <v>直采</v>
      </c>
    </row>
    <row r="9" s="4" customFormat="1" spans="1:9">
      <c r="A9" s="5">
        <v>999225048744367</v>
      </c>
      <c r="B9" s="6">
        <v>45219</v>
      </c>
      <c r="C9" s="6">
        <v>45222</v>
      </c>
      <c r="D9" s="4">
        <v>3351</v>
      </c>
      <c r="E9" s="4" t="str">
        <f>VLOOKUP(A9,HOP!A:L,12,0)</f>
        <v>3351.00</v>
      </c>
      <c r="F9" s="4" t="str">
        <f>VLOOKUP(A9,HOP!A:C,3,0)</f>
        <v>3575165</v>
      </c>
      <c r="G9" s="4">
        <f t="shared" si="0"/>
        <v>0</v>
      </c>
      <c r="H9" s="4" t="str">
        <f t="shared" si="1"/>
        <v>，3575165</v>
      </c>
      <c r="I9" s="4" t="str">
        <f>VLOOKUP(A9,HOP!A:U,21,0)</f>
        <v>直采</v>
      </c>
    </row>
    <row r="10" s="4" customFormat="1" spans="1:9">
      <c r="A10" s="5">
        <v>999225076906314</v>
      </c>
      <c r="B10" s="6">
        <v>45223</v>
      </c>
      <c r="C10" s="6">
        <v>45225</v>
      </c>
      <c r="D10" s="4">
        <v>1978</v>
      </c>
      <c r="E10" s="4" t="str">
        <f>VLOOKUP(A10,HOP!A:L,12,0)</f>
        <v>1978.00</v>
      </c>
      <c r="F10" s="4" t="str">
        <f>VLOOKUP(A10,HOP!A:C,3,0)</f>
        <v>3581251</v>
      </c>
      <c r="G10" s="4">
        <f t="shared" si="0"/>
        <v>0</v>
      </c>
      <c r="H10" s="4" t="str">
        <f t="shared" si="1"/>
        <v>，3581251</v>
      </c>
      <c r="I10" s="4" t="str">
        <f>VLOOKUP(A10,HOP!A:U,21,0)</f>
        <v>直采</v>
      </c>
    </row>
    <row r="11" s="4" customFormat="1" spans="1:9">
      <c r="A11" s="5">
        <v>999225160478209</v>
      </c>
      <c r="B11" s="6">
        <v>45226</v>
      </c>
      <c r="C11" s="6">
        <v>45227</v>
      </c>
      <c r="D11" s="4">
        <v>2300</v>
      </c>
      <c r="E11" s="4" t="str">
        <f>VLOOKUP(A11,HOP!A:L,12,0)</f>
        <v>2300.00</v>
      </c>
      <c r="F11" s="4" t="str">
        <f>VLOOKUP(A11,HOP!A:C,3,0)</f>
        <v>3600747</v>
      </c>
      <c r="G11" s="4">
        <f t="shared" si="0"/>
        <v>0</v>
      </c>
      <c r="H11" s="4" t="str">
        <f t="shared" si="1"/>
        <v>，3600747</v>
      </c>
      <c r="I11" s="4" t="str">
        <f>VLOOKUP(A11,HOP!A:U,21,0)</f>
        <v>直采</v>
      </c>
    </row>
    <row r="12" s="4" customFormat="1" spans="1:9">
      <c r="A12" s="5">
        <v>999225179033368</v>
      </c>
      <c r="B12" s="6">
        <v>45216</v>
      </c>
      <c r="C12" s="6">
        <v>45220</v>
      </c>
      <c r="D12" s="4">
        <v>8204</v>
      </c>
      <c r="E12" s="4" t="str">
        <f>VLOOKUP(A12,HOP!A:L,12,0)</f>
        <v>8204.00</v>
      </c>
      <c r="F12" s="4" t="str">
        <f>VLOOKUP(A12,HOP!A:C,3,0)</f>
        <v>3604612</v>
      </c>
      <c r="G12" s="4">
        <f t="shared" si="0"/>
        <v>0</v>
      </c>
      <c r="H12" s="4" t="str">
        <f t="shared" si="1"/>
        <v>，3604612</v>
      </c>
      <c r="I12" s="4" t="str">
        <f>VLOOKUP(A12,HOP!A:U,21,0)</f>
        <v>直采</v>
      </c>
    </row>
    <row r="13" s="4" customFormat="1" spans="1:9">
      <c r="A13" s="5">
        <v>999225251658071</v>
      </c>
      <c r="B13" s="6">
        <v>45228</v>
      </c>
      <c r="C13" s="6">
        <v>45230</v>
      </c>
      <c r="D13" s="4">
        <v>1978</v>
      </c>
      <c r="E13" s="4" t="str">
        <f>VLOOKUP(A13,HOP!A:L,12,0)</f>
        <v>1978.00</v>
      </c>
      <c r="F13" s="4" t="str">
        <f>VLOOKUP(A13,HOP!A:C,3,0)</f>
        <v>3619594</v>
      </c>
      <c r="G13" s="4">
        <f t="shared" si="0"/>
        <v>0</v>
      </c>
      <c r="H13" s="4" t="str">
        <f t="shared" si="1"/>
        <v>，3619594</v>
      </c>
      <c r="I13" s="4" t="str">
        <f>VLOOKUP(A13,HOP!A:U,21,0)</f>
        <v>直采</v>
      </c>
    </row>
    <row r="14" s="4" customFormat="1" spans="1:9">
      <c r="A14" s="5">
        <v>999225385875691</v>
      </c>
      <c r="B14" s="6">
        <v>45214</v>
      </c>
      <c r="C14" s="6">
        <v>45218</v>
      </c>
      <c r="D14" s="4">
        <v>6664</v>
      </c>
      <c r="E14" s="4" t="str">
        <f>VLOOKUP(A14,HOP!A:L,12,0)</f>
        <v>6664.00</v>
      </c>
      <c r="F14" s="4" t="str">
        <f>VLOOKUP(A14,HOP!A:C,3,0)</f>
        <v>3647561</v>
      </c>
      <c r="G14" s="4">
        <f t="shared" si="0"/>
        <v>0</v>
      </c>
      <c r="H14" s="4" t="str">
        <f t="shared" si="1"/>
        <v>，3647561</v>
      </c>
      <c r="I14" s="4" t="str">
        <f>VLOOKUP(A14,HOP!A:U,21,0)</f>
        <v>直采</v>
      </c>
    </row>
    <row r="15" s="4" customFormat="1" spans="1:9">
      <c r="A15" s="5">
        <v>999225693974806</v>
      </c>
      <c r="B15" s="6">
        <v>45228</v>
      </c>
      <c r="C15" s="6">
        <v>45229</v>
      </c>
      <c r="D15" s="4">
        <v>1100</v>
      </c>
      <c r="E15" s="4" t="str">
        <f>VLOOKUP(A15,HOP!A:L,12,0)</f>
        <v>1100.00</v>
      </c>
      <c r="F15" s="4" t="str">
        <f>VLOOKUP(A15,HOP!A:C,3,0)</f>
        <v>3707725</v>
      </c>
      <c r="G15" s="4">
        <f t="shared" si="0"/>
        <v>0</v>
      </c>
      <c r="H15" s="4" t="str">
        <f t="shared" si="1"/>
        <v>，3707725</v>
      </c>
      <c r="I15" s="4" t="str">
        <f>VLOOKUP(A15,HOP!A:U,21,0)</f>
        <v>直采</v>
      </c>
    </row>
    <row r="16" s="4" customFormat="1" spans="1:9">
      <c r="A16" s="5">
        <v>999226496547114</v>
      </c>
      <c r="B16" s="6">
        <v>45221</v>
      </c>
      <c r="C16" s="6">
        <v>45224</v>
      </c>
      <c r="D16" s="4">
        <v>8217</v>
      </c>
      <c r="E16" s="4" t="str">
        <f>VLOOKUP(A16,HOP!A:L,12,0)</f>
        <v>8217.00</v>
      </c>
      <c r="F16" s="4" t="str">
        <f>VLOOKUP(A16,HOP!A:C,3,0)</f>
        <v>3859625</v>
      </c>
      <c r="G16" s="4">
        <f t="shared" si="0"/>
        <v>0</v>
      </c>
      <c r="H16" s="4" t="str">
        <f t="shared" si="1"/>
        <v>，3859625</v>
      </c>
      <c r="I16" s="4" t="str">
        <f>VLOOKUP(A16,HOP!A:U,21,0)</f>
        <v>直采</v>
      </c>
    </row>
    <row r="17" s="4" customFormat="1" spans="1:9">
      <c r="A17" s="5">
        <v>999226565804766</v>
      </c>
      <c r="B17" s="6">
        <v>45214</v>
      </c>
      <c r="C17" s="6">
        <v>45215</v>
      </c>
      <c r="D17" s="4">
        <v>1118</v>
      </c>
      <c r="E17" s="4" t="str">
        <f>VLOOKUP(A17,HOP!A:L,12,0)</f>
        <v>1118.00</v>
      </c>
      <c r="F17" s="4" t="str">
        <f>VLOOKUP(A17,HOP!A:C,3,0)</f>
        <v>3869668</v>
      </c>
      <c r="G17" s="4">
        <f t="shared" si="0"/>
        <v>0</v>
      </c>
      <c r="H17" s="4" t="str">
        <f t="shared" si="1"/>
        <v>，3869668</v>
      </c>
      <c r="I17" s="4" t="str">
        <f>VLOOKUP(A17,HOP!A:U,21,0)</f>
        <v>直采</v>
      </c>
    </row>
    <row r="18" s="4" customFormat="1" spans="1:9">
      <c r="A18" s="5">
        <v>999226851590478</v>
      </c>
      <c r="B18" s="6">
        <v>45212</v>
      </c>
      <c r="C18" s="6">
        <v>45217</v>
      </c>
      <c r="D18" s="4">
        <v>5288</v>
      </c>
      <c r="E18" s="4" t="str">
        <f>VLOOKUP(A18,HOP!A:L,12,0)</f>
        <v>5288.00</v>
      </c>
      <c r="F18" s="4" t="str">
        <f>VLOOKUP(A18,HOP!A:C,3,0)</f>
        <v>3959637</v>
      </c>
      <c r="G18" s="4">
        <f t="shared" si="0"/>
        <v>0</v>
      </c>
      <c r="H18" s="4" t="str">
        <f t="shared" si="1"/>
        <v>，3959637</v>
      </c>
      <c r="I18" s="4" t="str">
        <f>VLOOKUP(A18,HOP!A:U,21,0)</f>
        <v>直采</v>
      </c>
    </row>
    <row r="19" s="4" customFormat="1" spans="1:9">
      <c r="A19" s="5">
        <v>999226895941183</v>
      </c>
      <c r="B19" s="6">
        <v>45229</v>
      </c>
      <c r="C19" s="6">
        <v>45230</v>
      </c>
      <c r="D19" s="4">
        <v>1538</v>
      </c>
      <c r="E19" s="4" t="str">
        <f>VLOOKUP(A19,HOP!A:L,12,0)</f>
        <v>1538.00</v>
      </c>
      <c r="F19" s="4" t="str">
        <f>VLOOKUP(A19,HOP!A:C,3,0)</f>
        <v>3964332</v>
      </c>
      <c r="G19" s="4">
        <f t="shared" si="0"/>
        <v>0</v>
      </c>
      <c r="H19" s="4" t="str">
        <f t="shared" si="1"/>
        <v>，3964332</v>
      </c>
      <c r="I19" s="4" t="str">
        <f>VLOOKUP(A19,HOP!A:U,21,0)</f>
        <v>直采</v>
      </c>
    </row>
    <row r="20" s="4" customFormat="1" spans="1:9">
      <c r="A20" s="5">
        <v>999226922696756</v>
      </c>
      <c r="B20" s="6">
        <v>45223</v>
      </c>
      <c r="C20" s="6">
        <v>45226</v>
      </c>
      <c r="D20" s="4">
        <v>2898</v>
      </c>
      <c r="E20" s="4" t="str">
        <f>VLOOKUP(A20,HOP!A:L,12,0)</f>
        <v>2898.00</v>
      </c>
      <c r="F20" s="4" t="str">
        <f>VLOOKUP(A20,HOP!A:C,3,0)</f>
        <v>3973274</v>
      </c>
      <c r="G20" s="4">
        <f t="shared" si="0"/>
        <v>0</v>
      </c>
      <c r="H20" s="4" t="str">
        <f t="shared" si="1"/>
        <v>，3973274</v>
      </c>
      <c r="I20" s="4" t="str">
        <f>VLOOKUP(A20,HOP!A:U,21,0)</f>
        <v>直采</v>
      </c>
    </row>
    <row r="21" s="4" customFormat="1" spans="1:9">
      <c r="A21" s="5">
        <v>999226923561443</v>
      </c>
      <c r="B21" s="6">
        <v>45214</v>
      </c>
      <c r="C21" s="6">
        <v>45217</v>
      </c>
      <c r="D21" s="4">
        <v>1449</v>
      </c>
      <c r="E21" s="4" t="str">
        <f>VLOOKUP(A21,HOP!A:L,12,0)</f>
        <v>1449.00</v>
      </c>
      <c r="F21" s="4" t="str">
        <f>VLOOKUP(A21,HOP!A:C,3,0)</f>
        <v>3973609</v>
      </c>
      <c r="G21" s="4">
        <f t="shared" si="0"/>
        <v>0</v>
      </c>
      <c r="H21" s="4" t="str">
        <f t="shared" si="1"/>
        <v>，3973609</v>
      </c>
      <c r="I21" s="4" t="str">
        <f>VLOOKUP(A21,HOP!A:U,21,0)</f>
        <v>直采</v>
      </c>
    </row>
    <row r="22" s="4" customFormat="1" spans="1:9">
      <c r="A22" s="5">
        <v>999227023576428</v>
      </c>
      <c r="B22" s="6">
        <v>45227</v>
      </c>
      <c r="C22" s="6">
        <v>45228</v>
      </c>
      <c r="D22" s="4">
        <v>1276</v>
      </c>
      <c r="E22" s="4" t="str">
        <f>VLOOKUP(A22,HOP!A:L,12,0)</f>
        <v>1276.00</v>
      </c>
      <c r="F22" s="4" t="str">
        <f>VLOOKUP(A22,HOP!A:C,3,0)</f>
        <v>3982712</v>
      </c>
      <c r="G22" s="4">
        <f t="shared" si="0"/>
        <v>0</v>
      </c>
      <c r="H22" s="4" t="str">
        <f t="shared" si="1"/>
        <v>，3982712</v>
      </c>
      <c r="I22" s="4" t="str">
        <f>VLOOKUP(A22,HOP!A:U,21,0)</f>
        <v>直采</v>
      </c>
    </row>
    <row r="23" s="4" customFormat="1" spans="1:9">
      <c r="A23" s="5">
        <v>999227033802757</v>
      </c>
      <c r="B23" s="6">
        <v>45225</v>
      </c>
      <c r="C23" s="6">
        <v>45228</v>
      </c>
      <c r="D23" s="4">
        <v>1513</v>
      </c>
      <c r="E23" s="4" t="str">
        <f>VLOOKUP(A23,HOP!A:L,12,0)</f>
        <v>1513.00</v>
      </c>
      <c r="F23" s="4" t="str">
        <f>VLOOKUP(A23,HOP!A:C,3,0)</f>
        <v>3985407</v>
      </c>
      <c r="G23" s="4">
        <f t="shared" si="0"/>
        <v>0</v>
      </c>
      <c r="H23" s="4" t="str">
        <f t="shared" si="1"/>
        <v>，3985407</v>
      </c>
      <c r="I23" s="4" t="str">
        <f>VLOOKUP(A23,HOP!A:U,21,0)</f>
        <v>直采</v>
      </c>
    </row>
    <row r="24" s="4" customFormat="1" spans="1:9">
      <c r="A24" s="5">
        <v>999227177985839</v>
      </c>
      <c r="B24" s="6">
        <v>45214</v>
      </c>
      <c r="C24" s="6">
        <v>45217</v>
      </c>
      <c r="D24" s="4">
        <v>1449</v>
      </c>
      <c r="E24" s="4" t="str">
        <f>VLOOKUP(A24,HOP!A:L,12,0)</f>
        <v>1449.00</v>
      </c>
      <c r="F24" s="4" t="str">
        <f>VLOOKUP(A24,HOP!A:C,3,0)</f>
        <v>4013544</v>
      </c>
      <c r="G24" s="4">
        <f t="shared" si="0"/>
        <v>0</v>
      </c>
      <c r="H24" s="4" t="str">
        <f t="shared" si="1"/>
        <v>，4013544</v>
      </c>
      <c r="I24" s="4" t="str">
        <f>VLOOKUP(A24,HOP!A:U,21,0)</f>
        <v>直采</v>
      </c>
    </row>
    <row r="25" s="4" customFormat="1" spans="1:9">
      <c r="A25" s="5">
        <v>999227178150951</v>
      </c>
      <c r="B25" s="6">
        <v>45214</v>
      </c>
      <c r="C25" s="6">
        <v>45217</v>
      </c>
      <c r="D25" s="4">
        <v>1482</v>
      </c>
      <c r="E25" s="4" t="str">
        <f>VLOOKUP(A25,HOP!A:L,12,0)</f>
        <v>1482.00</v>
      </c>
      <c r="F25" s="4" t="str">
        <f>VLOOKUP(A25,HOP!A:C,3,0)</f>
        <v>4013551</v>
      </c>
      <c r="G25" s="4">
        <f t="shared" si="0"/>
        <v>0</v>
      </c>
      <c r="H25" s="4" t="str">
        <f t="shared" si="1"/>
        <v>，4013551</v>
      </c>
      <c r="I25" s="4" t="str">
        <f>VLOOKUP(A25,HOP!A:U,21,0)</f>
        <v>直采</v>
      </c>
    </row>
    <row r="26" s="4" customFormat="1" spans="1:9">
      <c r="A26" s="5">
        <v>999227190240683</v>
      </c>
      <c r="B26" s="6">
        <v>45217</v>
      </c>
      <c r="C26" s="6">
        <v>45222</v>
      </c>
      <c r="D26" s="4">
        <v>12314</v>
      </c>
      <c r="E26" s="4" t="str">
        <f>VLOOKUP(A26,HOP!A:L,12,0)</f>
        <v>12314.00</v>
      </c>
      <c r="F26" s="4" t="str">
        <f>VLOOKUP(A26,HOP!A:C,3,0)</f>
        <v>4021782</v>
      </c>
      <c r="G26" s="4">
        <f t="shared" si="0"/>
        <v>0</v>
      </c>
      <c r="H26" s="4" t="str">
        <f t="shared" si="1"/>
        <v>，4021782</v>
      </c>
      <c r="I26" s="4" t="str">
        <f>VLOOKUP(A26,HOP!A:U,21,0)</f>
        <v>直采</v>
      </c>
    </row>
    <row r="27" s="4" customFormat="1" spans="1:9">
      <c r="A27" s="5">
        <v>999227285310079</v>
      </c>
      <c r="B27" s="6">
        <v>45219</v>
      </c>
      <c r="C27" s="6">
        <v>45222</v>
      </c>
      <c r="D27" s="4">
        <v>4544</v>
      </c>
      <c r="E27" s="4" t="str">
        <f>VLOOKUP(A27,HOP!A:L,12,0)</f>
        <v>4544.00</v>
      </c>
      <c r="F27" s="4" t="str">
        <f>VLOOKUP(A27,HOP!A:C,3,0)</f>
        <v>4033280</v>
      </c>
      <c r="G27" s="4">
        <f t="shared" si="0"/>
        <v>0</v>
      </c>
      <c r="H27" s="4" t="str">
        <f t="shared" si="1"/>
        <v>，4033280</v>
      </c>
      <c r="I27" s="4" t="str">
        <f>VLOOKUP(A27,HOP!A:U,21,0)</f>
        <v>直采</v>
      </c>
    </row>
    <row r="28" s="4" customFormat="1" spans="1:9">
      <c r="A28" s="5">
        <v>999227287711617</v>
      </c>
      <c r="B28" s="6">
        <v>45216</v>
      </c>
      <c r="C28" s="6">
        <v>45219</v>
      </c>
      <c r="D28" s="4">
        <v>1421</v>
      </c>
      <c r="E28" s="4" t="str">
        <f>VLOOKUP(A28,HOP!A:L,12,0)</f>
        <v>1421.00</v>
      </c>
      <c r="F28" s="4" t="str">
        <f>VLOOKUP(A28,HOP!A:C,3,0)</f>
        <v>4034429</v>
      </c>
      <c r="G28" s="4">
        <f t="shared" si="0"/>
        <v>0</v>
      </c>
      <c r="H28" s="4" t="str">
        <f t="shared" si="1"/>
        <v>，4034429</v>
      </c>
      <c r="I28" s="4" t="str">
        <f>VLOOKUP(A28,HOP!A:U,21,0)</f>
        <v>直采</v>
      </c>
    </row>
    <row r="29" s="4" customFormat="1" spans="1:9">
      <c r="A29" s="5">
        <v>999227318666942</v>
      </c>
      <c r="B29" s="6">
        <v>45219</v>
      </c>
      <c r="C29" s="6">
        <v>45221</v>
      </c>
      <c r="D29" s="4">
        <v>4136</v>
      </c>
      <c r="E29" s="4" t="str">
        <f>VLOOKUP(A29,HOP!A:L,12,0)</f>
        <v>4136.00</v>
      </c>
      <c r="F29" s="4" t="str">
        <f>VLOOKUP(A29,HOP!A:C,3,0)</f>
        <v>4046853</v>
      </c>
      <c r="G29" s="4">
        <f t="shared" si="0"/>
        <v>0</v>
      </c>
      <c r="H29" s="4" t="str">
        <f t="shared" si="1"/>
        <v>，4046853</v>
      </c>
      <c r="I29" s="4" t="str">
        <f>VLOOKUP(A29,HOP!A:U,21,0)</f>
        <v>直采</v>
      </c>
    </row>
    <row r="30" s="4" customFormat="1" spans="1:9">
      <c r="A30" s="5">
        <v>999227334176966</v>
      </c>
      <c r="B30" s="6">
        <v>45212</v>
      </c>
      <c r="C30" s="6">
        <v>45215</v>
      </c>
      <c r="D30" s="4">
        <v>1000</v>
      </c>
      <c r="E30" s="4" t="str">
        <f>VLOOKUP(A30,HOP!A:L,12,0)</f>
        <v>1000.00</v>
      </c>
      <c r="F30" s="4" t="str">
        <f>VLOOKUP(A30,HOP!A:C,3,0)</f>
        <v>4052465</v>
      </c>
      <c r="G30" s="4">
        <f t="shared" si="0"/>
        <v>0</v>
      </c>
      <c r="H30" s="4" t="str">
        <f t="shared" si="1"/>
        <v>，4052465</v>
      </c>
      <c r="I30" s="4" t="str">
        <f>VLOOKUP(A30,HOP!A:U,21,0)</f>
        <v>直采</v>
      </c>
    </row>
    <row r="31" s="4" customFormat="1" spans="1:9">
      <c r="A31" s="5">
        <v>999227337570030</v>
      </c>
      <c r="B31" s="6">
        <v>45212</v>
      </c>
      <c r="C31" s="6">
        <v>45215</v>
      </c>
      <c r="D31" s="4">
        <v>2160</v>
      </c>
      <c r="E31" s="4" t="str">
        <f>VLOOKUP(A31,HOP!A:L,12,0)</f>
        <v>2160.00</v>
      </c>
      <c r="F31" s="4" t="str">
        <f>VLOOKUP(A31,HOP!A:C,3,0)</f>
        <v>4054831</v>
      </c>
      <c r="G31" s="4">
        <f t="shared" si="0"/>
        <v>0</v>
      </c>
      <c r="H31" s="4" t="str">
        <f t="shared" si="1"/>
        <v>，4054831</v>
      </c>
      <c r="I31" s="4" t="str">
        <f>VLOOKUP(A31,HOP!A:U,21,0)</f>
        <v>直采</v>
      </c>
    </row>
    <row r="32" s="4" customFormat="1" spans="1:9">
      <c r="A32" s="5">
        <v>999227380197061</v>
      </c>
      <c r="B32" s="6">
        <v>45218</v>
      </c>
      <c r="C32" s="6">
        <v>45220</v>
      </c>
      <c r="D32" s="4">
        <v>4123</v>
      </c>
      <c r="E32" s="4" t="str">
        <f>VLOOKUP(A32,HOP!A:L,12,0)</f>
        <v>4123.00</v>
      </c>
      <c r="F32" s="4" t="str">
        <f>VLOOKUP(A32,HOP!A:C,3,0)</f>
        <v>4065268</v>
      </c>
      <c r="G32" s="4">
        <f t="shared" si="0"/>
        <v>0</v>
      </c>
      <c r="H32" s="4" t="str">
        <f t="shared" si="1"/>
        <v>，4065268</v>
      </c>
      <c r="I32" s="4" t="str">
        <f>VLOOKUP(A32,HOP!A:U,21,0)</f>
        <v>直采</v>
      </c>
    </row>
    <row r="33" s="4" customFormat="1" spans="1:9">
      <c r="A33" s="5">
        <v>999227381713376</v>
      </c>
      <c r="B33" s="6">
        <v>45222</v>
      </c>
      <c r="C33" s="6">
        <v>45223</v>
      </c>
      <c r="D33" s="4">
        <v>1058</v>
      </c>
      <c r="E33" s="4" t="str">
        <f>VLOOKUP(A33,HOP!A:L,12,0)</f>
        <v>1058.00</v>
      </c>
      <c r="F33" s="4" t="str">
        <f>VLOOKUP(A33,HOP!A:C,3,0)</f>
        <v>4065738</v>
      </c>
      <c r="G33" s="4">
        <f t="shared" si="0"/>
        <v>0</v>
      </c>
      <c r="H33" s="4" t="str">
        <f t="shared" si="1"/>
        <v>，4065738</v>
      </c>
      <c r="I33" s="4" t="str">
        <f>VLOOKUP(A33,HOP!A:U,21,0)</f>
        <v>直采</v>
      </c>
    </row>
    <row r="34" s="4" customFormat="1" spans="1:9">
      <c r="A34" s="5">
        <v>999227382532139</v>
      </c>
      <c r="B34" s="6">
        <v>45218</v>
      </c>
      <c r="C34" s="6">
        <v>45221</v>
      </c>
      <c r="D34" s="4">
        <v>10500</v>
      </c>
      <c r="E34" s="4" t="str">
        <f>VLOOKUP(A34,HOP!A:L,12,0)</f>
        <v>10500.00</v>
      </c>
      <c r="F34" s="4" t="str">
        <f>VLOOKUP(A34,HOP!A:C,3,0)</f>
        <v>4066104</v>
      </c>
      <c r="G34" s="4">
        <f t="shared" si="0"/>
        <v>0</v>
      </c>
      <c r="H34" s="4" t="str">
        <f t="shared" si="1"/>
        <v>，4066104</v>
      </c>
      <c r="I34" s="4" t="str">
        <f>VLOOKUP(A34,HOP!A:U,21,0)</f>
        <v>直采</v>
      </c>
    </row>
    <row r="35" s="4" customFormat="1" spans="1:9">
      <c r="A35" s="5">
        <v>999227387800438</v>
      </c>
      <c r="B35" s="6">
        <v>45215</v>
      </c>
      <c r="C35" s="6">
        <v>45219</v>
      </c>
      <c r="D35" s="4">
        <v>1956</v>
      </c>
      <c r="E35" s="4" t="str">
        <f>VLOOKUP(A35,HOP!A:L,12,0)</f>
        <v>1956.00</v>
      </c>
      <c r="F35" s="4" t="str">
        <f>VLOOKUP(A35,HOP!A:C,3,0)</f>
        <v>4068647</v>
      </c>
      <c r="G35" s="4">
        <f t="shared" si="0"/>
        <v>0</v>
      </c>
      <c r="H35" s="4" t="str">
        <f t="shared" si="1"/>
        <v>，4068647</v>
      </c>
      <c r="I35" s="4" t="str">
        <f>VLOOKUP(A35,HOP!A:U,21,0)</f>
        <v>直采</v>
      </c>
    </row>
    <row r="36" s="4" customFormat="1" spans="1:9">
      <c r="A36" s="5">
        <v>999227448263541</v>
      </c>
      <c r="B36" s="6">
        <v>45215</v>
      </c>
      <c r="C36" s="6">
        <v>45216</v>
      </c>
      <c r="D36" s="4">
        <v>901</v>
      </c>
      <c r="E36" s="4" t="str">
        <f>VLOOKUP(A36,HOP!A:L,12,0)</f>
        <v>901.00</v>
      </c>
      <c r="F36" s="4" t="str">
        <f>VLOOKUP(A36,HOP!A:C,3,0)</f>
        <v>4079730</v>
      </c>
      <c r="G36" s="4">
        <f t="shared" si="0"/>
        <v>0</v>
      </c>
      <c r="H36" s="4" t="str">
        <f t="shared" si="1"/>
        <v>，4079730</v>
      </c>
      <c r="I36" s="4" t="str">
        <f>VLOOKUP(A36,HOP!A:U,21,0)</f>
        <v>直采</v>
      </c>
    </row>
    <row r="37" s="4" customFormat="1" spans="1:9">
      <c r="A37" s="5">
        <v>27949706495</v>
      </c>
      <c r="B37" s="6">
        <v>45216</v>
      </c>
      <c r="C37" s="6">
        <v>45217</v>
      </c>
      <c r="D37" s="4">
        <v>677</v>
      </c>
      <c r="E37" s="4" t="str">
        <f>VLOOKUP(A37,HOP!A:L,12,0)</f>
        <v>677.00</v>
      </c>
      <c r="F37" s="4" t="str">
        <f>VLOOKUP(A37,HOP!A:C,3,0)</f>
        <v>4083848</v>
      </c>
      <c r="G37" s="4">
        <f t="shared" si="0"/>
        <v>0</v>
      </c>
      <c r="H37" s="4" t="str">
        <f t="shared" si="1"/>
        <v>，4083848</v>
      </c>
      <c r="I37" s="4" t="str">
        <f>VLOOKUP(A37,HOP!A:U,21,0)</f>
        <v>直采</v>
      </c>
    </row>
    <row r="38" s="4" customFormat="1" spans="1:9">
      <c r="A38" s="5">
        <v>999227951415300</v>
      </c>
      <c r="B38" s="6">
        <v>45216</v>
      </c>
      <c r="C38" s="6">
        <v>45218</v>
      </c>
      <c r="D38" s="4">
        <v>1354</v>
      </c>
      <c r="E38" s="4" t="str">
        <f>VLOOKUP(A38,HOP!A:L,12,0)</f>
        <v>1354.00</v>
      </c>
      <c r="F38" s="4" t="str">
        <f>VLOOKUP(A38,HOP!A:C,3,0)</f>
        <v>4084327</v>
      </c>
      <c r="G38" s="4">
        <f t="shared" si="0"/>
        <v>0</v>
      </c>
      <c r="H38" s="4" t="str">
        <f t="shared" si="1"/>
        <v>，4084327</v>
      </c>
      <c r="I38" s="4" t="str">
        <f>VLOOKUP(A38,HOP!A:U,21,0)</f>
        <v>直采</v>
      </c>
    </row>
    <row r="39" s="4" customFormat="1" spans="1:9">
      <c r="A39" s="5">
        <v>999227952359486</v>
      </c>
      <c r="B39" s="6">
        <v>45216</v>
      </c>
      <c r="C39" s="6">
        <v>45217</v>
      </c>
      <c r="D39" s="4">
        <v>660</v>
      </c>
      <c r="E39" s="4" t="str">
        <f>VLOOKUP(A39,HOP!A:L,12,0)</f>
        <v>660.00</v>
      </c>
      <c r="F39" s="4" t="str">
        <f>VLOOKUP(A39,HOP!A:C,3,0)</f>
        <v>4084865</v>
      </c>
      <c r="G39" s="4">
        <f t="shared" si="0"/>
        <v>0</v>
      </c>
      <c r="H39" s="4" t="str">
        <f t="shared" si="1"/>
        <v>，4084865</v>
      </c>
      <c r="I39" s="4" t="str">
        <f>VLOOKUP(A39,HOP!A:U,21,0)</f>
        <v>直采</v>
      </c>
    </row>
    <row r="40" s="4" customFormat="1" spans="1:9">
      <c r="A40" s="5">
        <v>999227964054523</v>
      </c>
      <c r="B40" s="6">
        <v>45217</v>
      </c>
      <c r="C40" s="6">
        <v>45218</v>
      </c>
      <c r="D40" s="4">
        <v>677</v>
      </c>
      <c r="E40" s="4" t="str">
        <f>VLOOKUP(A40,HOP!A:L,12,0)</f>
        <v>677.00</v>
      </c>
      <c r="F40" s="4" t="str">
        <f>VLOOKUP(A40,HOP!A:C,3,0)</f>
        <v>4088265</v>
      </c>
      <c r="G40" s="4">
        <f t="shared" si="0"/>
        <v>0</v>
      </c>
      <c r="H40" s="4" t="str">
        <f t="shared" si="1"/>
        <v>，4088265</v>
      </c>
      <c r="I40" s="4" t="str">
        <f>VLOOKUP(A40,HOP!A:U,21,0)</f>
        <v>直采</v>
      </c>
    </row>
    <row r="41" s="4" customFormat="1" spans="1:9">
      <c r="A41" s="5">
        <v>999227996160089</v>
      </c>
      <c r="B41" s="6">
        <v>45219</v>
      </c>
      <c r="C41" s="6">
        <v>45226</v>
      </c>
      <c r="D41" s="4">
        <v>4599</v>
      </c>
      <c r="E41" s="4" t="str">
        <f>VLOOKUP(A41,HOP!A:L,12,0)</f>
        <v>4599.00</v>
      </c>
      <c r="F41" s="4" t="str">
        <f>VLOOKUP(A41,HOP!A:C,3,0)</f>
        <v>4100052</v>
      </c>
      <c r="G41" s="4">
        <f t="shared" si="0"/>
        <v>0</v>
      </c>
      <c r="H41" s="4" t="str">
        <f t="shared" si="1"/>
        <v>，4100052</v>
      </c>
      <c r="I41" s="4" t="str">
        <f>VLOOKUP(A41,HOP!A:U,21,0)</f>
        <v>直采</v>
      </c>
    </row>
    <row r="42" s="4" customFormat="1" spans="1:9">
      <c r="A42" s="5">
        <v>999228027585057</v>
      </c>
      <c r="B42" s="6">
        <v>45222</v>
      </c>
      <c r="C42" s="6">
        <v>45224</v>
      </c>
      <c r="D42" s="4">
        <v>1320</v>
      </c>
      <c r="E42" s="4" t="str">
        <f>VLOOKUP(A42,HOP!A:L,12,0)</f>
        <v>1320.00</v>
      </c>
      <c r="F42" s="4" t="str">
        <f>VLOOKUP(A42,HOP!A:C,3,0)</f>
        <v>4106424</v>
      </c>
      <c r="G42" s="4">
        <f t="shared" si="0"/>
        <v>0</v>
      </c>
      <c r="H42" s="4" t="str">
        <f t="shared" si="1"/>
        <v>，4106424</v>
      </c>
      <c r="I42" s="4" t="str">
        <f>VLOOKUP(A42,HOP!A:U,21,0)</f>
        <v>直采</v>
      </c>
    </row>
    <row r="43" s="4" customFormat="1" spans="1:9">
      <c r="A43" s="5">
        <v>999228138268836</v>
      </c>
      <c r="B43" s="6">
        <v>45225</v>
      </c>
      <c r="C43" s="6">
        <v>45227</v>
      </c>
      <c r="D43" s="4">
        <v>1535</v>
      </c>
      <c r="E43" s="4" t="str">
        <f>VLOOKUP(A43,HOP!A:L,12,0)</f>
        <v>1535.00</v>
      </c>
      <c r="F43" s="4" t="str">
        <f>VLOOKUP(A43,HOP!A:C,3,0)</f>
        <v>4136637</v>
      </c>
      <c r="G43" s="4">
        <f t="shared" si="0"/>
        <v>0</v>
      </c>
      <c r="H43" s="4" t="str">
        <f t="shared" si="1"/>
        <v>，4136637</v>
      </c>
      <c r="I43" s="4" t="str">
        <f>VLOOKUP(A43,HOP!A:U,21,0)</f>
        <v>直采</v>
      </c>
    </row>
    <row r="45" spans="4:4">
      <c r="D45" s="4">
        <f>SUM(D2:D44)</f>
        <v>124661</v>
      </c>
    </row>
    <row r="52" spans="1:1">
      <c r="A52" s="4" t="s">
        <v>191</v>
      </c>
    </row>
    <row r="53" spans="1:1">
      <c r="A53" s="4" t="s">
        <v>192</v>
      </c>
    </row>
    <row r="54" spans="1:1">
      <c r="A54" s="4" t="s">
        <v>193</v>
      </c>
    </row>
  </sheetData>
  <autoFilter ref="A1:XFD4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194</v>
      </c>
      <c r="B1" s="2" t="s">
        <v>195</v>
      </c>
      <c r="C1" s="2" t="s">
        <v>196</v>
      </c>
      <c r="D1" s="2" t="s">
        <v>197</v>
      </c>
      <c r="E1" s="2" t="s">
        <v>13</v>
      </c>
      <c r="F1" s="2" t="s">
        <v>5</v>
      </c>
      <c r="G1" s="2" t="s">
        <v>6</v>
      </c>
      <c r="H1" s="2" t="s">
        <v>198</v>
      </c>
      <c r="I1" s="2" t="s">
        <v>199</v>
      </c>
      <c r="J1" s="2" t="s">
        <v>200</v>
      </c>
      <c r="K1" s="2" t="s">
        <v>201</v>
      </c>
      <c r="L1" s="2" t="s">
        <v>202</v>
      </c>
      <c r="M1" s="2" t="s">
        <v>203</v>
      </c>
      <c r="N1" s="2" t="s">
        <v>204</v>
      </c>
      <c r="O1" s="2" t="s">
        <v>205</v>
      </c>
      <c r="P1" s="2" t="s">
        <v>206</v>
      </c>
      <c r="Q1" s="2" t="s">
        <v>207</v>
      </c>
      <c r="R1" s="2" t="s">
        <v>208</v>
      </c>
      <c r="S1" s="2" t="s">
        <v>209</v>
      </c>
      <c r="T1" s="2" t="s">
        <v>210</v>
      </c>
      <c r="U1" s="2" t="s">
        <v>211</v>
      </c>
      <c r="V1" s="2" t="s">
        <v>212</v>
      </c>
    </row>
    <row r="2" s="1" customFormat="1" spans="1:22">
      <c r="A2" s="3">
        <v>999224663314296</v>
      </c>
      <c r="B2" s="1" t="s">
        <v>213</v>
      </c>
      <c r="C2" s="1" t="s">
        <v>214</v>
      </c>
      <c r="D2" s="1" t="s">
        <v>215</v>
      </c>
      <c r="E2" s="1" t="s">
        <v>216</v>
      </c>
      <c r="F2" s="1" t="s">
        <v>217</v>
      </c>
      <c r="G2" s="1" t="s">
        <v>218</v>
      </c>
      <c r="H2" s="1" t="s">
        <v>219</v>
      </c>
      <c r="I2" s="1" t="s">
        <v>220</v>
      </c>
      <c r="J2" s="1" t="s">
        <v>221</v>
      </c>
      <c r="K2" s="1" t="s">
        <v>220</v>
      </c>
      <c r="L2" s="1" t="s">
        <v>220</v>
      </c>
      <c r="M2" s="1" t="s">
        <v>222</v>
      </c>
      <c r="N2" s="1" t="s">
        <v>222</v>
      </c>
      <c r="O2" s="1" t="s">
        <v>223</v>
      </c>
      <c r="P2" s="1" t="s">
        <v>224</v>
      </c>
      <c r="Q2" s="1" t="s">
        <v>225</v>
      </c>
      <c r="R2" s="1" t="s">
        <v>226</v>
      </c>
      <c r="S2" s="1" t="s">
        <v>227</v>
      </c>
      <c r="T2" s="1" t="s">
        <v>228</v>
      </c>
      <c r="U2" s="1" t="s">
        <v>229</v>
      </c>
      <c r="V2" s="1" t="s">
        <v>230</v>
      </c>
    </row>
    <row r="3" s="1" customFormat="1" spans="1:22">
      <c r="A3" s="3">
        <v>27949706495</v>
      </c>
      <c r="B3" s="1" t="s">
        <v>231</v>
      </c>
      <c r="C3" s="1" t="s">
        <v>232</v>
      </c>
      <c r="D3" s="1" t="s">
        <v>233</v>
      </c>
      <c r="E3" s="1" t="s">
        <v>168</v>
      </c>
      <c r="F3" s="1" t="s">
        <v>231</v>
      </c>
      <c r="G3" s="1" t="s">
        <v>218</v>
      </c>
      <c r="H3" s="1" t="s">
        <v>219</v>
      </c>
      <c r="I3" s="1" t="s">
        <v>234</v>
      </c>
      <c r="J3" s="1" t="s">
        <v>221</v>
      </c>
      <c r="K3" s="1" t="s">
        <v>234</v>
      </c>
      <c r="L3" s="1" t="s">
        <v>234</v>
      </c>
      <c r="M3" s="1" t="s">
        <v>222</v>
      </c>
      <c r="N3" s="1" t="s">
        <v>222</v>
      </c>
      <c r="O3" s="1" t="s">
        <v>223</v>
      </c>
      <c r="P3" s="1" t="s">
        <v>224</v>
      </c>
      <c r="Q3" s="1" t="s">
        <v>225</v>
      </c>
      <c r="R3" s="1" t="s">
        <v>235</v>
      </c>
      <c r="S3" s="1" t="s">
        <v>227</v>
      </c>
      <c r="T3" s="1" t="s">
        <v>228</v>
      </c>
      <c r="U3" s="1" t="s">
        <v>229</v>
      </c>
      <c r="V3" s="1" t="s">
        <v>230</v>
      </c>
    </row>
    <row r="4" s="1" customFormat="1" spans="1:22">
      <c r="A4" s="3">
        <v>999227951415300</v>
      </c>
      <c r="B4" s="1" t="s">
        <v>231</v>
      </c>
      <c r="C4" s="1" t="s">
        <v>236</v>
      </c>
      <c r="D4" s="1" t="s">
        <v>233</v>
      </c>
      <c r="E4" s="1" t="s">
        <v>171</v>
      </c>
      <c r="F4" s="1" t="s">
        <v>231</v>
      </c>
      <c r="G4" s="1" t="s">
        <v>237</v>
      </c>
      <c r="H4" s="1" t="s">
        <v>219</v>
      </c>
      <c r="I4" s="1" t="s">
        <v>238</v>
      </c>
      <c r="J4" s="1" t="s">
        <v>221</v>
      </c>
      <c r="K4" s="1" t="s">
        <v>238</v>
      </c>
      <c r="L4" s="1" t="s">
        <v>238</v>
      </c>
      <c r="M4" s="1" t="s">
        <v>222</v>
      </c>
      <c r="N4" s="1" t="s">
        <v>222</v>
      </c>
      <c r="O4" s="1" t="s">
        <v>223</v>
      </c>
      <c r="P4" s="1" t="s">
        <v>224</v>
      </c>
      <c r="Q4" s="1" t="s">
        <v>225</v>
      </c>
      <c r="R4" s="1" t="s">
        <v>239</v>
      </c>
      <c r="S4" s="1" t="s">
        <v>227</v>
      </c>
      <c r="T4" s="1" t="s">
        <v>228</v>
      </c>
      <c r="U4" s="1" t="s">
        <v>229</v>
      </c>
      <c r="V4" s="1" t="s">
        <v>230</v>
      </c>
    </row>
    <row r="5" s="1" customFormat="1" spans="1:22">
      <c r="A5" s="3">
        <v>999227448263541</v>
      </c>
      <c r="B5" s="1" t="s">
        <v>240</v>
      </c>
      <c r="C5" s="1" t="s">
        <v>241</v>
      </c>
      <c r="D5" s="1" t="s">
        <v>233</v>
      </c>
      <c r="E5" s="1" t="s">
        <v>165</v>
      </c>
      <c r="F5" s="1" t="s">
        <v>240</v>
      </c>
      <c r="G5" s="1" t="s">
        <v>231</v>
      </c>
      <c r="H5" s="1" t="s">
        <v>219</v>
      </c>
      <c r="I5" s="1" t="s">
        <v>242</v>
      </c>
      <c r="J5" s="1" t="s">
        <v>221</v>
      </c>
      <c r="K5" s="1" t="s">
        <v>242</v>
      </c>
      <c r="L5" s="1" t="s">
        <v>242</v>
      </c>
      <c r="M5" s="1" t="s">
        <v>222</v>
      </c>
      <c r="N5" s="1" t="s">
        <v>222</v>
      </c>
      <c r="O5" s="1" t="s">
        <v>223</v>
      </c>
      <c r="P5" s="1" t="s">
        <v>224</v>
      </c>
      <c r="Q5" s="1" t="s">
        <v>225</v>
      </c>
      <c r="R5" s="1" t="s">
        <v>243</v>
      </c>
      <c r="S5" s="1" t="s">
        <v>227</v>
      </c>
      <c r="T5" s="1" t="s">
        <v>228</v>
      </c>
      <c r="U5" s="1" t="s">
        <v>229</v>
      </c>
      <c r="V5" s="1" t="s">
        <v>230</v>
      </c>
    </row>
    <row r="6" s="1" customFormat="1" spans="1:22">
      <c r="A6" s="3">
        <v>999224829674348</v>
      </c>
      <c r="B6" s="1" t="s">
        <v>244</v>
      </c>
      <c r="C6" s="1" t="s">
        <v>245</v>
      </c>
      <c r="D6" s="1" t="s">
        <v>233</v>
      </c>
      <c r="E6" s="1" t="s">
        <v>54</v>
      </c>
      <c r="F6" s="1" t="s">
        <v>246</v>
      </c>
      <c r="G6" s="1" t="s">
        <v>247</v>
      </c>
      <c r="H6" s="1" t="s">
        <v>219</v>
      </c>
      <c r="I6" s="1" t="s">
        <v>248</v>
      </c>
      <c r="J6" s="1" t="s">
        <v>221</v>
      </c>
      <c r="K6" s="1" t="s">
        <v>248</v>
      </c>
      <c r="L6" s="1" t="s">
        <v>248</v>
      </c>
      <c r="M6" s="1" t="s">
        <v>222</v>
      </c>
      <c r="N6" s="1" t="s">
        <v>222</v>
      </c>
      <c r="O6" s="1" t="s">
        <v>223</v>
      </c>
      <c r="P6" s="1" t="s">
        <v>224</v>
      </c>
      <c r="Q6" s="1" t="s">
        <v>225</v>
      </c>
      <c r="R6" s="1" t="s">
        <v>249</v>
      </c>
      <c r="S6" s="1" t="s">
        <v>227</v>
      </c>
      <c r="T6" s="1" t="s">
        <v>228</v>
      </c>
      <c r="U6" s="1" t="s">
        <v>229</v>
      </c>
      <c r="V6" s="1" t="s">
        <v>230</v>
      </c>
    </row>
    <row r="7" s="1" customFormat="1" spans="1:22">
      <c r="A7" s="3">
        <v>999228138268836</v>
      </c>
      <c r="B7" s="1" t="s">
        <v>250</v>
      </c>
      <c r="C7" s="1" t="s">
        <v>251</v>
      </c>
      <c r="D7" s="1" t="s">
        <v>233</v>
      </c>
      <c r="E7" s="1" t="s">
        <v>189</v>
      </c>
      <c r="F7" s="1" t="s">
        <v>250</v>
      </c>
      <c r="G7" s="1" t="s">
        <v>252</v>
      </c>
      <c r="H7" s="1" t="s">
        <v>219</v>
      </c>
      <c r="I7" s="1" t="s">
        <v>253</v>
      </c>
      <c r="J7" s="1" t="s">
        <v>221</v>
      </c>
      <c r="K7" s="1" t="s">
        <v>253</v>
      </c>
      <c r="L7" s="1" t="s">
        <v>253</v>
      </c>
      <c r="M7" s="1" t="s">
        <v>222</v>
      </c>
      <c r="N7" s="1" t="s">
        <v>222</v>
      </c>
      <c r="O7" s="1" t="s">
        <v>223</v>
      </c>
      <c r="P7" s="1" t="s">
        <v>224</v>
      </c>
      <c r="Q7" s="1" t="s">
        <v>225</v>
      </c>
      <c r="R7" s="1" t="s">
        <v>254</v>
      </c>
      <c r="S7" s="1" t="s">
        <v>227</v>
      </c>
      <c r="T7" s="1" t="s">
        <v>228</v>
      </c>
      <c r="U7" s="1" t="s">
        <v>229</v>
      </c>
      <c r="V7" s="1" t="s">
        <v>230</v>
      </c>
    </row>
    <row r="8" s="1" customFormat="1" spans="1:22">
      <c r="A8" s="3">
        <v>999225179033368</v>
      </c>
      <c r="B8" s="1" t="s">
        <v>255</v>
      </c>
      <c r="C8" s="1" t="s">
        <v>256</v>
      </c>
      <c r="D8" s="1" t="s">
        <v>215</v>
      </c>
      <c r="E8" s="1" t="s">
        <v>257</v>
      </c>
      <c r="F8" s="1" t="s">
        <v>231</v>
      </c>
      <c r="G8" s="1" t="s">
        <v>258</v>
      </c>
      <c r="H8" s="1" t="s">
        <v>219</v>
      </c>
      <c r="I8" s="1" t="s">
        <v>259</v>
      </c>
      <c r="J8" s="1" t="s">
        <v>221</v>
      </c>
      <c r="K8" s="1" t="s">
        <v>259</v>
      </c>
      <c r="L8" s="1" t="s">
        <v>259</v>
      </c>
      <c r="M8" s="1" t="s">
        <v>222</v>
      </c>
      <c r="N8" s="1" t="s">
        <v>222</v>
      </c>
      <c r="O8" s="1" t="s">
        <v>223</v>
      </c>
      <c r="P8" s="1" t="s">
        <v>224</v>
      </c>
      <c r="Q8" s="1" t="s">
        <v>225</v>
      </c>
      <c r="R8" s="1" t="s">
        <v>260</v>
      </c>
      <c r="S8" s="1" t="s">
        <v>227</v>
      </c>
      <c r="T8" s="1" t="s">
        <v>228</v>
      </c>
      <c r="U8" s="1" t="s">
        <v>229</v>
      </c>
      <c r="V8" s="1" t="s">
        <v>230</v>
      </c>
    </row>
    <row r="9" s="1" customFormat="1" spans="1:22">
      <c r="A9" s="3">
        <v>999226496547114</v>
      </c>
      <c r="B9" s="1" t="s">
        <v>261</v>
      </c>
      <c r="C9" s="1" t="s">
        <v>262</v>
      </c>
      <c r="D9" s="1" t="s">
        <v>263</v>
      </c>
      <c r="E9" s="1" t="s">
        <v>91</v>
      </c>
      <c r="F9" s="1" t="s">
        <v>246</v>
      </c>
      <c r="G9" s="1" t="s">
        <v>264</v>
      </c>
      <c r="H9" s="1" t="s">
        <v>219</v>
      </c>
      <c r="I9" s="1" t="s">
        <v>265</v>
      </c>
      <c r="J9" s="1" t="s">
        <v>221</v>
      </c>
      <c r="K9" s="1" t="s">
        <v>265</v>
      </c>
      <c r="L9" s="1" t="s">
        <v>265</v>
      </c>
      <c r="M9" s="1" t="s">
        <v>222</v>
      </c>
      <c r="N9" s="1" t="s">
        <v>222</v>
      </c>
      <c r="O9" s="1" t="s">
        <v>223</v>
      </c>
      <c r="P9" s="1" t="s">
        <v>224</v>
      </c>
      <c r="Q9" s="1" t="s">
        <v>225</v>
      </c>
      <c r="R9" s="1" t="s">
        <v>266</v>
      </c>
      <c r="S9" s="1" t="s">
        <v>227</v>
      </c>
      <c r="T9" s="1" t="s">
        <v>228</v>
      </c>
      <c r="U9" s="1" t="s">
        <v>229</v>
      </c>
      <c r="V9" s="1" t="s">
        <v>267</v>
      </c>
    </row>
    <row r="10" s="1" customFormat="1" spans="1:22">
      <c r="A10" s="3">
        <v>999227023576428</v>
      </c>
      <c r="B10" s="1" t="s">
        <v>268</v>
      </c>
      <c r="C10" s="1" t="s">
        <v>269</v>
      </c>
      <c r="D10" s="1" t="s">
        <v>263</v>
      </c>
      <c r="E10" s="1" t="s">
        <v>270</v>
      </c>
      <c r="F10" s="1" t="s">
        <v>252</v>
      </c>
      <c r="G10" s="1" t="s">
        <v>271</v>
      </c>
      <c r="H10" s="1" t="s">
        <v>219</v>
      </c>
      <c r="I10" s="1" t="s">
        <v>272</v>
      </c>
      <c r="J10" s="1" t="s">
        <v>221</v>
      </c>
      <c r="K10" s="1" t="s">
        <v>272</v>
      </c>
      <c r="L10" s="1" t="s">
        <v>272</v>
      </c>
      <c r="M10" s="1" t="s">
        <v>222</v>
      </c>
      <c r="N10" s="1" t="s">
        <v>222</v>
      </c>
      <c r="O10" s="1" t="s">
        <v>223</v>
      </c>
      <c r="P10" s="1" t="s">
        <v>224</v>
      </c>
      <c r="Q10" s="1" t="s">
        <v>225</v>
      </c>
      <c r="R10" s="1" t="s">
        <v>273</v>
      </c>
      <c r="S10" s="1" t="s">
        <v>227</v>
      </c>
      <c r="T10" s="1" t="s">
        <v>228</v>
      </c>
      <c r="U10" s="1" t="s">
        <v>229</v>
      </c>
      <c r="V10" s="1" t="s">
        <v>267</v>
      </c>
    </row>
    <row r="11" s="1" customFormat="1" spans="1:22">
      <c r="A11" s="3">
        <v>999227952359486</v>
      </c>
      <c r="B11" s="1" t="s">
        <v>231</v>
      </c>
      <c r="C11" s="1" t="s">
        <v>274</v>
      </c>
      <c r="D11" s="1" t="s">
        <v>233</v>
      </c>
      <c r="E11" s="1" t="s">
        <v>175</v>
      </c>
      <c r="F11" s="1" t="s">
        <v>231</v>
      </c>
      <c r="G11" s="1" t="s">
        <v>218</v>
      </c>
      <c r="H11" s="1" t="s">
        <v>219</v>
      </c>
      <c r="I11" s="1" t="s">
        <v>275</v>
      </c>
      <c r="J11" s="1" t="s">
        <v>221</v>
      </c>
      <c r="K11" s="1" t="s">
        <v>275</v>
      </c>
      <c r="L11" s="1" t="s">
        <v>275</v>
      </c>
      <c r="M11" s="1" t="s">
        <v>222</v>
      </c>
      <c r="N11" s="1" t="s">
        <v>222</v>
      </c>
      <c r="O11" s="1" t="s">
        <v>223</v>
      </c>
      <c r="P11" s="1" t="s">
        <v>224</v>
      </c>
      <c r="Q11" s="1" t="s">
        <v>225</v>
      </c>
      <c r="R11" s="1" t="s">
        <v>276</v>
      </c>
      <c r="S11" s="1" t="s">
        <v>227</v>
      </c>
      <c r="T11" s="1" t="s">
        <v>228</v>
      </c>
      <c r="U11" s="1" t="s">
        <v>229</v>
      </c>
      <c r="V11" s="1" t="s">
        <v>230</v>
      </c>
    </row>
    <row r="12" s="1" customFormat="1" spans="1:22">
      <c r="A12" s="3">
        <v>999227964054523</v>
      </c>
      <c r="B12" s="1" t="s">
        <v>231</v>
      </c>
      <c r="C12" s="1" t="s">
        <v>277</v>
      </c>
      <c r="D12" s="1" t="s">
        <v>233</v>
      </c>
      <c r="E12" s="1" t="s">
        <v>178</v>
      </c>
      <c r="F12" s="1" t="s">
        <v>218</v>
      </c>
      <c r="G12" s="1" t="s">
        <v>237</v>
      </c>
      <c r="H12" s="1" t="s">
        <v>219</v>
      </c>
      <c r="I12" s="1" t="s">
        <v>234</v>
      </c>
      <c r="J12" s="1" t="s">
        <v>221</v>
      </c>
      <c r="K12" s="1" t="s">
        <v>234</v>
      </c>
      <c r="L12" s="1" t="s">
        <v>234</v>
      </c>
      <c r="M12" s="1" t="s">
        <v>222</v>
      </c>
      <c r="N12" s="1" t="s">
        <v>222</v>
      </c>
      <c r="O12" s="1" t="s">
        <v>223</v>
      </c>
      <c r="P12" s="1" t="s">
        <v>224</v>
      </c>
      <c r="Q12" s="1" t="s">
        <v>225</v>
      </c>
      <c r="R12" s="1" t="s">
        <v>278</v>
      </c>
      <c r="S12" s="1" t="s">
        <v>227</v>
      </c>
      <c r="T12" s="1" t="s">
        <v>228</v>
      </c>
      <c r="U12" s="1" t="s">
        <v>229</v>
      </c>
      <c r="V12" s="1" t="s">
        <v>230</v>
      </c>
    </row>
    <row r="13" s="1" customFormat="1" spans="1:22">
      <c r="A13" s="3">
        <v>999227996160089</v>
      </c>
      <c r="B13" s="1" t="s">
        <v>279</v>
      </c>
      <c r="C13" s="1" t="s">
        <v>280</v>
      </c>
      <c r="D13" s="1" t="s">
        <v>233</v>
      </c>
      <c r="E13" s="1" t="s">
        <v>182</v>
      </c>
      <c r="F13" s="1" t="s">
        <v>279</v>
      </c>
      <c r="G13" s="1" t="s">
        <v>281</v>
      </c>
      <c r="H13" s="1" t="s">
        <v>219</v>
      </c>
      <c r="I13" s="1" t="s">
        <v>282</v>
      </c>
      <c r="J13" s="1" t="s">
        <v>221</v>
      </c>
      <c r="K13" s="1" t="s">
        <v>282</v>
      </c>
      <c r="L13" s="1" t="s">
        <v>282</v>
      </c>
      <c r="M13" s="1" t="s">
        <v>222</v>
      </c>
      <c r="N13" s="1" t="s">
        <v>222</v>
      </c>
      <c r="O13" s="1" t="s">
        <v>223</v>
      </c>
      <c r="P13" s="1" t="s">
        <v>224</v>
      </c>
      <c r="Q13" s="1" t="s">
        <v>225</v>
      </c>
      <c r="R13" s="1" t="s">
        <v>283</v>
      </c>
      <c r="S13" s="1" t="s">
        <v>227</v>
      </c>
      <c r="T13" s="1" t="s">
        <v>228</v>
      </c>
      <c r="U13" s="1" t="s">
        <v>229</v>
      </c>
      <c r="V13" s="1" t="s">
        <v>230</v>
      </c>
    </row>
    <row r="14" s="1" customFormat="1" spans="1:22">
      <c r="A14" s="3">
        <v>999228027585057</v>
      </c>
      <c r="B14" s="1" t="s">
        <v>258</v>
      </c>
      <c r="C14" s="1" t="s">
        <v>284</v>
      </c>
      <c r="D14" s="1" t="s">
        <v>233</v>
      </c>
      <c r="E14" s="1" t="s">
        <v>185</v>
      </c>
      <c r="F14" s="1" t="s">
        <v>247</v>
      </c>
      <c r="G14" s="1" t="s">
        <v>264</v>
      </c>
      <c r="H14" s="1" t="s">
        <v>219</v>
      </c>
      <c r="I14" s="1" t="s">
        <v>285</v>
      </c>
      <c r="J14" s="1" t="s">
        <v>221</v>
      </c>
      <c r="K14" s="1" t="s">
        <v>285</v>
      </c>
      <c r="L14" s="1" t="s">
        <v>285</v>
      </c>
      <c r="M14" s="1" t="s">
        <v>222</v>
      </c>
      <c r="N14" s="1" t="s">
        <v>222</v>
      </c>
      <c r="O14" s="1" t="s">
        <v>223</v>
      </c>
      <c r="P14" s="1" t="s">
        <v>224</v>
      </c>
      <c r="Q14" s="1" t="s">
        <v>225</v>
      </c>
      <c r="R14" s="1" t="s">
        <v>286</v>
      </c>
      <c r="S14" s="1" t="s">
        <v>227</v>
      </c>
      <c r="T14" s="1" t="s">
        <v>228</v>
      </c>
      <c r="U14" s="1" t="s">
        <v>229</v>
      </c>
      <c r="V14" s="1" t="s">
        <v>230</v>
      </c>
    </row>
    <row r="15" s="1" customFormat="1" spans="1:22">
      <c r="A15" s="3">
        <v>999225385875691</v>
      </c>
      <c r="B15" s="1" t="s">
        <v>287</v>
      </c>
      <c r="C15" s="1" t="s">
        <v>288</v>
      </c>
      <c r="D15" s="1" t="s">
        <v>289</v>
      </c>
      <c r="E15" s="1" t="s">
        <v>83</v>
      </c>
      <c r="F15" s="1" t="s">
        <v>217</v>
      </c>
      <c r="G15" s="1" t="s">
        <v>237</v>
      </c>
      <c r="H15" s="1" t="s">
        <v>219</v>
      </c>
      <c r="I15" s="1" t="s">
        <v>290</v>
      </c>
      <c r="J15" s="1" t="s">
        <v>221</v>
      </c>
      <c r="K15" s="1" t="s">
        <v>290</v>
      </c>
      <c r="L15" s="1" t="s">
        <v>290</v>
      </c>
      <c r="M15" s="1" t="s">
        <v>222</v>
      </c>
      <c r="N15" s="1" t="s">
        <v>222</v>
      </c>
      <c r="O15" s="1" t="s">
        <v>223</v>
      </c>
      <c r="P15" s="1" t="s">
        <v>224</v>
      </c>
      <c r="Q15" s="1" t="s">
        <v>225</v>
      </c>
      <c r="R15" s="1" t="s">
        <v>291</v>
      </c>
      <c r="S15" s="1" t="s">
        <v>227</v>
      </c>
      <c r="T15" s="1" t="s">
        <v>228</v>
      </c>
      <c r="U15" s="1" t="s">
        <v>229</v>
      </c>
      <c r="V15" s="1" t="s">
        <v>267</v>
      </c>
    </row>
    <row r="16" s="1" customFormat="1" spans="1:22">
      <c r="A16" s="3">
        <v>999227285310079</v>
      </c>
      <c r="B16" s="1" t="s">
        <v>292</v>
      </c>
      <c r="C16" s="1" t="s">
        <v>293</v>
      </c>
      <c r="D16" s="1" t="s">
        <v>289</v>
      </c>
      <c r="E16" s="1" t="s">
        <v>294</v>
      </c>
      <c r="F16" s="1" t="s">
        <v>279</v>
      </c>
      <c r="G16" s="1" t="s">
        <v>247</v>
      </c>
      <c r="H16" s="1" t="s">
        <v>219</v>
      </c>
      <c r="I16" s="1" t="s">
        <v>295</v>
      </c>
      <c r="J16" s="1" t="s">
        <v>221</v>
      </c>
      <c r="K16" s="1" t="s">
        <v>295</v>
      </c>
      <c r="L16" s="1" t="s">
        <v>295</v>
      </c>
      <c r="M16" s="1" t="s">
        <v>222</v>
      </c>
      <c r="N16" s="1" t="s">
        <v>222</v>
      </c>
      <c r="O16" s="1" t="s">
        <v>223</v>
      </c>
      <c r="P16" s="1" t="s">
        <v>224</v>
      </c>
      <c r="Q16" s="1" t="s">
        <v>225</v>
      </c>
      <c r="R16" s="1" t="s">
        <v>296</v>
      </c>
      <c r="S16" s="1" t="s">
        <v>227</v>
      </c>
      <c r="T16" s="1" t="s">
        <v>228</v>
      </c>
      <c r="U16" s="1" t="s">
        <v>229</v>
      </c>
      <c r="V16" s="1" t="s">
        <v>267</v>
      </c>
    </row>
    <row r="17" s="1" customFormat="1" spans="1:22">
      <c r="A17" s="3">
        <v>999227190240683</v>
      </c>
      <c r="B17" s="1" t="s">
        <v>297</v>
      </c>
      <c r="C17" s="1" t="s">
        <v>298</v>
      </c>
      <c r="D17" s="1" t="s">
        <v>289</v>
      </c>
      <c r="E17" s="1" t="s">
        <v>299</v>
      </c>
      <c r="F17" s="1" t="s">
        <v>218</v>
      </c>
      <c r="G17" s="1" t="s">
        <v>247</v>
      </c>
      <c r="H17" s="1" t="s">
        <v>219</v>
      </c>
      <c r="I17" s="1" t="s">
        <v>300</v>
      </c>
      <c r="J17" s="1" t="s">
        <v>221</v>
      </c>
      <c r="K17" s="1" t="s">
        <v>300</v>
      </c>
      <c r="L17" s="1" t="s">
        <v>300</v>
      </c>
      <c r="M17" s="1" t="s">
        <v>222</v>
      </c>
      <c r="N17" s="1" t="s">
        <v>222</v>
      </c>
      <c r="O17" s="1" t="s">
        <v>223</v>
      </c>
      <c r="P17" s="1" t="s">
        <v>224</v>
      </c>
      <c r="Q17" s="1" t="s">
        <v>225</v>
      </c>
      <c r="R17" s="1" t="s">
        <v>301</v>
      </c>
      <c r="S17" s="1" t="s">
        <v>227</v>
      </c>
      <c r="T17" s="1" t="s">
        <v>228</v>
      </c>
      <c r="U17" s="1" t="s">
        <v>229</v>
      </c>
      <c r="V17" s="1" t="s">
        <v>267</v>
      </c>
    </row>
    <row r="18" s="1" customFormat="1" spans="1:22">
      <c r="A18" s="3">
        <v>999226895941183</v>
      </c>
      <c r="B18" s="1" t="s">
        <v>302</v>
      </c>
      <c r="C18" s="1" t="s">
        <v>303</v>
      </c>
      <c r="D18" s="1" t="s">
        <v>304</v>
      </c>
      <c r="E18" s="1" t="s">
        <v>104</v>
      </c>
      <c r="F18" s="1" t="s">
        <v>305</v>
      </c>
      <c r="G18" s="1" t="s">
        <v>306</v>
      </c>
      <c r="H18" s="1" t="s">
        <v>219</v>
      </c>
      <c r="I18" s="1" t="s">
        <v>307</v>
      </c>
      <c r="J18" s="1" t="s">
        <v>221</v>
      </c>
      <c r="K18" s="1" t="s">
        <v>307</v>
      </c>
      <c r="L18" s="1" t="s">
        <v>307</v>
      </c>
      <c r="M18" s="1" t="s">
        <v>222</v>
      </c>
      <c r="N18" s="1" t="s">
        <v>222</v>
      </c>
      <c r="O18" s="1" t="s">
        <v>223</v>
      </c>
      <c r="P18" s="1" t="s">
        <v>224</v>
      </c>
      <c r="Q18" s="1" t="s">
        <v>225</v>
      </c>
      <c r="R18" s="1" t="s">
        <v>308</v>
      </c>
      <c r="S18" s="1" t="s">
        <v>227</v>
      </c>
      <c r="T18" s="1" t="s">
        <v>228</v>
      </c>
      <c r="U18" s="1" t="s">
        <v>229</v>
      </c>
      <c r="V18" s="1" t="s">
        <v>267</v>
      </c>
    </row>
    <row r="19" s="1" customFormat="1" spans="1:22">
      <c r="A19" s="3">
        <v>999226565804766</v>
      </c>
      <c r="B19" s="1" t="s">
        <v>309</v>
      </c>
      <c r="C19" s="1" t="s">
        <v>310</v>
      </c>
      <c r="D19" s="1" t="s">
        <v>263</v>
      </c>
      <c r="E19" s="1" t="s">
        <v>311</v>
      </c>
      <c r="F19" s="1" t="s">
        <v>217</v>
      </c>
      <c r="G19" s="1" t="s">
        <v>240</v>
      </c>
      <c r="H19" s="1" t="s">
        <v>219</v>
      </c>
      <c r="I19" s="1" t="s">
        <v>312</v>
      </c>
      <c r="J19" s="1" t="s">
        <v>221</v>
      </c>
      <c r="K19" s="1" t="s">
        <v>312</v>
      </c>
      <c r="L19" s="1" t="s">
        <v>312</v>
      </c>
      <c r="M19" s="1" t="s">
        <v>222</v>
      </c>
      <c r="N19" s="1" t="s">
        <v>222</v>
      </c>
      <c r="O19" s="1" t="s">
        <v>223</v>
      </c>
      <c r="P19" s="1" t="s">
        <v>224</v>
      </c>
      <c r="Q19" s="1" t="s">
        <v>225</v>
      </c>
      <c r="R19" s="1" t="s">
        <v>313</v>
      </c>
      <c r="S19" s="1" t="s">
        <v>227</v>
      </c>
      <c r="T19" s="1" t="s">
        <v>228</v>
      </c>
      <c r="U19" s="1" t="s">
        <v>229</v>
      </c>
      <c r="V19" s="1" t="s">
        <v>267</v>
      </c>
    </row>
    <row r="20" s="1" customFormat="1" spans="1:22">
      <c r="A20" s="3">
        <v>999227381713376</v>
      </c>
      <c r="B20" s="1" t="s">
        <v>314</v>
      </c>
      <c r="C20" s="1" t="s">
        <v>315</v>
      </c>
      <c r="D20" s="1" t="s">
        <v>263</v>
      </c>
      <c r="E20" s="1" t="s">
        <v>316</v>
      </c>
      <c r="F20" s="1" t="s">
        <v>247</v>
      </c>
      <c r="G20" s="1" t="s">
        <v>317</v>
      </c>
      <c r="H20" s="1" t="s">
        <v>219</v>
      </c>
      <c r="I20" s="1" t="s">
        <v>318</v>
      </c>
      <c r="J20" s="1" t="s">
        <v>221</v>
      </c>
      <c r="K20" s="1" t="s">
        <v>318</v>
      </c>
      <c r="L20" s="1" t="s">
        <v>318</v>
      </c>
      <c r="M20" s="1" t="s">
        <v>222</v>
      </c>
      <c r="N20" s="1" t="s">
        <v>222</v>
      </c>
      <c r="O20" s="1" t="s">
        <v>223</v>
      </c>
      <c r="P20" s="1" t="s">
        <v>224</v>
      </c>
      <c r="Q20" s="1" t="s">
        <v>225</v>
      </c>
      <c r="R20" s="1" t="s">
        <v>319</v>
      </c>
      <c r="S20" s="1" t="s">
        <v>227</v>
      </c>
      <c r="T20" s="1" t="s">
        <v>228</v>
      </c>
      <c r="U20" s="1" t="s">
        <v>229</v>
      </c>
      <c r="V20" s="1" t="s">
        <v>267</v>
      </c>
    </row>
    <row r="21" s="1" customFormat="1" spans="1:22">
      <c r="A21" s="3">
        <v>999227033802757</v>
      </c>
      <c r="B21" s="1" t="s">
        <v>268</v>
      </c>
      <c r="C21" s="1" t="s">
        <v>320</v>
      </c>
      <c r="D21" s="1" t="s">
        <v>321</v>
      </c>
      <c r="E21" s="1" t="s">
        <v>322</v>
      </c>
      <c r="F21" s="1" t="s">
        <v>250</v>
      </c>
      <c r="G21" s="1" t="s">
        <v>271</v>
      </c>
      <c r="H21" s="1" t="s">
        <v>219</v>
      </c>
      <c r="I21" s="1" t="s">
        <v>323</v>
      </c>
      <c r="J21" s="1" t="s">
        <v>221</v>
      </c>
      <c r="K21" s="1" t="s">
        <v>323</v>
      </c>
      <c r="L21" s="1" t="s">
        <v>323</v>
      </c>
      <c r="M21" s="1" t="s">
        <v>222</v>
      </c>
      <c r="N21" s="1" t="s">
        <v>222</v>
      </c>
      <c r="O21" s="1" t="s">
        <v>223</v>
      </c>
      <c r="P21" s="1" t="s">
        <v>224</v>
      </c>
      <c r="Q21" s="1" t="s">
        <v>225</v>
      </c>
      <c r="R21" s="1" t="s">
        <v>324</v>
      </c>
      <c r="S21" s="1" t="s">
        <v>227</v>
      </c>
      <c r="T21" s="1" t="s">
        <v>228</v>
      </c>
      <c r="U21" s="1" t="s">
        <v>229</v>
      </c>
      <c r="V21" s="1" t="s">
        <v>230</v>
      </c>
    </row>
    <row r="22" s="1" customFormat="1" spans="1:22">
      <c r="A22" s="3">
        <v>999226923561443</v>
      </c>
      <c r="B22" s="1" t="s">
        <v>325</v>
      </c>
      <c r="C22" s="1" t="s">
        <v>326</v>
      </c>
      <c r="D22" s="1" t="s">
        <v>321</v>
      </c>
      <c r="E22" s="1" t="s">
        <v>111</v>
      </c>
      <c r="F22" s="1" t="s">
        <v>217</v>
      </c>
      <c r="G22" s="1" t="s">
        <v>218</v>
      </c>
      <c r="H22" s="1" t="s">
        <v>219</v>
      </c>
      <c r="I22" s="1" t="s">
        <v>327</v>
      </c>
      <c r="J22" s="1" t="s">
        <v>221</v>
      </c>
      <c r="K22" s="1" t="s">
        <v>327</v>
      </c>
      <c r="L22" s="1" t="s">
        <v>327</v>
      </c>
      <c r="M22" s="1" t="s">
        <v>222</v>
      </c>
      <c r="N22" s="1" t="s">
        <v>222</v>
      </c>
      <c r="O22" s="1" t="s">
        <v>223</v>
      </c>
      <c r="P22" s="1" t="s">
        <v>224</v>
      </c>
      <c r="Q22" s="1" t="s">
        <v>225</v>
      </c>
      <c r="R22" s="1" t="s">
        <v>328</v>
      </c>
      <c r="S22" s="1" t="s">
        <v>227</v>
      </c>
      <c r="T22" s="1" t="s">
        <v>228</v>
      </c>
      <c r="U22" s="1" t="s">
        <v>229</v>
      </c>
      <c r="V22" s="1" t="s">
        <v>230</v>
      </c>
    </row>
    <row r="23" s="1" customFormat="1" spans="1:22">
      <c r="A23" s="3">
        <v>999226922696756</v>
      </c>
      <c r="B23" s="1" t="s">
        <v>325</v>
      </c>
      <c r="C23" s="1" t="s">
        <v>329</v>
      </c>
      <c r="D23" s="1" t="s">
        <v>321</v>
      </c>
      <c r="E23" s="1" t="s">
        <v>330</v>
      </c>
      <c r="F23" s="1" t="s">
        <v>317</v>
      </c>
      <c r="G23" s="1" t="s">
        <v>281</v>
      </c>
      <c r="H23" s="1" t="s">
        <v>219</v>
      </c>
      <c r="I23" s="1" t="s">
        <v>331</v>
      </c>
      <c r="J23" s="1" t="s">
        <v>221</v>
      </c>
      <c r="K23" s="1" t="s">
        <v>331</v>
      </c>
      <c r="L23" s="1" t="s">
        <v>331</v>
      </c>
      <c r="M23" s="1" t="s">
        <v>222</v>
      </c>
      <c r="N23" s="1" t="s">
        <v>222</v>
      </c>
      <c r="O23" s="1" t="s">
        <v>223</v>
      </c>
      <c r="P23" s="1" t="s">
        <v>224</v>
      </c>
      <c r="Q23" s="1" t="s">
        <v>225</v>
      </c>
      <c r="R23" s="1" t="s">
        <v>332</v>
      </c>
      <c r="S23" s="1" t="s">
        <v>227</v>
      </c>
      <c r="T23" s="1" t="s">
        <v>228</v>
      </c>
      <c r="U23" s="1" t="s">
        <v>229</v>
      </c>
      <c r="V23" s="1" t="s">
        <v>230</v>
      </c>
    </row>
    <row r="24" s="1" customFormat="1" spans="1:22">
      <c r="A24" s="3">
        <v>999227177985839</v>
      </c>
      <c r="B24" s="1" t="s">
        <v>333</v>
      </c>
      <c r="C24" s="1" t="s">
        <v>334</v>
      </c>
      <c r="D24" s="1" t="s">
        <v>321</v>
      </c>
      <c r="E24" s="1" t="s">
        <v>335</v>
      </c>
      <c r="F24" s="1" t="s">
        <v>217</v>
      </c>
      <c r="G24" s="1" t="s">
        <v>218</v>
      </c>
      <c r="H24" s="1" t="s">
        <v>219</v>
      </c>
      <c r="I24" s="1" t="s">
        <v>327</v>
      </c>
      <c r="J24" s="1" t="s">
        <v>221</v>
      </c>
      <c r="K24" s="1" t="s">
        <v>327</v>
      </c>
      <c r="L24" s="1" t="s">
        <v>327</v>
      </c>
      <c r="M24" s="1" t="s">
        <v>222</v>
      </c>
      <c r="N24" s="1" t="s">
        <v>222</v>
      </c>
      <c r="O24" s="1" t="s">
        <v>223</v>
      </c>
      <c r="P24" s="1" t="s">
        <v>224</v>
      </c>
      <c r="Q24" s="1" t="s">
        <v>225</v>
      </c>
      <c r="R24" s="1" t="s">
        <v>336</v>
      </c>
      <c r="S24" s="1" t="s">
        <v>227</v>
      </c>
      <c r="T24" s="1" t="s">
        <v>228</v>
      </c>
      <c r="U24" s="1" t="s">
        <v>229</v>
      </c>
      <c r="V24" s="1" t="s">
        <v>230</v>
      </c>
    </row>
    <row r="25" s="1" customFormat="1" spans="1:22">
      <c r="A25" s="3">
        <v>999227178150951</v>
      </c>
      <c r="B25" s="1" t="s">
        <v>333</v>
      </c>
      <c r="C25" s="1" t="s">
        <v>337</v>
      </c>
      <c r="D25" s="1" t="s">
        <v>321</v>
      </c>
      <c r="E25" s="1" t="s">
        <v>338</v>
      </c>
      <c r="F25" s="1" t="s">
        <v>217</v>
      </c>
      <c r="G25" s="1" t="s">
        <v>218</v>
      </c>
      <c r="H25" s="1" t="s">
        <v>219</v>
      </c>
      <c r="I25" s="1" t="s">
        <v>339</v>
      </c>
      <c r="J25" s="1" t="s">
        <v>221</v>
      </c>
      <c r="K25" s="1" t="s">
        <v>339</v>
      </c>
      <c r="L25" s="1" t="s">
        <v>339</v>
      </c>
      <c r="M25" s="1" t="s">
        <v>222</v>
      </c>
      <c r="N25" s="1" t="s">
        <v>222</v>
      </c>
      <c r="O25" s="1" t="s">
        <v>223</v>
      </c>
      <c r="P25" s="1" t="s">
        <v>224</v>
      </c>
      <c r="Q25" s="1" t="s">
        <v>225</v>
      </c>
      <c r="R25" s="1" t="s">
        <v>340</v>
      </c>
      <c r="S25" s="1" t="s">
        <v>227</v>
      </c>
      <c r="T25" s="1" t="s">
        <v>228</v>
      </c>
      <c r="U25" s="1" t="s">
        <v>229</v>
      </c>
      <c r="V25" s="1" t="s">
        <v>230</v>
      </c>
    </row>
    <row r="26" s="1" customFormat="1" spans="1:22">
      <c r="A26" s="3">
        <v>999227287711617</v>
      </c>
      <c r="B26" s="1" t="s">
        <v>292</v>
      </c>
      <c r="C26" s="1" t="s">
        <v>341</v>
      </c>
      <c r="D26" s="1" t="s">
        <v>321</v>
      </c>
      <c r="E26" s="1" t="s">
        <v>342</v>
      </c>
      <c r="F26" s="1" t="s">
        <v>231</v>
      </c>
      <c r="G26" s="1" t="s">
        <v>279</v>
      </c>
      <c r="H26" s="1" t="s">
        <v>219</v>
      </c>
      <c r="I26" s="1" t="s">
        <v>343</v>
      </c>
      <c r="J26" s="1" t="s">
        <v>221</v>
      </c>
      <c r="K26" s="1" t="s">
        <v>343</v>
      </c>
      <c r="L26" s="1" t="s">
        <v>343</v>
      </c>
      <c r="M26" s="1" t="s">
        <v>222</v>
      </c>
      <c r="N26" s="1" t="s">
        <v>222</v>
      </c>
      <c r="O26" s="1" t="s">
        <v>223</v>
      </c>
      <c r="P26" s="1" t="s">
        <v>224</v>
      </c>
      <c r="Q26" s="1" t="s">
        <v>225</v>
      </c>
      <c r="R26" s="1" t="s">
        <v>344</v>
      </c>
      <c r="S26" s="1" t="s">
        <v>227</v>
      </c>
      <c r="T26" s="1" t="s">
        <v>228</v>
      </c>
      <c r="U26" s="1" t="s">
        <v>229</v>
      </c>
      <c r="V26" s="1" t="s">
        <v>230</v>
      </c>
    </row>
    <row r="27" s="1" customFormat="1" spans="1:22">
      <c r="A27" s="3">
        <v>999227387800438</v>
      </c>
      <c r="B27" s="1" t="s">
        <v>345</v>
      </c>
      <c r="C27" s="1" t="s">
        <v>346</v>
      </c>
      <c r="D27" s="1" t="s">
        <v>321</v>
      </c>
      <c r="E27" s="1" t="s">
        <v>162</v>
      </c>
      <c r="F27" s="1" t="s">
        <v>240</v>
      </c>
      <c r="G27" s="1" t="s">
        <v>279</v>
      </c>
      <c r="H27" s="1" t="s">
        <v>219</v>
      </c>
      <c r="I27" s="1" t="s">
        <v>347</v>
      </c>
      <c r="J27" s="1" t="s">
        <v>221</v>
      </c>
      <c r="K27" s="1" t="s">
        <v>347</v>
      </c>
      <c r="L27" s="1" t="s">
        <v>347</v>
      </c>
      <c r="M27" s="1" t="s">
        <v>222</v>
      </c>
      <c r="N27" s="1" t="s">
        <v>222</v>
      </c>
      <c r="O27" s="1" t="s">
        <v>223</v>
      </c>
      <c r="P27" s="1" t="s">
        <v>224</v>
      </c>
      <c r="Q27" s="1" t="s">
        <v>225</v>
      </c>
      <c r="R27" s="1" t="s">
        <v>348</v>
      </c>
      <c r="S27" s="1" t="s">
        <v>227</v>
      </c>
      <c r="T27" s="1" t="s">
        <v>228</v>
      </c>
      <c r="U27" s="1" t="s">
        <v>229</v>
      </c>
      <c r="V27" s="1" t="s">
        <v>230</v>
      </c>
    </row>
    <row r="28" s="1" customFormat="1" spans="1:22">
      <c r="A28" s="3">
        <v>999227318666942</v>
      </c>
      <c r="B28" s="1" t="s">
        <v>349</v>
      </c>
      <c r="C28" s="1" t="s">
        <v>350</v>
      </c>
      <c r="D28" s="1" t="s">
        <v>351</v>
      </c>
      <c r="E28" s="1" t="s">
        <v>352</v>
      </c>
      <c r="F28" s="1" t="s">
        <v>279</v>
      </c>
      <c r="G28" s="1" t="s">
        <v>246</v>
      </c>
      <c r="H28" s="1" t="s">
        <v>219</v>
      </c>
      <c r="I28" s="1" t="s">
        <v>353</v>
      </c>
      <c r="J28" s="1" t="s">
        <v>221</v>
      </c>
      <c r="K28" s="1" t="s">
        <v>353</v>
      </c>
      <c r="L28" s="1" t="s">
        <v>353</v>
      </c>
      <c r="M28" s="1" t="s">
        <v>222</v>
      </c>
      <c r="N28" s="1" t="s">
        <v>222</v>
      </c>
      <c r="O28" s="1" t="s">
        <v>223</v>
      </c>
      <c r="P28" s="1" t="s">
        <v>224</v>
      </c>
      <c r="Q28" s="1" t="s">
        <v>225</v>
      </c>
      <c r="R28" s="1" t="s">
        <v>354</v>
      </c>
      <c r="S28" s="1" t="s">
        <v>227</v>
      </c>
      <c r="T28" s="1" t="s">
        <v>228</v>
      </c>
      <c r="U28" s="1" t="s">
        <v>229</v>
      </c>
      <c r="V28" s="1" t="s">
        <v>230</v>
      </c>
    </row>
    <row r="29" s="1" customFormat="1" spans="1:22">
      <c r="A29" s="3">
        <v>999227382532139</v>
      </c>
      <c r="B29" s="1" t="s">
        <v>314</v>
      </c>
      <c r="C29" s="1" t="s">
        <v>355</v>
      </c>
      <c r="D29" s="1" t="s">
        <v>351</v>
      </c>
      <c r="E29" s="1" t="s">
        <v>356</v>
      </c>
      <c r="F29" s="1" t="s">
        <v>237</v>
      </c>
      <c r="G29" s="1" t="s">
        <v>246</v>
      </c>
      <c r="H29" s="1" t="s">
        <v>219</v>
      </c>
      <c r="I29" s="1" t="s">
        <v>357</v>
      </c>
      <c r="J29" s="1" t="s">
        <v>221</v>
      </c>
      <c r="K29" s="1" t="s">
        <v>357</v>
      </c>
      <c r="L29" s="1" t="s">
        <v>357</v>
      </c>
      <c r="M29" s="1" t="s">
        <v>222</v>
      </c>
      <c r="N29" s="1" t="s">
        <v>222</v>
      </c>
      <c r="O29" s="1" t="s">
        <v>223</v>
      </c>
      <c r="P29" s="1" t="s">
        <v>224</v>
      </c>
      <c r="Q29" s="1" t="s">
        <v>225</v>
      </c>
      <c r="R29" s="1" t="s">
        <v>358</v>
      </c>
      <c r="S29" s="1" t="s">
        <v>227</v>
      </c>
      <c r="T29" s="1" t="s">
        <v>228</v>
      </c>
      <c r="U29" s="1" t="s">
        <v>229</v>
      </c>
      <c r="V29" s="1" t="s">
        <v>230</v>
      </c>
    </row>
    <row r="30" s="1" customFormat="1" spans="1:22">
      <c r="A30" s="3">
        <v>999227380197061</v>
      </c>
      <c r="B30" s="1" t="s">
        <v>314</v>
      </c>
      <c r="C30" s="1" t="s">
        <v>359</v>
      </c>
      <c r="D30" s="1" t="s">
        <v>351</v>
      </c>
      <c r="E30" s="1" t="s">
        <v>360</v>
      </c>
      <c r="F30" s="1" t="s">
        <v>237</v>
      </c>
      <c r="G30" s="1" t="s">
        <v>258</v>
      </c>
      <c r="H30" s="1" t="s">
        <v>219</v>
      </c>
      <c r="I30" s="1" t="s">
        <v>361</v>
      </c>
      <c r="J30" s="1" t="s">
        <v>221</v>
      </c>
      <c r="K30" s="1" t="s">
        <v>361</v>
      </c>
      <c r="L30" s="1" t="s">
        <v>361</v>
      </c>
      <c r="M30" s="1" t="s">
        <v>222</v>
      </c>
      <c r="N30" s="1" t="s">
        <v>222</v>
      </c>
      <c r="O30" s="1" t="s">
        <v>223</v>
      </c>
      <c r="P30" s="1" t="s">
        <v>224</v>
      </c>
      <c r="Q30" s="1" t="s">
        <v>225</v>
      </c>
      <c r="R30" s="1" t="s">
        <v>362</v>
      </c>
      <c r="S30" s="1" t="s">
        <v>227</v>
      </c>
      <c r="T30" s="1" t="s">
        <v>228</v>
      </c>
      <c r="U30" s="1" t="s">
        <v>229</v>
      </c>
      <c r="V30" s="1" t="s">
        <v>230</v>
      </c>
    </row>
    <row r="31" s="1" customFormat="1" spans="1:22">
      <c r="A31" s="3">
        <v>999224901495114</v>
      </c>
      <c r="B31" s="1" t="s">
        <v>363</v>
      </c>
      <c r="C31" s="1" t="s">
        <v>364</v>
      </c>
      <c r="D31" s="1" t="s">
        <v>365</v>
      </c>
      <c r="E31" s="1" t="s">
        <v>366</v>
      </c>
      <c r="F31" s="1" t="s">
        <v>218</v>
      </c>
      <c r="G31" s="1" t="s">
        <v>258</v>
      </c>
      <c r="H31" s="1" t="s">
        <v>219</v>
      </c>
      <c r="I31" s="1" t="s">
        <v>367</v>
      </c>
      <c r="J31" s="1" t="s">
        <v>221</v>
      </c>
      <c r="K31" s="1" t="s">
        <v>367</v>
      </c>
      <c r="L31" s="1" t="s">
        <v>367</v>
      </c>
      <c r="M31" s="1" t="s">
        <v>222</v>
      </c>
      <c r="N31" s="1" t="s">
        <v>222</v>
      </c>
      <c r="O31" s="1" t="s">
        <v>223</v>
      </c>
      <c r="P31" s="1" t="s">
        <v>224</v>
      </c>
      <c r="Q31" s="1" t="s">
        <v>225</v>
      </c>
      <c r="R31" s="1" t="s">
        <v>368</v>
      </c>
      <c r="S31" s="1" t="s">
        <v>227</v>
      </c>
      <c r="T31" s="1" t="s">
        <v>228</v>
      </c>
      <c r="U31" s="1" t="s">
        <v>229</v>
      </c>
      <c r="V31" s="1" t="s">
        <v>267</v>
      </c>
    </row>
    <row r="32" s="1" customFormat="1" spans="1:22">
      <c r="A32" s="3">
        <v>999227334176966</v>
      </c>
      <c r="B32" s="1" t="s">
        <v>369</v>
      </c>
      <c r="C32" s="1" t="s">
        <v>370</v>
      </c>
      <c r="D32" s="1" t="s">
        <v>371</v>
      </c>
      <c r="E32" s="1" t="s">
        <v>146</v>
      </c>
      <c r="F32" s="1" t="s">
        <v>314</v>
      </c>
      <c r="G32" s="1" t="s">
        <v>240</v>
      </c>
      <c r="H32" s="1" t="s">
        <v>219</v>
      </c>
      <c r="I32" s="1" t="s">
        <v>372</v>
      </c>
      <c r="J32" s="1" t="s">
        <v>221</v>
      </c>
      <c r="K32" s="1" t="s">
        <v>372</v>
      </c>
      <c r="L32" s="1" t="s">
        <v>372</v>
      </c>
      <c r="M32" s="1" t="s">
        <v>222</v>
      </c>
      <c r="N32" s="1" t="s">
        <v>222</v>
      </c>
      <c r="O32" s="1" t="s">
        <v>223</v>
      </c>
      <c r="P32" s="1" t="s">
        <v>224</v>
      </c>
      <c r="Q32" s="1" t="s">
        <v>225</v>
      </c>
      <c r="R32" s="1" t="s">
        <v>373</v>
      </c>
      <c r="S32" s="1" t="s">
        <v>227</v>
      </c>
      <c r="T32" s="1" t="s">
        <v>228</v>
      </c>
      <c r="U32" s="1" t="s">
        <v>229</v>
      </c>
      <c r="V32" s="1" t="s">
        <v>230</v>
      </c>
    </row>
    <row r="33" s="1" customFormat="1" spans="1:22">
      <c r="A33" s="3">
        <v>999227337570030</v>
      </c>
      <c r="B33" s="1" t="s">
        <v>369</v>
      </c>
      <c r="C33" s="1" t="s">
        <v>374</v>
      </c>
      <c r="D33" s="1" t="s">
        <v>375</v>
      </c>
      <c r="E33" s="1" t="s">
        <v>150</v>
      </c>
      <c r="F33" s="1" t="s">
        <v>314</v>
      </c>
      <c r="G33" s="1" t="s">
        <v>240</v>
      </c>
      <c r="H33" s="1" t="s">
        <v>219</v>
      </c>
      <c r="I33" s="1" t="s">
        <v>376</v>
      </c>
      <c r="J33" s="1" t="s">
        <v>221</v>
      </c>
      <c r="K33" s="1" t="s">
        <v>376</v>
      </c>
      <c r="L33" s="1" t="s">
        <v>376</v>
      </c>
      <c r="M33" s="1" t="s">
        <v>222</v>
      </c>
      <c r="N33" s="1" t="s">
        <v>222</v>
      </c>
      <c r="O33" s="1" t="s">
        <v>223</v>
      </c>
      <c r="P33" s="1" t="s">
        <v>224</v>
      </c>
      <c r="Q33" s="1" t="s">
        <v>225</v>
      </c>
      <c r="R33" s="1" t="s">
        <v>377</v>
      </c>
      <c r="S33" s="1" t="s">
        <v>227</v>
      </c>
      <c r="T33" s="1" t="s">
        <v>228</v>
      </c>
      <c r="U33" s="1" t="s">
        <v>229</v>
      </c>
      <c r="V33" s="1" t="s">
        <v>230</v>
      </c>
    </row>
    <row r="34" s="1" customFormat="1" spans="1:22">
      <c r="A34" s="3">
        <v>999226851590478</v>
      </c>
      <c r="B34" s="1" t="s">
        <v>378</v>
      </c>
      <c r="C34" s="1" t="s">
        <v>379</v>
      </c>
      <c r="D34" s="1" t="s">
        <v>380</v>
      </c>
      <c r="E34" s="1" t="s">
        <v>100</v>
      </c>
      <c r="F34" s="1" t="s">
        <v>314</v>
      </c>
      <c r="G34" s="1" t="s">
        <v>218</v>
      </c>
      <c r="H34" s="1" t="s">
        <v>219</v>
      </c>
      <c r="I34" s="1" t="s">
        <v>381</v>
      </c>
      <c r="J34" s="1" t="s">
        <v>221</v>
      </c>
      <c r="K34" s="1" t="s">
        <v>381</v>
      </c>
      <c r="L34" s="1" t="s">
        <v>381</v>
      </c>
      <c r="M34" s="1" t="s">
        <v>222</v>
      </c>
      <c r="N34" s="1" t="s">
        <v>222</v>
      </c>
      <c r="O34" s="1" t="s">
        <v>223</v>
      </c>
      <c r="P34" s="1" t="s">
        <v>224</v>
      </c>
      <c r="Q34" s="1" t="s">
        <v>225</v>
      </c>
      <c r="R34" s="1" t="s">
        <v>382</v>
      </c>
      <c r="S34" s="1" t="s">
        <v>227</v>
      </c>
      <c r="T34" s="1" t="s">
        <v>228</v>
      </c>
      <c r="U34" s="1" t="s">
        <v>229</v>
      </c>
      <c r="V34" s="1" t="s">
        <v>267</v>
      </c>
    </row>
    <row r="35" s="1" customFormat="1" spans="1:22">
      <c r="A35" s="3">
        <v>999225693974806</v>
      </c>
      <c r="B35" s="1" t="s">
        <v>383</v>
      </c>
      <c r="C35" s="1" t="s">
        <v>384</v>
      </c>
      <c r="D35" s="1" t="s">
        <v>385</v>
      </c>
      <c r="E35" s="1" t="s">
        <v>86</v>
      </c>
      <c r="F35" s="1" t="s">
        <v>271</v>
      </c>
      <c r="G35" s="1" t="s">
        <v>305</v>
      </c>
      <c r="H35" s="1" t="s">
        <v>219</v>
      </c>
      <c r="I35" s="1" t="s">
        <v>386</v>
      </c>
      <c r="J35" s="1" t="s">
        <v>221</v>
      </c>
      <c r="K35" s="1" t="s">
        <v>386</v>
      </c>
      <c r="L35" s="1" t="s">
        <v>386</v>
      </c>
      <c r="M35" s="1" t="s">
        <v>222</v>
      </c>
      <c r="N35" s="1" t="s">
        <v>222</v>
      </c>
      <c r="O35" s="1" t="s">
        <v>223</v>
      </c>
      <c r="P35" s="1" t="s">
        <v>224</v>
      </c>
      <c r="Q35" s="1" t="s">
        <v>225</v>
      </c>
      <c r="R35" s="1" t="s">
        <v>387</v>
      </c>
      <c r="S35" s="1" t="s">
        <v>227</v>
      </c>
      <c r="T35" s="1" t="s">
        <v>228</v>
      </c>
      <c r="U35" s="1" t="s">
        <v>229</v>
      </c>
      <c r="V35" s="1" t="s">
        <v>230</v>
      </c>
    </row>
    <row r="36" s="1" customFormat="1" spans="1:22">
      <c r="A36" s="3">
        <v>999224929598793</v>
      </c>
      <c r="B36" s="1" t="s">
        <v>388</v>
      </c>
      <c r="C36" s="1" t="s">
        <v>389</v>
      </c>
      <c r="D36" s="1" t="s">
        <v>385</v>
      </c>
      <c r="E36" s="1" t="s">
        <v>63</v>
      </c>
      <c r="F36" s="1" t="s">
        <v>240</v>
      </c>
      <c r="G36" s="1" t="s">
        <v>231</v>
      </c>
      <c r="H36" s="1" t="s">
        <v>219</v>
      </c>
      <c r="I36" s="1" t="s">
        <v>386</v>
      </c>
      <c r="J36" s="1" t="s">
        <v>221</v>
      </c>
      <c r="K36" s="1" t="s">
        <v>386</v>
      </c>
      <c r="L36" s="1" t="s">
        <v>386</v>
      </c>
      <c r="M36" s="1" t="s">
        <v>222</v>
      </c>
      <c r="N36" s="1" t="s">
        <v>222</v>
      </c>
      <c r="O36" s="1" t="s">
        <v>223</v>
      </c>
      <c r="P36" s="1" t="s">
        <v>224</v>
      </c>
      <c r="Q36" s="1" t="s">
        <v>225</v>
      </c>
      <c r="R36" s="1" t="s">
        <v>390</v>
      </c>
      <c r="S36" s="1" t="s">
        <v>227</v>
      </c>
      <c r="T36" s="1" t="s">
        <v>228</v>
      </c>
      <c r="U36" s="1" t="s">
        <v>229</v>
      </c>
      <c r="V36" s="1" t="s">
        <v>230</v>
      </c>
    </row>
    <row r="37" s="1" customFormat="1" spans="1:22">
      <c r="A37" s="3">
        <v>999225076906314</v>
      </c>
      <c r="B37" s="1" t="s">
        <v>391</v>
      </c>
      <c r="C37" s="1" t="s">
        <v>392</v>
      </c>
      <c r="D37" s="1" t="s">
        <v>393</v>
      </c>
      <c r="E37" s="1" t="s">
        <v>394</v>
      </c>
      <c r="F37" s="1" t="s">
        <v>317</v>
      </c>
      <c r="G37" s="1" t="s">
        <v>250</v>
      </c>
      <c r="H37" s="1" t="s">
        <v>219</v>
      </c>
      <c r="I37" s="1" t="s">
        <v>395</v>
      </c>
      <c r="J37" s="1" t="s">
        <v>221</v>
      </c>
      <c r="K37" s="1" t="s">
        <v>395</v>
      </c>
      <c r="L37" s="1" t="s">
        <v>395</v>
      </c>
      <c r="M37" s="1" t="s">
        <v>222</v>
      </c>
      <c r="N37" s="1" t="s">
        <v>222</v>
      </c>
      <c r="O37" s="1" t="s">
        <v>223</v>
      </c>
      <c r="P37" s="1" t="s">
        <v>224</v>
      </c>
      <c r="Q37" s="1" t="s">
        <v>225</v>
      </c>
      <c r="R37" s="1" t="s">
        <v>396</v>
      </c>
      <c r="S37" s="1" t="s">
        <v>227</v>
      </c>
      <c r="T37" s="1" t="s">
        <v>228</v>
      </c>
      <c r="U37" s="1" t="s">
        <v>229</v>
      </c>
      <c r="V37" s="1" t="s">
        <v>230</v>
      </c>
    </row>
    <row r="38" s="1" customFormat="1" spans="1:22">
      <c r="A38" s="3">
        <v>999225251658071</v>
      </c>
      <c r="B38" s="1" t="s">
        <v>397</v>
      </c>
      <c r="C38" s="1" t="s">
        <v>398</v>
      </c>
      <c r="D38" s="1" t="s">
        <v>393</v>
      </c>
      <c r="E38" s="1" t="s">
        <v>399</v>
      </c>
      <c r="F38" s="1" t="s">
        <v>271</v>
      </c>
      <c r="G38" s="1" t="s">
        <v>306</v>
      </c>
      <c r="H38" s="1" t="s">
        <v>219</v>
      </c>
      <c r="I38" s="1" t="s">
        <v>395</v>
      </c>
      <c r="J38" s="1" t="s">
        <v>221</v>
      </c>
      <c r="K38" s="1" t="s">
        <v>395</v>
      </c>
      <c r="L38" s="1" t="s">
        <v>395</v>
      </c>
      <c r="M38" s="1" t="s">
        <v>222</v>
      </c>
      <c r="N38" s="1" t="s">
        <v>222</v>
      </c>
      <c r="O38" s="1" t="s">
        <v>223</v>
      </c>
      <c r="P38" s="1" t="s">
        <v>224</v>
      </c>
      <c r="Q38" s="1" t="s">
        <v>225</v>
      </c>
      <c r="R38" s="1" t="s">
        <v>400</v>
      </c>
      <c r="S38" s="1" t="s">
        <v>227</v>
      </c>
      <c r="T38" s="1" t="s">
        <v>228</v>
      </c>
      <c r="U38" s="1" t="s">
        <v>229</v>
      </c>
      <c r="V38" s="1" t="s">
        <v>230</v>
      </c>
    </row>
    <row r="39" s="1" customFormat="1" spans="1:22">
      <c r="A39" s="3">
        <v>999224040150673</v>
      </c>
      <c r="B39" s="1" t="s">
        <v>401</v>
      </c>
      <c r="C39" s="1" t="s">
        <v>402</v>
      </c>
      <c r="D39" s="1" t="s">
        <v>393</v>
      </c>
      <c r="E39" s="1" t="s">
        <v>39</v>
      </c>
      <c r="F39" s="1" t="s">
        <v>247</v>
      </c>
      <c r="G39" s="1" t="s">
        <v>264</v>
      </c>
      <c r="H39" s="1" t="s">
        <v>219</v>
      </c>
      <c r="I39" s="1" t="s">
        <v>395</v>
      </c>
      <c r="J39" s="1" t="s">
        <v>221</v>
      </c>
      <c r="K39" s="1" t="s">
        <v>395</v>
      </c>
      <c r="L39" s="1" t="s">
        <v>395</v>
      </c>
      <c r="M39" s="1" t="s">
        <v>222</v>
      </c>
      <c r="N39" s="1" t="s">
        <v>222</v>
      </c>
      <c r="O39" s="1" t="s">
        <v>223</v>
      </c>
      <c r="P39" s="1" t="s">
        <v>224</v>
      </c>
      <c r="Q39" s="1" t="s">
        <v>225</v>
      </c>
      <c r="R39" s="1" t="s">
        <v>403</v>
      </c>
      <c r="S39" s="1" t="s">
        <v>227</v>
      </c>
      <c r="T39" s="1" t="s">
        <v>228</v>
      </c>
      <c r="U39" s="1" t="s">
        <v>229</v>
      </c>
      <c r="V39" s="1" t="s">
        <v>230</v>
      </c>
    </row>
    <row r="40" s="1" customFormat="1" spans="1:22">
      <c r="A40" s="3">
        <v>999223654037483</v>
      </c>
      <c r="B40" s="1" t="s">
        <v>404</v>
      </c>
      <c r="C40" s="1" t="s">
        <v>405</v>
      </c>
      <c r="D40" s="1" t="s">
        <v>393</v>
      </c>
      <c r="E40" s="1" t="s">
        <v>406</v>
      </c>
      <c r="F40" s="1" t="s">
        <v>247</v>
      </c>
      <c r="G40" s="1" t="s">
        <v>264</v>
      </c>
      <c r="H40" s="1" t="s">
        <v>219</v>
      </c>
      <c r="I40" s="1" t="s">
        <v>407</v>
      </c>
      <c r="J40" s="1" t="s">
        <v>221</v>
      </c>
      <c r="K40" s="1" t="s">
        <v>407</v>
      </c>
      <c r="L40" s="1" t="s">
        <v>407</v>
      </c>
      <c r="M40" s="1" t="s">
        <v>222</v>
      </c>
      <c r="N40" s="1" t="s">
        <v>222</v>
      </c>
      <c r="O40" s="1" t="s">
        <v>223</v>
      </c>
      <c r="P40" s="1" t="s">
        <v>224</v>
      </c>
      <c r="Q40" s="1" t="s">
        <v>225</v>
      </c>
      <c r="R40" s="1" t="s">
        <v>408</v>
      </c>
      <c r="S40" s="1" t="s">
        <v>227</v>
      </c>
      <c r="T40" s="1" t="s">
        <v>228</v>
      </c>
      <c r="U40" s="1" t="s">
        <v>229</v>
      </c>
      <c r="V40" s="1" t="s">
        <v>230</v>
      </c>
    </row>
    <row r="41" s="1" customFormat="1" spans="1:22">
      <c r="A41" s="3">
        <v>999225160478209</v>
      </c>
      <c r="B41" s="1" t="s">
        <v>409</v>
      </c>
      <c r="C41" s="1" t="s">
        <v>410</v>
      </c>
      <c r="D41" s="1" t="s">
        <v>385</v>
      </c>
      <c r="E41" s="1" t="s">
        <v>72</v>
      </c>
      <c r="F41" s="1" t="s">
        <v>281</v>
      </c>
      <c r="G41" s="1" t="s">
        <v>252</v>
      </c>
      <c r="H41" s="1" t="s">
        <v>219</v>
      </c>
      <c r="I41" s="1" t="s">
        <v>411</v>
      </c>
      <c r="J41" s="1" t="s">
        <v>221</v>
      </c>
      <c r="K41" s="1" t="s">
        <v>411</v>
      </c>
      <c r="L41" s="1" t="s">
        <v>411</v>
      </c>
      <c r="M41" s="1" t="s">
        <v>222</v>
      </c>
      <c r="N41" s="1" t="s">
        <v>222</v>
      </c>
      <c r="O41" s="1" t="s">
        <v>223</v>
      </c>
      <c r="P41" s="1" t="s">
        <v>224</v>
      </c>
      <c r="Q41" s="1" t="s">
        <v>225</v>
      </c>
      <c r="R41" s="1" t="s">
        <v>412</v>
      </c>
      <c r="S41" s="1" t="s">
        <v>227</v>
      </c>
      <c r="T41" s="1" t="s">
        <v>228</v>
      </c>
      <c r="U41" s="1" t="s">
        <v>229</v>
      </c>
      <c r="V41" s="1" t="s">
        <v>230</v>
      </c>
    </row>
    <row r="42" s="1" customFormat="1" spans="1:22">
      <c r="A42" s="3">
        <v>999225048744367</v>
      </c>
      <c r="B42" s="1" t="s">
        <v>413</v>
      </c>
      <c r="C42" s="1" t="s">
        <v>414</v>
      </c>
      <c r="D42" s="1" t="s">
        <v>385</v>
      </c>
      <c r="E42" s="1" t="s">
        <v>66</v>
      </c>
      <c r="F42" s="1" t="s">
        <v>279</v>
      </c>
      <c r="G42" s="1" t="s">
        <v>247</v>
      </c>
      <c r="H42" s="1" t="s">
        <v>219</v>
      </c>
      <c r="I42" s="1" t="s">
        <v>415</v>
      </c>
      <c r="J42" s="1" t="s">
        <v>221</v>
      </c>
      <c r="K42" s="1" t="s">
        <v>415</v>
      </c>
      <c r="L42" s="1" t="s">
        <v>415</v>
      </c>
      <c r="M42" s="1" t="s">
        <v>222</v>
      </c>
      <c r="N42" s="1" t="s">
        <v>222</v>
      </c>
      <c r="O42" s="1" t="s">
        <v>223</v>
      </c>
      <c r="P42" s="1" t="s">
        <v>224</v>
      </c>
      <c r="Q42" s="1" t="s">
        <v>225</v>
      </c>
      <c r="R42" s="1" t="s">
        <v>416</v>
      </c>
      <c r="S42" s="1" t="s">
        <v>227</v>
      </c>
      <c r="T42" s="1" t="s">
        <v>228</v>
      </c>
      <c r="U42" s="1" t="s">
        <v>229</v>
      </c>
      <c r="V42" s="1" t="s">
        <v>230</v>
      </c>
    </row>
    <row r="43" s="1" customFormat="1" spans="1:22">
      <c r="A43" s="3">
        <v>999224610595218</v>
      </c>
      <c r="B43" s="1" t="s">
        <v>417</v>
      </c>
      <c r="C43" s="1" t="s">
        <v>418</v>
      </c>
      <c r="D43" s="1" t="s">
        <v>385</v>
      </c>
      <c r="E43" s="1" t="s">
        <v>419</v>
      </c>
      <c r="F43" s="1" t="s">
        <v>279</v>
      </c>
      <c r="G43" s="1" t="s">
        <v>246</v>
      </c>
      <c r="H43" s="1" t="s">
        <v>219</v>
      </c>
      <c r="I43" s="1" t="s">
        <v>420</v>
      </c>
      <c r="J43" s="1" t="s">
        <v>221</v>
      </c>
      <c r="K43" s="1" t="s">
        <v>420</v>
      </c>
      <c r="L43" s="1" t="s">
        <v>420</v>
      </c>
      <c r="M43" s="1" t="s">
        <v>222</v>
      </c>
      <c r="N43" s="1" t="s">
        <v>222</v>
      </c>
      <c r="O43" s="1" t="s">
        <v>223</v>
      </c>
      <c r="P43" s="1" t="s">
        <v>224</v>
      </c>
      <c r="Q43" s="1" t="s">
        <v>225</v>
      </c>
      <c r="R43" s="1" t="s">
        <v>421</v>
      </c>
      <c r="S43" s="1" t="s">
        <v>227</v>
      </c>
      <c r="T43" s="1" t="s">
        <v>228</v>
      </c>
      <c r="U43" s="1" t="s">
        <v>229</v>
      </c>
      <c r="V43" s="1" t="s">
        <v>230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2023-11-02T06:41:13Z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