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<sst xmlns="http://schemas.openxmlformats.org/spreadsheetml/2006/main" count="238" uniqueCount="125">
  <si>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</si>
  <si>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</si>
  <si>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</si>
  <si>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</si>
  <si>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2023-10-31至2023-11-01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</si>
  <si>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</si>
  <si>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</si>
  <si>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</si>
  <si>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</si>
  <si>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</si>
  <si>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</si>
  <si>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</si>
  <si>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</si>
  <si>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</si>
  <si>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</si>
  <si>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</si>
  <si>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</si>
  <si>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</si>
  <si>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</si>
  <si>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</si>
  <si>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¥446.00</t>
  </si>
  <si>
    <t>¥58.72</t>
  </si>
  <si>
    <t>¥387.28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</si>
  <si>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</si>
  <si>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</si>
  <si>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</si>
  <si>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</si>
  <si>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</si>
  <si>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</si>
  <si>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</si>
  <si>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</si>
  <si>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</si>
  <si>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</si>
  <si>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</si>
  <si>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</si>
  <si>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</si>
  <si>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</si>
  <si>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</si>
  <si>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</si>
  <si>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</si>
  <si>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</si>
  <si>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</si>
  <si>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</si>
  <si>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</si>
  <si>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</si>
  <si>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</si>
  <si>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</si>
  <si>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</si>
  <si>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</si>
  <si>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</si>
  <si>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</si>
  <si>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</si>
  <si>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</si>
  <si>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</si>
  <si>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</si>
  <si>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</si>
  <si>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</si>
  <si>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</si>
  <si>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</si>
  <si>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</si>
  <si>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</si>
  <si>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</si>
  <si>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</si>
  <si>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</si>
  <si>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</si>
  <si>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</si>
  <si>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</si>
  <si>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</si>
  <si>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</si>
  <si>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</si>
  <si>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813526182515</t>
  </si>
  <si>
    <t>酒店预付</t>
  </si>
  <si>
    <t>否</t>
  </si>
  <si>
    <t>普通</t>
  </si>
  <si>
    <t>311480551</t>
  </si>
  <si>
    <t>北京遨途机场酒店</t>
  </si>
  <si>
    <t>1639468</t>
  </si>
  <si>
    <t>邢金玉</t>
  </si>
  <si>
    <t>2023-10-25</t>
  </si>
  <si>
    <t>2023-10-31</t>
  </si>
  <si>
    <t>2023-11-01</t>
  </si>
  <si>
    <t>双人大床房(无窗)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</si>
  <si>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</si>
  <si>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</si>
  <si>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</si>
  <si>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</si>
  <si>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</si>
  <si>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</si>
  <si>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</si>
  <si>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</si>
  <si>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</si>
  <si>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</si>
  <si>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</si>
  <si>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</si>
  <si>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A231102145642481</t>
  </si>
  <si>
    <r>
      <t>总计：</t>
    </r>
    <r>
      <rPr>
        <sz val="10"/>
        <rFont val="Arial"/>
        <charset val="134"/>
      </rPr>
      <t>387.28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</si>
  <si>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</si>
  <si>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</si>
  <si>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</si>
  <si>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</si>
  <si>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</si>
  <si>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</si>
  <si>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</si>
  <si>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</si>
  <si>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</si>
  <si>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</si>
  <si>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</si>
  <si>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</si>
  <si>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</si>
  <si>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</si>
  <si>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</si>
  <si>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</si>
  <si>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</si>
  <si>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</si>
  <si>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4131426</t>
  </si>
  <si>
    <t>--</t>
  </si>
  <si>
    <t>387.28</t>
  </si>
  <si>
    <t>RMB</t>
  </si>
  <si>
    <t>0</t>
  </si>
  <si>
    <t>0.00</t>
  </si>
  <si>
    <t>汇趣住国内直连</t>
  </si>
  <si>
    <t>01.011247</t>
  </si>
  <si>
    <t>2023-10-25 21:40:30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</si>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</sst>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8" sqref="A8:A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387.28</v>
      </c>
      <c r="E2" t="str">
        <f>VLOOKUP(A2,HOP!A:L,12,0)</f>
        <v>387.28</v>
      </c>
      <c r="F2" t="str">
        <f>VLOOKUP(A2,HOP!A:C,3,0)</f>
        <v>4131426</v>
      </c>
      <c r="G2">
        <f>D2-E2</f>
        <v>0</v>
      </c>
      <c r="H2" t="str">
        <f>$H$1&amp;F2</f>
        <v>，4131426</v>
      </c>
      <c r="I2" t="str">
        <f>VLOOKUP(A2,HOP!A:U,21,0)</f>
        <v>直连</v>
      </c>
    </row>
    <row r="4" ht="14.25" spans="4:4">
      <c r="D4" s="8" t="s">
        <v>22</v>
      </c>
    </row>
    <row r="8" spans="1:1">
      <c r="A8" t="s">
        <v>94</v>
      </c>
    </row>
    <row r="9" spans="1:1">
      <c r="A9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2023-11-02T06:58:08Z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4C428B57094C418D8F7ED97B8D0964DA_12</vt:lpwstr>
  </property>
</Properties>
</file>