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<sst xmlns="http://schemas.openxmlformats.org/spreadsheetml/2006/main" count="2486" uniqueCount="898">
  <si>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</si>
  <si>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</si>
  <si>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</si>
  <si>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</si>
  <si>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</si>
  <si>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</si>
  <si>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</si>
  <si>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</si>
  <si>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</si>
  <si>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</si>
  <si>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</si>
  <si>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</si>
  <si>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</si>
  <si>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</si>
  <si>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</si>
  <si>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</si>
  <si>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</si>
  <si>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</si>
  <si>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</si>
  <si>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</si>
  <si>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</si>
  <si>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</si>
  <si>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</si>
  <si>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</si>
  <si>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</si>
  <si>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999226668618609	</t>
  </si>
  <si>
    <t>Ctrip</t>
  </si>
  <si>
    <t>正常</t>
  </si>
  <si>
    <t>[曼谷]曼谷素坤逸航站 21 中心酒店(Grande Centre Point Hotel Terminal 21)(37197363)</t>
  </si>
  <si>
    <t>豪华尊贵房&lt;1&gt;&lt;2人入住&gt;&lt;不退款&gt;</t>
  </si>
  <si>
    <t>USD</t>
  </si>
  <si>
    <t>CHOI/WAN KEI</t>
  </si>
  <si>
    <t>CA5326231107USD</t>
  </si>
  <si>
    <t>未提现</t>
  </si>
  <si>
    <t>携程开票</t>
  </si>
  <si>
    <t xml:space="preserve">3896202	</t>
  </si>
  <si>
    <t xml:space="preserve">449809	</t>
  </si>
  <si>
    <t xml:space="preserve">999227259266676	</t>
  </si>
  <si>
    <t>[岘港]岘港海滩巴利斯德利酒店(Paris Deli Danang Beach Hotel)(46872182)</t>
  </si>
  <si>
    <t>高级双床房&lt;2人入住&gt;&lt;早餐&gt;</t>
  </si>
  <si>
    <t>TAKAHASHI/AKARI,NAKANISHI/RUNA</t>
  </si>
  <si>
    <t xml:space="preserve">4029528	</t>
  </si>
  <si>
    <t xml:space="preserve">	</t>
  </si>
  <si>
    <t xml:space="preserve">999227261530116	</t>
  </si>
  <si>
    <t>[曼谷]慵懒周日青年旅馆(Lazy Sunday Hostel)(39650565)</t>
  </si>
  <si>
    <t>客房(双床)&lt;2人入住&gt;</t>
  </si>
  <si>
    <t>PORNPRAYUT/KORNCHULEE</t>
  </si>
  <si>
    <t xml:space="preserve">4030327	</t>
  </si>
  <si>
    <t xml:space="preserve">999227324108025	</t>
  </si>
  <si>
    <t>[乌隆他尼]乌隆他尼布朗苑酒店(Brown House Hotel by Blu Monkey)(37212481)</t>
  </si>
  <si>
    <t>豪华双床房&lt;2人入住&gt;&lt;不退款&gt;</t>
  </si>
  <si>
    <t>SOTHIPUNCHAI/PUNTIP</t>
  </si>
  <si>
    <t xml:space="preserve">4048745	</t>
  </si>
  <si>
    <t xml:space="preserve">1078928297	</t>
  </si>
  <si>
    <t xml:space="preserve">999227351429367	</t>
  </si>
  <si>
    <t>[胡志明市]GK中心大酒店(GK Central Hotel)(37207331)</t>
  </si>
  <si>
    <t>尊享豪华双人房-带阳台&lt;2人入住&gt;&lt;不退款&gt;&lt;早餐&gt;</t>
  </si>
  <si>
    <t>OZAKI/KANA,OZAKI/NANA</t>
  </si>
  <si>
    <t xml:space="preserve">4059874	</t>
  </si>
  <si>
    <t xml:space="preserve">999227974069411	</t>
  </si>
  <si>
    <t>[曼谷]曼谷市集酒店(The Bazaar Hotel Bangkok)(38635682)</t>
  </si>
  <si>
    <t>高级双床房&lt;2人入住&gt;</t>
  </si>
  <si>
    <t>Chana/Sippawit</t>
  </si>
  <si>
    <t xml:space="preserve">4092725	</t>
  </si>
  <si>
    <t xml:space="preserve">170522	</t>
  </si>
  <si>
    <t xml:space="preserve">999227995015271	</t>
  </si>
  <si>
    <t>[清迈]清迈萨拉兰纳酒店(Sala Lanna Chiang Mai)(37205332)</t>
  </si>
  <si>
    <t>河景高级房（带阳台）&lt;2人入住&gt;&lt;不退款&gt;</t>
  </si>
  <si>
    <t>JIRAKORNKITINUN/NARISSARA,KOMNOPAS/TIZSNU</t>
  </si>
  <si>
    <t xml:space="preserve">4099118	</t>
  </si>
  <si>
    <t xml:space="preserve">999228075633951	</t>
  </si>
  <si>
    <t>[洛杉矶]洛杉矶国际机场索内斯塔酒店(Sonesta Los Angeles Airport)(37201387)</t>
  </si>
  <si>
    <t>豪华房(大床)&lt;2人入住&gt;&lt;不退款&gt;</t>
  </si>
  <si>
    <t>SUN/XIAOYAN</t>
  </si>
  <si>
    <t xml:space="preserve">4120832	</t>
  </si>
  <si>
    <t xml:space="preserve">31849SE468275	</t>
  </si>
  <si>
    <t xml:space="preserve">999228092178706	</t>
  </si>
  <si>
    <t>[呵叻]柯叻M府服务公寓(M in Korat Service Apartment)(39686139)</t>
  </si>
  <si>
    <t>标准房&lt;2人入住&gt;&lt;不退款&gt;</t>
  </si>
  <si>
    <t>khadsaikhao/suchat</t>
  </si>
  <si>
    <t xml:space="preserve">4123636	</t>
  </si>
  <si>
    <t xml:space="preserve">999228100555627	</t>
  </si>
  <si>
    <t>[洛杉矶]洛伊斯好莱坞酒店(Loews Hollywood Hotel)(37202133)</t>
  </si>
  <si>
    <t>标准房（1张特大床，带无障碍淋浴）&lt;2人入住&gt;&lt;无早&gt;</t>
  </si>
  <si>
    <t>Hursley/Joseph</t>
  </si>
  <si>
    <t xml:space="preserve">4126841	</t>
  </si>
  <si>
    <t xml:space="preserve">70566SE329132	</t>
  </si>
  <si>
    <t xml:space="preserve">999228110732111	</t>
  </si>
  <si>
    <t>[会安]会安生态旅馆&amp;Spa(Hoi An Eco Lodge &amp; Spa)(40756585)</t>
  </si>
  <si>
    <t>豪华间&lt;2人入住&gt;&lt;早餐&gt;</t>
  </si>
  <si>
    <t>Nguyen Vu/ Anh Thao</t>
  </si>
  <si>
    <t xml:space="preserve">4128157	</t>
  </si>
  <si>
    <t>取消</t>
  </si>
  <si>
    <t xml:space="preserve">999228111871478	</t>
  </si>
  <si>
    <t>[芙蓉]芙蓉皇家朱兰酒店(Royale Chulan Seremban)(44692859)</t>
  </si>
  <si>
    <t>高级房&lt;2人入住&gt;&lt;不退款&gt;</t>
  </si>
  <si>
    <t>AZMAN ALI/PROFESSOR DATO DR RAYMOND</t>
  </si>
  <si>
    <t xml:space="preserve">4128492	</t>
  </si>
  <si>
    <t xml:space="preserve">100577	</t>
  </si>
  <si>
    <t xml:space="preserve">999228132445017	</t>
  </si>
  <si>
    <t>[纽约]庞德时代酒店(Pod Times Square)(46883236)</t>
  </si>
  <si>
    <t>全庞德房&lt;2人入住&gt;&lt;不退款&gt;</t>
  </si>
  <si>
    <t>PORQUERASTALAVERA/SERGI</t>
  </si>
  <si>
    <t xml:space="preserve">4134515	</t>
  </si>
  <si>
    <t xml:space="preserve">40837SE183301	</t>
  </si>
  <si>
    <t xml:space="preserve">999228148332607	</t>
  </si>
  <si>
    <t>[新加坡]新加坡皇后酒店(Hotel Royal @ Queens Singapore)(37245029)</t>
  </si>
  <si>
    <t>行政房(双人床或双床)&lt;2人入住&gt;&lt;不退款&gt;&lt;无早&gt;</t>
  </si>
  <si>
    <t>Bumroongsook/Suvarin</t>
  </si>
  <si>
    <t xml:space="preserve">4140754	</t>
  </si>
  <si>
    <t xml:space="preserve">41481746-1	</t>
  </si>
  <si>
    <t xml:space="preserve">999228156284503	</t>
  </si>
  <si>
    <t>[大阪]大阪日航酒店(Hotel Nikko Osaka)(37197347)</t>
  </si>
  <si>
    <t>标准双床房&lt;1&gt;&lt;2人入住&gt;&lt;不退款&gt;</t>
  </si>
  <si>
    <t>GU/HAIJUN,YE/YAFEN</t>
  </si>
  <si>
    <t xml:space="preserve">4141173	</t>
  </si>
  <si>
    <t xml:space="preserve">999228157705972	</t>
  </si>
  <si>
    <t>[乔治市]葛霓特豪华酒店(The Granite Luxury Hotel Penang)(39048607)</t>
  </si>
  <si>
    <t>豪华套房 (The)&lt;2人入住&gt;&lt;不退款&gt;&lt;早餐&gt;</t>
  </si>
  <si>
    <t>XU/XIAOHU,LI/MENGCHAO</t>
  </si>
  <si>
    <t xml:space="preserve">4141523	</t>
  </si>
  <si>
    <t xml:space="preserve">999228167800566	</t>
  </si>
  <si>
    <t>[乔治市]乔治敦中环酒店(Hotel Sentral Georgetown @ City Centre)(37244137)</t>
  </si>
  <si>
    <t>Mohamad /Masri</t>
  </si>
  <si>
    <t xml:space="preserve">4144886	</t>
  </si>
  <si>
    <t xml:space="preserve">999228167959373	</t>
  </si>
  <si>
    <t>[东京]池袋阳光城王子酒店(Sunshine City Prince Hotel Ikebukuro)(37197388)</t>
  </si>
  <si>
    <t>酒店随机房型&lt;2人入住&gt;&lt;不适用日本客人&gt;&lt;不退款&gt;</t>
  </si>
  <si>
    <t>CHAN/CHI MING SUNNY</t>
  </si>
  <si>
    <t xml:space="preserve">4144920	</t>
  </si>
  <si>
    <t xml:space="preserve">12429595	</t>
  </si>
  <si>
    <t xml:space="preserve">999228207809413	</t>
  </si>
  <si>
    <t>至尊豪华房&lt;2人入住&gt;&lt;不退款&gt;</t>
  </si>
  <si>
    <t>CHEN/TZUMIN</t>
  </si>
  <si>
    <t xml:space="preserve">4149035	</t>
  </si>
  <si>
    <t xml:space="preserve">457830	</t>
  </si>
  <si>
    <t xml:space="preserve">999228210231488	</t>
  </si>
  <si>
    <t>[巴黎]加斯顿酒店(Hôtel Gaston)(39041952)</t>
  </si>
  <si>
    <t>双人房&lt;2人入住&gt;&lt;不退款&gt;</t>
  </si>
  <si>
    <t>RIGHI/GIOVANNI</t>
  </si>
  <si>
    <t xml:space="preserve">4149877	</t>
  </si>
  <si>
    <t xml:space="preserve">ITCWVP	</t>
  </si>
  <si>
    <t xml:space="preserve">999228212958027	</t>
  </si>
  <si>
    <t>[民都鲁]金湾酒店(Goldenbay Hotel)(44798926)</t>
  </si>
  <si>
    <t>豪华特大床房&lt;2人入住&gt;&lt;不退款&gt;</t>
  </si>
  <si>
    <t>DENG/RUNQUAN,LU/YIKUN</t>
  </si>
  <si>
    <t xml:space="preserve">4151435	</t>
  </si>
  <si>
    <t xml:space="preserve">Acknowledged	</t>
  </si>
  <si>
    <t xml:space="preserve">999228213924013	</t>
  </si>
  <si>
    <t>ABDULLAH/NURUL IZZATI</t>
  </si>
  <si>
    <t xml:space="preserve">4152065	</t>
  </si>
  <si>
    <t xml:space="preserve">100805	</t>
  </si>
  <si>
    <t xml:space="preserve">999228214928897	</t>
  </si>
  <si>
    <t>[阿姆斯特丹]阿姆斯特丹博物馆区NH精选酒店(NH Amsterdam Museum Quarter)(37206158)</t>
  </si>
  <si>
    <t>高级景观房&lt;2人入住&gt;&lt;不退款&gt;&lt;无早&gt;</t>
  </si>
  <si>
    <t>SIAKAS/GEORGE</t>
  </si>
  <si>
    <t xml:space="preserve">4152665	</t>
  </si>
  <si>
    <t xml:space="preserve">999228216508848	</t>
  </si>
  <si>
    <t>[谢菲尔德]谢菲尔德圣保罗美居水疗酒店(Mercure Sheffield St Paul's Hotel &amp; Spa)(44697522)</t>
  </si>
  <si>
    <t>经典房&lt;2人入住&gt;&lt;不退款&gt;</t>
  </si>
  <si>
    <t>LIU/ZHAO,SHEN/BOHAO</t>
  </si>
  <si>
    <t xml:space="preserve">4153660	</t>
  </si>
  <si>
    <t xml:space="preserve">2310310582	</t>
  </si>
  <si>
    <t xml:space="preserve">999228216513823	</t>
  </si>
  <si>
    <t>[巴黎]圣奥诺雷郊区马奎斯罗莱夏朵酒店(MARQUIS Faubourg Saint-Honoré Relais &amp; Châteaux)(37205317)</t>
  </si>
  <si>
    <t>小型套房&lt;2人入住&gt;&lt;不退款&gt;&lt;无早&gt;</t>
  </si>
  <si>
    <t>SMITH/RICHARD</t>
  </si>
  <si>
    <t xml:space="preserve">4153661	</t>
  </si>
  <si>
    <t xml:space="preserve">999228225361280	</t>
  </si>
  <si>
    <t>[哥打京那巴鲁]哥打京那巴鲁皇宫酒店(The Palace Hotel Kota Kinabalu)(37196185)</t>
  </si>
  <si>
    <t>豪华房&lt;2人入住&gt;&lt;不退款&gt;</t>
  </si>
  <si>
    <t>ZENG/FANLI,ZHANG/AQIAN</t>
  </si>
  <si>
    <t xml:space="preserve">4155044	</t>
  </si>
  <si>
    <t xml:space="preserve">331768969	</t>
  </si>
  <si>
    <t xml:space="preserve">999228226178755	</t>
  </si>
  <si>
    <t>[曼谷]拉普绕101号卧室酒店(The Bedroom Ladprao 101 Bangkok - Sha)(48377480)</t>
  </si>
  <si>
    <t>豪华大床房&lt;2人入住&gt;&lt;不退款&gt;</t>
  </si>
  <si>
    <t>SAMAT/SUWANAN</t>
  </si>
  <si>
    <t xml:space="preserve">4155177	</t>
  </si>
  <si>
    <t xml:space="preserve">999228230100044	</t>
  </si>
  <si>
    <t>[清迈]查恩基安贝德酒店-限成人(Bed Changkian - Adults Only)(48073634)</t>
  </si>
  <si>
    <t>大床房&lt;2人入住&gt;&lt;不退款&gt;&lt;早餐&gt;</t>
  </si>
  <si>
    <t>NUCHAARJ/JUTHATHIP</t>
  </si>
  <si>
    <t xml:space="preserve">4156362	</t>
  </si>
  <si>
    <t xml:space="preserve">999228234574675	</t>
  </si>
  <si>
    <t>[柏林]A&amp;O柏林克鲁姆布斯酒店(a&amp;o Berlin Kolumbus)(37201060)</t>
  </si>
  <si>
    <t>标准双床房&lt;2人入住&gt;&lt;不退款&gt;&lt;无早&gt;</t>
  </si>
  <si>
    <t>Tanze/Anastasiia</t>
  </si>
  <si>
    <t xml:space="preserve">4158767	</t>
  </si>
  <si>
    <t xml:space="preserve">999228236950812	</t>
  </si>
  <si>
    <t>[乌隆他尼]乌隆他尼顶端青年旅馆(Top Hostel (Top Mansion))(40617204)</t>
  </si>
  <si>
    <t>标准双人间&lt;2人入住&gt;&lt;不退款&gt;&lt;无早&gt;</t>
  </si>
  <si>
    <t>PRAWISET/TIYAPORN</t>
  </si>
  <si>
    <t xml:space="preserve">4160377	</t>
  </si>
  <si>
    <t xml:space="preserve">999228238599753	</t>
  </si>
  <si>
    <t>[曼谷]大华套房酒店(Majestic Suites Hotel)(48433133)</t>
  </si>
  <si>
    <t>高级双人床房&lt;2人入住&gt;&lt;不退款&gt;</t>
  </si>
  <si>
    <t>REGMI/JEEVAN PRAKASH</t>
  </si>
  <si>
    <t xml:space="preserve">4161302	</t>
  </si>
  <si>
    <t xml:space="preserve">999228238795740	</t>
  </si>
  <si>
    <t>[釜山]帕拉宫酒店(Hotel Paragon)(37211893)</t>
  </si>
  <si>
    <t>豪华房（双床）&lt;2人入住&gt;&lt;不退款&gt;&lt;早餐&gt;</t>
  </si>
  <si>
    <t>YAO/WENQI</t>
  </si>
  <si>
    <t xml:space="preserve">4161513	</t>
  </si>
  <si>
    <t xml:space="preserve">999228238801939	</t>
  </si>
  <si>
    <t>[首尔]卡拉克旅游酒店(Karak Tourist Hotel)(44803469)</t>
  </si>
  <si>
    <t>标准大床房&lt;2人入住&gt;&lt;不退款&gt;</t>
  </si>
  <si>
    <t>LEE/NAYOUNG</t>
  </si>
  <si>
    <t xml:space="preserve">4161514	</t>
  </si>
  <si>
    <t xml:space="preserve">20231031H	</t>
  </si>
  <si>
    <t xml:space="preserve">999228239421346	</t>
  </si>
  <si>
    <t>[新加坡]J8酒店(J8 Hotel)(37245447)</t>
  </si>
  <si>
    <t>金牌豪华房&lt;2人入住&gt;&lt;不退款&gt;&lt;早餐&gt;</t>
  </si>
  <si>
    <t>Nidar/Franced Haggai</t>
  </si>
  <si>
    <t xml:space="preserve">4161812	</t>
  </si>
  <si>
    <t xml:space="preserve">999228239681780	</t>
  </si>
  <si>
    <t>[胡志明市]奥斯卡西贡酒店(Oscar Saigon Hotel)(37213208)</t>
  </si>
  <si>
    <t>oscar elegant房&lt;2人入住&gt;&lt;不退款&gt;</t>
  </si>
  <si>
    <t>Can /Richard</t>
  </si>
  <si>
    <t xml:space="preserve">4162009	</t>
  </si>
  <si>
    <t xml:space="preserve">999228240512208	</t>
  </si>
  <si>
    <t>豪华特大床房&lt;2人入住&gt;&lt;不退款&gt;&lt;早餐&gt;</t>
  </si>
  <si>
    <t>MOHD HASDIN/MOHD HAFIEZULNIEZAM</t>
  </si>
  <si>
    <t xml:space="preserve">4162377	</t>
  </si>
  <si>
    <t xml:space="preserve">1234	</t>
  </si>
  <si>
    <t xml:space="preserve">999228259363764	</t>
  </si>
  <si>
    <t>[曼谷]曼谷奇瓦酒店(Chiva Bangkok Hotel)(37226701)</t>
  </si>
  <si>
    <t>开放式客房, 1 张大床&lt;2人入住&gt;&lt;不退款&gt;&lt;无早&gt;</t>
  </si>
  <si>
    <t>THON/TYNA</t>
  </si>
  <si>
    <t xml:space="preserve">4164914	</t>
  </si>
  <si>
    <t xml:space="preserve">253093	</t>
  </si>
  <si>
    <t xml:space="preserve">999228261299680	</t>
  </si>
  <si>
    <t>[爱丁堡]巴尔莫勒尔酒店(The Balmoral Hotel)(37210793)</t>
  </si>
  <si>
    <t>行政房&lt;2人入住&gt;&lt;不退款&gt;</t>
  </si>
  <si>
    <t>CHEN/CHANGHUANG</t>
  </si>
  <si>
    <t xml:space="preserve">4165893	</t>
  </si>
  <si>
    <t xml:space="preserve">999228262366084	</t>
  </si>
  <si>
    <t>[云顶高原]阿瓦讷世界度假村(Resorts World Awana)(37225447)</t>
  </si>
  <si>
    <t>Superior Deluxe&lt;2人入住&gt;&lt;不退款&gt;</t>
  </si>
  <si>
    <t>HISHAM/MUHAMMAD SAZALI</t>
  </si>
  <si>
    <t xml:space="preserve">4166412	</t>
  </si>
  <si>
    <t xml:space="preserve">999228264080342	</t>
  </si>
  <si>
    <t>[日惹]马里奥波罗普瑞玛英酒店(Prima in Hotel Malioboro Yogyakarta)(39679467)</t>
  </si>
  <si>
    <t>高级房&lt;2人入住&gt;&lt;不退款&gt;&lt;早餐&gt;</t>
  </si>
  <si>
    <t>ASIH/ZAYBA HUMAIRA</t>
  </si>
  <si>
    <t xml:space="preserve">4167237	</t>
  </si>
  <si>
    <t xml:space="preserve">999228264397845	</t>
  </si>
  <si>
    <t>[奇诺岗]奇诺山冈酒店(Hotel Chino Hills)(44705523)</t>
  </si>
  <si>
    <t>标准房, 1 张特大床&lt;2人入住&gt;&lt;不退款&gt;&lt;早餐&gt;</t>
  </si>
  <si>
    <t>Wu/Chang</t>
  </si>
  <si>
    <t xml:space="preserve">4167542	</t>
  </si>
  <si>
    <t xml:space="preserve">999228266111861	</t>
  </si>
  <si>
    <t>[蕉赖]蕉赖第一旅馆(First Guest House Cheras)(43877443)</t>
  </si>
  <si>
    <t>客房1张大床&lt;2人入住&gt;&lt;不退款&gt;</t>
  </si>
  <si>
    <t>GOH/YAN YUN</t>
  </si>
  <si>
    <t xml:space="preserve">4168436	</t>
  </si>
  <si>
    <t xml:space="preserve">999228266521025	</t>
  </si>
  <si>
    <t>[三马拉汉县]停留地旅馆@校园中心(Place2Stay Campus Hub)(44681867)</t>
  </si>
  <si>
    <t>标准大型双人房&lt;2人入住&gt;&lt;不退款&gt;</t>
  </si>
  <si>
    <t>ABDULLAH/MOHAMAD ASRAF</t>
  </si>
  <si>
    <t xml:space="preserve">4168728	</t>
  </si>
  <si>
    <t xml:space="preserve">999228266821733	</t>
  </si>
  <si>
    <t>[Maguwoharjo]日惹萨托利亚酒店(Satoria Hotel Yogyakarta)(39676876)</t>
  </si>
  <si>
    <t>高级双床房标准间&lt;2人入住&gt;&lt;不退款&gt;&lt;无早&gt;</t>
  </si>
  <si>
    <t>SETIAWAN/ANDY</t>
  </si>
  <si>
    <t xml:space="preserve">4168834	</t>
  </si>
  <si>
    <t xml:space="preserve">999228268824831	</t>
  </si>
  <si>
    <t>[中雅加达]努萨塔拉茵达回教酒店(Hotel Nusantara Indah Syariah)(39588675)</t>
  </si>
  <si>
    <t>高级双床房&lt;2人入住&gt;&lt;不退款&gt;&lt;早餐&gt;</t>
  </si>
  <si>
    <t>PERINGODAN/MOHAMED SHAFI,PUTHANPEEDIKA/MASHBOOBALI</t>
  </si>
  <si>
    <t xml:space="preserve">4169958	</t>
  </si>
  <si>
    <t xml:space="preserve">999228270053646	</t>
  </si>
  <si>
    <t>[哥打巴鲁]哥打巴鲁佩尔达纳酒店(Perdana Kota Bharu)(44688079)</t>
  </si>
  <si>
    <t>池景尊贵大号床房&lt;2人入住&gt;&lt;不退款&gt;</t>
  </si>
  <si>
    <t>LEONG/TZE YANG</t>
  </si>
  <si>
    <t xml:space="preserve">4170863	</t>
  </si>
  <si>
    <t xml:space="preserve">999228270498820	</t>
  </si>
  <si>
    <t>[曼谷]長榮桂冠酒店（曼谷）(Evergreen Laurel Hotel Bangkok)(37222161)</t>
  </si>
  <si>
    <t>MAKSYM/MAIBORODA</t>
  </si>
  <si>
    <t xml:space="preserve">4171220	</t>
  </si>
  <si>
    <t xml:space="preserve">999228270612695	</t>
  </si>
  <si>
    <t>[依斯干达公主城]布蒂港辉盛坊国际公寓(Fraser Place Puteri Harbour, Johor)(39643800)</t>
  </si>
  <si>
    <t>豪华工作室&lt;2人入住&gt;&lt;不退款&gt;</t>
  </si>
  <si>
    <t>YOON/SUNGYOON</t>
  </si>
  <si>
    <t xml:space="preserve">4171258	</t>
  </si>
  <si>
    <t xml:space="preserve">999228271864698	</t>
  </si>
  <si>
    <t>[探耶武里]PP酒店-兰实(PP@Hotel Rangsit)(44688091)</t>
  </si>
  <si>
    <t>高级双床房&lt;2人入住&gt;&lt;不退款&gt;</t>
  </si>
  <si>
    <t>TRIKAMJORN/KANOKKORN</t>
  </si>
  <si>
    <t xml:space="preserve">4172092	</t>
  </si>
  <si>
    <t xml:space="preserve">|114671844	</t>
  </si>
  <si>
    <t xml:space="preserve">999228272399711	</t>
  </si>
  <si>
    <t>[米子]米子海岸广场皆生酒店(Bayside Square Kaike Hotel)(114126290)</t>
  </si>
  <si>
    <t>城景两张大床房&lt;2人入住&gt;&lt;不退款&gt;&lt;无早&gt;</t>
  </si>
  <si>
    <t>KAWAMURA/MOMOKO</t>
  </si>
  <si>
    <t xml:space="preserve">4172293	</t>
  </si>
  <si>
    <t xml:space="preserve">2311030588	</t>
  </si>
  <si>
    <t xml:space="preserve">999228273339776	</t>
  </si>
  <si>
    <t>[八打灵再也]八打灵再也阿玛达酒店(Hotel Armada Petaling Jaya)(39037632)</t>
  </si>
  <si>
    <t>新豪华双床房&lt;2人入住&gt;&lt;不退款&gt;</t>
  </si>
  <si>
    <t>Bee yin/Chin</t>
  </si>
  <si>
    <t xml:space="preserve">4172981	</t>
  </si>
  <si>
    <t xml:space="preserve">502900000013480	</t>
  </si>
  <si>
    <t xml:space="preserve">999228273875727	</t>
  </si>
  <si>
    <t>HAO/YUHAN,WU/YUZHE</t>
  </si>
  <si>
    <t xml:space="preserve">4173348	</t>
  </si>
  <si>
    <t xml:space="preserve">999228274183173	</t>
  </si>
  <si>
    <t>[华欣]华欣鲸鱼酒店(Whale Hua Hin)(39656224)</t>
  </si>
  <si>
    <t>高级房间&lt;2人入住&gt;&lt;不退款&gt;</t>
  </si>
  <si>
    <t>PISANPANUMAS/PATARAPOL</t>
  </si>
  <si>
    <t xml:space="preserve">4173582	</t>
  </si>
  <si>
    <t xml:space="preserve">999228274240476	</t>
  </si>
  <si>
    <t>[金边]宫门度假酒店(Palace Gate Hotel &amp; Resort)(37202219)</t>
  </si>
  <si>
    <t>皇家豪华大床房&lt;2人入住&gt;&lt;不退款&gt;&lt;早餐&gt;</t>
  </si>
  <si>
    <t>TANHIRUN/PIYANUCH,KHOSUWAN/JAMLAENG</t>
  </si>
  <si>
    <t xml:space="preserve">4173617	</t>
  </si>
  <si>
    <t xml:space="preserve">107634	</t>
  </si>
  <si>
    <t xml:space="preserve">999228274350462	</t>
  </si>
  <si>
    <t>[沙美岛]辣椒酒店及餐厅(Chilli Hotel&amp;Restaurant)(44698435)</t>
  </si>
  <si>
    <t>1 Double Bed Room&lt;2人入住&gt;&lt;不退款&gt;</t>
  </si>
  <si>
    <t>WANG/XUN</t>
  </si>
  <si>
    <t xml:space="preserve">4173714	</t>
  </si>
  <si>
    <t xml:space="preserve">999228274505164	</t>
  </si>
  <si>
    <t>[马德里]马德里市中心诺富特酒店(Novotel Madrid Center)(37196457)</t>
  </si>
  <si>
    <t>大床房&lt;2人入住&gt;&lt;不退款&gt;</t>
  </si>
  <si>
    <t>VEGA GARCIA/FLORENTINO</t>
  </si>
  <si>
    <t xml:space="preserve">4173853	</t>
  </si>
  <si>
    <t xml:space="preserve">2311030760	</t>
  </si>
  <si>
    <t xml:space="preserve">999228277622568	</t>
  </si>
  <si>
    <t>[清州]世宗市 五宋H酒店(Osong H Hotel Sejong City)(39676053)</t>
  </si>
  <si>
    <t>PARK/JINHEE</t>
  </si>
  <si>
    <t xml:space="preserve">4174419	</t>
  </si>
  <si>
    <t xml:space="preserve">999228281766561	</t>
  </si>
  <si>
    <t>[吉隆坡]OYO 161吉隆坡天堂客房酒店(OYO 161 Lodge Paradize Hotel Kuala Lumpur)(39681429)</t>
  </si>
  <si>
    <t>双床标准房&lt;2人入住&gt;&lt;不退款&gt;&lt;无早&gt;</t>
  </si>
  <si>
    <t>OOI/PATRICK</t>
  </si>
  <si>
    <t xml:space="preserve">4175499	</t>
  </si>
  <si>
    <t xml:space="preserve">999228282586403	</t>
  </si>
  <si>
    <t>[曼谷]超级 OYO 484 考山潘妮法义公寓式酒店（ 认证）(OYO 484 Pannee Residence Khaosan)(48411296)</t>
  </si>
  <si>
    <t>SUWANNAPHONG/THANYANIN</t>
  </si>
  <si>
    <t xml:space="preserve">4175853	</t>
  </si>
  <si>
    <t xml:space="preserve">999228282588284	</t>
  </si>
  <si>
    <t>[宿务]斯特拉酒店(Hotel Stella)(37217334)</t>
  </si>
  <si>
    <t>豪华房&lt;2人入住&gt;&lt;不退款&gt;&lt;无早&gt;</t>
  </si>
  <si>
    <t>SHIBINSKY/CRAIG FABIEN,SHIBINSKY/JESREEL MORENO</t>
  </si>
  <si>
    <t xml:space="preserve">4175854	</t>
  </si>
  <si>
    <t xml:space="preserve">999228283152645	</t>
  </si>
  <si>
    <t>[迪拜]迪拜阿马达大道酒店(Armada Avenue Hotel - Formerly Armada BlueBay Hotel)(37199119)</t>
  </si>
  <si>
    <t>标准双人床房&lt;2人入住&gt;&lt;不退款&gt;&lt;无早&gt;</t>
  </si>
  <si>
    <t>YANG/JIANGANG</t>
  </si>
  <si>
    <t xml:space="preserve">80644	</t>
  </si>
  <si>
    <t xml:space="preserve">999228284427298	</t>
  </si>
  <si>
    <t>[迪拜]阿尔瓦斯尔奥酷瑞商务酒店(Al Khoory Executive Hotel, Al Wasl)(37209165)</t>
  </si>
  <si>
    <t>WANG/JIE</t>
  </si>
  <si>
    <t xml:space="preserve">4176566	</t>
  </si>
  <si>
    <t xml:space="preserve">999228284986372	</t>
  </si>
  <si>
    <t>[马德里]默卡德酒店(Hotel Mercader)(37223441)</t>
  </si>
  <si>
    <t>双人床房&lt;2人入住&gt;&lt;不退款&gt;</t>
  </si>
  <si>
    <t>WANG/KEVIN HAIGENG</t>
  </si>
  <si>
    <t xml:space="preserve">4176722	</t>
  </si>
  <si>
    <t xml:space="preserve">999228285883784	</t>
  </si>
  <si>
    <t>[碧瑶]碧瑶阿德利亚公寓酒店(Azalea Residences Baguio)(39036011)</t>
  </si>
  <si>
    <t>TAN/AYLA MAUREEN ARREOLA</t>
  </si>
  <si>
    <t xml:space="preserve">4177110	</t>
  </si>
  <si>
    <t xml:space="preserve">999228285906119	</t>
  </si>
  <si>
    <t>[绍斯波特]伍德罗夫酒店(Woodroffe Hotel)(44681940)</t>
  </si>
  <si>
    <t>标准特大床房&lt;2人入住&gt;&lt;不退款&gt;</t>
  </si>
  <si>
    <t>Mondragon/Alvaro</t>
  </si>
  <si>
    <t xml:space="preserve">4177294	</t>
  </si>
  <si>
    <t xml:space="preserve">999228285977702	</t>
  </si>
  <si>
    <t>[双溪大年]辛塔央度假村(Cinta Sayang Resort)(37502201)</t>
  </si>
  <si>
    <t>SITI/SITI ZULIANA BINTI ZULKIFLI RAMOND</t>
  </si>
  <si>
    <t xml:space="preserve">4177319	</t>
  </si>
  <si>
    <t xml:space="preserve">999228285983564	</t>
  </si>
  <si>
    <t>CHOONG/FUI LI</t>
  </si>
  <si>
    <t xml:space="preserve">4177323	</t>
  </si>
  <si>
    <t xml:space="preserve">999228290558767	</t>
  </si>
  <si>
    <t>ASLAM/ASLAM HARITH</t>
  </si>
  <si>
    <t xml:space="preserve">4179643	</t>
  </si>
  <si>
    <t xml:space="preserve">999228290856982	</t>
  </si>
  <si>
    <t>[曼谷]素坤逸20巷iCheck酒店(ICheck Inn Residences Sukhumvit 20)(37229072)</t>
  </si>
  <si>
    <t>豪华套房&lt;2人入住&gt;&lt;不退款&gt;</t>
  </si>
  <si>
    <t>SISANEHA/SUWALAK</t>
  </si>
  <si>
    <t xml:space="preserve">4179775	</t>
  </si>
  <si>
    <t xml:space="preserve">|115334049	</t>
  </si>
  <si>
    <t xml:space="preserve">999228293748108	</t>
  </si>
  <si>
    <t>[奥隆阿波]酒吧酒店(The Pub Hotel)(37222135)</t>
  </si>
  <si>
    <t>豪华双人床房&lt;2人入住&gt;&lt;不退款&gt;&lt;早餐&gt;</t>
  </si>
  <si>
    <t>LIU/YINIAN,LIN/CHIEN WEI</t>
  </si>
  <si>
    <t xml:space="preserve">4181420	</t>
  </si>
  <si>
    <t xml:space="preserve">999228295826039	</t>
  </si>
  <si>
    <t>LOW/JASMINE</t>
  </si>
  <si>
    <t xml:space="preserve">4182871	</t>
  </si>
  <si>
    <t xml:space="preserve">502900000013527	</t>
  </si>
  <si>
    <t xml:space="preserve">999228296878894	</t>
  </si>
  <si>
    <t>[南雅加达]古宁安勒格林套房酒店(LeGreen Suite Kuningan)(39672022)</t>
  </si>
  <si>
    <t>特别促销室&lt;2人入住&gt;&lt;不退款&gt;&lt;无早&gt;</t>
  </si>
  <si>
    <t>Prabowo/Mahensal</t>
  </si>
  <si>
    <t xml:space="preserve">4183619	</t>
  </si>
  <si>
    <t xml:space="preserve">11836626|115772791	</t>
  </si>
  <si>
    <t xml:space="preserve">999228307201657	</t>
  </si>
  <si>
    <t>[巴黎]快乐文化塞万提斯酒店(Hotel Cervantes by Happyculture)(37201567)</t>
  </si>
  <si>
    <t>标准双人房&lt;2人入住&gt;&lt;不退款&gt;</t>
  </si>
  <si>
    <t>WU/HUAN</t>
  </si>
  <si>
    <t xml:space="preserve">4184904	</t>
  </si>
  <si>
    <t xml:space="preserve">IHSWXY	</t>
  </si>
  <si>
    <t xml:space="preserve">999228309313614	</t>
  </si>
  <si>
    <t>[格雷梅]哥乐美皇家石屋酒店(Royal Stone Houses - Goreme)(37244302)</t>
  </si>
  <si>
    <t>岩石双人床房&lt;2人入住&gt;&lt;不退款&gt;&lt;早餐&gt;</t>
  </si>
  <si>
    <t>WANG/JINRONG</t>
  </si>
  <si>
    <t xml:space="preserve">4185955	</t>
  </si>
  <si>
    <t xml:space="preserve">999228311141726	</t>
  </si>
  <si>
    <t>[曼谷]曼谷地铁站酒店(Metro Point Bangkok)(48377496)</t>
  </si>
  <si>
    <t>高级双人房/双床房&lt;2人入住&gt;&lt;不退款&gt;</t>
  </si>
  <si>
    <t>QIN/RUNMEI</t>
  </si>
  <si>
    <t xml:space="preserve">4186815	</t>
  </si>
  <si>
    <t>退单</t>
  </si>
  <si>
    <t>，</t>
  </si>
  <si>
    <t>A231107100844481</t>
  </si>
  <si>
    <t>A231107100938481</t>
  </si>
  <si>
    <t>USD / HKD 当前参考汇率: 7.8211</t>
  </si>
  <si>
    <t>总计：12713.14 USD/
99430.74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</si>
  <si>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</si>
  <si>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</si>
  <si>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</si>
  <si>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</si>
  <si>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</si>
  <si>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</si>
  <si>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</si>
  <si>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</si>
  <si>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</si>
  <si>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</si>
  <si>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</si>
  <si>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</si>
  <si>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</si>
  <si>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</si>
  <si>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</si>
  <si>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</si>
  <si>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</si>
  <si>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</si>
  <si>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</si>
  <si>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2023-11-03</t>
  </si>
  <si>
    <t>4186815</t>
  </si>
  <si>
    <t>曼谷地铁站酒店</t>
  </si>
  <si>
    <t>QIN RUNMEI</t>
  </si>
  <si>
    <t>2023-11-04</t>
  </si>
  <si>
    <t>退房日周结</t>
  </si>
  <si>
    <t>138.89</t>
  </si>
  <si>
    <t>18.94</t>
  </si>
  <si>
    <t>0</t>
  </si>
  <si>
    <t>0.00</t>
  </si>
  <si>
    <t>携程盛景国际直连</t>
  </si>
  <si>
    <t>01.010677</t>
  </si>
  <si>
    <t>2023-11-03 21:15:18</t>
  </si>
  <si>
    <t>否</t>
  </si>
  <si>
    <t>汇智国际旅游发展有限公司</t>
  </si>
  <si>
    <t>直连</t>
  </si>
  <si>
    <t>泰国</t>
  </si>
  <si>
    <t>4184904</t>
  </si>
  <si>
    <t>快乐文化塞万提斯酒店</t>
  </si>
  <si>
    <t>WU HUAN</t>
  </si>
  <si>
    <t>635.66</t>
  </si>
  <si>
    <t>86.68</t>
  </si>
  <si>
    <t>2023-11-03 17:17:30</t>
  </si>
  <si>
    <t>法国</t>
  </si>
  <si>
    <t>4183619</t>
  </si>
  <si>
    <t>库宁冈格林套房旅馆</t>
  </si>
  <si>
    <t>Prabowo Mahensal</t>
  </si>
  <si>
    <t>171.75</t>
  </si>
  <si>
    <t>23.42</t>
  </si>
  <si>
    <t>2023-11-03 14:05:17</t>
  </si>
  <si>
    <t>印度尼西亚</t>
  </si>
  <si>
    <t>4182871</t>
  </si>
  <si>
    <t>八打灵再也阿玛达酒店</t>
  </si>
  <si>
    <t>LOW JASMINE</t>
  </si>
  <si>
    <t>301.55</t>
  </si>
  <si>
    <t>41.12</t>
  </si>
  <si>
    <t>2023-11-03 12:30:58</t>
  </si>
  <si>
    <t>马来西亚</t>
  </si>
  <si>
    <t>4181420</t>
  </si>
  <si>
    <t>酒吧酒店</t>
  </si>
  <si>
    <t>LIU YINIAN,LIN CHIEN WEI</t>
  </si>
  <si>
    <t>673.50</t>
  </si>
  <si>
    <t>91.84</t>
  </si>
  <si>
    <t>2023-11-03 08:31:41</t>
  </si>
  <si>
    <t>菲律宾</t>
  </si>
  <si>
    <t>2023-11-02</t>
  </si>
  <si>
    <t>4179775</t>
  </si>
  <si>
    <t>素坤逸20号iCheck旅馆公寓</t>
  </si>
  <si>
    <t>SISANEHA SUWALAK</t>
  </si>
  <si>
    <t>399.58</t>
  </si>
  <si>
    <t>54.48</t>
  </si>
  <si>
    <t>2023-11-02 22:28:17</t>
  </si>
  <si>
    <t>4179643</t>
  </si>
  <si>
    <t>ASLAM ASLAM HARITH</t>
  </si>
  <si>
    <t>302.18</t>
  </si>
  <si>
    <t>41.20</t>
  </si>
  <si>
    <t>2023-11-02 21:58:31</t>
  </si>
  <si>
    <t>4177323</t>
  </si>
  <si>
    <t>云顶世界阿娃娜</t>
  </si>
  <si>
    <t>CHOONG FUI LI</t>
  </si>
  <si>
    <t>382.49</t>
  </si>
  <si>
    <t>52.15</t>
  </si>
  <si>
    <t>2023-11-02 17:06:31</t>
  </si>
  <si>
    <t>4177319</t>
  </si>
  <si>
    <t>辛塔央度假村</t>
  </si>
  <si>
    <t>SITI SITI ZULIANA BINTI ZULKIFLI RAMOND</t>
  </si>
  <si>
    <t>391.22</t>
  </si>
  <si>
    <t>53.34</t>
  </si>
  <si>
    <t>2023-11-02 17:06:04</t>
  </si>
  <si>
    <t>4177294</t>
  </si>
  <si>
    <t>伍德罗夫酒店</t>
  </si>
  <si>
    <t>Mondragon Alvaro</t>
  </si>
  <si>
    <t>749.58</t>
  </si>
  <si>
    <t>102.20</t>
  </si>
  <si>
    <t>2023-11-02 17:01:33</t>
  </si>
  <si>
    <t>澳大利亚</t>
  </si>
  <si>
    <t>4177110</t>
  </si>
  <si>
    <t>碧瑶阿德利亚公寓酒店</t>
  </si>
  <si>
    <t>TAN AYLA MAUREEN ARREOLA</t>
  </si>
  <si>
    <t>1288.36</t>
  </si>
  <si>
    <t>175.66</t>
  </si>
  <si>
    <t>2023-11-02 17:01:40</t>
  </si>
  <si>
    <t>4176722</t>
  </si>
  <si>
    <t>梅卡德尔酒店</t>
  </si>
  <si>
    <t>WANG KEVIN HAIGENG</t>
  </si>
  <si>
    <t>533.50</t>
  </si>
  <si>
    <t>72.74</t>
  </si>
  <si>
    <t>2023-11-02 15:59:18</t>
  </si>
  <si>
    <t>西班牙</t>
  </si>
  <si>
    <t>4176566</t>
  </si>
  <si>
    <t>阿尔瓦斯尔奥酷瑞商务酒店</t>
  </si>
  <si>
    <t>WANG JIE</t>
  </si>
  <si>
    <t>1212.38</t>
  </si>
  <si>
    <t>165.30</t>
  </si>
  <si>
    <t>2023-11-02 15:21:34</t>
  </si>
  <si>
    <t>阿拉伯联合酋长国</t>
  </si>
  <si>
    <t>4176116</t>
  </si>
  <si>
    <t>迪拜阿马达大道酒店</t>
  </si>
  <si>
    <t>YANG JIANGANG</t>
  </si>
  <si>
    <t>1723.44</t>
  </si>
  <si>
    <t>234.98</t>
  </si>
  <si>
    <t>2023-11-02 14:04:15</t>
  </si>
  <si>
    <t>4175854</t>
  </si>
  <si>
    <t>斯德拉酒店</t>
  </si>
  <si>
    <t>SHIBINSKY CRAIG FABIEN,SHIBINSKY JESREEL MORENO</t>
  </si>
  <si>
    <t>249.81</t>
  </si>
  <si>
    <t>34.06</t>
  </si>
  <si>
    <t>2023-11-02 13:31:46</t>
  </si>
  <si>
    <t>4175853</t>
  </si>
  <si>
    <t xml:space="preserve"> 484 帕尼旅馆</t>
  </si>
  <si>
    <t>SUWANNAPHONG THANYANIN</t>
  </si>
  <si>
    <t>203.60</t>
  </si>
  <si>
    <t>27.76</t>
  </si>
  <si>
    <t>2023-11-02 13:31:39</t>
  </si>
  <si>
    <t>4175499</t>
  </si>
  <si>
    <t>OYO 161 旅馆帕拉迪斯酒店</t>
  </si>
  <si>
    <t>OOI PATRICK</t>
  </si>
  <si>
    <t>107.67</t>
  </si>
  <si>
    <t>14.68</t>
  </si>
  <si>
    <t>2023-11-02 12:47:09</t>
  </si>
  <si>
    <t>4174419</t>
  </si>
  <si>
    <t>世宗市 H 酒店</t>
  </si>
  <si>
    <t>PARK JINHEE</t>
  </si>
  <si>
    <t>354.62</t>
  </si>
  <si>
    <t>48.35</t>
  </si>
  <si>
    <t>2023-11-02 09:09:14</t>
  </si>
  <si>
    <t>韩国</t>
  </si>
  <si>
    <t>4173853</t>
  </si>
  <si>
    <t>马德里市中心诺富特酒店</t>
  </si>
  <si>
    <t>VEGA GARCIA FLORENTINO</t>
  </si>
  <si>
    <t>1559.95</t>
  </si>
  <si>
    <t>212.69</t>
  </si>
  <si>
    <t>2023-11-02 03:52:15</t>
  </si>
  <si>
    <t>4173714</t>
  </si>
  <si>
    <t>辣椒酒店及餐厅</t>
  </si>
  <si>
    <t>WANG XUN</t>
  </si>
  <si>
    <t>388.58</t>
  </si>
  <si>
    <t>52.98</t>
  </si>
  <si>
    <t>2023-11-02 01:49:38</t>
  </si>
  <si>
    <t>4173617</t>
  </si>
  <si>
    <t>金边金门皇宫酒店</t>
  </si>
  <si>
    <t>TANHIRUN PIYANUCH,KHOSUWAN JAMLAENG</t>
  </si>
  <si>
    <t>1776.27</t>
  </si>
  <si>
    <t>242.20</t>
  </si>
  <si>
    <t>2023-11-02 01:04:15</t>
  </si>
  <si>
    <t>柬埔寨</t>
  </si>
  <si>
    <t>4173582</t>
  </si>
  <si>
    <t>鲸华欣酒店</t>
  </si>
  <si>
    <t>PISANPANUMAS PATARAPOL</t>
  </si>
  <si>
    <t>408.50</t>
  </si>
  <si>
    <t>55.70</t>
  </si>
  <si>
    <t>2023-11-02 00:46:16</t>
  </si>
  <si>
    <t>2023-11-01</t>
  </si>
  <si>
    <t>4173348</t>
  </si>
  <si>
    <t>罗科·福尔蒂巴尔莫勒尔酒店</t>
  </si>
  <si>
    <t>HAO YUHAN,WU YUZHE</t>
  </si>
  <si>
    <t>7468.40</t>
  </si>
  <si>
    <t>1018.34</t>
  </si>
  <si>
    <t>2023-11-01 23:38:14</t>
  </si>
  <si>
    <t>英国</t>
  </si>
  <si>
    <t>4172981</t>
  </si>
  <si>
    <t>Bee yin Chin</t>
  </si>
  <si>
    <t>302.08</t>
  </si>
  <si>
    <t>41.19</t>
  </si>
  <si>
    <t>2023-11-01 22:17:22</t>
  </si>
  <si>
    <t>4172293</t>
  </si>
  <si>
    <t>诺富特酒店伍伦贡北岸</t>
  </si>
  <si>
    <t>KAWAMURA MOMOKO</t>
  </si>
  <si>
    <t>2594.44</t>
  </si>
  <si>
    <t>353.76</t>
  </si>
  <si>
    <t>2023-11-01 20:54:50</t>
  </si>
  <si>
    <t>4172092</t>
  </si>
  <si>
    <t>曼谷皮皮@酒店</t>
  </si>
  <si>
    <t>TRIKAMJORN KANOKKORN</t>
  </si>
  <si>
    <t>162.52</t>
  </si>
  <si>
    <t>22.16</t>
  </si>
  <si>
    <t>2023-11-01 20:18:22</t>
  </si>
  <si>
    <t>4171220</t>
  </si>
  <si>
    <t>曼谷长荣桂冠酒店</t>
  </si>
  <si>
    <t>MAKSYM MAIBORODA</t>
  </si>
  <si>
    <t>762.73</t>
  </si>
  <si>
    <t>104.00</t>
  </si>
  <si>
    <t>2023-11-01 18:13:10</t>
  </si>
  <si>
    <t>4170863</t>
  </si>
  <si>
    <t>佩达纳酒店</t>
  </si>
  <si>
    <t>LEONG TZE YANG</t>
  </si>
  <si>
    <t>415.39</t>
  </si>
  <si>
    <t>56.64</t>
  </si>
  <si>
    <t>2023-11-01 17:38:05</t>
  </si>
  <si>
    <t>4169958</t>
  </si>
  <si>
    <t>努桑塔拉因达回教酒店</t>
  </si>
  <si>
    <t>PERINGODAN MOHAMED SHAFI,PUTHANPEEDIKA MASHBOOBALI</t>
  </si>
  <si>
    <t>249.06</t>
  </si>
  <si>
    <t>33.96</t>
  </si>
  <si>
    <t>2023-11-01 15:52:16</t>
  </si>
  <si>
    <t>4168834</t>
  </si>
  <si>
    <t>日惹萨托利亚酒店</t>
  </si>
  <si>
    <t>SETIAWAN ANDY</t>
  </si>
  <si>
    <t>172.49</t>
  </si>
  <si>
    <t>23.52</t>
  </si>
  <si>
    <t>2023-11-01 12:41:01</t>
  </si>
  <si>
    <t>4168728</t>
  </si>
  <si>
    <t>校园枢纽留宿之地酒店</t>
  </si>
  <si>
    <t>ABDULLAH MOHAMAD ASRAF</t>
  </si>
  <si>
    <t>99.74</t>
  </si>
  <si>
    <t>13.60</t>
  </si>
  <si>
    <t>2023-11-01 12:14:20</t>
  </si>
  <si>
    <t>4168436</t>
  </si>
  <si>
    <t>蕉赖第一旅馆</t>
  </si>
  <si>
    <t>GOH YAN YUN</t>
  </si>
  <si>
    <t>93.51</t>
  </si>
  <si>
    <t>12.75</t>
  </si>
  <si>
    <t>2023-11-01 11:37:39</t>
  </si>
  <si>
    <t>4167542</t>
  </si>
  <si>
    <t>奇诺山冈酒店</t>
  </si>
  <si>
    <t>Wu Chang</t>
  </si>
  <si>
    <t>1928.67</t>
  </si>
  <si>
    <t>262.98</t>
  </si>
  <si>
    <t>2023-11-01 08:02:48</t>
  </si>
  <si>
    <t>美国</t>
  </si>
  <si>
    <t>4167237</t>
  </si>
  <si>
    <t>马里奥波罗酒店</t>
  </si>
  <si>
    <t>ASIH ZAYBA HUMAIRA</t>
  </si>
  <si>
    <t>484.92</t>
  </si>
  <si>
    <t>66.12</t>
  </si>
  <si>
    <t>2023-11-01 05:16:37</t>
  </si>
  <si>
    <t>2023-10-31</t>
  </si>
  <si>
    <t>4166412</t>
  </si>
  <si>
    <t>HISHAM MUHAMMAD SAZALI</t>
  </si>
  <si>
    <t>382.88</t>
  </si>
  <si>
    <t>52.25</t>
  </si>
  <si>
    <t>2023-10-31 22:24:03</t>
  </si>
  <si>
    <t>4165893</t>
  </si>
  <si>
    <t>CHEN CHANGHUANG</t>
  </si>
  <si>
    <t>6658.13</t>
  </si>
  <si>
    <t>908.60</t>
  </si>
  <si>
    <t>2023-10-31 20:43:33</t>
  </si>
  <si>
    <t>4164914</t>
  </si>
  <si>
    <t>曼谷奇瓦酒店</t>
  </si>
  <si>
    <t>THON TYNA</t>
  </si>
  <si>
    <t>463.71</t>
  </si>
  <si>
    <t>63.28</t>
  </si>
  <si>
    <t>2023-10-31 18:20:33</t>
  </si>
  <si>
    <t>4162377</t>
  </si>
  <si>
    <t>金湾酒店</t>
  </si>
  <si>
    <t>MOHD HASDIN MOHD HAFIEZULNIEZAM</t>
  </si>
  <si>
    <t>292.02</t>
  </si>
  <si>
    <t>39.85</t>
  </si>
  <si>
    <t>2023-10-31 11:49:02</t>
  </si>
  <si>
    <t>4162009</t>
  </si>
  <si>
    <t>奥斯卡西贡酒店</t>
  </si>
  <si>
    <t>Can Richard</t>
  </si>
  <si>
    <t>1156.93</t>
  </si>
  <si>
    <t>157.88</t>
  </si>
  <si>
    <t>2023-10-31 10:22:35</t>
  </si>
  <si>
    <t>越南</t>
  </si>
  <si>
    <t>4161812</t>
  </si>
  <si>
    <t>新加坡J8酒店</t>
  </si>
  <si>
    <t>Nidar Franced Haggai</t>
  </si>
  <si>
    <t>3396.12</t>
  </si>
  <si>
    <t>463.45</t>
  </si>
  <si>
    <t>2023-10-31 09:50:45</t>
  </si>
  <si>
    <t>新加坡</t>
  </si>
  <si>
    <t>4161514</t>
  </si>
  <si>
    <t>卡拉克旅游酒店</t>
  </si>
  <si>
    <t>LEE NAYOUNG</t>
  </si>
  <si>
    <t>509.95</t>
  </si>
  <si>
    <t>69.59</t>
  </si>
  <si>
    <t>2023-10-31 08:06:02</t>
  </si>
  <si>
    <t>4161513</t>
  </si>
  <si>
    <t>帕拉宫酒店</t>
  </si>
  <si>
    <t>YAO WENQI</t>
  </si>
  <si>
    <t>1683.95</t>
  </si>
  <si>
    <t>229.80</t>
  </si>
  <si>
    <t>2023-10-31 08:04:21</t>
  </si>
  <si>
    <t>4161302</t>
  </si>
  <si>
    <t>大华套房酒店</t>
  </si>
  <si>
    <t>REGMI JEEVAN PRAKASH</t>
  </si>
  <si>
    <t>819.55</t>
  </si>
  <si>
    <t>111.84</t>
  </si>
  <si>
    <t>2023-10-31 06:41:03</t>
  </si>
  <si>
    <t>2023-10-30</t>
  </si>
  <si>
    <t>4160377</t>
  </si>
  <si>
    <t>精品豪宅</t>
  </si>
  <si>
    <t>PRAWISET TIYAPORN</t>
  </si>
  <si>
    <t>70.88</t>
  </si>
  <si>
    <t>9.66</t>
  </si>
  <si>
    <t>2023-10-30 22:28:54</t>
  </si>
  <si>
    <t>4158767</t>
  </si>
  <si>
    <t>A&amp;O柏林克鲁姆布斯酒店酒店</t>
  </si>
  <si>
    <t>Tanze Anastasiia</t>
  </si>
  <si>
    <t>298.05</t>
  </si>
  <si>
    <t>40.62</t>
  </si>
  <si>
    <t>2023-10-30 18:48:32</t>
  </si>
  <si>
    <t>德国</t>
  </si>
  <si>
    <t>4155044</t>
  </si>
  <si>
    <t>哥打京那巴鲁皇宫酒店</t>
  </si>
  <si>
    <t>ZENG FANLI,ZHANG AQIAN</t>
  </si>
  <si>
    <t>280.00</t>
  </si>
  <si>
    <t>38.16</t>
  </si>
  <si>
    <t>2023-10-30 10:38:31</t>
  </si>
  <si>
    <t>直采</t>
  </si>
  <si>
    <t>2023-10-29</t>
  </si>
  <si>
    <t>4153661</t>
  </si>
  <si>
    <t>新市区圣安娜马奎斯酒店</t>
  </si>
  <si>
    <t>SMITH RICHARD</t>
  </si>
  <si>
    <t>5991.21</t>
  </si>
  <si>
    <t>816.53</t>
  </si>
  <si>
    <t>2023-10-29 20:28:09</t>
  </si>
  <si>
    <t>4153660</t>
  </si>
  <si>
    <t>谢菲尔德圣保罗Spa美居酒店</t>
  </si>
  <si>
    <t>LIU ZHAO,SHEN BOHAO</t>
  </si>
  <si>
    <t>3563.85</t>
  </si>
  <si>
    <t>485.71</t>
  </si>
  <si>
    <t>2023-10-29 20:27:41</t>
  </si>
  <si>
    <t>4152665</t>
  </si>
  <si>
    <t>阿姆斯特丹博物馆区NH酒店</t>
  </si>
  <si>
    <t>SIAKAS GEORGE</t>
  </si>
  <si>
    <t>3555.48</t>
  </si>
  <si>
    <t>484.57</t>
  </si>
  <si>
    <t>2023-10-29 17:36:26</t>
  </si>
  <si>
    <t>荷兰</t>
  </si>
  <si>
    <t>4152065</t>
  </si>
  <si>
    <t>芙蓉皇家朱兰酒店</t>
  </si>
  <si>
    <t>ABDULLAH NURUL IZZATI</t>
  </si>
  <si>
    <t>329.01</t>
  </si>
  <si>
    <t>44.84</t>
  </si>
  <si>
    <t>2023-10-29 16:03:51</t>
  </si>
  <si>
    <t>4151435</t>
  </si>
  <si>
    <t>DENG RUNQUAN,LU YIKUN</t>
  </si>
  <si>
    <t>886.65</t>
  </si>
  <si>
    <t>120.84</t>
  </si>
  <si>
    <t>2023-10-29 13:45:35</t>
  </si>
  <si>
    <t>4149877</t>
  </si>
  <si>
    <t>加斯顿酒店</t>
  </si>
  <si>
    <t>RIGHI GIOVANNI</t>
  </si>
  <si>
    <t>633.00</t>
  </si>
  <si>
    <t>86.27</t>
  </si>
  <si>
    <t>2023-10-29 04:26:11</t>
  </si>
  <si>
    <t>2023-10-28</t>
  </si>
  <si>
    <t>4149035</t>
  </si>
  <si>
    <t>曼谷素坤逸航站 21 中心酒店</t>
  </si>
  <si>
    <t>CHEN TZUMIN</t>
  </si>
  <si>
    <t>1258.01</t>
  </si>
  <si>
    <t>171.47</t>
  </si>
  <si>
    <t>2023-10-29 11:47:29</t>
  </si>
  <si>
    <t>4144920</t>
  </si>
  <si>
    <t>池袋阳光城王子酒店</t>
  </si>
  <si>
    <t>CHAN CHI MING SUNNY</t>
  </si>
  <si>
    <t>1720.51</t>
  </si>
  <si>
    <t>234.51</t>
  </si>
  <si>
    <t>2023-10-28 09:44:29</t>
  </si>
  <si>
    <t>日本</t>
  </si>
  <si>
    <t>4144886</t>
  </si>
  <si>
    <t>乔治城中环广场酒店</t>
  </si>
  <si>
    <t>Mohamad Masri</t>
  </si>
  <si>
    <t>190.31</t>
  </si>
  <si>
    <t>25.94</t>
  </si>
  <si>
    <t>2023-10-28 09:27:12</t>
  </si>
  <si>
    <t>2023-10-27</t>
  </si>
  <si>
    <t>4141523</t>
  </si>
  <si>
    <t>槟城花岗岩豪华酒店</t>
  </si>
  <si>
    <t>XU XIAOHU,LI MENGCHAO</t>
  </si>
  <si>
    <t>2955.67</t>
  </si>
  <si>
    <t>402.96</t>
  </si>
  <si>
    <t>2023-10-27 16:16:06</t>
  </si>
  <si>
    <t>4141173</t>
  </si>
  <si>
    <t>大阪日航酒店</t>
  </si>
  <si>
    <t>GU HAIJUN,YE YAFEN</t>
  </si>
  <si>
    <t>7392.11</t>
  </si>
  <si>
    <t>1007.80</t>
  </si>
  <si>
    <t>2023-10-27 15:26:23</t>
  </si>
  <si>
    <t>4140754</t>
  </si>
  <si>
    <t>新加坡皇后酒店</t>
  </si>
  <si>
    <t>Bumroongsook Suvarin</t>
  </si>
  <si>
    <t>1953.14</t>
  </si>
  <si>
    <t>266.28</t>
  </si>
  <si>
    <t>2023-10-27 14:10:08</t>
  </si>
  <si>
    <t>2023-10-26</t>
  </si>
  <si>
    <t>4134515</t>
  </si>
  <si>
    <t>庞德时代酒店</t>
  </si>
  <si>
    <t>PORQUERASTALAVERA SERGI</t>
  </si>
  <si>
    <t>6678.28</t>
  </si>
  <si>
    <t>910.43</t>
  </si>
  <si>
    <t>2023-10-26 13:53:30</t>
  </si>
  <si>
    <t>2023-10-25</t>
  </si>
  <si>
    <t>4128492</t>
  </si>
  <si>
    <t>AZMAN ALI PROFESSOR DATO DR RAYMOND</t>
  </si>
  <si>
    <t>334.03</t>
  </si>
  <si>
    <t>45.58</t>
  </si>
  <si>
    <t>2023-10-25 13:49:30</t>
  </si>
  <si>
    <t>4126841</t>
  </si>
  <si>
    <t>洛伊斯好莱坞酒店</t>
  </si>
  <si>
    <t>Hursley Joseph</t>
  </si>
  <si>
    <t>1879.51</t>
  </si>
  <si>
    <t>256.47</t>
  </si>
  <si>
    <t>2023-10-25 06:37:56</t>
  </si>
  <si>
    <t>2023-10-24</t>
  </si>
  <si>
    <t>4123636</t>
  </si>
  <si>
    <t>柯叻M府服务公寓</t>
  </si>
  <si>
    <t>khadsaikhao suchat</t>
  </si>
  <si>
    <t>73.48</t>
  </si>
  <si>
    <t>10.03</t>
  </si>
  <si>
    <t>2023-10-24 16:09:11</t>
  </si>
  <si>
    <t>4120832</t>
  </si>
  <si>
    <t>洛杉矶国际机场索内斯塔酒店</t>
  </si>
  <si>
    <t>SUN XIAOYAN</t>
  </si>
  <si>
    <t>1913.07</t>
  </si>
  <si>
    <t>261.12</t>
  </si>
  <si>
    <t>2023-10-24 01:45:51</t>
  </si>
  <si>
    <t>2023-10-19</t>
  </si>
  <si>
    <t>4099118</t>
  </si>
  <si>
    <t>清迈萨拉兰纳酒店</t>
  </si>
  <si>
    <t>JIRAKORNKITINUN NARISSARA,KOMNOPAS TIZSNU</t>
  </si>
  <si>
    <t>714.03</t>
  </si>
  <si>
    <t>97.38</t>
  </si>
  <si>
    <t>2023-10-19 22:08:51</t>
  </si>
  <si>
    <t>2023-10-18</t>
  </si>
  <si>
    <t>4092725</t>
  </si>
  <si>
    <t>曼谷集市酒店</t>
  </si>
  <si>
    <t>Chana Sippawit</t>
  </si>
  <si>
    <t>1190.05</t>
  </si>
  <si>
    <t>162.30</t>
  </si>
  <si>
    <t>2023-10-19 09:34:02</t>
  </si>
  <si>
    <t>2023-10-12</t>
  </si>
  <si>
    <t>4059874</t>
  </si>
  <si>
    <t>GK中心大酒店</t>
  </si>
  <si>
    <t>OZAKI KANA,OZAKI NANA</t>
  </si>
  <si>
    <t>764.56</t>
  </si>
  <si>
    <t>104.48</t>
  </si>
  <si>
    <t>2023-10-12 15:17:43</t>
  </si>
  <si>
    <t>2023-10-10</t>
  </si>
  <si>
    <t>4048745</t>
  </si>
  <si>
    <t>乌隆他尼布朗苑酒店</t>
  </si>
  <si>
    <t>SOTHIPUNCHAI PUNTIP</t>
  </si>
  <si>
    <t>240.26</t>
  </si>
  <si>
    <t>32.87</t>
  </si>
  <si>
    <t>2023-10-10 14:13:06</t>
  </si>
  <si>
    <t>2023-10-06</t>
  </si>
  <si>
    <t>4030327</t>
  </si>
  <si>
    <t>懒散星期天青年旅舍</t>
  </si>
  <si>
    <t>PORNPRAYUT KORNCHULEE</t>
  </si>
  <si>
    <t>224.18</t>
  </si>
  <si>
    <t>30.59</t>
  </si>
  <si>
    <t>2023-10-06 15:14:03</t>
  </si>
  <si>
    <t>4029528</t>
  </si>
  <si>
    <t>岘港海滩巴利斯德利酒店</t>
  </si>
  <si>
    <t>TAKAHASHI AKARI,NAKANISHI RUNA</t>
  </si>
  <si>
    <t>714.30</t>
  </si>
  <si>
    <t>97.47</t>
  </si>
  <si>
    <t>2023-10-06 11:53:27</t>
  </si>
  <si>
    <t>2023-09-07</t>
  </si>
  <si>
    <t>3896202</t>
  </si>
  <si>
    <t>CHOI WAN KEI</t>
  </si>
  <si>
    <t>3375.05</t>
  </si>
  <si>
    <t>460.23</t>
  </si>
  <si>
    <t>2023-09-07 20:38:51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</si>
</sst>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13</xdr:col>
      <xdr:colOff>590550</xdr:colOff>
      <xdr:row>121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744700"/>
          <a:ext cx="101060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45231</v>
      </c>
      <c r="G2" s="6">
        <v>45234</v>
      </c>
      <c r="H2" s="4">
        <v>1</v>
      </c>
      <c r="I2" s="4">
        <v>3</v>
      </c>
      <c r="J2" s="4">
        <v>3</v>
      </c>
      <c r="K2" s="4" t="s">
        <v>30</v>
      </c>
      <c r="L2" s="4">
        <v>460.23</v>
      </c>
      <c r="M2" s="4">
        <v>460.23</v>
      </c>
      <c r="N2" s="4" t="s">
        <v>31</v>
      </c>
      <c r="O2" s="4" t="s">
        <v>32</v>
      </c>
      <c r="P2" s="4" t="s">
        <v>33</v>
      </c>
      <c r="Q2" s="4">
        <v>0</v>
      </c>
      <c r="R2" s="7">
        <v>45176</v>
      </c>
      <c r="S2" s="6">
        <v>45237</v>
      </c>
      <c r="T2" s="4" t="s">
        <v>34</v>
      </c>
      <c r="U2" s="4">
        <v>460.23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45231</v>
      </c>
      <c r="G3" s="6">
        <v>45234</v>
      </c>
      <c r="H3" s="4">
        <v>1</v>
      </c>
      <c r="I3" s="4">
        <v>3</v>
      </c>
      <c r="J3" s="4">
        <v>3</v>
      </c>
      <c r="K3" s="4" t="s">
        <v>30</v>
      </c>
      <c r="L3" s="4">
        <v>97.47</v>
      </c>
      <c r="M3" s="4">
        <v>97.47</v>
      </c>
      <c r="N3" s="4" t="s">
        <v>40</v>
      </c>
      <c r="O3" s="4" t="s">
        <v>32</v>
      </c>
      <c r="P3" s="4" t="s">
        <v>33</v>
      </c>
      <c r="Q3" s="4">
        <v>0</v>
      </c>
      <c r="R3" s="7">
        <v>45205</v>
      </c>
      <c r="S3" s="6">
        <v>45237</v>
      </c>
      <c r="T3" s="4" t="s">
        <v>34</v>
      </c>
      <c r="U3" s="4">
        <v>97.47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45233</v>
      </c>
      <c r="G4" s="6">
        <v>45234</v>
      </c>
      <c r="H4" s="4">
        <v>1</v>
      </c>
      <c r="I4" s="4">
        <v>1</v>
      </c>
      <c r="J4" s="4">
        <v>1</v>
      </c>
      <c r="K4" s="4" t="s">
        <v>30</v>
      </c>
      <c r="L4" s="4">
        <v>30.59</v>
      </c>
      <c r="M4" s="4">
        <v>30.59</v>
      </c>
      <c r="N4" s="4" t="s">
        <v>46</v>
      </c>
      <c r="O4" s="4" t="s">
        <v>32</v>
      </c>
      <c r="P4" s="4" t="s">
        <v>33</v>
      </c>
      <c r="Q4" s="4">
        <v>0</v>
      </c>
      <c r="R4" s="7">
        <v>45205.0000115741</v>
      </c>
      <c r="S4" s="6">
        <v>45237</v>
      </c>
      <c r="T4" s="4" t="s">
        <v>34</v>
      </c>
      <c r="U4" s="4">
        <v>30.59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45233</v>
      </c>
      <c r="G5" s="6">
        <v>45234</v>
      </c>
      <c r="H5" s="4">
        <v>1</v>
      </c>
      <c r="I5" s="4">
        <v>1</v>
      </c>
      <c r="J5" s="4">
        <v>1</v>
      </c>
      <c r="K5" s="4" t="s">
        <v>30</v>
      </c>
      <c r="L5" s="4">
        <v>32.87</v>
      </c>
      <c r="M5" s="4">
        <v>32.87</v>
      </c>
      <c r="N5" s="4" t="s">
        <v>51</v>
      </c>
      <c r="O5" s="4" t="s">
        <v>32</v>
      </c>
      <c r="P5" s="4" t="s">
        <v>33</v>
      </c>
      <c r="Q5" s="4">
        <v>0</v>
      </c>
      <c r="R5" s="7">
        <v>45209</v>
      </c>
      <c r="S5" s="6">
        <v>45237</v>
      </c>
      <c r="T5" s="4" t="s">
        <v>34</v>
      </c>
      <c r="U5" s="4">
        <v>32.87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45232</v>
      </c>
      <c r="G6" s="6">
        <v>45234</v>
      </c>
      <c r="H6" s="4">
        <v>1</v>
      </c>
      <c r="I6" s="4">
        <v>2</v>
      </c>
      <c r="J6" s="4">
        <v>2</v>
      </c>
      <c r="K6" s="4" t="s">
        <v>30</v>
      </c>
      <c r="L6" s="4">
        <v>104.48</v>
      </c>
      <c r="M6" s="4">
        <v>104.48</v>
      </c>
      <c r="N6" s="4" t="s">
        <v>57</v>
      </c>
      <c r="O6" s="4" t="s">
        <v>32</v>
      </c>
      <c r="P6" s="4" t="s">
        <v>33</v>
      </c>
      <c r="Q6" s="4">
        <v>0</v>
      </c>
      <c r="R6" s="7">
        <v>45211</v>
      </c>
      <c r="S6" s="6">
        <v>45237</v>
      </c>
      <c r="T6" s="4" t="s">
        <v>34</v>
      </c>
      <c r="U6" s="4">
        <v>104.48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45233</v>
      </c>
      <c r="G7" s="6">
        <v>45234</v>
      </c>
      <c r="H7" s="4">
        <v>5</v>
      </c>
      <c r="I7" s="4">
        <v>1</v>
      </c>
      <c r="J7" s="4">
        <v>5</v>
      </c>
      <c r="K7" s="4" t="s">
        <v>30</v>
      </c>
      <c r="L7" s="4">
        <v>162.3</v>
      </c>
      <c r="M7" s="4">
        <v>162.3</v>
      </c>
      <c r="N7" s="4" t="s">
        <v>62</v>
      </c>
      <c r="O7" s="4" t="s">
        <v>32</v>
      </c>
      <c r="P7" s="4" t="s">
        <v>33</v>
      </c>
      <c r="Q7" s="4">
        <v>0</v>
      </c>
      <c r="R7" s="7">
        <v>45217</v>
      </c>
      <c r="S7" s="6">
        <v>45237</v>
      </c>
      <c r="T7" s="4" t="s">
        <v>34</v>
      </c>
      <c r="U7" s="4">
        <v>162.3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45233</v>
      </c>
      <c r="G8" s="6">
        <v>45234</v>
      </c>
      <c r="H8" s="4">
        <v>1</v>
      </c>
      <c r="I8" s="4">
        <v>1</v>
      </c>
      <c r="J8" s="4">
        <v>1</v>
      </c>
      <c r="K8" s="4" t="s">
        <v>30</v>
      </c>
      <c r="L8" s="4">
        <v>97.38</v>
      </c>
      <c r="M8" s="4">
        <v>97.38</v>
      </c>
      <c r="N8" s="4" t="s">
        <v>68</v>
      </c>
      <c r="O8" s="4" t="s">
        <v>32</v>
      </c>
      <c r="P8" s="4" t="s">
        <v>33</v>
      </c>
      <c r="Q8" s="4">
        <v>0</v>
      </c>
      <c r="R8" s="7">
        <v>45218</v>
      </c>
      <c r="S8" s="6">
        <v>45237</v>
      </c>
      <c r="T8" s="4" t="s">
        <v>34</v>
      </c>
      <c r="U8" s="4">
        <v>97.38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45232</v>
      </c>
      <c r="G9" s="6">
        <v>45234</v>
      </c>
      <c r="H9" s="4">
        <v>1</v>
      </c>
      <c r="I9" s="4">
        <v>2</v>
      </c>
      <c r="J9" s="4">
        <v>2</v>
      </c>
      <c r="K9" s="4" t="s">
        <v>30</v>
      </c>
      <c r="L9" s="4">
        <v>261.12</v>
      </c>
      <c r="M9" s="4">
        <v>261.12</v>
      </c>
      <c r="N9" s="4" t="s">
        <v>73</v>
      </c>
      <c r="O9" s="4" t="s">
        <v>32</v>
      </c>
      <c r="P9" s="4" t="s">
        <v>33</v>
      </c>
      <c r="Q9" s="4">
        <v>0</v>
      </c>
      <c r="R9" s="7">
        <v>45223</v>
      </c>
      <c r="S9" s="6">
        <v>45237</v>
      </c>
      <c r="T9" s="4" t="s">
        <v>34</v>
      </c>
      <c r="U9" s="4">
        <v>261.12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45233</v>
      </c>
      <c r="G10" s="6">
        <v>45234</v>
      </c>
      <c r="H10" s="4">
        <v>1</v>
      </c>
      <c r="I10" s="4">
        <v>1</v>
      </c>
      <c r="J10" s="4">
        <v>1</v>
      </c>
      <c r="K10" s="4" t="s">
        <v>30</v>
      </c>
      <c r="L10" s="4">
        <v>10.03</v>
      </c>
      <c r="M10" s="4">
        <v>10.03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45223.0000115741</v>
      </c>
      <c r="S10" s="6">
        <v>45237</v>
      </c>
      <c r="T10" s="4" t="s">
        <v>34</v>
      </c>
      <c r="U10" s="4">
        <v>10.03</v>
      </c>
      <c r="V10" s="4">
        <v>0</v>
      </c>
      <c r="W10" s="4">
        <v>0</v>
      </c>
      <c r="X10" s="4" t="s">
        <v>80</v>
      </c>
      <c r="Y10" s="4" t="s">
        <v>42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45233</v>
      </c>
      <c r="G11" s="6">
        <v>45234</v>
      </c>
      <c r="H11" s="4">
        <v>1</v>
      </c>
      <c r="I11" s="4">
        <v>1</v>
      </c>
      <c r="J11" s="4">
        <v>1</v>
      </c>
      <c r="K11" s="4" t="s">
        <v>30</v>
      </c>
      <c r="L11" s="4">
        <v>256.47</v>
      </c>
      <c r="M11" s="4">
        <v>256.47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45224</v>
      </c>
      <c r="S11" s="6">
        <v>45237</v>
      </c>
      <c r="T11" s="4" t="s">
        <v>34</v>
      </c>
      <c r="U11" s="4">
        <v>256.47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45233</v>
      </c>
      <c r="G12" s="6">
        <v>45234</v>
      </c>
      <c r="H12" s="4">
        <v>1</v>
      </c>
      <c r="I12" s="4">
        <v>1</v>
      </c>
      <c r="J12" s="4">
        <v>1</v>
      </c>
      <c r="K12" s="4" t="s">
        <v>30</v>
      </c>
      <c r="L12" s="4">
        <v>41.86</v>
      </c>
      <c r="M12" s="4">
        <v>41.86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45224.0000115741</v>
      </c>
      <c r="S12" s="6">
        <v>45237</v>
      </c>
      <c r="T12" s="4" t="s">
        <v>34</v>
      </c>
      <c r="U12" s="4">
        <v>41.86</v>
      </c>
      <c r="V12" s="4">
        <v>0</v>
      </c>
      <c r="W12" s="4">
        <v>0</v>
      </c>
      <c r="X12" s="4" t="s">
        <v>91</v>
      </c>
      <c r="Y12" s="4" t="s">
        <v>42</v>
      </c>
    </row>
    <row r="13" s="4" customFormat="1" spans="1:25">
      <c r="A13" s="4" t="s">
        <v>87</v>
      </c>
      <c r="B13" s="4" t="s">
        <v>26</v>
      </c>
      <c r="C13" s="4" t="s">
        <v>92</v>
      </c>
      <c r="D13" s="4" t="s">
        <v>88</v>
      </c>
      <c r="E13" s="4" t="s">
        <v>89</v>
      </c>
      <c r="F13" s="6">
        <v>45233</v>
      </c>
      <c r="G13" s="6">
        <v>45234</v>
      </c>
      <c r="H13" s="4">
        <v>1</v>
      </c>
      <c r="I13" s="4">
        <v>1</v>
      </c>
      <c r="J13" s="4">
        <v>1</v>
      </c>
      <c r="K13" s="4" t="s">
        <v>30</v>
      </c>
      <c r="L13" s="4">
        <v>-41.86</v>
      </c>
      <c r="M13" s="4">
        <v>-41.86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45224.0000115741</v>
      </c>
      <c r="S13" s="6">
        <v>45237</v>
      </c>
      <c r="T13" s="4" t="s">
        <v>34</v>
      </c>
      <c r="U13" s="4">
        <v>-41.86</v>
      </c>
      <c r="V13" s="4">
        <v>0</v>
      </c>
      <c r="W13" s="4">
        <v>0</v>
      </c>
      <c r="X13" s="4" t="s">
        <v>91</v>
      </c>
      <c r="Y13" s="4" t="s">
        <v>42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45233</v>
      </c>
      <c r="G14" s="6">
        <v>45234</v>
      </c>
      <c r="H14" s="4">
        <v>1</v>
      </c>
      <c r="I14" s="4">
        <v>1</v>
      </c>
      <c r="J14" s="4">
        <v>1</v>
      </c>
      <c r="K14" s="4" t="s">
        <v>30</v>
      </c>
      <c r="L14" s="4">
        <v>45.58</v>
      </c>
      <c r="M14" s="4">
        <v>45.58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45224.0000115741</v>
      </c>
      <c r="S14" s="6">
        <v>45237</v>
      </c>
      <c r="T14" s="4" t="s">
        <v>34</v>
      </c>
      <c r="U14" s="4">
        <v>45.58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45231</v>
      </c>
      <c r="G15" s="6">
        <v>45234</v>
      </c>
      <c r="H15" s="4">
        <v>1</v>
      </c>
      <c r="I15" s="4">
        <v>3</v>
      </c>
      <c r="J15" s="4">
        <v>3</v>
      </c>
      <c r="K15" s="4" t="s">
        <v>30</v>
      </c>
      <c r="L15" s="4">
        <v>910.43</v>
      </c>
      <c r="M15" s="4">
        <v>910.43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45225</v>
      </c>
      <c r="S15" s="6">
        <v>45237</v>
      </c>
      <c r="T15" s="4" t="s">
        <v>34</v>
      </c>
      <c r="U15" s="4">
        <v>910.43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45232</v>
      </c>
      <c r="G16" s="6">
        <v>45234</v>
      </c>
      <c r="H16" s="4">
        <v>1</v>
      </c>
      <c r="I16" s="4">
        <v>2</v>
      </c>
      <c r="J16" s="4">
        <v>2</v>
      </c>
      <c r="K16" s="4" t="s">
        <v>30</v>
      </c>
      <c r="L16" s="4">
        <v>266.28</v>
      </c>
      <c r="M16" s="4">
        <v>266.28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45226</v>
      </c>
      <c r="S16" s="6">
        <v>45237</v>
      </c>
      <c r="T16" s="4" t="s">
        <v>34</v>
      </c>
      <c r="U16" s="4">
        <v>266.28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45228</v>
      </c>
      <c r="G17" s="6">
        <v>45234</v>
      </c>
      <c r="H17" s="4">
        <v>1</v>
      </c>
      <c r="I17" s="4">
        <v>6</v>
      </c>
      <c r="J17" s="4">
        <v>6</v>
      </c>
      <c r="K17" s="4" t="s">
        <v>30</v>
      </c>
      <c r="L17" s="4">
        <v>1007.8</v>
      </c>
      <c r="M17" s="4">
        <v>1007.8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45226.0000115741</v>
      </c>
      <c r="S17" s="6">
        <v>45237</v>
      </c>
      <c r="T17" s="4" t="s">
        <v>34</v>
      </c>
      <c r="U17" s="4">
        <v>1007.8</v>
      </c>
      <c r="V17" s="4">
        <v>0</v>
      </c>
      <c r="W17" s="4">
        <v>0</v>
      </c>
      <c r="X17" s="4" t="s">
        <v>115</v>
      </c>
      <c r="Y17" s="4" t="s">
        <v>42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45229</v>
      </c>
      <c r="G18" s="6">
        <v>45234</v>
      </c>
      <c r="H18" s="4">
        <v>1</v>
      </c>
      <c r="I18" s="4">
        <v>5</v>
      </c>
      <c r="J18" s="4">
        <v>5</v>
      </c>
      <c r="K18" s="4" t="s">
        <v>30</v>
      </c>
      <c r="L18" s="4">
        <v>402.96</v>
      </c>
      <c r="M18" s="4">
        <v>402.96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45226.0000115741</v>
      </c>
      <c r="S18" s="6">
        <v>45237</v>
      </c>
      <c r="T18" s="4" t="s">
        <v>34</v>
      </c>
      <c r="U18" s="4">
        <v>402.96</v>
      </c>
      <c r="V18" s="4">
        <v>0</v>
      </c>
      <c r="W18" s="4">
        <v>0</v>
      </c>
      <c r="X18" s="4" t="s">
        <v>120</v>
      </c>
      <c r="Y18" s="4" t="s">
        <v>42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95</v>
      </c>
      <c r="F19" s="6">
        <v>45233</v>
      </c>
      <c r="G19" s="6">
        <v>45234</v>
      </c>
      <c r="H19" s="4">
        <v>1</v>
      </c>
      <c r="I19" s="4">
        <v>1</v>
      </c>
      <c r="J19" s="4">
        <v>1</v>
      </c>
      <c r="K19" s="4" t="s">
        <v>30</v>
      </c>
      <c r="L19" s="4">
        <v>25.94</v>
      </c>
      <c r="M19" s="4">
        <v>25.94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45227.0000115741</v>
      </c>
      <c r="S19" s="6">
        <v>45237</v>
      </c>
      <c r="T19" s="4" t="s">
        <v>34</v>
      </c>
      <c r="U19" s="4">
        <v>25.94</v>
      </c>
      <c r="V19" s="4">
        <v>0</v>
      </c>
      <c r="W19" s="4">
        <v>0</v>
      </c>
      <c r="X19" s="4" t="s">
        <v>124</v>
      </c>
      <c r="Y19" s="4" t="s">
        <v>42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45233</v>
      </c>
      <c r="G20" s="6">
        <v>45234</v>
      </c>
      <c r="H20" s="4">
        <v>1</v>
      </c>
      <c r="I20" s="4">
        <v>1</v>
      </c>
      <c r="J20" s="4">
        <v>1</v>
      </c>
      <c r="K20" s="4" t="s">
        <v>30</v>
      </c>
      <c r="L20" s="4">
        <v>234.51</v>
      </c>
      <c r="M20" s="4">
        <v>234.51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45227.0000115741</v>
      </c>
      <c r="S20" s="6">
        <v>45237</v>
      </c>
      <c r="T20" s="4" t="s">
        <v>34</v>
      </c>
      <c r="U20" s="4">
        <v>234.51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28</v>
      </c>
      <c r="E21" s="4" t="s">
        <v>132</v>
      </c>
      <c r="F21" s="6">
        <v>45233</v>
      </c>
      <c r="G21" s="6">
        <v>45234</v>
      </c>
      <c r="H21" s="4">
        <v>1</v>
      </c>
      <c r="I21" s="4">
        <v>1</v>
      </c>
      <c r="J21" s="4">
        <v>1</v>
      </c>
      <c r="K21" s="4" t="s">
        <v>30</v>
      </c>
      <c r="L21" s="4">
        <v>171.47</v>
      </c>
      <c r="M21" s="4">
        <v>171.47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45227.0000115741</v>
      </c>
      <c r="S21" s="6">
        <v>45237</v>
      </c>
      <c r="T21" s="4" t="s">
        <v>34</v>
      </c>
      <c r="U21" s="4">
        <v>171.47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45233</v>
      </c>
      <c r="G22" s="6">
        <v>45234</v>
      </c>
      <c r="H22" s="4">
        <v>1</v>
      </c>
      <c r="I22" s="4">
        <v>1</v>
      </c>
      <c r="J22" s="4">
        <v>1</v>
      </c>
      <c r="K22" s="4" t="s">
        <v>30</v>
      </c>
      <c r="L22" s="4">
        <v>86.27</v>
      </c>
      <c r="M22" s="4">
        <v>86.27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45228</v>
      </c>
      <c r="S22" s="6">
        <v>45237</v>
      </c>
      <c r="T22" s="4" t="s">
        <v>34</v>
      </c>
      <c r="U22" s="4">
        <v>86.27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45232</v>
      </c>
      <c r="G23" s="6">
        <v>45234</v>
      </c>
      <c r="H23" s="4">
        <v>2</v>
      </c>
      <c r="I23" s="4">
        <v>2</v>
      </c>
      <c r="J23" s="4">
        <v>4</v>
      </c>
      <c r="K23" s="4" t="s">
        <v>30</v>
      </c>
      <c r="L23" s="4">
        <v>120.84</v>
      </c>
      <c r="M23" s="4">
        <v>120.84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45228.0000115741</v>
      </c>
      <c r="S23" s="6">
        <v>45237</v>
      </c>
      <c r="T23" s="4" t="s">
        <v>34</v>
      </c>
      <c r="U23" s="4">
        <v>120.84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94</v>
      </c>
      <c r="E24" s="4" t="s">
        <v>95</v>
      </c>
      <c r="F24" s="6">
        <v>45233</v>
      </c>
      <c r="G24" s="6">
        <v>45234</v>
      </c>
      <c r="H24" s="4">
        <v>1</v>
      </c>
      <c r="I24" s="4">
        <v>1</v>
      </c>
      <c r="J24" s="4">
        <v>1</v>
      </c>
      <c r="K24" s="4" t="s">
        <v>30</v>
      </c>
      <c r="L24" s="4">
        <v>44.84</v>
      </c>
      <c r="M24" s="4">
        <v>44.84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45228</v>
      </c>
      <c r="S24" s="6">
        <v>45237</v>
      </c>
      <c r="T24" s="4" t="s">
        <v>34</v>
      </c>
      <c r="U24" s="4">
        <v>44.84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45231</v>
      </c>
      <c r="G25" s="6">
        <v>45234</v>
      </c>
      <c r="H25" s="4">
        <v>1</v>
      </c>
      <c r="I25" s="4">
        <v>3</v>
      </c>
      <c r="J25" s="4">
        <v>3</v>
      </c>
      <c r="K25" s="4" t="s">
        <v>30</v>
      </c>
      <c r="L25" s="4">
        <v>484.57</v>
      </c>
      <c r="M25" s="4">
        <v>484.57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45228</v>
      </c>
      <c r="S25" s="6">
        <v>45237</v>
      </c>
      <c r="T25" s="4" t="s">
        <v>34</v>
      </c>
      <c r="U25" s="4">
        <v>484.57</v>
      </c>
      <c r="V25" s="4">
        <v>0</v>
      </c>
      <c r="W25" s="4">
        <v>0</v>
      </c>
      <c r="X25" s="4" t="s">
        <v>156</v>
      </c>
      <c r="Y25" s="4" t="s">
        <v>42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45230</v>
      </c>
      <c r="G26" s="6">
        <v>45234</v>
      </c>
      <c r="H26" s="4">
        <v>1</v>
      </c>
      <c r="I26" s="4">
        <v>4</v>
      </c>
      <c r="J26" s="4">
        <v>4</v>
      </c>
      <c r="K26" s="4" t="s">
        <v>30</v>
      </c>
      <c r="L26" s="4">
        <v>485.71</v>
      </c>
      <c r="M26" s="4">
        <v>485.71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45228.0000115741</v>
      </c>
      <c r="S26" s="6">
        <v>45237</v>
      </c>
      <c r="T26" s="4" t="s">
        <v>34</v>
      </c>
      <c r="U26" s="4">
        <v>485.71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45232</v>
      </c>
      <c r="G27" s="6">
        <v>45234</v>
      </c>
      <c r="H27" s="4">
        <v>1</v>
      </c>
      <c r="I27" s="4">
        <v>2</v>
      </c>
      <c r="J27" s="4">
        <v>2</v>
      </c>
      <c r="K27" s="4" t="s">
        <v>30</v>
      </c>
      <c r="L27" s="4">
        <v>816.53</v>
      </c>
      <c r="M27" s="4">
        <v>816.53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45228.0000115741</v>
      </c>
      <c r="S27" s="6">
        <v>45237</v>
      </c>
      <c r="T27" s="4" t="s">
        <v>34</v>
      </c>
      <c r="U27" s="4">
        <v>816.53</v>
      </c>
      <c r="V27" s="4">
        <v>0</v>
      </c>
      <c r="W27" s="4">
        <v>0</v>
      </c>
      <c r="X27" s="4" t="s">
        <v>167</v>
      </c>
      <c r="Y27" s="4" t="s">
        <v>42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45233</v>
      </c>
      <c r="G28" s="6">
        <v>45234</v>
      </c>
      <c r="H28" s="4">
        <v>1</v>
      </c>
      <c r="I28" s="4">
        <v>1</v>
      </c>
      <c r="J28" s="4">
        <v>1</v>
      </c>
      <c r="K28" s="4" t="s">
        <v>30</v>
      </c>
      <c r="L28" s="4">
        <v>38.16</v>
      </c>
      <c r="M28" s="4">
        <v>38.16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45229.0000115741</v>
      </c>
      <c r="S28" s="6">
        <v>45237</v>
      </c>
      <c r="T28" s="4" t="s">
        <v>34</v>
      </c>
      <c r="U28" s="4">
        <v>38.16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45231</v>
      </c>
      <c r="G29" s="6">
        <v>45234</v>
      </c>
      <c r="H29" s="4">
        <v>2</v>
      </c>
      <c r="I29" s="4">
        <v>3</v>
      </c>
      <c r="J29" s="4">
        <v>6</v>
      </c>
      <c r="K29" s="4" t="s">
        <v>30</v>
      </c>
      <c r="L29" s="4">
        <v>90.78</v>
      </c>
      <c r="M29" s="4">
        <v>90.78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45229</v>
      </c>
      <c r="S29" s="6">
        <v>45237</v>
      </c>
      <c r="T29" s="4" t="s">
        <v>34</v>
      </c>
      <c r="U29" s="4">
        <v>90.78</v>
      </c>
      <c r="V29" s="4">
        <v>0</v>
      </c>
      <c r="W29" s="4">
        <v>0</v>
      </c>
      <c r="X29" s="4" t="s">
        <v>178</v>
      </c>
      <c r="Y29" s="4" t="s">
        <v>42</v>
      </c>
    </row>
    <row r="30" s="4" customFormat="1" spans="1:25">
      <c r="A30" s="4" t="s">
        <v>174</v>
      </c>
      <c r="B30" s="4" t="s">
        <v>26</v>
      </c>
      <c r="C30" s="4" t="s">
        <v>92</v>
      </c>
      <c r="D30" s="4" t="s">
        <v>175</v>
      </c>
      <c r="E30" s="4" t="s">
        <v>176</v>
      </c>
      <c r="F30" s="6">
        <v>45231</v>
      </c>
      <c r="G30" s="6">
        <v>45234</v>
      </c>
      <c r="H30" s="4">
        <v>2</v>
      </c>
      <c r="I30" s="4">
        <v>3</v>
      </c>
      <c r="J30" s="4">
        <v>6</v>
      </c>
      <c r="K30" s="4" t="s">
        <v>30</v>
      </c>
      <c r="L30" s="4">
        <v>-90.78</v>
      </c>
      <c r="M30" s="4">
        <v>-90.78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45229</v>
      </c>
      <c r="S30" s="6">
        <v>45237</v>
      </c>
      <c r="T30" s="4" t="s">
        <v>34</v>
      </c>
      <c r="U30" s="4">
        <v>-90.78</v>
      </c>
      <c r="V30" s="4">
        <v>0</v>
      </c>
      <c r="W30" s="4">
        <v>0</v>
      </c>
      <c r="X30" s="4" t="s">
        <v>178</v>
      </c>
      <c r="Y30" s="4" t="s">
        <v>42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45233</v>
      </c>
      <c r="G31" s="6">
        <v>45234</v>
      </c>
      <c r="H31" s="4">
        <v>1</v>
      </c>
      <c r="I31" s="4">
        <v>1</v>
      </c>
      <c r="J31" s="4">
        <v>1</v>
      </c>
      <c r="K31" s="4" t="s">
        <v>30</v>
      </c>
      <c r="L31" s="4">
        <v>32.88</v>
      </c>
      <c r="M31" s="4">
        <v>32.88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45229.0000115741</v>
      </c>
      <c r="S31" s="6">
        <v>45237</v>
      </c>
      <c r="T31" s="4" t="s">
        <v>34</v>
      </c>
      <c r="U31" s="4">
        <v>32.88</v>
      </c>
      <c r="V31" s="4">
        <v>0</v>
      </c>
      <c r="W31" s="4">
        <v>0</v>
      </c>
      <c r="X31" s="4" t="s">
        <v>183</v>
      </c>
      <c r="Y31" s="4" t="s">
        <v>42</v>
      </c>
    </row>
    <row r="32" s="4" customFormat="1" spans="1:25">
      <c r="A32" s="4" t="s">
        <v>179</v>
      </c>
      <c r="B32" s="4" t="s">
        <v>26</v>
      </c>
      <c r="C32" s="4" t="s">
        <v>92</v>
      </c>
      <c r="D32" s="4" t="s">
        <v>180</v>
      </c>
      <c r="E32" s="4" t="s">
        <v>181</v>
      </c>
      <c r="F32" s="6">
        <v>45233</v>
      </c>
      <c r="G32" s="6">
        <v>45234</v>
      </c>
      <c r="H32" s="4">
        <v>1</v>
      </c>
      <c r="I32" s="4">
        <v>1</v>
      </c>
      <c r="J32" s="4">
        <v>1</v>
      </c>
      <c r="K32" s="4" t="s">
        <v>30</v>
      </c>
      <c r="L32" s="4">
        <v>-32.88</v>
      </c>
      <c r="M32" s="4">
        <v>-32.88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45229.0000115741</v>
      </c>
      <c r="S32" s="6">
        <v>45237</v>
      </c>
      <c r="T32" s="4" t="s">
        <v>34</v>
      </c>
      <c r="U32" s="4">
        <v>-32.88</v>
      </c>
      <c r="V32" s="4">
        <v>0</v>
      </c>
      <c r="W32" s="4">
        <v>0</v>
      </c>
      <c r="X32" s="4" t="s">
        <v>183</v>
      </c>
      <c r="Y32" s="4" t="s">
        <v>42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45233</v>
      </c>
      <c r="G33" s="6">
        <v>45234</v>
      </c>
      <c r="H33" s="4">
        <v>1</v>
      </c>
      <c r="I33" s="4">
        <v>1</v>
      </c>
      <c r="J33" s="4">
        <v>1</v>
      </c>
      <c r="K33" s="4" t="s">
        <v>30</v>
      </c>
      <c r="L33" s="4">
        <v>40.62</v>
      </c>
      <c r="M33" s="4">
        <v>40.62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45229</v>
      </c>
      <c r="S33" s="6">
        <v>45237</v>
      </c>
      <c r="T33" s="4" t="s">
        <v>34</v>
      </c>
      <c r="U33" s="4">
        <v>40.62</v>
      </c>
      <c r="V33" s="4">
        <v>0</v>
      </c>
      <c r="W33" s="4">
        <v>0</v>
      </c>
      <c r="X33" s="4" t="s">
        <v>188</v>
      </c>
      <c r="Y33" s="4" t="s">
        <v>42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191</v>
      </c>
      <c r="F34" s="6">
        <v>45233</v>
      </c>
      <c r="G34" s="6">
        <v>45234</v>
      </c>
      <c r="H34" s="4">
        <v>1</v>
      </c>
      <c r="I34" s="4">
        <v>1</v>
      </c>
      <c r="J34" s="4">
        <v>1</v>
      </c>
      <c r="K34" s="4" t="s">
        <v>30</v>
      </c>
      <c r="L34" s="4">
        <v>9.66</v>
      </c>
      <c r="M34" s="4">
        <v>9.66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45229</v>
      </c>
      <c r="S34" s="6">
        <v>45237</v>
      </c>
      <c r="T34" s="4" t="s">
        <v>34</v>
      </c>
      <c r="U34" s="4">
        <v>9.66</v>
      </c>
      <c r="V34" s="4">
        <v>0</v>
      </c>
      <c r="W34" s="4">
        <v>0</v>
      </c>
      <c r="X34" s="4" t="s">
        <v>193</v>
      </c>
      <c r="Y34" s="4" t="s">
        <v>147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45232</v>
      </c>
      <c r="G35" s="6">
        <v>45234</v>
      </c>
      <c r="H35" s="4">
        <v>1</v>
      </c>
      <c r="I35" s="4">
        <v>2</v>
      </c>
      <c r="J35" s="4">
        <v>2</v>
      </c>
      <c r="K35" s="4" t="s">
        <v>30</v>
      </c>
      <c r="L35" s="4">
        <v>111.84</v>
      </c>
      <c r="M35" s="4">
        <v>111.84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45230</v>
      </c>
      <c r="S35" s="6">
        <v>45237</v>
      </c>
      <c r="T35" s="4" t="s">
        <v>34</v>
      </c>
      <c r="U35" s="4">
        <v>111.84</v>
      </c>
      <c r="V35" s="4">
        <v>0</v>
      </c>
      <c r="W35" s="4">
        <v>0</v>
      </c>
      <c r="X35" s="4" t="s">
        <v>198</v>
      </c>
      <c r="Y35" s="4" t="s">
        <v>42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45230</v>
      </c>
      <c r="G36" s="6">
        <v>45234</v>
      </c>
      <c r="H36" s="4">
        <v>1</v>
      </c>
      <c r="I36" s="4">
        <v>4</v>
      </c>
      <c r="J36" s="4">
        <v>4</v>
      </c>
      <c r="K36" s="4" t="s">
        <v>30</v>
      </c>
      <c r="L36" s="4">
        <v>229.8</v>
      </c>
      <c r="M36" s="4">
        <v>229.8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45230</v>
      </c>
      <c r="S36" s="6">
        <v>45237</v>
      </c>
      <c r="T36" s="4" t="s">
        <v>34</v>
      </c>
      <c r="U36" s="4">
        <v>229.8</v>
      </c>
      <c r="V36" s="4">
        <v>0</v>
      </c>
      <c r="W36" s="4">
        <v>0</v>
      </c>
      <c r="X36" s="4" t="s">
        <v>203</v>
      </c>
      <c r="Y36" s="4" t="s">
        <v>42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45233</v>
      </c>
      <c r="G37" s="6">
        <v>45234</v>
      </c>
      <c r="H37" s="4">
        <v>1</v>
      </c>
      <c r="I37" s="4">
        <v>1</v>
      </c>
      <c r="J37" s="4">
        <v>1</v>
      </c>
      <c r="K37" s="4" t="s">
        <v>30</v>
      </c>
      <c r="L37" s="4">
        <v>69.59</v>
      </c>
      <c r="M37" s="4">
        <v>69.59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45230.0000115741</v>
      </c>
      <c r="S37" s="6">
        <v>45237</v>
      </c>
      <c r="T37" s="4" t="s">
        <v>34</v>
      </c>
      <c r="U37" s="4">
        <v>69.59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45230</v>
      </c>
      <c r="G38" s="6">
        <v>45234</v>
      </c>
      <c r="H38" s="4">
        <v>1</v>
      </c>
      <c r="I38" s="4">
        <v>4</v>
      </c>
      <c r="J38" s="4">
        <v>4</v>
      </c>
      <c r="K38" s="4" t="s">
        <v>30</v>
      </c>
      <c r="L38" s="4">
        <v>463.45</v>
      </c>
      <c r="M38" s="4">
        <v>463.45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45230</v>
      </c>
      <c r="S38" s="6">
        <v>45237</v>
      </c>
      <c r="T38" s="4" t="s">
        <v>34</v>
      </c>
      <c r="U38" s="4">
        <v>463.45</v>
      </c>
      <c r="V38" s="4">
        <v>0</v>
      </c>
      <c r="W38" s="4">
        <v>0</v>
      </c>
      <c r="X38" s="4" t="s">
        <v>214</v>
      </c>
      <c r="Y38" s="4" t="s">
        <v>42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45230</v>
      </c>
      <c r="G39" s="6">
        <v>45234</v>
      </c>
      <c r="H39" s="4">
        <v>1</v>
      </c>
      <c r="I39" s="4">
        <v>4</v>
      </c>
      <c r="J39" s="4">
        <v>4</v>
      </c>
      <c r="K39" s="4" t="s">
        <v>30</v>
      </c>
      <c r="L39" s="4">
        <v>157.88</v>
      </c>
      <c r="M39" s="4">
        <v>157.88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45230.0000115741</v>
      </c>
      <c r="S39" s="6">
        <v>45237</v>
      </c>
      <c r="T39" s="4" t="s">
        <v>34</v>
      </c>
      <c r="U39" s="4">
        <v>157.88</v>
      </c>
      <c r="V39" s="4">
        <v>0</v>
      </c>
      <c r="W39" s="4">
        <v>0</v>
      </c>
      <c r="X39" s="4" t="s">
        <v>219</v>
      </c>
      <c r="Y39" s="4" t="s">
        <v>42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143</v>
      </c>
      <c r="E40" s="4" t="s">
        <v>221</v>
      </c>
      <c r="F40" s="6">
        <v>45233</v>
      </c>
      <c r="G40" s="6">
        <v>45234</v>
      </c>
      <c r="H40" s="4">
        <v>1</v>
      </c>
      <c r="I40" s="4">
        <v>1</v>
      </c>
      <c r="J40" s="4">
        <v>1</v>
      </c>
      <c r="K40" s="4" t="s">
        <v>30</v>
      </c>
      <c r="L40" s="4">
        <v>39.85</v>
      </c>
      <c r="M40" s="4">
        <v>39.85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45230</v>
      </c>
      <c r="S40" s="6">
        <v>45237</v>
      </c>
      <c r="T40" s="4" t="s">
        <v>34</v>
      </c>
      <c r="U40" s="4">
        <v>39.85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45232</v>
      </c>
      <c r="G41" s="6">
        <v>45234</v>
      </c>
      <c r="H41" s="4">
        <v>1</v>
      </c>
      <c r="I41" s="4">
        <v>2</v>
      </c>
      <c r="J41" s="4">
        <v>2</v>
      </c>
      <c r="K41" s="4" t="s">
        <v>30</v>
      </c>
      <c r="L41" s="4">
        <v>63.28</v>
      </c>
      <c r="M41" s="4">
        <v>63.28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45230</v>
      </c>
      <c r="S41" s="6">
        <v>45237</v>
      </c>
      <c r="T41" s="4" t="s">
        <v>34</v>
      </c>
      <c r="U41" s="4">
        <v>63.28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45232</v>
      </c>
      <c r="G42" s="6">
        <v>45234</v>
      </c>
      <c r="H42" s="4">
        <v>1</v>
      </c>
      <c r="I42" s="4">
        <v>2</v>
      </c>
      <c r="J42" s="4">
        <v>2</v>
      </c>
      <c r="K42" s="4" t="s">
        <v>30</v>
      </c>
      <c r="L42" s="4">
        <v>908.6</v>
      </c>
      <c r="M42" s="4">
        <v>908.6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45230.0000115741</v>
      </c>
      <c r="S42" s="6">
        <v>45237</v>
      </c>
      <c r="T42" s="4" t="s">
        <v>34</v>
      </c>
      <c r="U42" s="4">
        <v>908.6</v>
      </c>
      <c r="V42" s="4">
        <v>0</v>
      </c>
      <c r="W42" s="4">
        <v>0</v>
      </c>
      <c r="X42" s="4" t="s">
        <v>235</v>
      </c>
      <c r="Y42" s="4" t="s">
        <v>42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45233</v>
      </c>
      <c r="G43" s="6">
        <v>45234</v>
      </c>
      <c r="H43" s="4">
        <v>1</v>
      </c>
      <c r="I43" s="4">
        <v>1</v>
      </c>
      <c r="J43" s="4">
        <v>1</v>
      </c>
      <c r="K43" s="4" t="s">
        <v>30</v>
      </c>
      <c r="L43" s="4">
        <v>52.25</v>
      </c>
      <c r="M43" s="4">
        <v>52.25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45230.0000115741</v>
      </c>
      <c r="S43" s="6">
        <v>45237</v>
      </c>
      <c r="T43" s="4" t="s">
        <v>34</v>
      </c>
      <c r="U43" s="4">
        <v>52.25</v>
      </c>
      <c r="V43" s="4">
        <v>0</v>
      </c>
      <c r="W43" s="4">
        <v>0</v>
      </c>
      <c r="X43" s="4" t="s">
        <v>240</v>
      </c>
      <c r="Y43" s="4" t="s">
        <v>42</v>
      </c>
    </row>
    <row r="44" s="4" customFormat="1" spans="1:25">
      <c r="A44" s="4" t="s">
        <v>241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45232</v>
      </c>
      <c r="G44" s="6">
        <v>45234</v>
      </c>
      <c r="H44" s="4">
        <v>1</v>
      </c>
      <c r="I44" s="4">
        <v>2</v>
      </c>
      <c r="J44" s="4">
        <v>2</v>
      </c>
      <c r="K44" s="4" t="s">
        <v>30</v>
      </c>
      <c r="L44" s="4">
        <v>66.12</v>
      </c>
      <c r="M44" s="4">
        <v>66.12</v>
      </c>
      <c r="N44" s="4" t="s">
        <v>244</v>
      </c>
      <c r="O44" s="4" t="s">
        <v>32</v>
      </c>
      <c r="P44" s="4" t="s">
        <v>33</v>
      </c>
      <c r="Q44" s="4">
        <v>0</v>
      </c>
      <c r="R44" s="7">
        <v>45231</v>
      </c>
      <c r="S44" s="6">
        <v>45237</v>
      </c>
      <c r="T44" s="4" t="s">
        <v>34</v>
      </c>
      <c r="U44" s="4">
        <v>66.12</v>
      </c>
      <c r="V44" s="4">
        <v>0</v>
      </c>
      <c r="W44" s="4">
        <v>0</v>
      </c>
      <c r="X44" s="4" t="s">
        <v>245</v>
      </c>
      <c r="Y44" s="4" t="s">
        <v>42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45231</v>
      </c>
      <c r="G45" s="6">
        <v>45234</v>
      </c>
      <c r="H45" s="4">
        <v>1</v>
      </c>
      <c r="I45" s="4">
        <v>3</v>
      </c>
      <c r="J45" s="4">
        <v>3</v>
      </c>
      <c r="K45" s="4" t="s">
        <v>30</v>
      </c>
      <c r="L45" s="4">
        <v>262.98</v>
      </c>
      <c r="M45" s="4">
        <v>262.98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45231</v>
      </c>
      <c r="S45" s="6">
        <v>45237</v>
      </c>
      <c r="T45" s="4" t="s">
        <v>34</v>
      </c>
      <c r="U45" s="4">
        <v>262.98</v>
      </c>
      <c r="V45" s="4">
        <v>0</v>
      </c>
      <c r="W45" s="4">
        <v>0</v>
      </c>
      <c r="X45" s="4" t="s">
        <v>250</v>
      </c>
      <c r="Y45" s="4" t="s">
        <v>42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45233</v>
      </c>
      <c r="G46" s="6">
        <v>45234</v>
      </c>
      <c r="H46" s="4">
        <v>1</v>
      </c>
      <c r="I46" s="4">
        <v>1</v>
      </c>
      <c r="J46" s="4">
        <v>1</v>
      </c>
      <c r="K46" s="4" t="s">
        <v>30</v>
      </c>
      <c r="L46" s="4">
        <v>12.75</v>
      </c>
      <c r="M46" s="4">
        <v>12.75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45231</v>
      </c>
      <c r="S46" s="6">
        <v>45237</v>
      </c>
      <c r="T46" s="4" t="s">
        <v>34</v>
      </c>
      <c r="U46" s="4">
        <v>12.75</v>
      </c>
      <c r="V46" s="4">
        <v>0</v>
      </c>
      <c r="W46" s="4">
        <v>0</v>
      </c>
      <c r="X46" s="4" t="s">
        <v>255</v>
      </c>
      <c r="Y46" s="4" t="s">
        <v>42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45233</v>
      </c>
      <c r="G47" s="6">
        <v>45234</v>
      </c>
      <c r="H47" s="4">
        <v>1</v>
      </c>
      <c r="I47" s="4">
        <v>1</v>
      </c>
      <c r="J47" s="4">
        <v>1</v>
      </c>
      <c r="K47" s="4" t="s">
        <v>30</v>
      </c>
      <c r="L47" s="4">
        <v>13.6</v>
      </c>
      <c r="M47" s="4">
        <v>13.6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45231</v>
      </c>
      <c r="S47" s="6">
        <v>45237</v>
      </c>
      <c r="T47" s="4" t="s">
        <v>34</v>
      </c>
      <c r="U47" s="4">
        <v>13.6</v>
      </c>
      <c r="V47" s="4">
        <v>0</v>
      </c>
      <c r="W47" s="4">
        <v>0</v>
      </c>
      <c r="X47" s="4" t="s">
        <v>260</v>
      </c>
      <c r="Y47" s="4" t="s">
        <v>42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45233</v>
      </c>
      <c r="G48" s="6">
        <v>45234</v>
      </c>
      <c r="H48" s="4">
        <v>1</v>
      </c>
      <c r="I48" s="4">
        <v>1</v>
      </c>
      <c r="J48" s="4">
        <v>1</v>
      </c>
      <c r="K48" s="4" t="s">
        <v>30</v>
      </c>
      <c r="L48" s="4">
        <v>23.52</v>
      </c>
      <c r="M48" s="4">
        <v>23.52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45231</v>
      </c>
      <c r="S48" s="6">
        <v>45237</v>
      </c>
      <c r="T48" s="4" t="s">
        <v>34</v>
      </c>
      <c r="U48" s="4">
        <v>23.52</v>
      </c>
      <c r="V48" s="4">
        <v>0</v>
      </c>
      <c r="W48" s="4">
        <v>0</v>
      </c>
      <c r="X48" s="4" t="s">
        <v>265</v>
      </c>
      <c r="Y48" s="4" t="s">
        <v>42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45231</v>
      </c>
      <c r="G49" s="6">
        <v>45234</v>
      </c>
      <c r="H49" s="4">
        <v>1</v>
      </c>
      <c r="I49" s="4">
        <v>3</v>
      </c>
      <c r="J49" s="4">
        <v>3</v>
      </c>
      <c r="K49" s="4" t="s">
        <v>30</v>
      </c>
      <c r="L49" s="4">
        <v>33.96</v>
      </c>
      <c r="M49" s="4">
        <v>33.96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45231</v>
      </c>
      <c r="S49" s="6">
        <v>45237</v>
      </c>
      <c r="T49" s="4" t="s">
        <v>34</v>
      </c>
      <c r="U49" s="4">
        <v>33.96</v>
      </c>
      <c r="V49" s="4">
        <v>0</v>
      </c>
      <c r="W49" s="4">
        <v>0</v>
      </c>
      <c r="X49" s="4" t="s">
        <v>270</v>
      </c>
      <c r="Y49" s="4" t="s">
        <v>42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45233</v>
      </c>
      <c r="G50" s="6">
        <v>45234</v>
      </c>
      <c r="H50" s="4">
        <v>1</v>
      </c>
      <c r="I50" s="4">
        <v>1</v>
      </c>
      <c r="J50" s="4">
        <v>1</v>
      </c>
      <c r="K50" s="4" t="s">
        <v>30</v>
      </c>
      <c r="L50" s="4">
        <v>56.64</v>
      </c>
      <c r="M50" s="4">
        <v>56.64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45231.0000115741</v>
      </c>
      <c r="S50" s="6">
        <v>45237</v>
      </c>
      <c r="T50" s="4" t="s">
        <v>34</v>
      </c>
      <c r="U50" s="4">
        <v>56.64</v>
      </c>
      <c r="V50" s="4">
        <v>0</v>
      </c>
      <c r="W50" s="4">
        <v>0</v>
      </c>
      <c r="X50" s="4" t="s">
        <v>275</v>
      </c>
      <c r="Y50" s="4" t="s">
        <v>42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170</v>
      </c>
      <c r="F51" s="6">
        <v>45233</v>
      </c>
      <c r="G51" s="6">
        <v>45234</v>
      </c>
      <c r="H51" s="4">
        <v>2</v>
      </c>
      <c r="I51" s="4">
        <v>1</v>
      </c>
      <c r="J51" s="4">
        <v>2</v>
      </c>
      <c r="K51" s="4" t="s">
        <v>30</v>
      </c>
      <c r="L51" s="4">
        <v>104</v>
      </c>
      <c r="M51" s="4">
        <v>104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45231</v>
      </c>
      <c r="S51" s="6">
        <v>45237</v>
      </c>
      <c r="T51" s="4" t="s">
        <v>34</v>
      </c>
      <c r="U51" s="4">
        <v>104</v>
      </c>
      <c r="V51" s="4">
        <v>0</v>
      </c>
      <c r="W51" s="4">
        <v>0</v>
      </c>
      <c r="X51" s="4" t="s">
        <v>279</v>
      </c>
      <c r="Y51" s="4" t="s">
        <v>42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45232</v>
      </c>
      <c r="G52" s="6">
        <v>45234</v>
      </c>
      <c r="H52" s="4">
        <v>1</v>
      </c>
      <c r="I52" s="4">
        <v>2</v>
      </c>
      <c r="J52" s="4">
        <v>2</v>
      </c>
      <c r="K52" s="4" t="s">
        <v>30</v>
      </c>
      <c r="L52" s="4">
        <v>126.2</v>
      </c>
      <c r="M52" s="4">
        <v>126.2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45231.0000115741</v>
      </c>
      <c r="S52" s="6">
        <v>45237</v>
      </c>
      <c r="T52" s="4" t="s">
        <v>34</v>
      </c>
      <c r="U52" s="4">
        <v>126.2</v>
      </c>
      <c r="V52" s="4">
        <v>0</v>
      </c>
      <c r="W52" s="4">
        <v>0</v>
      </c>
      <c r="X52" s="4" t="s">
        <v>284</v>
      </c>
      <c r="Y52" s="4" t="s">
        <v>42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286</v>
      </c>
      <c r="E53" s="4" t="s">
        <v>287</v>
      </c>
      <c r="F53" s="6">
        <v>45233</v>
      </c>
      <c r="G53" s="6">
        <v>45234</v>
      </c>
      <c r="H53" s="4">
        <v>1</v>
      </c>
      <c r="I53" s="4">
        <v>1</v>
      </c>
      <c r="J53" s="4">
        <v>1</v>
      </c>
      <c r="K53" s="4" t="s">
        <v>30</v>
      </c>
      <c r="L53" s="4">
        <v>22.16</v>
      </c>
      <c r="M53" s="4">
        <v>22.16</v>
      </c>
      <c r="N53" s="4" t="s">
        <v>288</v>
      </c>
      <c r="O53" s="4" t="s">
        <v>32</v>
      </c>
      <c r="P53" s="4" t="s">
        <v>33</v>
      </c>
      <c r="Q53" s="4">
        <v>0</v>
      </c>
      <c r="R53" s="7">
        <v>45231.0000115741</v>
      </c>
      <c r="S53" s="6">
        <v>45237</v>
      </c>
      <c r="T53" s="4" t="s">
        <v>34</v>
      </c>
      <c r="U53" s="4">
        <v>22.16</v>
      </c>
      <c r="V53" s="4">
        <v>0</v>
      </c>
      <c r="W53" s="4">
        <v>0</v>
      </c>
      <c r="X53" s="4" t="s">
        <v>289</v>
      </c>
      <c r="Y53" s="4" t="s">
        <v>290</v>
      </c>
    </row>
    <row r="54" s="4" customFormat="1" spans="1:26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6">
        <v>45233</v>
      </c>
      <c r="G54" s="6">
        <v>45234</v>
      </c>
      <c r="H54" s="4">
        <v>2</v>
      </c>
      <c r="I54" s="4">
        <v>1</v>
      </c>
      <c r="J54" s="4">
        <v>2</v>
      </c>
      <c r="K54" s="4" t="s">
        <v>30</v>
      </c>
      <c r="L54" s="4">
        <v>353.76</v>
      </c>
      <c r="M54" s="4">
        <v>353.76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45231.0000115741</v>
      </c>
      <c r="S54" s="6">
        <v>45237</v>
      </c>
      <c r="T54" s="4" t="s">
        <v>34</v>
      </c>
      <c r="U54" s="4">
        <v>353.76</v>
      </c>
      <c r="V54" s="4">
        <v>0</v>
      </c>
      <c r="W54" s="4">
        <v>0</v>
      </c>
      <c r="X54" s="4" t="s">
        <v>295</v>
      </c>
      <c r="Y54" s="4">
        <v>2311030586</v>
      </c>
      <c r="Z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45233</v>
      </c>
      <c r="G55" s="6">
        <v>45234</v>
      </c>
      <c r="H55" s="4">
        <v>1</v>
      </c>
      <c r="I55" s="4">
        <v>1</v>
      </c>
      <c r="J55" s="4">
        <v>1</v>
      </c>
      <c r="K55" s="4" t="s">
        <v>30</v>
      </c>
      <c r="L55" s="4">
        <v>41.19</v>
      </c>
      <c r="M55" s="4">
        <v>41.19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45231</v>
      </c>
      <c r="S55" s="6">
        <v>45237</v>
      </c>
      <c r="T55" s="4" t="s">
        <v>34</v>
      </c>
      <c r="U55" s="4">
        <v>41.19</v>
      </c>
      <c r="V55" s="4">
        <v>0</v>
      </c>
      <c r="W55" s="4">
        <v>0</v>
      </c>
      <c r="X55" s="4" t="s">
        <v>301</v>
      </c>
      <c r="Y55" s="4" t="s">
        <v>302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232</v>
      </c>
      <c r="E56" s="4" t="s">
        <v>170</v>
      </c>
      <c r="F56" s="6">
        <v>45232</v>
      </c>
      <c r="G56" s="6">
        <v>45234</v>
      </c>
      <c r="H56" s="4">
        <v>1</v>
      </c>
      <c r="I56" s="4">
        <v>2</v>
      </c>
      <c r="J56" s="4">
        <v>2</v>
      </c>
      <c r="K56" s="4" t="s">
        <v>30</v>
      </c>
      <c r="L56" s="4">
        <v>1018.34</v>
      </c>
      <c r="M56" s="4">
        <v>1018.34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45231.0000115741</v>
      </c>
      <c r="S56" s="6">
        <v>45237</v>
      </c>
      <c r="T56" s="4" t="s">
        <v>34</v>
      </c>
      <c r="U56" s="4">
        <v>1018.34</v>
      </c>
      <c r="V56" s="4">
        <v>0</v>
      </c>
      <c r="W56" s="4">
        <v>0</v>
      </c>
      <c r="X56" s="4" t="s">
        <v>305</v>
      </c>
      <c r="Y56" s="4" t="s">
        <v>42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45233</v>
      </c>
      <c r="G57" s="6">
        <v>45234</v>
      </c>
      <c r="H57" s="4">
        <v>2</v>
      </c>
      <c r="I57" s="4">
        <v>1</v>
      </c>
      <c r="J57" s="4">
        <v>2</v>
      </c>
      <c r="K57" s="4" t="s">
        <v>30</v>
      </c>
      <c r="L57" s="4">
        <v>55.7</v>
      </c>
      <c r="M57" s="4">
        <v>55.7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45232</v>
      </c>
      <c r="S57" s="6">
        <v>45237</v>
      </c>
      <c r="T57" s="4" t="s">
        <v>34</v>
      </c>
      <c r="U57" s="4">
        <v>55.7</v>
      </c>
      <c r="V57" s="4">
        <v>0</v>
      </c>
      <c r="W57" s="4">
        <v>0</v>
      </c>
      <c r="X57" s="4" t="s">
        <v>310</v>
      </c>
      <c r="Y57" s="4" t="s">
        <v>42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45232</v>
      </c>
      <c r="G58" s="6">
        <v>45234</v>
      </c>
      <c r="H58" s="4">
        <v>1</v>
      </c>
      <c r="I58" s="4">
        <v>2</v>
      </c>
      <c r="J58" s="4">
        <v>2</v>
      </c>
      <c r="K58" s="4" t="s">
        <v>30</v>
      </c>
      <c r="L58" s="4">
        <v>242.2</v>
      </c>
      <c r="M58" s="4">
        <v>242.2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45232.0000115741</v>
      </c>
      <c r="S58" s="6">
        <v>45237</v>
      </c>
      <c r="T58" s="4" t="s">
        <v>34</v>
      </c>
      <c r="U58" s="4">
        <v>242.2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319</v>
      </c>
      <c r="F59" s="6">
        <v>45232</v>
      </c>
      <c r="G59" s="6">
        <v>45234</v>
      </c>
      <c r="H59" s="4">
        <v>1</v>
      </c>
      <c r="I59" s="4">
        <v>2</v>
      </c>
      <c r="J59" s="4">
        <v>2</v>
      </c>
      <c r="K59" s="4" t="s">
        <v>30</v>
      </c>
      <c r="L59" s="4">
        <v>52.98</v>
      </c>
      <c r="M59" s="4">
        <v>52.98</v>
      </c>
      <c r="N59" s="4" t="s">
        <v>320</v>
      </c>
      <c r="O59" s="4" t="s">
        <v>32</v>
      </c>
      <c r="P59" s="4" t="s">
        <v>33</v>
      </c>
      <c r="Q59" s="4">
        <v>0</v>
      </c>
      <c r="R59" s="7">
        <v>45232</v>
      </c>
      <c r="S59" s="6">
        <v>45237</v>
      </c>
      <c r="T59" s="4" t="s">
        <v>34</v>
      </c>
      <c r="U59" s="4">
        <v>52.98</v>
      </c>
      <c r="V59" s="4">
        <v>0</v>
      </c>
      <c r="W59" s="4">
        <v>0</v>
      </c>
      <c r="X59" s="4" t="s">
        <v>321</v>
      </c>
      <c r="Y59" s="4" t="s">
        <v>42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45233</v>
      </c>
      <c r="G60" s="6">
        <v>45234</v>
      </c>
      <c r="H60" s="4">
        <v>1</v>
      </c>
      <c r="I60" s="4">
        <v>1</v>
      </c>
      <c r="J60" s="4">
        <v>1</v>
      </c>
      <c r="K60" s="4" t="s">
        <v>30</v>
      </c>
      <c r="L60" s="4">
        <v>212.69</v>
      </c>
      <c r="M60" s="4">
        <v>212.69</v>
      </c>
      <c r="N60" s="4" t="s">
        <v>325</v>
      </c>
      <c r="O60" s="4" t="s">
        <v>32</v>
      </c>
      <c r="P60" s="4" t="s">
        <v>33</v>
      </c>
      <c r="Q60" s="4">
        <v>0</v>
      </c>
      <c r="R60" s="7">
        <v>45232</v>
      </c>
      <c r="S60" s="6">
        <v>45237</v>
      </c>
      <c r="T60" s="4" t="s">
        <v>34</v>
      </c>
      <c r="U60" s="4">
        <v>212.69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186</v>
      </c>
      <c r="F61" s="6">
        <v>45233</v>
      </c>
      <c r="G61" s="6">
        <v>45234</v>
      </c>
      <c r="H61" s="4">
        <v>1</v>
      </c>
      <c r="I61" s="4">
        <v>1</v>
      </c>
      <c r="J61" s="4">
        <v>1</v>
      </c>
      <c r="K61" s="4" t="s">
        <v>30</v>
      </c>
      <c r="L61" s="4">
        <v>48.35</v>
      </c>
      <c r="M61" s="4">
        <v>48.35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45232.0000115741</v>
      </c>
      <c r="S61" s="6">
        <v>45237</v>
      </c>
      <c r="T61" s="4" t="s">
        <v>34</v>
      </c>
      <c r="U61" s="4">
        <v>48.35</v>
      </c>
      <c r="V61" s="4">
        <v>0</v>
      </c>
      <c r="W61" s="4">
        <v>0</v>
      </c>
      <c r="X61" s="4" t="s">
        <v>331</v>
      </c>
      <c r="Y61" s="4" t="s">
        <v>42</v>
      </c>
    </row>
    <row r="62" s="4" customFormat="1" spans="1:25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45233</v>
      </c>
      <c r="G62" s="6">
        <v>45234</v>
      </c>
      <c r="H62" s="4">
        <v>1</v>
      </c>
      <c r="I62" s="4">
        <v>1</v>
      </c>
      <c r="J62" s="4">
        <v>1</v>
      </c>
      <c r="K62" s="4" t="s">
        <v>30</v>
      </c>
      <c r="L62" s="4">
        <v>14.68</v>
      </c>
      <c r="M62" s="4">
        <v>14.68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45232</v>
      </c>
      <c r="S62" s="6">
        <v>45237</v>
      </c>
      <c r="T62" s="4" t="s">
        <v>34</v>
      </c>
      <c r="U62" s="4">
        <v>14.68</v>
      </c>
      <c r="V62" s="4">
        <v>0</v>
      </c>
      <c r="W62" s="4">
        <v>0</v>
      </c>
      <c r="X62" s="4" t="s">
        <v>336</v>
      </c>
      <c r="Y62" s="4" t="s">
        <v>42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338</v>
      </c>
      <c r="E63" s="4" t="s">
        <v>138</v>
      </c>
      <c r="F63" s="6">
        <v>45233</v>
      </c>
      <c r="G63" s="6">
        <v>45234</v>
      </c>
      <c r="H63" s="4">
        <v>2</v>
      </c>
      <c r="I63" s="4">
        <v>1</v>
      </c>
      <c r="J63" s="4">
        <v>2</v>
      </c>
      <c r="K63" s="4" t="s">
        <v>30</v>
      </c>
      <c r="L63" s="4">
        <v>27.76</v>
      </c>
      <c r="M63" s="4">
        <v>27.76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45232.0000115741</v>
      </c>
      <c r="S63" s="6">
        <v>45237</v>
      </c>
      <c r="T63" s="4" t="s">
        <v>34</v>
      </c>
      <c r="U63" s="4">
        <v>27.76</v>
      </c>
      <c r="V63" s="4">
        <v>0</v>
      </c>
      <c r="W63" s="4">
        <v>0</v>
      </c>
      <c r="X63" s="4" t="s">
        <v>340</v>
      </c>
      <c r="Y63" s="4" t="s">
        <v>42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342</v>
      </c>
      <c r="E64" s="4" t="s">
        <v>343</v>
      </c>
      <c r="F64" s="6">
        <v>45232</v>
      </c>
      <c r="G64" s="6">
        <v>45234</v>
      </c>
      <c r="H64" s="4">
        <v>1</v>
      </c>
      <c r="I64" s="4">
        <v>2</v>
      </c>
      <c r="J64" s="4">
        <v>2</v>
      </c>
      <c r="K64" s="4" t="s">
        <v>30</v>
      </c>
      <c r="L64" s="4">
        <v>34.06</v>
      </c>
      <c r="M64" s="4">
        <v>34.06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45232.0000115741</v>
      </c>
      <c r="S64" s="6">
        <v>45237</v>
      </c>
      <c r="T64" s="4" t="s">
        <v>34</v>
      </c>
      <c r="U64" s="4">
        <v>34.06</v>
      </c>
      <c r="V64" s="4">
        <v>0</v>
      </c>
      <c r="W64" s="4">
        <v>0</v>
      </c>
      <c r="X64" s="4" t="s">
        <v>345</v>
      </c>
      <c r="Y64" s="4" t="s">
        <v>42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45232</v>
      </c>
      <c r="G65" s="6">
        <v>45234</v>
      </c>
      <c r="H65" s="4">
        <v>1</v>
      </c>
      <c r="I65" s="4">
        <v>2</v>
      </c>
      <c r="J65" s="4">
        <v>2</v>
      </c>
      <c r="K65" s="4" t="s">
        <v>30</v>
      </c>
      <c r="L65" s="4">
        <v>234.98</v>
      </c>
      <c r="M65" s="4">
        <v>234.98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45232.0000115741</v>
      </c>
      <c r="S65" s="6">
        <v>45237</v>
      </c>
      <c r="T65" s="4" t="s">
        <v>34</v>
      </c>
      <c r="U65" s="4">
        <v>234.98</v>
      </c>
      <c r="V65" s="4">
        <v>0</v>
      </c>
      <c r="W65" s="4">
        <v>0</v>
      </c>
      <c r="X65" s="4" t="s">
        <v>42</v>
      </c>
      <c r="Y65" s="4" t="s">
        <v>350</v>
      </c>
    </row>
    <row r="66" s="4" customFormat="1" spans="1:25">
      <c r="A66" s="4" t="s">
        <v>351</v>
      </c>
      <c r="B66" s="4" t="s">
        <v>26</v>
      </c>
      <c r="C66" s="4" t="s">
        <v>27</v>
      </c>
      <c r="D66" s="4" t="s">
        <v>352</v>
      </c>
      <c r="E66" s="4" t="s">
        <v>287</v>
      </c>
      <c r="F66" s="6">
        <v>45232</v>
      </c>
      <c r="G66" s="6">
        <v>45234</v>
      </c>
      <c r="H66" s="4">
        <v>1</v>
      </c>
      <c r="I66" s="4">
        <v>2</v>
      </c>
      <c r="J66" s="4">
        <v>2</v>
      </c>
      <c r="K66" s="4" t="s">
        <v>30</v>
      </c>
      <c r="L66" s="4">
        <v>165.3</v>
      </c>
      <c r="M66" s="4">
        <v>165.3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45232</v>
      </c>
      <c r="S66" s="6">
        <v>45237</v>
      </c>
      <c r="T66" s="4" t="s">
        <v>34</v>
      </c>
      <c r="U66" s="4">
        <v>165.3</v>
      </c>
      <c r="V66" s="4">
        <v>0</v>
      </c>
      <c r="W66" s="4">
        <v>0</v>
      </c>
      <c r="X66" s="4" t="s">
        <v>354</v>
      </c>
      <c r="Y66" s="4" t="s">
        <v>42</v>
      </c>
    </row>
    <row r="67" s="4" customFormat="1" spans="1:25">
      <c r="A67" s="4" t="s">
        <v>355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45233</v>
      </c>
      <c r="G67" s="6">
        <v>45234</v>
      </c>
      <c r="H67" s="4">
        <v>1</v>
      </c>
      <c r="I67" s="4">
        <v>1</v>
      </c>
      <c r="J67" s="4">
        <v>1</v>
      </c>
      <c r="K67" s="4" t="s">
        <v>30</v>
      </c>
      <c r="L67" s="4">
        <v>72.74</v>
      </c>
      <c r="M67" s="4">
        <v>72.74</v>
      </c>
      <c r="N67" s="4" t="s">
        <v>358</v>
      </c>
      <c r="O67" s="4" t="s">
        <v>32</v>
      </c>
      <c r="P67" s="4" t="s">
        <v>33</v>
      </c>
      <c r="Q67" s="4">
        <v>0</v>
      </c>
      <c r="R67" s="7">
        <v>45232.0000115741</v>
      </c>
      <c r="S67" s="6">
        <v>45237</v>
      </c>
      <c r="T67" s="4" t="s">
        <v>34</v>
      </c>
      <c r="U67" s="4">
        <v>72.74</v>
      </c>
      <c r="V67" s="4">
        <v>0</v>
      </c>
      <c r="W67" s="4">
        <v>0</v>
      </c>
      <c r="X67" s="4" t="s">
        <v>359</v>
      </c>
      <c r="Y67" s="4" t="s">
        <v>42</v>
      </c>
    </row>
    <row r="68" s="4" customFormat="1" spans="1:25">
      <c r="A68" s="4" t="s">
        <v>280</v>
      </c>
      <c r="B68" s="4" t="s">
        <v>26</v>
      </c>
      <c r="C68" s="4" t="s">
        <v>92</v>
      </c>
      <c r="D68" s="4" t="s">
        <v>281</v>
      </c>
      <c r="E68" s="4" t="s">
        <v>282</v>
      </c>
      <c r="F68" s="6">
        <v>45232</v>
      </c>
      <c r="G68" s="6">
        <v>45234</v>
      </c>
      <c r="H68" s="4">
        <v>1</v>
      </c>
      <c r="I68" s="4">
        <v>2</v>
      </c>
      <c r="J68" s="4">
        <v>2</v>
      </c>
      <c r="K68" s="4" t="s">
        <v>30</v>
      </c>
      <c r="L68" s="4">
        <v>-126.2</v>
      </c>
      <c r="M68" s="4">
        <v>-126.2</v>
      </c>
      <c r="N68" s="4" t="s">
        <v>283</v>
      </c>
      <c r="O68" s="4" t="s">
        <v>32</v>
      </c>
      <c r="P68" s="4" t="s">
        <v>33</v>
      </c>
      <c r="Q68" s="4">
        <v>0</v>
      </c>
      <c r="R68" s="7">
        <v>45231.0000115741</v>
      </c>
      <c r="S68" s="6">
        <v>45237</v>
      </c>
      <c r="T68" s="4" t="s">
        <v>34</v>
      </c>
      <c r="U68" s="4">
        <v>-126.2</v>
      </c>
      <c r="V68" s="4">
        <v>0</v>
      </c>
      <c r="W68" s="4">
        <v>0</v>
      </c>
      <c r="X68" s="4" t="s">
        <v>284</v>
      </c>
      <c r="Y68" s="4" t="s">
        <v>42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243</v>
      </c>
      <c r="F69" s="6">
        <v>45233</v>
      </c>
      <c r="G69" s="6">
        <v>45234</v>
      </c>
      <c r="H69" s="4">
        <v>2</v>
      </c>
      <c r="I69" s="4">
        <v>1</v>
      </c>
      <c r="J69" s="4">
        <v>2</v>
      </c>
      <c r="K69" s="4" t="s">
        <v>30</v>
      </c>
      <c r="L69" s="4">
        <v>175.66</v>
      </c>
      <c r="M69" s="4">
        <v>175.66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45232</v>
      </c>
      <c r="S69" s="6">
        <v>45237</v>
      </c>
      <c r="T69" s="4" t="s">
        <v>34</v>
      </c>
      <c r="U69" s="4">
        <v>175.66</v>
      </c>
      <c r="V69" s="4">
        <v>0</v>
      </c>
      <c r="W69" s="4">
        <v>0</v>
      </c>
      <c r="X69" s="4" t="s">
        <v>363</v>
      </c>
      <c r="Y69" s="4" t="s">
        <v>42</v>
      </c>
    </row>
    <row r="70" s="4" customFormat="1" spans="1:25">
      <c r="A70" s="4" t="s">
        <v>364</v>
      </c>
      <c r="B70" s="4" t="s">
        <v>26</v>
      </c>
      <c r="C70" s="4" t="s">
        <v>27</v>
      </c>
      <c r="D70" s="4" t="s">
        <v>365</v>
      </c>
      <c r="E70" s="4" t="s">
        <v>366</v>
      </c>
      <c r="F70" s="6">
        <v>45233</v>
      </c>
      <c r="G70" s="6">
        <v>45234</v>
      </c>
      <c r="H70" s="4">
        <v>1</v>
      </c>
      <c r="I70" s="4">
        <v>1</v>
      </c>
      <c r="J70" s="4">
        <v>1</v>
      </c>
      <c r="K70" s="4" t="s">
        <v>30</v>
      </c>
      <c r="L70" s="4">
        <v>102.2</v>
      </c>
      <c r="M70" s="4">
        <v>102.2</v>
      </c>
      <c r="N70" s="4" t="s">
        <v>367</v>
      </c>
      <c r="O70" s="4" t="s">
        <v>32</v>
      </c>
      <c r="P70" s="4" t="s">
        <v>33</v>
      </c>
      <c r="Q70" s="4">
        <v>0</v>
      </c>
      <c r="R70" s="7">
        <v>45232.0000115741</v>
      </c>
      <c r="S70" s="6">
        <v>45237</v>
      </c>
      <c r="T70" s="4" t="s">
        <v>34</v>
      </c>
      <c r="U70" s="4">
        <v>102.2</v>
      </c>
      <c r="V70" s="4">
        <v>0</v>
      </c>
      <c r="W70" s="4">
        <v>0</v>
      </c>
      <c r="X70" s="4" t="s">
        <v>368</v>
      </c>
      <c r="Y70" s="4" t="s">
        <v>42</v>
      </c>
    </row>
    <row r="71" s="4" customFormat="1" spans="1:25">
      <c r="A71" s="4" t="s">
        <v>369</v>
      </c>
      <c r="B71" s="4" t="s">
        <v>26</v>
      </c>
      <c r="C71" s="4" t="s">
        <v>27</v>
      </c>
      <c r="D71" s="4" t="s">
        <v>370</v>
      </c>
      <c r="E71" s="4" t="s">
        <v>50</v>
      </c>
      <c r="F71" s="6">
        <v>45232</v>
      </c>
      <c r="G71" s="6">
        <v>45234</v>
      </c>
      <c r="H71" s="4">
        <v>1</v>
      </c>
      <c r="I71" s="4">
        <v>2</v>
      </c>
      <c r="J71" s="4">
        <v>2</v>
      </c>
      <c r="K71" s="4" t="s">
        <v>30</v>
      </c>
      <c r="L71" s="4">
        <v>53.34</v>
      </c>
      <c r="M71" s="4">
        <v>53.34</v>
      </c>
      <c r="N71" s="4" t="s">
        <v>371</v>
      </c>
      <c r="O71" s="4" t="s">
        <v>32</v>
      </c>
      <c r="P71" s="4" t="s">
        <v>33</v>
      </c>
      <c r="Q71" s="4">
        <v>0</v>
      </c>
      <c r="R71" s="7">
        <v>45232</v>
      </c>
      <c r="S71" s="6">
        <v>45237</v>
      </c>
      <c r="T71" s="4" t="s">
        <v>34</v>
      </c>
      <c r="U71" s="4">
        <v>53.34</v>
      </c>
      <c r="V71" s="4">
        <v>0</v>
      </c>
      <c r="W71" s="4">
        <v>0</v>
      </c>
      <c r="X71" s="4" t="s">
        <v>372</v>
      </c>
      <c r="Y71" s="4" t="s">
        <v>42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237</v>
      </c>
      <c r="E72" s="4" t="s">
        <v>238</v>
      </c>
      <c r="F72" s="6">
        <v>45233</v>
      </c>
      <c r="G72" s="6">
        <v>45234</v>
      </c>
      <c r="H72" s="4">
        <v>1</v>
      </c>
      <c r="I72" s="4">
        <v>1</v>
      </c>
      <c r="J72" s="4">
        <v>1</v>
      </c>
      <c r="K72" s="4" t="s">
        <v>30</v>
      </c>
      <c r="L72" s="4">
        <v>52.15</v>
      </c>
      <c r="M72" s="4">
        <v>52.15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45232.0000115741</v>
      </c>
      <c r="S72" s="6">
        <v>45237</v>
      </c>
      <c r="T72" s="4" t="s">
        <v>34</v>
      </c>
      <c r="U72" s="4">
        <v>52.15</v>
      </c>
      <c r="V72" s="4">
        <v>0</v>
      </c>
      <c r="W72" s="4">
        <v>0</v>
      </c>
      <c r="X72" s="4" t="s">
        <v>375</v>
      </c>
      <c r="Y72" s="4" t="s">
        <v>42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298</v>
      </c>
      <c r="E73" s="4" t="s">
        <v>299</v>
      </c>
      <c r="F73" s="6">
        <v>45233</v>
      </c>
      <c r="G73" s="6">
        <v>45234</v>
      </c>
      <c r="H73" s="4">
        <v>1</v>
      </c>
      <c r="I73" s="4">
        <v>1</v>
      </c>
      <c r="J73" s="4">
        <v>1</v>
      </c>
      <c r="K73" s="4" t="s">
        <v>30</v>
      </c>
      <c r="L73" s="4">
        <v>41.2</v>
      </c>
      <c r="M73" s="4">
        <v>41.2</v>
      </c>
      <c r="N73" s="4" t="s">
        <v>377</v>
      </c>
      <c r="O73" s="4" t="s">
        <v>32</v>
      </c>
      <c r="P73" s="4" t="s">
        <v>33</v>
      </c>
      <c r="Q73" s="4">
        <v>0</v>
      </c>
      <c r="R73" s="7">
        <v>45232</v>
      </c>
      <c r="S73" s="6">
        <v>45237</v>
      </c>
      <c r="T73" s="4" t="s">
        <v>34</v>
      </c>
      <c r="U73" s="4">
        <v>41.2</v>
      </c>
      <c r="V73" s="4">
        <v>0</v>
      </c>
      <c r="W73" s="4">
        <v>0</v>
      </c>
      <c r="X73" s="4" t="s">
        <v>378</v>
      </c>
      <c r="Y73" s="4" t="s">
        <v>42</v>
      </c>
    </row>
    <row r="74" s="4" customFormat="1" spans="1:25">
      <c r="A74" s="4" t="s">
        <v>379</v>
      </c>
      <c r="B74" s="4" t="s">
        <v>26</v>
      </c>
      <c r="C74" s="4" t="s">
        <v>27</v>
      </c>
      <c r="D74" s="4" t="s">
        <v>380</v>
      </c>
      <c r="E74" s="4" t="s">
        <v>381</v>
      </c>
      <c r="F74" s="6">
        <v>45232</v>
      </c>
      <c r="G74" s="6">
        <v>45234</v>
      </c>
      <c r="H74" s="4">
        <v>1</v>
      </c>
      <c r="I74" s="4">
        <v>2</v>
      </c>
      <c r="J74" s="4">
        <v>2</v>
      </c>
      <c r="K74" s="4" t="s">
        <v>30</v>
      </c>
      <c r="L74" s="4">
        <v>54.48</v>
      </c>
      <c r="M74" s="4">
        <v>54.48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45232</v>
      </c>
      <c r="S74" s="6">
        <v>45237</v>
      </c>
      <c r="T74" s="4" t="s">
        <v>34</v>
      </c>
      <c r="U74" s="4">
        <v>54.48</v>
      </c>
      <c r="V74" s="4">
        <v>0</v>
      </c>
      <c r="W74" s="4">
        <v>0</v>
      </c>
      <c r="X74" s="4" t="s">
        <v>383</v>
      </c>
      <c r="Y74" s="4" t="s">
        <v>384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387</v>
      </c>
      <c r="F75" s="6">
        <v>45233</v>
      </c>
      <c r="G75" s="6">
        <v>45234</v>
      </c>
      <c r="H75" s="4">
        <v>2</v>
      </c>
      <c r="I75" s="4">
        <v>1</v>
      </c>
      <c r="J75" s="4">
        <v>2</v>
      </c>
      <c r="K75" s="4" t="s">
        <v>30</v>
      </c>
      <c r="L75" s="4">
        <v>91.84</v>
      </c>
      <c r="M75" s="4">
        <v>91.84</v>
      </c>
      <c r="N75" s="4" t="s">
        <v>388</v>
      </c>
      <c r="O75" s="4" t="s">
        <v>32</v>
      </c>
      <c r="P75" s="4" t="s">
        <v>33</v>
      </c>
      <c r="Q75" s="4">
        <v>0</v>
      </c>
      <c r="R75" s="7">
        <v>45233.0000115741</v>
      </c>
      <c r="S75" s="6">
        <v>45237</v>
      </c>
      <c r="T75" s="4" t="s">
        <v>34</v>
      </c>
      <c r="U75" s="4">
        <v>91.84</v>
      </c>
      <c r="V75" s="4">
        <v>0</v>
      </c>
      <c r="W75" s="4">
        <v>0</v>
      </c>
      <c r="X75" s="4" t="s">
        <v>389</v>
      </c>
      <c r="Y75" s="4" t="s">
        <v>42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298</v>
      </c>
      <c r="E76" s="4" t="s">
        <v>299</v>
      </c>
      <c r="F76" s="6">
        <v>45233</v>
      </c>
      <c r="G76" s="6">
        <v>45234</v>
      </c>
      <c r="H76" s="4">
        <v>1</v>
      </c>
      <c r="I76" s="4">
        <v>1</v>
      </c>
      <c r="J76" s="4">
        <v>1</v>
      </c>
      <c r="K76" s="4" t="s">
        <v>30</v>
      </c>
      <c r="L76" s="4">
        <v>41.12</v>
      </c>
      <c r="M76" s="4">
        <v>41.12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45233</v>
      </c>
      <c r="S76" s="6">
        <v>45237</v>
      </c>
      <c r="T76" s="4" t="s">
        <v>34</v>
      </c>
      <c r="U76" s="4">
        <v>41.12</v>
      </c>
      <c r="V76" s="4">
        <v>0</v>
      </c>
      <c r="W76" s="4">
        <v>0</v>
      </c>
      <c r="X76" s="4" t="s">
        <v>392</v>
      </c>
      <c r="Y76" s="4" t="s">
        <v>393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395</v>
      </c>
      <c r="E77" s="4" t="s">
        <v>396</v>
      </c>
      <c r="F77" s="6">
        <v>45233</v>
      </c>
      <c r="G77" s="6">
        <v>45234</v>
      </c>
      <c r="H77" s="4">
        <v>1</v>
      </c>
      <c r="I77" s="4">
        <v>1</v>
      </c>
      <c r="J77" s="4">
        <v>1</v>
      </c>
      <c r="K77" s="4" t="s">
        <v>30</v>
      </c>
      <c r="L77" s="4">
        <v>23.42</v>
      </c>
      <c r="M77" s="4">
        <v>23.42</v>
      </c>
      <c r="N77" s="4" t="s">
        <v>397</v>
      </c>
      <c r="O77" s="4" t="s">
        <v>32</v>
      </c>
      <c r="P77" s="4" t="s">
        <v>33</v>
      </c>
      <c r="Q77" s="4">
        <v>0</v>
      </c>
      <c r="R77" s="7">
        <v>45233</v>
      </c>
      <c r="S77" s="6">
        <v>45237</v>
      </c>
      <c r="T77" s="4" t="s">
        <v>34</v>
      </c>
      <c r="U77" s="4">
        <v>23.42</v>
      </c>
      <c r="V77" s="4">
        <v>0</v>
      </c>
      <c r="W77" s="4">
        <v>0</v>
      </c>
      <c r="X77" s="4" t="s">
        <v>398</v>
      </c>
      <c r="Y77" s="4" t="s">
        <v>399</v>
      </c>
    </row>
    <row r="78" s="4" customFormat="1" spans="1:25">
      <c r="A78" s="4" t="s">
        <v>400</v>
      </c>
      <c r="B78" s="4" t="s">
        <v>26</v>
      </c>
      <c r="C78" s="4" t="s">
        <v>27</v>
      </c>
      <c r="D78" s="4" t="s">
        <v>401</v>
      </c>
      <c r="E78" s="4" t="s">
        <v>402</v>
      </c>
      <c r="F78" s="6">
        <v>45233</v>
      </c>
      <c r="G78" s="6">
        <v>45234</v>
      </c>
      <c r="H78" s="4">
        <v>1</v>
      </c>
      <c r="I78" s="4">
        <v>1</v>
      </c>
      <c r="J78" s="4">
        <v>1</v>
      </c>
      <c r="K78" s="4" t="s">
        <v>30</v>
      </c>
      <c r="L78" s="4">
        <v>86.68</v>
      </c>
      <c r="M78" s="4">
        <v>86.68</v>
      </c>
      <c r="N78" s="4" t="s">
        <v>403</v>
      </c>
      <c r="O78" s="4" t="s">
        <v>32</v>
      </c>
      <c r="P78" s="4" t="s">
        <v>33</v>
      </c>
      <c r="Q78" s="4">
        <v>0</v>
      </c>
      <c r="R78" s="7">
        <v>45233</v>
      </c>
      <c r="S78" s="6">
        <v>45237</v>
      </c>
      <c r="T78" s="4" t="s">
        <v>34</v>
      </c>
      <c r="U78" s="4">
        <v>86.68</v>
      </c>
      <c r="V78" s="4">
        <v>0</v>
      </c>
      <c r="W78" s="4">
        <v>0</v>
      </c>
      <c r="X78" s="4" t="s">
        <v>404</v>
      </c>
      <c r="Y78" s="4" t="s">
        <v>405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407</v>
      </c>
      <c r="E79" s="4" t="s">
        <v>408</v>
      </c>
      <c r="F79" s="6">
        <v>45233</v>
      </c>
      <c r="G79" s="6">
        <v>45234</v>
      </c>
      <c r="H79" s="4">
        <v>1</v>
      </c>
      <c r="I79" s="4">
        <v>1</v>
      </c>
      <c r="J79" s="4">
        <v>1</v>
      </c>
      <c r="K79" s="4" t="s">
        <v>30</v>
      </c>
      <c r="L79" s="4">
        <v>43.82</v>
      </c>
      <c r="M79" s="4">
        <v>43.82</v>
      </c>
      <c r="N79" s="4" t="s">
        <v>409</v>
      </c>
      <c r="O79" s="4" t="s">
        <v>32</v>
      </c>
      <c r="P79" s="4" t="s">
        <v>33</v>
      </c>
      <c r="Q79" s="4">
        <v>0</v>
      </c>
      <c r="R79" s="7">
        <v>45233.0000115741</v>
      </c>
      <c r="S79" s="6">
        <v>45237</v>
      </c>
      <c r="T79" s="4" t="s">
        <v>34</v>
      </c>
      <c r="U79" s="4">
        <v>43.82</v>
      </c>
      <c r="V79" s="4">
        <v>0</v>
      </c>
      <c r="W79" s="4">
        <v>0</v>
      </c>
      <c r="X79" s="4" t="s">
        <v>410</v>
      </c>
      <c r="Y79" s="4" t="s">
        <v>42</v>
      </c>
    </row>
    <row r="80" s="4" customFormat="1" spans="1:25">
      <c r="A80" s="4" t="s">
        <v>411</v>
      </c>
      <c r="B80" s="4" t="s">
        <v>26</v>
      </c>
      <c r="C80" s="4" t="s">
        <v>27</v>
      </c>
      <c r="D80" s="4" t="s">
        <v>412</v>
      </c>
      <c r="E80" s="4" t="s">
        <v>413</v>
      </c>
      <c r="F80" s="6">
        <v>45233</v>
      </c>
      <c r="G80" s="6">
        <v>45234</v>
      </c>
      <c r="H80" s="4">
        <v>1</v>
      </c>
      <c r="I80" s="4">
        <v>1</v>
      </c>
      <c r="J80" s="4">
        <v>1</v>
      </c>
      <c r="K80" s="4" t="s">
        <v>30</v>
      </c>
      <c r="L80" s="4">
        <v>18.94</v>
      </c>
      <c r="M80" s="4">
        <v>18.94</v>
      </c>
      <c r="N80" s="4" t="s">
        <v>414</v>
      </c>
      <c r="O80" s="4" t="s">
        <v>32</v>
      </c>
      <c r="P80" s="4" t="s">
        <v>33</v>
      </c>
      <c r="Q80" s="4">
        <v>0</v>
      </c>
      <c r="R80" s="7">
        <v>45233</v>
      </c>
      <c r="S80" s="6">
        <v>45237</v>
      </c>
      <c r="T80" s="4" t="s">
        <v>34</v>
      </c>
      <c r="U80" s="4">
        <v>18.94</v>
      </c>
      <c r="V80" s="4">
        <v>0</v>
      </c>
      <c r="W80" s="4">
        <v>0</v>
      </c>
      <c r="X80" s="4" t="s">
        <v>415</v>
      </c>
      <c r="Y80" s="4" t="s">
        <v>42</v>
      </c>
    </row>
    <row r="81" s="4" customFormat="1" spans="1:25">
      <c r="A81" s="4" t="s">
        <v>406</v>
      </c>
      <c r="B81" s="4" t="s">
        <v>26</v>
      </c>
      <c r="C81" s="4" t="s">
        <v>416</v>
      </c>
      <c r="D81" s="4" t="s">
        <v>407</v>
      </c>
      <c r="E81" s="4" t="s">
        <v>408</v>
      </c>
      <c r="F81" s="6">
        <v>45233</v>
      </c>
      <c r="G81" s="6">
        <v>45234</v>
      </c>
      <c r="H81" s="4">
        <v>1</v>
      </c>
      <c r="I81" s="4">
        <v>1</v>
      </c>
      <c r="J81" s="4">
        <v>1</v>
      </c>
      <c r="K81" s="4" t="s">
        <v>30</v>
      </c>
      <c r="L81" s="4">
        <v>-43.82</v>
      </c>
      <c r="M81" s="4">
        <v>-43.82</v>
      </c>
      <c r="N81" s="4" t="s">
        <v>409</v>
      </c>
      <c r="O81" s="4" t="s">
        <v>32</v>
      </c>
      <c r="P81" s="4" t="s">
        <v>33</v>
      </c>
      <c r="Q81" s="4">
        <v>0</v>
      </c>
      <c r="R81" s="7">
        <v>45233.8074652778</v>
      </c>
      <c r="S81" s="6">
        <v>45237</v>
      </c>
      <c r="T81" s="4" t="s">
        <v>34</v>
      </c>
      <c r="U81" s="4">
        <v>-43.82</v>
      </c>
      <c r="V81" s="4">
        <v>0</v>
      </c>
      <c r="W81" s="4">
        <v>0</v>
      </c>
      <c r="X81" s="4" t="s">
        <v>410</v>
      </c>
      <c r="Y8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62" workbookViewId="0">
      <selection activeCell="D87" sqref="D87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417</v>
      </c>
    </row>
    <row r="2" s="4" customFormat="1" spans="1:9">
      <c r="A2" s="5">
        <v>999226668618609</v>
      </c>
      <c r="B2" s="6">
        <v>45231</v>
      </c>
      <c r="C2" s="6">
        <v>45234</v>
      </c>
      <c r="D2" s="4">
        <v>460.23</v>
      </c>
      <c r="E2" s="4" t="str">
        <f>VLOOKUP(A2,HOP!A:L,12,0)</f>
        <v>460.23</v>
      </c>
      <c r="F2" s="4" t="str">
        <f>VLOOKUP(A2,HOP!A:C,3,0)</f>
        <v>3896202</v>
      </c>
      <c r="G2" s="4">
        <f>D2-E2</f>
        <v>0</v>
      </c>
      <c r="H2" s="4" t="str">
        <f>$H$1&amp;F2</f>
        <v>，3896202</v>
      </c>
      <c r="I2" s="4" t="str">
        <f>VLOOKUP(A2,HOP!A:U,21,0)</f>
        <v>直采</v>
      </c>
    </row>
    <row r="3" s="4" customFormat="1" spans="1:9">
      <c r="A3" s="5">
        <v>999227259266676</v>
      </c>
      <c r="B3" s="6">
        <v>45231</v>
      </c>
      <c r="C3" s="6">
        <v>45234</v>
      </c>
      <c r="D3" s="4">
        <v>97.47</v>
      </c>
      <c r="E3" s="4" t="str">
        <f>VLOOKUP(A3,HOP!A:L,12,0)</f>
        <v>97.47</v>
      </c>
      <c r="F3" s="4" t="str">
        <f>VLOOKUP(A3,HOP!A:C,3,0)</f>
        <v>4029528</v>
      </c>
      <c r="G3" s="4">
        <f t="shared" ref="G3:G34" si="0">D3-E3</f>
        <v>0</v>
      </c>
      <c r="H3" s="4" t="str">
        <f t="shared" ref="H3:H34" si="1">$H$1&amp;F3</f>
        <v>，4029528</v>
      </c>
      <c r="I3" s="4" t="str">
        <f>VLOOKUP(A3,HOP!A:U,21,0)</f>
        <v>直连</v>
      </c>
    </row>
    <row r="4" s="4" customFormat="1" spans="1:9">
      <c r="A4" s="5">
        <v>999227261530116</v>
      </c>
      <c r="B4" s="6">
        <v>45233</v>
      </c>
      <c r="C4" s="6">
        <v>45234</v>
      </c>
      <c r="D4" s="4">
        <v>30.59</v>
      </c>
      <c r="E4" s="4" t="str">
        <f>VLOOKUP(A4,HOP!A:L,12,0)</f>
        <v>30.59</v>
      </c>
      <c r="F4" s="4" t="str">
        <f>VLOOKUP(A4,HOP!A:C,3,0)</f>
        <v>4030327</v>
      </c>
      <c r="G4" s="4">
        <f t="shared" si="0"/>
        <v>0</v>
      </c>
      <c r="H4" s="4" t="str">
        <f t="shared" si="1"/>
        <v>，4030327</v>
      </c>
      <c r="I4" s="4" t="str">
        <f>VLOOKUP(A4,HOP!A:U,21,0)</f>
        <v>直连</v>
      </c>
    </row>
    <row r="5" s="4" customFormat="1" spans="1:9">
      <c r="A5" s="5">
        <v>999227324108025</v>
      </c>
      <c r="B5" s="6">
        <v>45233</v>
      </c>
      <c r="C5" s="6">
        <v>45234</v>
      </c>
      <c r="D5" s="4">
        <v>32.87</v>
      </c>
      <c r="E5" s="4" t="str">
        <f>VLOOKUP(A5,HOP!A:L,12,0)</f>
        <v>32.87</v>
      </c>
      <c r="F5" s="4" t="str">
        <f>VLOOKUP(A5,HOP!A:C,3,0)</f>
        <v>4048745</v>
      </c>
      <c r="G5" s="4">
        <f t="shared" si="0"/>
        <v>0</v>
      </c>
      <c r="H5" s="4" t="str">
        <f t="shared" si="1"/>
        <v>，4048745</v>
      </c>
      <c r="I5" s="4" t="str">
        <f>VLOOKUP(A5,HOP!A:U,21,0)</f>
        <v>直连</v>
      </c>
    </row>
    <row r="6" s="4" customFormat="1" spans="1:9">
      <c r="A6" s="5">
        <v>999227351429367</v>
      </c>
      <c r="B6" s="6">
        <v>45232</v>
      </c>
      <c r="C6" s="6">
        <v>45234</v>
      </c>
      <c r="D6" s="4">
        <v>104.48</v>
      </c>
      <c r="E6" s="4" t="str">
        <f>VLOOKUP(A6,HOP!A:L,12,0)</f>
        <v>104.48</v>
      </c>
      <c r="F6" s="4" t="str">
        <f>VLOOKUP(A6,HOP!A:C,3,0)</f>
        <v>4059874</v>
      </c>
      <c r="G6" s="4">
        <f t="shared" si="0"/>
        <v>0</v>
      </c>
      <c r="H6" s="4" t="str">
        <f t="shared" si="1"/>
        <v>，4059874</v>
      </c>
      <c r="I6" s="4" t="str">
        <f>VLOOKUP(A6,HOP!A:U,21,0)</f>
        <v>直连</v>
      </c>
    </row>
    <row r="7" s="4" customFormat="1" spans="1:9">
      <c r="A7" s="5">
        <v>999227974069411</v>
      </c>
      <c r="B7" s="6">
        <v>45233</v>
      </c>
      <c r="C7" s="6">
        <v>45234</v>
      </c>
      <c r="D7" s="4">
        <v>162.3</v>
      </c>
      <c r="E7" s="4" t="str">
        <f>VLOOKUP(A7,HOP!A:L,12,0)</f>
        <v>162.30</v>
      </c>
      <c r="F7" s="4" t="str">
        <f>VLOOKUP(A7,HOP!A:C,3,0)</f>
        <v>4092725</v>
      </c>
      <c r="G7" s="4">
        <f t="shared" si="0"/>
        <v>0</v>
      </c>
      <c r="H7" s="4" t="str">
        <f t="shared" si="1"/>
        <v>，4092725</v>
      </c>
      <c r="I7" s="4" t="str">
        <f>VLOOKUP(A7,HOP!A:U,21,0)</f>
        <v>直采</v>
      </c>
    </row>
    <row r="8" s="4" customFormat="1" spans="1:9">
      <c r="A8" s="5">
        <v>999227995015271</v>
      </c>
      <c r="B8" s="6">
        <v>45233</v>
      </c>
      <c r="C8" s="6">
        <v>45234</v>
      </c>
      <c r="D8" s="4">
        <v>97.38</v>
      </c>
      <c r="E8" s="4" t="str">
        <f>VLOOKUP(A8,HOP!A:L,12,0)</f>
        <v>97.38</v>
      </c>
      <c r="F8" s="4" t="str">
        <f>VLOOKUP(A8,HOP!A:C,3,0)</f>
        <v>4099118</v>
      </c>
      <c r="G8" s="4">
        <f t="shared" si="0"/>
        <v>0</v>
      </c>
      <c r="H8" s="4" t="str">
        <f t="shared" si="1"/>
        <v>，4099118</v>
      </c>
      <c r="I8" s="4" t="str">
        <f>VLOOKUP(A8,HOP!A:U,21,0)</f>
        <v>直连</v>
      </c>
    </row>
    <row r="9" s="4" customFormat="1" spans="1:9">
      <c r="A9" s="5">
        <v>999228075633951</v>
      </c>
      <c r="B9" s="6">
        <v>45232</v>
      </c>
      <c r="C9" s="6">
        <v>45234</v>
      </c>
      <c r="D9" s="4">
        <v>261.12</v>
      </c>
      <c r="E9" s="4" t="str">
        <f>VLOOKUP(A9,HOP!A:L,12,0)</f>
        <v>261.12</v>
      </c>
      <c r="F9" s="4" t="str">
        <f>VLOOKUP(A9,HOP!A:C,3,0)</f>
        <v>4120832</v>
      </c>
      <c r="G9" s="4">
        <f t="shared" si="0"/>
        <v>0</v>
      </c>
      <c r="H9" s="4" t="str">
        <f t="shared" si="1"/>
        <v>，4120832</v>
      </c>
      <c r="I9" s="4" t="str">
        <f>VLOOKUP(A9,HOP!A:U,21,0)</f>
        <v>直连</v>
      </c>
    </row>
    <row r="10" s="4" customFormat="1" spans="1:9">
      <c r="A10" s="5">
        <v>999228092178706</v>
      </c>
      <c r="B10" s="6">
        <v>45233</v>
      </c>
      <c r="C10" s="6">
        <v>45234</v>
      </c>
      <c r="D10" s="4">
        <v>10.03</v>
      </c>
      <c r="E10" s="4" t="str">
        <f>VLOOKUP(A10,HOP!A:L,12,0)</f>
        <v>10.03</v>
      </c>
      <c r="F10" s="4" t="str">
        <f>VLOOKUP(A10,HOP!A:C,3,0)</f>
        <v>4123636</v>
      </c>
      <c r="G10" s="4">
        <f t="shared" si="0"/>
        <v>0</v>
      </c>
      <c r="H10" s="4" t="str">
        <f t="shared" si="1"/>
        <v>，4123636</v>
      </c>
      <c r="I10" s="4" t="str">
        <f>VLOOKUP(A10,HOP!A:U,21,0)</f>
        <v>直连</v>
      </c>
    </row>
    <row r="11" s="4" customFormat="1" spans="1:9">
      <c r="A11" s="5">
        <v>999228100555627</v>
      </c>
      <c r="B11" s="6">
        <v>45233</v>
      </c>
      <c r="C11" s="6">
        <v>45234</v>
      </c>
      <c r="D11" s="4">
        <v>256.47</v>
      </c>
      <c r="E11" s="4" t="str">
        <f>VLOOKUP(A11,HOP!A:L,12,0)</f>
        <v>256.47</v>
      </c>
      <c r="F11" s="4" t="str">
        <f>VLOOKUP(A11,HOP!A:C,3,0)</f>
        <v>4126841</v>
      </c>
      <c r="G11" s="4">
        <f t="shared" si="0"/>
        <v>0</v>
      </c>
      <c r="H11" s="4" t="str">
        <f t="shared" si="1"/>
        <v>，4126841</v>
      </c>
      <c r="I11" s="4" t="str">
        <f>VLOOKUP(A11,HOP!A:U,21,0)</f>
        <v>直连</v>
      </c>
    </row>
    <row r="12" s="4" customFormat="1" hidden="1" spans="1:9">
      <c r="A12" s="5">
        <v>999228110732111</v>
      </c>
      <c r="B12" s="6">
        <v>45233</v>
      </c>
      <c r="C12" s="6">
        <v>45234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999228111871478</v>
      </c>
      <c r="B13" s="6">
        <v>45233</v>
      </c>
      <c r="C13" s="6">
        <v>45234</v>
      </c>
      <c r="D13" s="4">
        <v>45.58</v>
      </c>
      <c r="E13" s="4" t="str">
        <f>VLOOKUP(A13,HOP!A:L,12,0)</f>
        <v>45.58</v>
      </c>
      <c r="F13" s="4" t="str">
        <f>VLOOKUP(A13,HOP!A:C,3,0)</f>
        <v>4128492</v>
      </c>
      <c r="G13" s="4">
        <f t="shared" si="0"/>
        <v>0</v>
      </c>
      <c r="H13" s="4" t="str">
        <f t="shared" si="1"/>
        <v>，4128492</v>
      </c>
      <c r="I13" s="4" t="str">
        <f>VLOOKUP(A13,HOP!A:U,21,0)</f>
        <v>直采</v>
      </c>
    </row>
    <row r="14" s="4" customFormat="1" spans="1:9">
      <c r="A14" s="5">
        <v>999228132445017</v>
      </c>
      <c r="B14" s="6">
        <v>45231</v>
      </c>
      <c r="C14" s="6">
        <v>45234</v>
      </c>
      <c r="D14" s="4">
        <v>910.43</v>
      </c>
      <c r="E14" s="4" t="str">
        <f>VLOOKUP(A14,HOP!A:L,12,0)</f>
        <v>910.43</v>
      </c>
      <c r="F14" s="4" t="str">
        <f>VLOOKUP(A14,HOP!A:C,3,0)</f>
        <v>4134515</v>
      </c>
      <c r="G14" s="4">
        <f t="shared" si="0"/>
        <v>0</v>
      </c>
      <c r="H14" s="4" t="str">
        <f t="shared" si="1"/>
        <v>，4134515</v>
      </c>
      <c r="I14" s="4" t="str">
        <f>VLOOKUP(A14,HOP!A:U,21,0)</f>
        <v>直连</v>
      </c>
    </row>
    <row r="15" s="4" customFormat="1" spans="1:9">
      <c r="A15" s="5">
        <v>999228148332607</v>
      </c>
      <c r="B15" s="6">
        <v>45232</v>
      </c>
      <c r="C15" s="6">
        <v>45234</v>
      </c>
      <c r="D15" s="4">
        <v>266.28</v>
      </c>
      <c r="E15" s="4" t="str">
        <f>VLOOKUP(A15,HOP!A:L,12,0)</f>
        <v>266.28</v>
      </c>
      <c r="F15" s="4" t="str">
        <f>VLOOKUP(A15,HOP!A:C,3,0)</f>
        <v>4140754</v>
      </c>
      <c r="G15" s="4">
        <f t="shared" si="0"/>
        <v>0</v>
      </c>
      <c r="H15" s="4" t="str">
        <f t="shared" si="1"/>
        <v>，4140754</v>
      </c>
      <c r="I15" s="4" t="str">
        <f>VLOOKUP(A15,HOP!A:U,21,0)</f>
        <v>直连</v>
      </c>
    </row>
    <row r="16" s="4" customFormat="1" spans="1:9">
      <c r="A16" s="5">
        <v>999228156284503</v>
      </c>
      <c r="B16" s="6">
        <v>45228</v>
      </c>
      <c r="C16" s="6">
        <v>45234</v>
      </c>
      <c r="D16" s="4">
        <v>1007.8</v>
      </c>
      <c r="E16" s="4" t="str">
        <f>VLOOKUP(A16,HOP!A:L,12,0)</f>
        <v>1007.80</v>
      </c>
      <c r="F16" s="4" t="str">
        <f>VLOOKUP(A16,HOP!A:C,3,0)</f>
        <v>4141173</v>
      </c>
      <c r="G16" s="4">
        <f t="shared" si="0"/>
        <v>0</v>
      </c>
      <c r="H16" s="4" t="str">
        <f t="shared" si="1"/>
        <v>，4141173</v>
      </c>
      <c r="I16" s="4" t="str">
        <f>VLOOKUP(A16,HOP!A:U,21,0)</f>
        <v>直连</v>
      </c>
    </row>
    <row r="17" s="4" customFormat="1" spans="1:9">
      <c r="A17" s="5">
        <v>999228157705972</v>
      </c>
      <c r="B17" s="6">
        <v>45229</v>
      </c>
      <c r="C17" s="6">
        <v>45234</v>
      </c>
      <c r="D17" s="4">
        <v>402.96</v>
      </c>
      <c r="E17" s="4" t="str">
        <f>VLOOKUP(A17,HOP!A:L,12,0)</f>
        <v>402.96</v>
      </c>
      <c r="F17" s="4" t="str">
        <f>VLOOKUP(A17,HOP!A:C,3,0)</f>
        <v>4141523</v>
      </c>
      <c r="G17" s="4">
        <f t="shared" si="0"/>
        <v>0</v>
      </c>
      <c r="H17" s="4" t="str">
        <f t="shared" si="1"/>
        <v>，4141523</v>
      </c>
      <c r="I17" s="4" t="str">
        <f>VLOOKUP(A17,HOP!A:U,21,0)</f>
        <v>直连</v>
      </c>
    </row>
    <row r="18" s="4" customFormat="1" spans="1:9">
      <c r="A18" s="5">
        <v>999228167800566</v>
      </c>
      <c r="B18" s="6">
        <v>45233</v>
      </c>
      <c r="C18" s="6">
        <v>45234</v>
      </c>
      <c r="D18" s="4">
        <v>25.94</v>
      </c>
      <c r="E18" s="4" t="str">
        <f>VLOOKUP(A18,HOP!A:L,12,0)</f>
        <v>25.94</v>
      </c>
      <c r="F18" s="4" t="str">
        <f>VLOOKUP(A18,HOP!A:C,3,0)</f>
        <v>4144886</v>
      </c>
      <c r="G18" s="4">
        <f t="shared" si="0"/>
        <v>0</v>
      </c>
      <c r="H18" s="4" t="str">
        <f t="shared" si="1"/>
        <v>，4144886</v>
      </c>
      <c r="I18" s="4" t="str">
        <f>VLOOKUP(A18,HOP!A:U,21,0)</f>
        <v>直连</v>
      </c>
    </row>
    <row r="19" s="4" customFormat="1" spans="1:9">
      <c r="A19" s="5">
        <v>999228167959373</v>
      </c>
      <c r="B19" s="6">
        <v>45233</v>
      </c>
      <c r="C19" s="6">
        <v>45234</v>
      </c>
      <c r="D19" s="4">
        <v>234.51</v>
      </c>
      <c r="E19" s="4" t="str">
        <f>VLOOKUP(A19,HOP!A:L,12,0)</f>
        <v>234.51</v>
      </c>
      <c r="F19" s="4" t="str">
        <f>VLOOKUP(A19,HOP!A:C,3,0)</f>
        <v>4144920</v>
      </c>
      <c r="G19" s="4">
        <f t="shared" si="0"/>
        <v>0</v>
      </c>
      <c r="H19" s="4" t="str">
        <f t="shared" si="1"/>
        <v>，4144920</v>
      </c>
      <c r="I19" s="4" t="str">
        <f>VLOOKUP(A19,HOP!A:U,21,0)</f>
        <v>直连</v>
      </c>
    </row>
    <row r="20" s="4" customFormat="1" spans="1:9">
      <c r="A20" s="5">
        <v>999228207809413</v>
      </c>
      <c r="B20" s="6">
        <v>45233</v>
      </c>
      <c r="C20" s="6">
        <v>45234</v>
      </c>
      <c r="D20" s="4">
        <v>171.47</v>
      </c>
      <c r="E20" s="4" t="str">
        <f>VLOOKUP(A20,HOP!A:L,12,0)</f>
        <v>171.47</v>
      </c>
      <c r="F20" s="4" t="str">
        <f>VLOOKUP(A20,HOP!A:C,3,0)</f>
        <v>4149035</v>
      </c>
      <c r="G20" s="4">
        <f t="shared" si="0"/>
        <v>0</v>
      </c>
      <c r="H20" s="4" t="str">
        <f t="shared" si="1"/>
        <v>，4149035</v>
      </c>
      <c r="I20" s="4" t="str">
        <f>VLOOKUP(A20,HOP!A:U,21,0)</f>
        <v>直采</v>
      </c>
    </row>
    <row r="21" s="4" customFormat="1" spans="1:9">
      <c r="A21" s="5">
        <v>999228210231488</v>
      </c>
      <c r="B21" s="6">
        <v>45233</v>
      </c>
      <c r="C21" s="6">
        <v>45234</v>
      </c>
      <c r="D21" s="4">
        <v>86.27</v>
      </c>
      <c r="E21" s="4" t="str">
        <f>VLOOKUP(A21,HOP!A:L,12,0)</f>
        <v>86.27</v>
      </c>
      <c r="F21" s="4" t="str">
        <f>VLOOKUP(A21,HOP!A:C,3,0)</f>
        <v>4149877</v>
      </c>
      <c r="G21" s="4">
        <f t="shared" si="0"/>
        <v>0</v>
      </c>
      <c r="H21" s="4" t="str">
        <f t="shared" si="1"/>
        <v>，4149877</v>
      </c>
      <c r="I21" s="4" t="str">
        <f>VLOOKUP(A21,HOP!A:U,21,0)</f>
        <v>直连</v>
      </c>
    </row>
    <row r="22" s="4" customFormat="1" spans="1:9">
      <c r="A22" s="5">
        <v>999228212958027</v>
      </c>
      <c r="B22" s="6">
        <v>45232</v>
      </c>
      <c r="C22" s="6">
        <v>45234</v>
      </c>
      <c r="D22" s="4">
        <v>120.84</v>
      </c>
      <c r="E22" s="4" t="str">
        <f>VLOOKUP(A22,HOP!A:L,12,0)</f>
        <v>120.84</v>
      </c>
      <c r="F22" s="4" t="str">
        <f>VLOOKUP(A22,HOP!A:C,3,0)</f>
        <v>4151435</v>
      </c>
      <c r="G22" s="4">
        <f t="shared" si="0"/>
        <v>0</v>
      </c>
      <c r="H22" s="4" t="str">
        <f t="shared" si="1"/>
        <v>，4151435</v>
      </c>
      <c r="I22" s="4" t="str">
        <f>VLOOKUP(A22,HOP!A:U,21,0)</f>
        <v>直连</v>
      </c>
    </row>
    <row r="23" s="4" customFormat="1" spans="1:9">
      <c r="A23" s="5">
        <v>999228213924013</v>
      </c>
      <c r="B23" s="6">
        <v>45233</v>
      </c>
      <c r="C23" s="6">
        <v>45234</v>
      </c>
      <c r="D23" s="4">
        <v>44.84</v>
      </c>
      <c r="E23" s="4" t="str">
        <f>VLOOKUP(A23,HOP!A:L,12,0)</f>
        <v>44.84</v>
      </c>
      <c r="F23" s="4" t="str">
        <f>VLOOKUP(A23,HOP!A:C,3,0)</f>
        <v>4152065</v>
      </c>
      <c r="G23" s="4">
        <f t="shared" si="0"/>
        <v>0</v>
      </c>
      <c r="H23" s="4" t="str">
        <f t="shared" si="1"/>
        <v>，4152065</v>
      </c>
      <c r="I23" s="4" t="str">
        <f>VLOOKUP(A23,HOP!A:U,21,0)</f>
        <v>直采</v>
      </c>
    </row>
    <row r="24" s="4" customFormat="1" spans="1:9">
      <c r="A24" s="5">
        <v>999228214928897</v>
      </c>
      <c r="B24" s="6">
        <v>45231</v>
      </c>
      <c r="C24" s="6">
        <v>45234</v>
      </c>
      <c r="D24" s="4">
        <v>484.57</v>
      </c>
      <c r="E24" s="4" t="str">
        <f>VLOOKUP(A24,HOP!A:L,12,0)</f>
        <v>484.57</v>
      </c>
      <c r="F24" s="4" t="str">
        <f>VLOOKUP(A24,HOP!A:C,3,0)</f>
        <v>4152665</v>
      </c>
      <c r="G24" s="4">
        <f t="shared" si="0"/>
        <v>0</v>
      </c>
      <c r="H24" s="4" t="str">
        <f t="shared" si="1"/>
        <v>，4152665</v>
      </c>
      <c r="I24" s="4" t="str">
        <f>VLOOKUP(A24,HOP!A:U,21,0)</f>
        <v>直连</v>
      </c>
    </row>
    <row r="25" s="4" customFormat="1" spans="1:9">
      <c r="A25" s="5">
        <v>999228216508848</v>
      </c>
      <c r="B25" s="6">
        <v>45230</v>
      </c>
      <c r="C25" s="6">
        <v>45234</v>
      </c>
      <c r="D25" s="4">
        <v>485.71</v>
      </c>
      <c r="E25" s="4" t="str">
        <f>VLOOKUP(A25,HOP!A:L,12,0)</f>
        <v>485.71</v>
      </c>
      <c r="F25" s="4" t="str">
        <f>VLOOKUP(A25,HOP!A:C,3,0)</f>
        <v>4153660</v>
      </c>
      <c r="G25" s="4">
        <f t="shared" si="0"/>
        <v>0</v>
      </c>
      <c r="H25" s="4" t="str">
        <f t="shared" si="1"/>
        <v>，4153660</v>
      </c>
      <c r="I25" s="4" t="str">
        <f>VLOOKUP(A25,HOP!A:U,21,0)</f>
        <v>直连</v>
      </c>
    </row>
    <row r="26" s="4" customFormat="1" spans="1:9">
      <c r="A26" s="5">
        <v>999228216513823</v>
      </c>
      <c r="B26" s="6">
        <v>45232</v>
      </c>
      <c r="C26" s="6">
        <v>45234</v>
      </c>
      <c r="D26" s="4">
        <v>816.53</v>
      </c>
      <c r="E26" s="4" t="str">
        <f>VLOOKUP(A26,HOP!A:L,12,0)</f>
        <v>816.53</v>
      </c>
      <c r="F26" s="4" t="str">
        <f>VLOOKUP(A26,HOP!A:C,3,0)</f>
        <v>4153661</v>
      </c>
      <c r="G26" s="4">
        <f t="shared" si="0"/>
        <v>0</v>
      </c>
      <c r="H26" s="4" t="str">
        <f t="shared" si="1"/>
        <v>，4153661</v>
      </c>
      <c r="I26" s="4" t="str">
        <f>VLOOKUP(A26,HOP!A:U,21,0)</f>
        <v>直连</v>
      </c>
    </row>
    <row r="27" s="4" customFormat="1" spans="1:9">
      <c r="A27" s="5">
        <v>999228225361280</v>
      </c>
      <c r="B27" s="6">
        <v>45233</v>
      </c>
      <c r="C27" s="6">
        <v>45234</v>
      </c>
      <c r="D27" s="4">
        <v>38.16</v>
      </c>
      <c r="E27" s="4" t="str">
        <f>VLOOKUP(A27,HOP!A:L,12,0)</f>
        <v>38.16</v>
      </c>
      <c r="F27" s="4" t="str">
        <f>VLOOKUP(A27,HOP!A:C,3,0)</f>
        <v>4155044</v>
      </c>
      <c r="G27" s="4">
        <f t="shared" si="0"/>
        <v>0</v>
      </c>
      <c r="H27" s="4" t="str">
        <f t="shared" si="1"/>
        <v>，4155044</v>
      </c>
      <c r="I27" s="4" t="str">
        <f>VLOOKUP(A27,HOP!A:U,21,0)</f>
        <v>直采</v>
      </c>
    </row>
    <row r="28" s="4" customFormat="1" hidden="1" spans="1:9">
      <c r="A28" s="5">
        <v>999228226178755</v>
      </c>
      <c r="B28" s="6">
        <v>45231</v>
      </c>
      <c r="C28" s="6">
        <v>45234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999228230100044</v>
      </c>
      <c r="B29" s="6">
        <v>45233</v>
      </c>
      <c r="C29" s="6">
        <v>45234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999228234574675</v>
      </c>
      <c r="B30" s="6">
        <v>45233</v>
      </c>
      <c r="C30" s="6">
        <v>45234</v>
      </c>
      <c r="D30" s="4">
        <v>40.62</v>
      </c>
      <c r="E30" s="4" t="str">
        <f>VLOOKUP(A30,HOP!A:L,12,0)</f>
        <v>40.62</v>
      </c>
      <c r="F30" s="4" t="str">
        <f>VLOOKUP(A30,HOP!A:C,3,0)</f>
        <v>4158767</v>
      </c>
      <c r="G30" s="4">
        <f t="shared" si="0"/>
        <v>0</v>
      </c>
      <c r="H30" s="4" t="str">
        <f t="shared" si="1"/>
        <v>，4158767</v>
      </c>
      <c r="I30" s="4" t="str">
        <f>VLOOKUP(A30,HOP!A:U,21,0)</f>
        <v>直连</v>
      </c>
    </row>
    <row r="31" s="4" customFormat="1" spans="1:9">
      <c r="A31" s="5">
        <v>999228236950812</v>
      </c>
      <c r="B31" s="6">
        <v>45233</v>
      </c>
      <c r="C31" s="6">
        <v>45234</v>
      </c>
      <c r="D31" s="4">
        <v>9.66</v>
      </c>
      <c r="E31" s="4" t="str">
        <f>VLOOKUP(A31,HOP!A:L,12,0)</f>
        <v>9.66</v>
      </c>
      <c r="F31" s="4" t="str">
        <f>VLOOKUP(A31,HOP!A:C,3,0)</f>
        <v>4160377</v>
      </c>
      <c r="G31" s="4">
        <f t="shared" si="0"/>
        <v>0</v>
      </c>
      <c r="H31" s="4" t="str">
        <f t="shared" si="1"/>
        <v>，4160377</v>
      </c>
      <c r="I31" s="4" t="str">
        <f>VLOOKUP(A31,HOP!A:U,21,0)</f>
        <v>直连</v>
      </c>
    </row>
    <row r="32" s="4" customFormat="1" spans="1:9">
      <c r="A32" s="5">
        <v>999228238599753</v>
      </c>
      <c r="B32" s="6">
        <v>45232</v>
      </c>
      <c r="C32" s="6">
        <v>45234</v>
      </c>
      <c r="D32" s="4">
        <v>111.84</v>
      </c>
      <c r="E32" s="4" t="str">
        <f>VLOOKUP(A32,HOP!A:L,12,0)</f>
        <v>111.84</v>
      </c>
      <c r="F32" s="4" t="str">
        <f>VLOOKUP(A32,HOP!A:C,3,0)</f>
        <v>4161302</v>
      </c>
      <c r="G32" s="4">
        <f t="shared" si="0"/>
        <v>0</v>
      </c>
      <c r="H32" s="4" t="str">
        <f t="shared" si="1"/>
        <v>，4161302</v>
      </c>
      <c r="I32" s="4" t="str">
        <f>VLOOKUP(A32,HOP!A:U,21,0)</f>
        <v>直连</v>
      </c>
    </row>
    <row r="33" s="4" customFormat="1" spans="1:9">
      <c r="A33" s="5">
        <v>999228238795740</v>
      </c>
      <c r="B33" s="6">
        <v>45230</v>
      </c>
      <c r="C33" s="6">
        <v>45234</v>
      </c>
      <c r="D33" s="4">
        <v>229.8</v>
      </c>
      <c r="E33" s="4" t="str">
        <f>VLOOKUP(A33,HOP!A:L,12,0)</f>
        <v>229.80</v>
      </c>
      <c r="F33" s="4" t="str">
        <f>VLOOKUP(A33,HOP!A:C,3,0)</f>
        <v>4161513</v>
      </c>
      <c r="G33" s="4">
        <f t="shared" si="0"/>
        <v>0</v>
      </c>
      <c r="H33" s="4" t="str">
        <f t="shared" si="1"/>
        <v>，4161513</v>
      </c>
      <c r="I33" s="4" t="str">
        <f>VLOOKUP(A33,HOP!A:U,21,0)</f>
        <v>直连</v>
      </c>
    </row>
    <row r="34" s="4" customFormat="1" spans="1:9">
      <c r="A34" s="5">
        <v>999228238801939</v>
      </c>
      <c r="B34" s="6">
        <v>45233</v>
      </c>
      <c r="C34" s="6">
        <v>45234</v>
      </c>
      <c r="D34" s="4">
        <v>69.59</v>
      </c>
      <c r="E34" s="4" t="str">
        <f>VLOOKUP(A34,HOP!A:L,12,0)</f>
        <v>69.59</v>
      </c>
      <c r="F34" s="4" t="str">
        <f>VLOOKUP(A34,HOP!A:C,3,0)</f>
        <v>4161514</v>
      </c>
      <c r="G34" s="4">
        <f t="shared" si="0"/>
        <v>0</v>
      </c>
      <c r="H34" s="4" t="str">
        <f t="shared" si="1"/>
        <v>，4161514</v>
      </c>
      <c r="I34" s="4" t="str">
        <f>VLOOKUP(A34,HOP!A:U,21,0)</f>
        <v>直连</v>
      </c>
    </row>
    <row r="35" s="4" customFormat="1" spans="1:9">
      <c r="A35" s="5">
        <v>999228239421346</v>
      </c>
      <c r="B35" s="6">
        <v>45230</v>
      </c>
      <c r="C35" s="6">
        <v>45234</v>
      </c>
      <c r="D35" s="4">
        <v>463.45</v>
      </c>
      <c r="E35" s="4" t="str">
        <f>VLOOKUP(A35,HOP!A:L,12,0)</f>
        <v>463.45</v>
      </c>
      <c r="F35" s="4" t="str">
        <f>VLOOKUP(A35,HOP!A:C,3,0)</f>
        <v>4161812</v>
      </c>
      <c r="G35" s="4">
        <f t="shared" ref="G35:G66" si="2">D35-E35</f>
        <v>0</v>
      </c>
      <c r="H35" s="4" t="str">
        <f t="shared" ref="H35:H66" si="3">$H$1&amp;F35</f>
        <v>，4161812</v>
      </c>
      <c r="I35" s="4" t="str">
        <f>VLOOKUP(A35,HOP!A:U,21,0)</f>
        <v>直连</v>
      </c>
    </row>
    <row r="36" s="4" customFormat="1" spans="1:9">
      <c r="A36" s="5">
        <v>999228239681780</v>
      </c>
      <c r="B36" s="6">
        <v>45230</v>
      </c>
      <c r="C36" s="6">
        <v>45234</v>
      </c>
      <c r="D36" s="4">
        <v>157.88</v>
      </c>
      <c r="E36" s="4" t="str">
        <f>VLOOKUP(A36,HOP!A:L,12,0)</f>
        <v>157.88</v>
      </c>
      <c r="F36" s="4" t="str">
        <f>VLOOKUP(A36,HOP!A:C,3,0)</f>
        <v>4162009</v>
      </c>
      <c r="G36" s="4">
        <f t="shared" si="2"/>
        <v>0</v>
      </c>
      <c r="H36" s="4" t="str">
        <f t="shared" si="3"/>
        <v>，4162009</v>
      </c>
      <c r="I36" s="4" t="str">
        <f>VLOOKUP(A36,HOP!A:U,21,0)</f>
        <v>直连</v>
      </c>
    </row>
    <row r="37" s="4" customFormat="1" spans="1:9">
      <c r="A37" s="5">
        <v>999228240512208</v>
      </c>
      <c r="B37" s="6">
        <v>45233</v>
      </c>
      <c r="C37" s="6">
        <v>45234</v>
      </c>
      <c r="D37" s="4">
        <v>39.85</v>
      </c>
      <c r="E37" s="4" t="str">
        <f>VLOOKUP(A37,HOP!A:L,12,0)</f>
        <v>39.85</v>
      </c>
      <c r="F37" s="4" t="str">
        <f>VLOOKUP(A37,HOP!A:C,3,0)</f>
        <v>4162377</v>
      </c>
      <c r="G37" s="4">
        <f t="shared" si="2"/>
        <v>0</v>
      </c>
      <c r="H37" s="4" t="str">
        <f t="shared" si="3"/>
        <v>，4162377</v>
      </c>
      <c r="I37" s="4" t="str">
        <f>VLOOKUP(A37,HOP!A:U,21,0)</f>
        <v>直连</v>
      </c>
    </row>
    <row r="38" s="4" customFormat="1" spans="1:9">
      <c r="A38" s="5">
        <v>999228259363764</v>
      </c>
      <c r="B38" s="6">
        <v>45232</v>
      </c>
      <c r="C38" s="6">
        <v>45234</v>
      </c>
      <c r="D38" s="4">
        <v>63.28</v>
      </c>
      <c r="E38" s="4" t="str">
        <f>VLOOKUP(A38,HOP!A:L,12,0)</f>
        <v>63.28</v>
      </c>
      <c r="F38" s="4" t="str">
        <f>VLOOKUP(A38,HOP!A:C,3,0)</f>
        <v>4164914</v>
      </c>
      <c r="G38" s="4">
        <f t="shared" si="2"/>
        <v>0</v>
      </c>
      <c r="H38" s="4" t="str">
        <f t="shared" si="3"/>
        <v>，4164914</v>
      </c>
      <c r="I38" s="4" t="str">
        <f>VLOOKUP(A38,HOP!A:U,21,0)</f>
        <v>直连</v>
      </c>
    </row>
    <row r="39" s="4" customFormat="1" spans="1:9">
      <c r="A39" s="5">
        <v>999228261299680</v>
      </c>
      <c r="B39" s="6">
        <v>45232</v>
      </c>
      <c r="C39" s="6">
        <v>45234</v>
      </c>
      <c r="D39" s="4">
        <v>908.6</v>
      </c>
      <c r="E39" s="4" t="str">
        <f>VLOOKUP(A39,HOP!A:L,12,0)</f>
        <v>908.60</v>
      </c>
      <c r="F39" s="4" t="str">
        <f>VLOOKUP(A39,HOP!A:C,3,0)</f>
        <v>4165893</v>
      </c>
      <c r="G39" s="4">
        <f t="shared" si="2"/>
        <v>0</v>
      </c>
      <c r="H39" s="4" t="str">
        <f t="shared" si="3"/>
        <v>，4165893</v>
      </c>
      <c r="I39" s="4" t="str">
        <f>VLOOKUP(A39,HOP!A:U,21,0)</f>
        <v>直连</v>
      </c>
    </row>
    <row r="40" s="4" customFormat="1" spans="1:9">
      <c r="A40" s="5">
        <v>999228262366084</v>
      </c>
      <c r="B40" s="6">
        <v>45233</v>
      </c>
      <c r="C40" s="6">
        <v>45234</v>
      </c>
      <c r="D40" s="4">
        <v>52.25</v>
      </c>
      <c r="E40" s="4" t="str">
        <f>VLOOKUP(A40,HOP!A:L,12,0)</f>
        <v>52.25</v>
      </c>
      <c r="F40" s="4" t="str">
        <f>VLOOKUP(A40,HOP!A:C,3,0)</f>
        <v>4166412</v>
      </c>
      <c r="G40" s="4">
        <f t="shared" si="2"/>
        <v>0</v>
      </c>
      <c r="H40" s="4" t="str">
        <f t="shared" si="3"/>
        <v>，4166412</v>
      </c>
      <c r="I40" s="4" t="str">
        <f>VLOOKUP(A40,HOP!A:U,21,0)</f>
        <v>直连</v>
      </c>
    </row>
    <row r="41" s="4" customFormat="1" spans="1:9">
      <c r="A41" s="5">
        <v>999228264080342</v>
      </c>
      <c r="B41" s="6">
        <v>45232</v>
      </c>
      <c r="C41" s="6">
        <v>45234</v>
      </c>
      <c r="D41" s="4">
        <v>66.12</v>
      </c>
      <c r="E41" s="4" t="str">
        <f>VLOOKUP(A41,HOP!A:L,12,0)</f>
        <v>66.12</v>
      </c>
      <c r="F41" s="4" t="str">
        <f>VLOOKUP(A41,HOP!A:C,3,0)</f>
        <v>4167237</v>
      </c>
      <c r="G41" s="4">
        <f t="shared" si="2"/>
        <v>0</v>
      </c>
      <c r="H41" s="4" t="str">
        <f t="shared" si="3"/>
        <v>，4167237</v>
      </c>
      <c r="I41" s="4" t="str">
        <f>VLOOKUP(A41,HOP!A:U,21,0)</f>
        <v>直连</v>
      </c>
    </row>
    <row r="42" s="4" customFormat="1" spans="1:9">
      <c r="A42" s="5">
        <v>999228264397845</v>
      </c>
      <c r="B42" s="6">
        <v>45231</v>
      </c>
      <c r="C42" s="6">
        <v>45234</v>
      </c>
      <c r="D42" s="4">
        <v>262.98</v>
      </c>
      <c r="E42" s="4" t="str">
        <f>VLOOKUP(A42,HOP!A:L,12,0)</f>
        <v>262.98</v>
      </c>
      <c r="F42" s="4" t="str">
        <f>VLOOKUP(A42,HOP!A:C,3,0)</f>
        <v>4167542</v>
      </c>
      <c r="G42" s="4">
        <f t="shared" si="2"/>
        <v>0</v>
      </c>
      <c r="H42" s="4" t="str">
        <f t="shared" si="3"/>
        <v>，4167542</v>
      </c>
      <c r="I42" s="4" t="str">
        <f>VLOOKUP(A42,HOP!A:U,21,0)</f>
        <v>直连</v>
      </c>
    </row>
    <row r="43" s="4" customFormat="1" spans="1:9">
      <c r="A43" s="5">
        <v>999228266111861</v>
      </c>
      <c r="B43" s="6">
        <v>45233</v>
      </c>
      <c r="C43" s="6">
        <v>45234</v>
      </c>
      <c r="D43" s="4">
        <v>12.75</v>
      </c>
      <c r="E43" s="4" t="str">
        <f>VLOOKUP(A43,HOP!A:L,12,0)</f>
        <v>12.75</v>
      </c>
      <c r="F43" s="4" t="str">
        <f>VLOOKUP(A43,HOP!A:C,3,0)</f>
        <v>4168436</v>
      </c>
      <c r="G43" s="4">
        <f t="shared" si="2"/>
        <v>0</v>
      </c>
      <c r="H43" s="4" t="str">
        <f t="shared" si="3"/>
        <v>，4168436</v>
      </c>
      <c r="I43" s="4" t="str">
        <f>VLOOKUP(A43,HOP!A:U,21,0)</f>
        <v>直连</v>
      </c>
    </row>
    <row r="44" s="4" customFormat="1" spans="1:9">
      <c r="A44" s="5">
        <v>999228266521025</v>
      </c>
      <c r="B44" s="6">
        <v>45233</v>
      </c>
      <c r="C44" s="6">
        <v>45234</v>
      </c>
      <c r="D44" s="4">
        <v>13.6</v>
      </c>
      <c r="E44" s="4" t="str">
        <f>VLOOKUP(A44,HOP!A:L,12,0)</f>
        <v>13.60</v>
      </c>
      <c r="F44" s="4" t="str">
        <f>VLOOKUP(A44,HOP!A:C,3,0)</f>
        <v>4168728</v>
      </c>
      <c r="G44" s="4">
        <f t="shared" si="2"/>
        <v>0</v>
      </c>
      <c r="H44" s="4" t="str">
        <f t="shared" si="3"/>
        <v>，4168728</v>
      </c>
      <c r="I44" s="4" t="str">
        <f>VLOOKUP(A44,HOP!A:U,21,0)</f>
        <v>直连</v>
      </c>
    </row>
    <row r="45" s="4" customFormat="1" spans="1:9">
      <c r="A45" s="5">
        <v>999228266821733</v>
      </c>
      <c r="B45" s="6">
        <v>45233</v>
      </c>
      <c r="C45" s="6">
        <v>45234</v>
      </c>
      <c r="D45" s="4">
        <v>23.52</v>
      </c>
      <c r="E45" s="4" t="str">
        <f>VLOOKUP(A45,HOP!A:L,12,0)</f>
        <v>23.52</v>
      </c>
      <c r="F45" s="4" t="str">
        <f>VLOOKUP(A45,HOP!A:C,3,0)</f>
        <v>4168834</v>
      </c>
      <c r="G45" s="4">
        <f t="shared" si="2"/>
        <v>0</v>
      </c>
      <c r="H45" s="4" t="str">
        <f t="shared" si="3"/>
        <v>，4168834</v>
      </c>
      <c r="I45" s="4" t="str">
        <f>VLOOKUP(A45,HOP!A:U,21,0)</f>
        <v>直连</v>
      </c>
    </row>
    <row r="46" s="4" customFormat="1" spans="1:9">
      <c r="A46" s="5">
        <v>999228268824831</v>
      </c>
      <c r="B46" s="6">
        <v>45231</v>
      </c>
      <c r="C46" s="6">
        <v>45234</v>
      </c>
      <c r="D46" s="4">
        <v>33.96</v>
      </c>
      <c r="E46" s="4" t="str">
        <f>VLOOKUP(A46,HOP!A:L,12,0)</f>
        <v>33.96</v>
      </c>
      <c r="F46" s="4" t="str">
        <f>VLOOKUP(A46,HOP!A:C,3,0)</f>
        <v>4169958</v>
      </c>
      <c r="G46" s="4">
        <f t="shared" si="2"/>
        <v>0</v>
      </c>
      <c r="H46" s="4" t="str">
        <f t="shared" si="3"/>
        <v>，4169958</v>
      </c>
      <c r="I46" s="4" t="str">
        <f>VLOOKUP(A46,HOP!A:U,21,0)</f>
        <v>直连</v>
      </c>
    </row>
    <row r="47" s="4" customFormat="1" spans="1:9">
      <c r="A47" s="5">
        <v>999228270053646</v>
      </c>
      <c r="B47" s="6">
        <v>45233</v>
      </c>
      <c r="C47" s="6">
        <v>45234</v>
      </c>
      <c r="D47" s="4">
        <v>56.64</v>
      </c>
      <c r="E47" s="4" t="str">
        <f>VLOOKUP(A47,HOP!A:L,12,0)</f>
        <v>56.64</v>
      </c>
      <c r="F47" s="4" t="str">
        <f>VLOOKUP(A47,HOP!A:C,3,0)</f>
        <v>4170863</v>
      </c>
      <c r="G47" s="4">
        <f t="shared" si="2"/>
        <v>0</v>
      </c>
      <c r="H47" s="4" t="str">
        <f t="shared" si="3"/>
        <v>，4170863</v>
      </c>
      <c r="I47" s="4" t="str">
        <f>VLOOKUP(A47,HOP!A:U,21,0)</f>
        <v>直连</v>
      </c>
    </row>
    <row r="48" s="4" customFormat="1" spans="1:9">
      <c r="A48" s="5">
        <v>999228270498820</v>
      </c>
      <c r="B48" s="6">
        <v>45233</v>
      </c>
      <c r="C48" s="6">
        <v>45234</v>
      </c>
      <c r="D48" s="4">
        <v>104</v>
      </c>
      <c r="E48" s="4" t="str">
        <f>VLOOKUP(A48,HOP!A:L,12,0)</f>
        <v>104.00</v>
      </c>
      <c r="F48" s="4" t="str">
        <f>VLOOKUP(A48,HOP!A:C,3,0)</f>
        <v>4171220</v>
      </c>
      <c r="G48" s="4">
        <f t="shared" si="2"/>
        <v>0</v>
      </c>
      <c r="H48" s="4" t="str">
        <f t="shared" si="3"/>
        <v>，4171220</v>
      </c>
      <c r="I48" s="4" t="str">
        <f>VLOOKUP(A48,HOP!A:U,21,0)</f>
        <v>直连</v>
      </c>
    </row>
    <row r="49" s="4" customFormat="1" hidden="1" spans="1:9">
      <c r="A49" s="5">
        <v>999228270612695</v>
      </c>
      <c r="B49" s="6">
        <v>45232</v>
      </c>
      <c r="C49" s="6">
        <v>45234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999228271864698</v>
      </c>
      <c r="B50" s="6">
        <v>45233</v>
      </c>
      <c r="C50" s="6">
        <v>45234</v>
      </c>
      <c r="D50" s="4">
        <v>22.16</v>
      </c>
      <c r="E50" s="4" t="str">
        <f>VLOOKUP(A50,HOP!A:L,12,0)</f>
        <v>22.16</v>
      </c>
      <c r="F50" s="4" t="str">
        <f>VLOOKUP(A50,HOP!A:C,3,0)</f>
        <v>4172092</v>
      </c>
      <c r="G50" s="4">
        <f t="shared" si="2"/>
        <v>0</v>
      </c>
      <c r="H50" s="4" t="str">
        <f t="shared" si="3"/>
        <v>，4172092</v>
      </c>
      <c r="I50" s="4" t="str">
        <f>VLOOKUP(A50,HOP!A:U,21,0)</f>
        <v>直连</v>
      </c>
    </row>
    <row r="51" s="4" customFormat="1" spans="1:9">
      <c r="A51" s="5">
        <v>999228272399711</v>
      </c>
      <c r="B51" s="6">
        <v>45233</v>
      </c>
      <c r="C51" s="6">
        <v>45234</v>
      </c>
      <c r="D51" s="4">
        <v>353.76</v>
      </c>
      <c r="E51" s="4" t="str">
        <f>VLOOKUP(A51,HOP!A:L,12,0)</f>
        <v>353.76</v>
      </c>
      <c r="F51" s="4" t="str">
        <f>VLOOKUP(A51,HOP!A:C,3,0)</f>
        <v>4172293</v>
      </c>
      <c r="G51" s="4">
        <f t="shared" si="2"/>
        <v>0</v>
      </c>
      <c r="H51" s="4" t="str">
        <f t="shared" si="3"/>
        <v>，4172293</v>
      </c>
      <c r="I51" s="4" t="str">
        <f>VLOOKUP(A51,HOP!A:U,21,0)</f>
        <v>直连</v>
      </c>
    </row>
    <row r="52" s="4" customFormat="1" spans="1:9">
      <c r="A52" s="5">
        <v>999228273339776</v>
      </c>
      <c r="B52" s="6">
        <v>45233</v>
      </c>
      <c r="C52" s="6">
        <v>45234</v>
      </c>
      <c r="D52" s="4">
        <v>41.19</v>
      </c>
      <c r="E52" s="4" t="str">
        <f>VLOOKUP(A52,HOP!A:L,12,0)</f>
        <v>41.19</v>
      </c>
      <c r="F52" s="4" t="str">
        <f>VLOOKUP(A52,HOP!A:C,3,0)</f>
        <v>4172981</v>
      </c>
      <c r="G52" s="4">
        <f t="shared" si="2"/>
        <v>0</v>
      </c>
      <c r="H52" s="4" t="str">
        <f t="shared" si="3"/>
        <v>，4172981</v>
      </c>
      <c r="I52" s="4" t="str">
        <f>VLOOKUP(A52,HOP!A:U,21,0)</f>
        <v>直连</v>
      </c>
    </row>
    <row r="53" s="4" customFormat="1" spans="1:9">
      <c r="A53" s="5">
        <v>999228273875727</v>
      </c>
      <c r="B53" s="6">
        <v>45232</v>
      </c>
      <c r="C53" s="6">
        <v>45234</v>
      </c>
      <c r="D53" s="4">
        <v>1018.34</v>
      </c>
      <c r="E53" s="4" t="str">
        <f>VLOOKUP(A53,HOP!A:L,12,0)</f>
        <v>1018.34</v>
      </c>
      <c r="F53" s="4" t="str">
        <f>VLOOKUP(A53,HOP!A:C,3,0)</f>
        <v>4173348</v>
      </c>
      <c r="G53" s="4">
        <f t="shared" si="2"/>
        <v>0</v>
      </c>
      <c r="H53" s="4" t="str">
        <f t="shared" si="3"/>
        <v>，4173348</v>
      </c>
      <c r="I53" s="4" t="str">
        <f>VLOOKUP(A53,HOP!A:U,21,0)</f>
        <v>直连</v>
      </c>
    </row>
    <row r="54" s="4" customFormat="1" spans="1:9">
      <c r="A54" s="5">
        <v>999228274183173</v>
      </c>
      <c r="B54" s="6">
        <v>45233</v>
      </c>
      <c r="C54" s="6">
        <v>45234</v>
      </c>
      <c r="D54" s="4">
        <v>55.7</v>
      </c>
      <c r="E54" s="4" t="str">
        <f>VLOOKUP(A54,HOP!A:L,12,0)</f>
        <v>55.70</v>
      </c>
      <c r="F54" s="4" t="str">
        <f>VLOOKUP(A54,HOP!A:C,3,0)</f>
        <v>4173582</v>
      </c>
      <c r="G54" s="4">
        <f t="shared" si="2"/>
        <v>0</v>
      </c>
      <c r="H54" s="4" t="str">
        <f t="shared" si="3"/>
        <v>，4173582</v>
      </c>
      <c r="I54" s="4" t="str">
        <f>VLOOKUP(A54,HOP!A:U,21,0)</f>
        <v>直连</v>
      </c>
    </row>
    <row r="55" s="4" customFormat="1" spans="1:9">
      <c r="A55" s="5">
        <v>999228274240476</v>
      </c>
      <c r="B55" s="6">
        <v>45232</v>
      </c>
      <c r="C55" s="6">
        <v>45234</v>
      </c>
      <c r="D55" s="4">
        <v>242.2</v>
      </c>
      <c r="E55" s="4" t="str">
        <f>VLOOKUP(A55,HOP!A:L,12,0)</f>
        <v>242.20</v>
      </c>
      <c r="F55" s="4" t="str">
        <f>VLOOKUP(A55,HOP!A:C,3,0)</f>
        <v>4173617</v>
      </c>
      <c r="G55" s="4">
        <f t="shared" si="2"/>
        <v>0</v>
      </c>
      <c r="H55" s="4" t="str">
        <f t="shared" si="3"/>
        <v>，4173617</v>
      </c>
      <c r="I55" s="4" t="str">
        <f>VLOOKUP(A55,HOP!A:U,21,0)</f>
        <v>直连</v>
      </c>
    </row>
    <row r="56" s="4" customFormat="1" spans="1:9">
      <c r="A56" s="5">
        <v>999228274350462</v>
      </c>
      <c r="B56" s="6">
        <v>45232</v>
      </c>
      <c r="C56" s="6">
        <v>45234</v>
      </c>
      <c r="D56" s="4">
        <v>52.98</v>
      </c>
      <c r="E56" s="4" t="str">
        <f>VLOOKUP(A56,HOP!A:L,12,0)</f>
        <v>52.98</v>
      </c>
      <c r="F56" s="4" t="str">
        <f>VLOOKUP(A56,HOP!A:C,3,0)</f>
        <v>4173714</v>
      </c>
      <c r="G56" s="4">
        <f t="shared" si="2"/>
        <v>0</v>
      </c>
      <c r="H56" s="4" t="str">
        <f t="shared" si="3"/>
        <v>，4173714</v>
      </c>
      <c r="I56" s="4" t="str">
        <f>VLOOKUP(A56,HOP!A:U,21,0)</f>
        <v>直连</v>
      </c>
    </row>
    <row r="57" s="4" customFormat="1" spans="1:9">
      <c r="A57" s="5">
        <v>999228274505164</v>
      </c>
      <c r="B57" s="6">
        <v>45233</v>
      </c>
      <c r="C57" s="6">
        <v>45234</v>
      </c>
      <c r="D57" s="4">
        <v>212.69</v>
      </c>
      <c r="E57" s="4" t="str">
        <f>VLOOKUP(A57,HOP!A:L,12,0)</f>
        <v>212.69</v>
      </c>
      <c r="F57" s="4" t="str">
        <f>VLOOKUP(A57,HOP!A:C,3,0)</f>
        <v>4173853</v>
      </c>
      <c r="G57" s="4">
        <f t="shared" si="2"/>
        <v>0</v>
      </c>
      <c r="H57" s="4" t="str">
        <f t="shared" si="3"/>
        <v>，4173853</v>
      </c>
      <c r="I57" s="4" t="str">
        <f>VLOOKUP(A57,HOP!A:U,21,0)</f>
        <v>直连</v>
      </c>
    </row>
    <row r="58" s="4" customFormat="1" spans="1:9">
      <c r="A58" s="5">
        <v>999228277622568</v>
      </c>
      <c r="B58" s="6">
        <v>45233</v>
      </c>
      <c r="C58" s="6">
        <v>45234</v>
      </c>
      <c r="D58" s="4">
        <v>48.35</v>
      </c>
      <c r="E58" s="4" t="str">
        <f>VLOOKUP(A58,HOP!A:L,12,0)</f>
        <v>48.35</v>
      </c>
      <c r="F58" s="4" t="str">
        <f>VLOOKUP(A58,HOP!A:C,3,0)</f>
        <v>4174419</v>
      </c>
      <c r="G58" s="4">
        <f t="shared" si="2"/>
        <v>0</v>
      </c>
      <c r="H58" s="4" t="str">
        <f t="shared" si="3"/>
        <v>，4174419</v>
      </c>
      <c r="I58" s="4" t="str">
        <f>VLOOKUP(A58,HOP!A:U,21,0)</f>
        <v>直连</v>
      </c>
    </row>
    <row r="59" s="4" customFormat="1" spans="1:9">
      <c r="A59" s="5">
        <v>999228281766561</v>
      </c>
      <c r="B59" s="6">
        <v>45233</v>
      </c>
      <c r="C59" s="6">
        <v>45234</v>
      </c>
      <c r="D59" s="4">
        <v>14.68</v>
      </c>
      <c r="E59" s="4" t="str">
        <f>VLOOKUP(A59,HOP!A:L,12,0)</f>
        <v>14.68</v>
      </c>
      <c r="F59" s="4" t="str">
        <f>VLOOKUP(A59,HOP!A:C,3,0)</f>
        <v>4175499</v>
      </c>
      <c r="G59" s="4">
        <f t="shared" si="2"/>
        <v>0</v>
      </c>
      <c r="H59" s="4" t="str">
        <f t="shared" si="3"/>
        <v>，4175499</v>
      </c>
      <c r="I59" s="4" t="str">
        <f>VLOOKUP(A59,HOP!A:U,21,0)</f>
        <v>直连</v>
      </c>
    </row>
    <row r="60" s="4" customFormat="1" spans="1:9">
      <c r="A60" s="5">
        <v>999228282586403</v>
      </c>
      <c r="B60" s="6">
        <v>45233</v>
      </c>
      <c r="C60" s="6">
        <v>45234</v>
      </c>
      <c r="D60" s="4">
        <v>27.76</v>
      </c>
      <c r="E60" s="4" t="str">
        <f>VLOOKUP(A60,HOP!A:L,12,0)</f>
        <v>27.76</v>
      </c>
      <c r="F60" s="4" t="str">
        <f>VLOOKUP(A60,HOP!A:C,3,0)</f>
        <v>4175853</v>
      </c>
      <c r="G60" s="4">
        <f t="shared" si="2"/>
        <v>0</v>
      </c>
      <c r="H60" s="4" t="str">
        <f t="shared" si="3"/>
        <v>，4175853</v>
      </c>
      <c r="I60" s="4" t="str">
        <f>VLOOKUP(A60,HOP!A:U,21,0)</f>
        <v>直连</v>
      </c>
    </row>
    <row r="61" s="4" customFormat="1" spans="1:9">
      <c r="A61" s="5">
        <v>999228282588284</v>
      </c>
      <c r="B61" s="6">
        <v>45232</v>
      </c>
      <c r="C61" s="6">
        <v>45234</v>
      </c>
      <c r="D61" s="4">
        <v>34.06</v>
      </c>
      <c r="E61" s="4" t="str">
        <f>VLOOKUP(A61,HOP!A:L,12,0)</f>
        <v>34.06</v>
      </c>
      <c r="F61" s="4" t="str">
        <f>VLOOKUP(A61,HOP!A:C,3,0)</f>
        <v>4175854</v>
      </c>
      <c r="G61" s="4">
        <f t="shared" si="2"/>
        <v>0</v>
      </c>
      <c r="H61" s="4" t="str">
        <f t="shared" si="3"/>
        <v>，4175854</v>
      </c>
      <c r="I61" s="4" t="str">
        <f>VLOOKUP(A61,HOP!A:U,21,0)</f>
        <v>直连</v>
      </c>
    </row>
    <row r="62" s="4" customFormat="1" spans="1:9">
      <c r="A62" s="5">
        <v>999228283152645</v>
      </c>
      <c r="B62" s="6">
        <v>45232</v>
      </c>
      <c r="C62" s="6">
        <v>45234</v>
      </c>
      <c r="D62" s="4">
        <v>234.98</v>
      </c>
      <c r="E62" s="4" t="str">
        <f>VLOOKUP(A62,HOP!A:L,12,0)</f>
        <v>234.98</v>
      </c>
      <c r="F62" s="4" t="str">
        <f>VLOOKUP(A62,HOP!A:C,3,0)</f>
        <v>4176116</v>
      </c>
      <c r="G62" s="4">
        <f t="shared" si="2"/>
        <v>0</v>
      </c>
      <c r="H62" s="4" t="str">
        <f t="shared" si="3"/>
        <v>，4176116</v>
      </c>
      <c r="I62" s="4" t="str">
        <f>VLOOKUP(A62,HOP!A:U,21,0)</f>
        <v>直连</v>
      </c>
    </row>
    <row r="63" s="4" customFormat="1" spans="1:9">
      <c r="A63" s="5">
        <v>999228284427298</v>
      </c>
      <c r="B63" s="6">
        <v>45232</v>
      </c>
      <c r="C63" s="6">
        <v>45234</v>
      </c>
      <c r="D63" s="4">
        <v>165.3</v>
      </c>
      <c r="E63" s="4" t="str">
        <f>VLOOKUP(A63,HOP!A:L,12,0)</f>
        <v>165.30</v>
      </c>
      <c r="F63" s="4" t="str">
        <f>VLOOKUP(A63,HOP!A:C,3,0)</f>
        <v>4176566</v>
      </c>
      <c r="G63" s="4">
        <f t="shared" si="2"/>
        <v>0</v>
      </c>
      <c r="H63" s="4" t="str">
        <f t="shared" si="3"/>
        <v>，4176566</v>
      </c>
      <c r="I63" s="4" t="str">
        <f>VLOOKUP(A63,HOP!A:U,21,0)</f>
        <v>直连</v>
      </c>
    </row>
    <row r="64" s="4" customFormat="1" spans="1:9">
      <c r="A64" s="5">
        <v>999228284986372</v>
      </c>
      <c r="B64" s="6">
        <v>45233</v>
      </c>
      <c r="C64" s="6">
        <v>45234</v>
      </c>
      <c r="D64" s="4">
        <v>72.74</v>
      </c>
      <c r="E64" s="4" t="str">
        <f>VLOOKUP(A64,HOP!A:L,12,0)</f>
        <v>72.74</v>
      </c>
      <c r="F64" s="4" t="str">
        <f>VLOOKUP(A64,HOP!A:C,3,0)</f>
        <v>4176722</v>
      </c>
      <c r="G64" s="4">
        <f t="shared" si="2"/>
        <v>0</v>
      </c>
      <c r="H64" s="4" t="str">
        <f t="shared" si="3"/>
        <v>，4176722</v>
      </c>
      <c r="I64" s="4" t="str">
        <f>VLOOKUP(A64,HOP!A:U,21,0)</f>
        <v>直连</v>
      </c>
    </row>
    <row r="65" s="4" customFormat="1" spans="1:9">
      <c r="A65" s="5">
        <v>999228285883784</v>
      </c>
      <c r="B65" s="6">
        <v>45233</v>
      </c>
      <c r="C65" s="6">
        <v>45234</v>
      </c>
      <c r="D65" s="4">
        <v>175.66</v>
      </c>
      <c r="E65" s="4" t="str">
        <f>VLOOKUP(A65,HOP!A:L,12,0)</f>
        <v>175.66</v>
      </c>
      <c r="F65" s="4" t="str">
        <f>VLOOKUP(A65,HOP!A:C,3,0)</f>
        <v>4177110</v>
      </c>
      <c r="G65" s="4">
        <f t="shared" si="2"/>
        <v>0</v>
      </c>
      <c r="H65" s="4" t="str">
        <f t="shared" si="3"/>
        <v>，4177110</v>
      </c>
      <c r="I65" s="4" t="str">
        <f>VLOOKUP(A65,HOP!A:U,21,0)</f>
        <v>直连</v>
      </c>
    </row>
    <row r="66" s="4" customFormat="1" spans="1:9">
      <c r="A66" s="5">
        <v>999228285906119</v>
      </c>
      <c r="B66" s="6">
        <v>45233</v>
      </c>
      <c r="C66" s="6">
        <v>45234</v>
      </c>
      <c r="D66" s="4">
        <v>102.2</v>
      </c>
      <c r="E66" s="4" t="str">
        <f>VLOOKUP(A66,HOP!A:L,12,0)</f>
        <v>102.20</v>
      </c>
      <c r="F66" s="4" t="str">
        <f>VLOOKUP(A66,HOP!A:C,3,0)</f>
        <v>4177294</v>
      </c>
      <c r="G66" s="4">
        <f t="shared" si="2"/>
        <v>0</v>
      </c>
      <c r="H66" s="4" t="str">
        <f t="shared" si="3"/>
        <v>，4177294</v>
      </c>
      <c r="I66" s="4" t="str">
        <f>VLOOKUP(A66,HOP!A:U,21,0)</f>
        <v>直连</v>
      </c>
    </row>
    <row r="67" s="4" customFormat="1" spans="1:9">
      <c r="A67" s="5">
        <v>999228285977702</v>
      </c>
      <c r="B67" s="6">
        <v>45232</v>
      </c>
      <c r="C67" s="6">
        <v>45234</v>
      </c>
      <c r="D67" s="4">
        <v>53.34</v>
      </c>
      <c r="E67" s="4" t="str">
        <f>VLOOKUP(A67,HOP!A:L,12,0)</f>
        <v>53.34</v>
      </c>
      <c r="F67" s="4" t="str">
        <f>VLOOKUP(A67,HOP!A:C,3,0)</f>
        <v>4177319</v>
      </c>
      <c r="G67" s="4">
        <f>D67-E67</f>
        <v>0</v>
      </c>
      <c r="H67" s="4" t="str">
        <f>$H$1&amp;F67</f>
        <v>，4177319</v>
      </c>
      <c r="I67" s="4" t="str">
        <f>VLOOKUP(A67,HOP!A:U,21,0)</f>
        <v>直连</v>
      </c>
    </row>
    <row r="68" s="4" customFormat="1" spans="1:9">
      <c r="A68" s="5">
        <v>999228285983564</v>
      </c>
      <c r="B68" s="6">
        <v>45233</v>
      </c>
      <c r="C68" s="6">
        <v>45234</v>
      </c>
      <c r="D68" s="4">
        <v>52.15</v>
      </c>
      <c r="E68" s="4" t="str">
        <f>VLOOKUP(A68,HOP!A:L,12,0)</f>
        <v>52.15</v>
      </c>
      <c r="F68" s="4" t="str">
        <f>VLOOKUP(A68,HOP!A:C,3,0)</f>
        <v>4177323</v>
      </c>
      <c r="G68" s="4">
        <f>D68-E68</f>
        <v>0</v>
      </c>
      <c r="H68" s="4" t="str">
        <f>$H$1&amp;F68</f>
        <v>，4177323</v>
      </c>
      <c r="I68" s="4" t="str">
        <f>VLOOKUP(A68,HOP!A:U,21,0)</f>
        <v>直连</v>
      </c>
    </row>
    <row r="69" s="4" customFormat="1" spans="1:9">
      <c r="A69" s="5">
        <v>999228290558767</v>
      </c>
      <c r="B69" s="6">
        <v>45233</v>
      </c>
      <c r="C69" s="6">
        <v>45234</v>
      </c>
      <c r="D69" s="4">
        <v>41.2</v>
      </c>
      <c r="E69" s="4" t="str">
        <f>VLOOKUP(A69,HOP!A:L,12,0)</f>
        <v>41.20</v>
      </c>
      <c r="F69" s="4" t="str">
        <f>VLOOKUP(A69,HOP!A:C,3,0)</f>
        <v>4179643</v>
      </c>
      <c r="G69" s="4">
        <f>D69-E69</f>
        <v>0</v>
      </c>
      <c r="H69" s="4" t="str">
        <f>$H$1&amp;F69</f>
        <v>，4179643</v>
      </c>
      <c r="I69" s="4" t="str">
        <f>VLOOKUP(A69,HOP!A:U,21,0)</f>
        <v>直连</v>
      </c>
    </row>
    <row r="70" s="4" customFormat="1" spans="1:9">
      <c r="A70" s="5">
        <v>999228290856982</v>
      </c>
      <c r="B70" s="6">
        <v>45232</v>
      </c>
      <c r="C70" s="6">
        <v>45234</v>
      </c>
      <c r="D70" s="4">
        <v>54.48</v>
      </c>
      <c r="E70" s="4" t="str">
        <f>VLOOKUP(A70,HOP!A:L,12,0)</f>
        <v>54.48</v>
      </c>
      <c r="F70" s="4" t="str">
        <f>VLOOKUP(A70,HOP!A:C,3,0)</f>
        <v>4179775</v>
      </c>
      <c r="G70" s="4">
        <f>D70-E70</f>
        <v>0</v>
      </c>
      <c r="H70" s="4" t="str">
        <f>$H$1&amp;F70</f>
        <v>，4179775</v>
      </c>
      <c r="I70" s="4" t="str">
        <f>VLOOKUP(A70,HOP!A:U,21,0)</f>
        <v>直连</v>
      </c>
    </row>
    <row r="71" s="4" customFormat="1" spans="1:9">
      <c r="A71" s="5">
        <v>999228293748108</v>
      </c>
      <c r="B71" s="6">
        <v>45233</v>
      </c>
      <c r="C71" s="6">
        <v>45234</v>
      </c>
      <c r="D71" s="4">
        <v>91.84</v>
      </c>
      <c r="E71" s="4" t="str">
        <f>VLOOKUP(A71,HOP!A:L,12,0)</f>
        <v>91.84</v>
      </c>
      <c r="F71" s="4" t="str">
        <f>VLOOKUP(A71,HOP!A:C,3,0)</f>
        <v>4181420</v>
      </c>
      <c r="G71" s="4">
        <f>D71-E71</f>
        <v>0</v>
      </c>
      <c r="H71" s="4" t="str">
        <f>$H$1&amp;F71</f>
        <v>，4181420</v>
      </c>
      <c r="I71" s="4" t="str">
        <f>VLOOKUP(A71,HOP!A:U,21,0)</f>
        <v>直连</v>
      </c>
    </row>
    <row r="72" s="4" customFormat="1" spans="1:9">
      <c r="A72" s="5">
        <v>999228295826039</v>
      </c>
      <c r="B72" s="6">
        <v>45233</v>
      </c>
      <c r="C72" s="6">
        <v>45234</v>
      </c>
      <c r="D72" s="4">
        <v>41.12</v>
      </c>
      <c r="E72" s="4" t="str">
        <f>VLOOKUP(A72,HOP!A:L,12,0)</f>
        <v>41.12</v>
      </c>
      <c r="F72" s="4" t="str">
        <f>VLOOKUP(A72,HOP!A:C,3,0)</f>
        <v>4182871</v>
      </c>
      <c r="G72" s="4">
        <f>D72-E72</f>
        <v>0</v>
      </c>
      <c r="H72" s="4" t="str">
        <f>$H$1&amp;F72</f>
        <v>，4182871</v>
      </c>
      <c r="I72" s="4" t="str">
        <f>VLOOKUP(A72,HOP!A:U,21,0)</f>
        <v>直连</v>
      </c>
    </row>
    <row r="73" s="4" customFormat="1" spans="1:9">
      <c r="A73" s="5">
        <v>999228296878894</v>
      </c>
      <c r="B73" s="6">
        <v>45233</v>
      </c>
      <c r="C73" s="6">
        <v>45234</v>
      </c>
      <c r="D73" s="4">
        <v>23.42</v>
      </c>
      <c r="E73" s="4" t="str">
        <f>VLOOKUP(A73,HOP!A:L,12,0)</f>
        <v>23.42</v>
      </c>
      <c r="F73" s="4" t="str">
        <f>VLOOKUP(A73,HOP!A:C,3,0)</f>
        <v>4183619</v>
      </c>
      <c r="G73" s="4">
        <f>D73-E73</f>
        <v>0</v>
      </c>
      <c r="H73" s="4" t="str">
        <f>$H$1&amp;F73</f>
        <v>，4183619</v>
      </c>
      <c r="I73" s="4" t="str">
        <f>VLOOKUP(A73,HOP!A:U,21,0)</f>
        <v>直连</v>
      </c>
    </row>
    <row r="74" s="4" customFormat="1" spans="1:9">
      <c r="A74" s="5">
        <v>999228307201657</v>
      </c>
      <c r="B74" s="6">
        <v>45233</v>
      </c>
      <c r="C74" s="6">
        <v>45234</v>
      </c>
      <c r="D74" s="4">
        <v>86.68</v>
      </c>
      <c r="E74" s="4" t="str">
        <f>VLOOKUP(A74,HOP!A:L,12,0)</f>
        <v>86.68</v>
      </c>
      <c r="F74" s="4" t="str">
        <f>VLOOKUP(A74,HOP!A:C,3,0)</f>
        <v>4184904</v>
      </c>
      <c r="G74" s="4">
        <f>D74-E74</f>
        <v>0</v>
      </c>
      <c r="H74" s="4" t="str">
        <f>$H$1&amp;F74</f>
        <v>，4184904</v>
      </c>
      <c r="I74" s="4" t="str">
        <f>VLOOKUP(A74,HOP!A:U,21,0)</f>
        <v>直连</v>
      </c>
    </row>
    <row r="75" s="4" customFormat="1" hidden="1" spans="1:9">
      <c r="A75" s="5">
        <v>999228309313614</v>
      </c>
      <c r="B75" s="6">
        <v>45233</v>
      </c>
      <c r="C75" s="6">
        <v>45234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>D75-E75</f>
        <v>#N/A</v>
      </c>
      <c r="H75" s="4" t="e">
        <f>$H$1&amp;F75</f>
        <v>#N/A</v>
      </c>
      <c r="I75" s="4" t="e">
        <f>VLOOKUP(A75,HOP!A:U,21,0)</f>
        <v>#N/A</v>
      </c>
    </row>
    <row r="76" s="4" customFormat="1" spans="1:9">
      <c r="A76" s="5">
        <v>999228311141726</v>
      </c>
      <c r="B76" s="6">
        <v>45233</v>
      </c>
      <c r="C76" s="6">
        <v>45234</v>
      </c>
      <c r="D76" s="4">
        <v>18.94</v>
      </c>
      <c r="E76" s="4" t="str">
        <f>VLOOKUP(A76,HOP!A:L,12,0)</f>
        <v>18.94</v>
      </c>
      <c r="F76" s="4" t="str">
        <f>VLOOKUP(A76,HOP!A:C,3,0)</f>
        <v>4186815</v>
      </c>
      <c r="G76" s="4">
        <f>D76-E76</f>
        <v>0</v>
      </c>
      <c r="H76" s="4" t="str">
        <f>$H$1&amp;F76</f>
        <v>，4186815</v>
      </c>
      <c r="I76" s="4" t="str">
        <f>VLOOKUP(A76,HOP!A:U,21,0)</f>
        <v>直连</v>
      </c>
    </row>
    <row r="78" spans="4:4">
      <c r="D78" s="4">
        <f>SUM(D2:D77)</f>
        <v>12713.14</v>
      </c>
    </row>
    <row r="82" spans="1:4">
      <c r="A82" s="4" t="s">
        <v>418</v>
      </c>
      <c r="C82" s="4">
        <v>922.58</v>
      </c>
      <c r="D82" s="4">
        <v>7215.59</v>
      </c>
    </row>
    <row r="83" spans="1:4">
      <c r="A83" s="4" t="s">
        <v>419</v>
      </c>
      <c r="C83" s="4">
        <v>11790.56</v>
      </c>
      <c r="D83" s="4">
        <v>92215.15</v>
      </c>
    </row>
    <row r="84" spans="1:4">
      <c r="A84" s="4" t="s">
        <v>420</v>
      </c>
      <c r="C84" s="4">
        <f>SUBTOTAL(9,C82:C83)</f>
        <v>12713.14</v>
      </c>
      <c r="D84" s="4">
        <f>SUBTOTAL(9,D82:D83)</f>
        <v>99430.74</v>
      </c>
    </row>
    <row r="85" spans="1:1">
      <c r="A85" s="4" t="s">
        <v>421</v>
      </c>
    </row>
  </sheetData>
  <autoFilter ref="A1:XFD78">
    <filterColumn colId="3">
      <filters blank="1">
        <filter val="12713.14"/>
        <filter val="41.2"/>
        <filter val="102.2"/>
        <filter val="242.2"/>
        <filter val="162.3"/>
        <filter val="165.3"/>
        <filter val="13.6"/>
        <filter val="908.6"/>
        <filter val="55.7"/>
        <filter val="229.8"/>
        <filter val="1007.8"/>
        <filter val="10.03"/>
        <filter val="104"/>
        <filter val="34.06"/>
        <filter val="41.12"/>
        <filter val="66.12"/>
        <filter val="261.12"/>
        <filter val="52.15"/>
        <filter val="22.16"/>
        <filter val="38.16"/>
        <filter val="41.19"/>
        <filter val="460.23"/>
        <filter val="1018.34"/>
        <filter val="52.25"/>
        <filter val="86.27"/>
        <filter val="63.28"/>
        <filter val="266.28"/>
        <filter val="53.34"/>
        <filter val="48.35"/>
        <filter val="97.38"/>
        <filter val="23.42"/>
        <filter val="910.43"/>
        <filter val="463.45"/>
        <filter val="97.47"/>
        <filter val="171.47"/>
        <filter val="256.47"/>
        <filter val="54.48"/>
        <filter val="104.48"/>
        <filter val="234.51"/>
        <filter val="23.52"/>
        <filter val="816.53"/>
        <filter val="484.57"/>
        <filter val="45.58"/>
        <filter val="30.59"/>
        <filter val="69.59"/>
        <filter val="40.62"/>
        <filter val="56.64"/>
        <filter val="9.66"/>
        <filter val="175.66"/>
        <filter val="14.68"/>
        <filter val="86.68"/>
        <filter val="212.69"/>
        <filter val="485.71"/>
        <filter val="72.74"/>
        <filter val="12.75"/>
        <filter val="27.76"/>
        <filter val="353.76"/>
        <filter val="44.84"/>
        <filter val="91.84"/>
        <filter val="111.84"/>
        <filter val="120.84"/>
        <filter val="39.85"/>
        <filter val="32.87"/>
        <filter val="157.88"/>
        <filter val="18.94"/>
        <filter val="25.94"/>
        <filter val="33.96"/>
        <filter val="402.96"/>
        <filter val="52.98"/>
        <filter val="234.98"/>
        <filter val="262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422</v>
      </c>
      <c r="B1" s="2" t="s">
        <v>423</v>
      </c>
      <c r="C1" s="2" t="s">
        <v>424</v>
      </c>
      <c r="D1" s="2" t="s">
        <v>425</v>
      </c>
      <c r="E1" s="2" t="s">
        <v>13</v>
      </c>
      <c r="F1" s="2" t="s">
        <v>5</v>
      </c>
      <c r="G1" s="2" t="s">
        <v>6</v>
      </c>
      <c r="H1" s="2" t="s">
        <v>426</v>
      </c>
      <c r="I1" s="2" t="s">
        <v>427</v>
      </c>
      <c r="J1" s="2" t="s">
        <v>428</v>
      </c>
      <c r="K1" s="2" t="s">
        <v>429</v>
      </c>
      <c r="L1" s="2" t="s">
        <v>430</v>
      </c>
      <c r="M1" s="2" t="s">
        <v>431</v>
      </c>
      <c r="N1" s="2" t="s">
        <v>432</v>
      </c>
      <c r="O1" s="2" t="s">
        <v>433</v>
      </c>
      <c r="P1" s="2" t="s">
        <v>434</v>
      </c>
      <c r="Q1" s="2" t="s">
        <v>435</v>
      </c>
      <c r="R1" s="2" t="s">
        <v>436</v>
      </c>
      <c r="S1" s="2" t="s">
        <v>437</v>
      </c>
      <c r="T1" s="2" t="s">
        <v>438</v>
      </c>
      <c r="U1" s="2" t="s">
        <v>439</v>
      </c>
      <c r="V1" s="2" t="s">
        <v>440</v>
      </c>
    </row>
    <row r="2" s="1" customFormat="1" spans="1:22">
      <c r="A2" s="3">
        <v>999228311141726</v>
      </c>
      <c r="B2" s="1" t="s">
        <v>441</v>
      </c>
      <c r="C2" s="1" t="s">
        <v>442</v>
      </c>
      <c r="D2" s="1" t="s">
        <v>443</v>
      </c>
      <c r="E2" s="1" t="s">
        <v>444</v>
      </c>
      <c r="F2" s="1" t="s">
        <v>441</v>
      </c>
      <c r="G2" s="1" t="s">
        <v>445</v>
      </c>
      <c r="H2" s="1" t="s">
        <v>446</v>
      </c>
      <c r="I2" s="1" t="s">
        <v>447</v>
      </c>
      <c r="J2" s="1" t="s">
        <v>30</v>
      </c>
      <c r="K2" s="1" t="s">
        <v>448</v>
      </c>
      <c r="L2" s="1" t="s">
        <v>448</v>
      </c>
      <c r="M2" s="1" t="s">
        <v>449</v>
      </c>
      <c r="N2" s="1" t="s">
        <v>449</v>
      </c>
      <c r="O2" s="1" t="s">
        <v>450</v>
      </c>
      <c r="P2" s="1" t="s">
        <v>451</v>
      </c>
      <c r="Q2" s="1" t="s">
        <v>452</v>
      </c>
      <c r="R2" s="1" t="s">
        <v>453</v>
      </c>
      <c r="S2" s="1" t="s">
        <v>454</v>
      </c>
      <c r="T2" s="1" t="s">
        <v>455</v>
      </c>
      <c r="U2" s="1" t="s">
        <v>456</v>
      </c>
      <c r="V2" s="1" t="s">
        <v>457</v>
      </c>
    </row>
    <row r="3" s="1" customFormat="1" spans="1:22">
      <c r="A3" s="3">
        <v>999228307201657</v>
      </c>
      <c r="B3" s="1" t="s">
        <v>441</v>
      </c>
      <c r="C3" s="1" t="s">
        <v>458</v>
      </c>
      <c r="D3" s="1" t="s">
        <v>459</v>
      </c>
      <c r="E3" s="1" t="s">
        <v>460</v>
      </c>
      <c r="F3" s="1" t="s">
        <v>441</v>
      </c>
      <c r="G3" s="1" t="s">
        <v>445</v>
      </c>
      <c r="H3" s="1" t="s">
        <v>446</v>
      </c>
      <c r="I3" s="1" t="s">
        <v>461</v>
      </c>
      <c r="J3" s="1" t="s">
        <v>30</v>
      </c>
      <c r="K3" s="1" t="s">
        <v>462</v>
      </c>
      <c r="L3" s="1" t="s">
        <v>462</v>
      </c>
      <c r="M3" s="1" t="s">
        <v>449</v>
      </c>
      <c r="N3" s="1" t="s">
        <v>449</v>
      </c>
      <c r="O3" s="1" t="s">
        <v>450</v>
      </c>
      <c r="P3" s="1" t="s">
        <v>451</v>
      </c>
      <c r="Q3" s="1" t="s">
        <v>452</v>
      </c>
      <c r="R3" s="1" t="s">
        <v>463</v>
      </c>
      <c r="S3" s="1" t="s">
        <v>454</v>
      </c>
      <c r="T3" s="1" t="s">
        <v>455</v>
      </c>
      <c r="U3" s="1" t="s">
        <v>456</v>
      </c>
      <c r="V3" s="1" t="s">
        <v>464</v>
      </c>
    </row>
    <row r="4" s="1" customFormat="1" spans="1:22">
      <c r="A4" s="3">
        <v>999228296878894</v>
      </c>
      <c r="B4" s="1" t="s">
        <v>441</v>
      </c>
      <c r="C4" s="1" t="s">
        <v>465</v>
      </c>
      <c r="D4" s="1" t="s">
        <v>466</v>
      </c>
      <c r="E4" s="1" t="s">
        <v>467</v>
      </c>
      <c r="F4" s="1" t="s">
        <v>441</v>
      </c>
      <c r="G4" s="1" t="s">
        <v>445</v>
      </c>
      <c r="H4" s="1" t="s">
        <v>446</v>
      </c>
      <c r="I4" s="1" t="s">
        <v>468</v>
      </c>
      <c r="J4" s="1" t="s">
        <v>30</v>
      </c>
      <c r="K4" s="1" t="s">
        <v>469</v>
      </c>
      <c r="L4" s="1" t="s">
        <v>469</v>
      </c>
      <c r="M4" s="1" t="s">
        <v>449</v>
      </c>
      <c r="N4" s="1" t="s">
        <v>449</v>
      </c>
      <c r="O4" s="1" t="s">
        <v>450</v>
      </c>
      <c r="P4" s="1" t="s">
        <v>451</v>
      </c>
      <c r="Q4" s="1" t="s">
        <v>452</v>
      </c>
      <c r="R4" s="1" t="s">
        <v>470</v>
      </c>
      <c r="S4" s="1" t="s">
        <v>454</v>
      </c>
      <c r="T4" s="1" t="s">
        <v>455</v>
      </c>
      <c r="U4" s="1" t="s">
        <v>456</v>
      </c>
      <c r="V4" s="1" t="s">
        <v>471</v>
      </c>
    </row>
    <row r="5" s="1" customFormat="1" spans="1:22">
      <c r="A5" s="3">
        <v>999228295826039</v>
      </c>
      <c r="B5" s="1" t="s">
        <v>441</v>
      </c>
      <c r="C5" s="1" t="s">
        <v>472</v>
      </c>
      <c r="D5" s="1" t="s">
        <v>473</v>
      </c>
      <c r="E5" s="1" t="s">
        <v>474</v>
      </c>
      <c r="F5" s="1" t="s">
        <v>441</v>
      </c>
      <c r="G5" s="1" t="s">
        <v>445</v>
      </c>
      <c r="H5" s="1" t="s">
        <v>446</v>
      </c>
      <c r="I5" s="1" t="s">
        <v>475</v>
      </c>
      <c r="J5" s="1" t="s">
        <v>30</v>
      </c>
      <c r="K5" s="1" t="s">
        <v>476</v>
      </c>
      <c r="L5" s="1" t="s">
        <v>476</v>
      </c>
      <c r="M5" s="1" t="s">
        <v>449</v>
      </c>
      <c r="N5" s="1" t="s">
        <v>449</v>
      </c>
      <c r="O5" s="1" t="s">
        <v>450</v>
      </c>
      <c r="P5" s="1" t="s">
        <v>451</v>
      </c>
      <c r="Q5" s="1" t="s">
        <v>452</v>
      </c>
      <c r="R5" s="1" t="s">
        <v>477</v>
      </c>
      <c r="S5" s="1" t="s">
        <v>454</v>
      </c>
      <c r="T5" s="1" t="s">
        <v>455</v>
      </c>
      <c r="U5" s="1" t="s">
        <v>456</v>
      </c>
      <c r="V5" s="1" t="s">
        <v>478</v>
      </c>
    </row>
    <row r="6" s="1" customFormat="1" spans="1:22">
      <c r="A6" s="3">
        <v>999228293748108</v>
      </c>
      <c r="B6" s="1" t="s">
        <v>441</v>
      </c>
      <c r="C6" s="1" t="s">
        <v>479</v>
      </c>
      <c r="D6" s="1" t="s">
        <v>480</v>
      </c>
      <c r="E6" s="1" t="s">
        <v>481</v>
      </c>
      <c r="F6" s="1" t="s">
        <v>441</v>
      </c>
      <c r="G6" s="1" t="s">
        <v>445</v>
      </c>
      <c r="H6" s="1" t="s">
        <v>446</v>
      </c>
      <c r="I6" s="1" t="s">
        <v>482</v>
      </c>
      <c r="J6" s="1" t="s">
        <v>30</v>
      </c>
      <c r="K6" s="1" t="s">
        <v>483</v>
      </c>
      <c r="L6" s="1" t="s">
        <v>483</v>
      </c>
      <c r="M6" s="1" t="s">
        <v>449</v>
      </c>
      <c r="N6" s="1" t="s">
        <v>449</v>
      </c>
      <c r="O6" s="1" t="s">
        <v>450</v>
      </c>
      <c r="P6" s="1" t="s">
        <v>451</v>
      </c>
      <c r="Q6" s="1" t="s">
        <v>452</v>
      </c>
      <c r="R6" s="1" t="s">
        <v>484</v>
      </c>
      <c r="S6" s="1" t="s">
        <v>454</v>
      </c>
      <c r="T6" s="1" t="s">
        <v>455</v>
      </c>
      <c r="U6" s="1" t="s">
        <v>456</v>
      </c>
      <c r="V6" s="1" t="s">
        <v>485</v>
      </c>
    </row>
    <row r="7" s="1" customFormat="1" spans="1:22">
      <c r="A7" s="3">
        <v>999228290856982</v>
      </c>
      <c r="B7" s="1" t="s">
        <v>486</v>
      </c>
      <c r="C7" s="1" t="s">
        <v>487</v>
      </c>
      <c r="D7" s="1" t="s">
        <v>488</v>
      </c>
      <c r="E7" s="1" t="s">
        <v>489</v>
      </c>
      <c r="F7" s="1" t="s">
        <v>486</v>
      </c>
      <c r="G7" s="1" t="s">
        <v>445</v>
      </c>
      <c r="H7" s="1" t="s">
        <v>446</v>
      </c>
      <c r="I7" s="1" t="s">
        <v>490</v>
      </c>
      <c r="J7" s="1" t="s">
        <v>30</v>
      </c>
      <c r="K7" s="1" t="s">
        <v>491</v>
      </c>
      <c r="L7" s="1" t="s">
        <v>491</v>
      </c>
      <c r="M7" s="1" t="s">
        <v>449</v>
      </c>
      <c r="N7" s="1" t="s">
        <v>449</v>
      </c>
      <c r="O7" s="1" t="s">
        <v>450</v>
      </c>
      <c r="P7" s="1" t="s">
        <v>451</v>
      </c>
      <c r="Q7" s="1" t="s">
        <v>452</v>
      </c>
      <c r="R7" s="1" t="s">
        <v>492</v>
      </c>
      <c r="S7" s="1" t="s">
        <v>454</v>
      </c>
      <c r="T7" s="1" t="s">
        <v>455</v>
      </c>
      <c r="U7" s="1" t="s">
        <v>456</v>
      </c>
      <c r="V7" s="1" t="s">
        <v>457</v>
      </c>
    </row>
    <row r="8" s="1" customFormat="1" spans="1:22">
      <c r="A8" s="3">
        <v>999228290558767</v>
      </c>
      <c r="B8" s="1" t="s">
        <v>486</v>
      </c>
      <c r="C8" s="1" t="s">
        <v>493</v>
      </c>
      <c r="D8" s="1" t="s">
        <v>473</v>
      </c>
      <c r="E8" s="1" t="s">
        <v>494</v>
      </c>
      <c r="F8" s="1" t="s">
        <v>441</v>
      </c>
      <c r="G8" s="1" t="s">
        <v>445</v>
      </c>
      <c r="H8" s="1" t="s">
        <v>446</v>
      </c>
      <c r="I8" s="1" t="s">
        <v>495</v>
      </c>
      <c r="J8" s="1" t="s">
        <v>30</v>
      </c>
      <c r="K8" s="1" t="s">
        <v>496</v>
      </c>
      <c r="L8" s="1" t="s">
        <v>496</v>
      </c>
      <c r="M8" s="1" t="s">
        <v>449</v>
      </c>
      <c r="N8" s="1" t="s">
        <v>449</v>
      </c>
      <c r="O8" s="1" t="s">
        <v>450</v>
      </c>
      <c r="P8" s="1" t="s">
        <v>451</v>
      </c>
      <c r="Q8" s="1" t="s">
        <v>452</v>
      </c>
      <c r="R8" s="1" t="s">
        <v>497</v>
      </c>
      <c r="S8" s="1" t="s">
        <v>454</v>
      </c>
      <c r="T8" s="1" t="s">
        <v>455</v>
      </c>
      <c r="U8" s="1" t="s">
        <v>456</v>
      </c>
      <c r="V8" s="1" t="s">
        <v>478</v>
      </c>
    </row>
    <row r="9" s="1" customFormat="1" spans="1:22">
      <c r="A9" s="3">
        <v>999228285983564</v>
      </c>
      <c r="B9" s="1" t="s">
        <v>486</v>
      </c>
      <c r="C9" s="1" t="s">
        <v>498</v>
      </c>
      <c r="D9" s="1" t="s">
        <v>499</v>
      </c>
      <c r="E9" s="1" t="s">
        <v>500</v>
      </c>
      <c r="F9" s="1" t="s">
        <v>441</v>
      </c>
      <c r="G9" s="1" t="s">
        <v>445</v>
      </c>
      <c r="H9" s="1" t="s">
        <v>446</v>
      </c>
      <c r="I9" s="1" t="s">
        <v>501</v>
      </c>
      <c r="J9" s="1" t="s">
        <v>30</v>
      </c>
      <c r="K9" s="1" t="s">
        <v>502</v>
      </c>
      <c r="L9" s="1" t="s">
        <v>502</v>
      </c>
      <c r="M9" s="1" t="s">
        <v>449</v>
      </c>
      <c r="N9" s="1" t="s">
        <v>449</v>
      </c>
      <c r="O9" s="1" t="s">
        <v>450</v>
      </c>
      <c r="P9" s="1" t="s">
        <v>451</v>
      </c>
      <c r="Q9" s="1" t="s">
        <v>452</v>
      </c>
      <c r="R9" s="1" t="s">
        <v>503</v>
      </c>
      <c r="S9" s="1" t="s">
        <v>454</v>
      </c>
      <c r="T9" s="1" t="s">
        <v>455</v>
      </c>
      <c r="U9" s="1" t="s">
        <v>456</v>
      </c>
      <c r="V9" s="1" t="s">
        <v>478</v>
      </c>
    </row>
    <row r="10" s="1" customFormat="1" spans="1:22">
      <c r="A10" s="3">
        <v>999228285977702</v>
      </c>
      <c r="B10" s="1" t="s">
        <v>486</v>
      </c>
      <c r="C10" s="1" t="s">
        <v>504</v>
      </c>
      <c r="D10" s="1" t="s">
        <v>505</v>
      </c>
      <c r="E10" s="1" t="s">
        <v>506</v>
      </c>
      <c r="F10" s="1" t="s">
        <v>486</v>
      </c>
      <c r="G10" s="1" t="s">
        <v>445</v>
      </c>
      <c r="H10" s="1" t="s">
        <v>446</v>
      </c>
      <c r="I10" s="1" t="s">
        <v>507</v>
      </c>
      <c r="J10" s="1" t="s">
        <v>30</v>
      </c>
      <c r="K10" s="1" t="s">
        <v>508</v>
      </c>
      <c r="L10" s="1" t="s">
        <v>508</v>
      </c>
      <c r="M10" s="1" t="s">
        <v>449</v>
      </c>
      <c r="N10" s="1" t="s">
        <v>449</v>
      </c>
      <c r="O10" s="1" t="s">
        <v>450</v>
      </c>
      <c r="P10" s="1" t="s">
        <v>451</v>
      </c>
      <c r="Q10" s="1" t="s">
        <v>452</v>
      </c>
      <c r="R10" s="1" t="s">
        <v>509</v>
      </c>
      <c r="S10" s="1" t="s">
        <v>454</v>
      </c>
      <c r="T10" s="1" t="s">
        <v>455</v>
      </c>
      <c r="U10" s="1" t="s">
        <v>456</v>
      </c>
      <c r="V10" s="1" t="s">
        <v>478</v>
      </c>
    </row>
    <row r="11" s="1" customFormat="1" spans="1:22">
      <c r="A11" s="3">
        <v>999228285906119</v>
      </c>
      <c r="B11" s="1" t="s">
        <v>486</v>
      </c>
      <c r="C11" s="1" t="s">
        <v>510</v>
      </c>
      <c r="D11" s="1" t="s">
        <v>511</v>
      </c>
      <c r="E11" s="1" t="s">
        <v>512</v>
      </c>
      <c r="F11" s="1" t="s">
        <v>441</v>
      </c>
      <c r="G11" s="1" t="s">
        <v>445</v>
      </c>
      <c r="H11" s="1" t="s">
        <v>446</v>
      </c>
      <c r="I11" s="1" t="s">
        <v>513</v>
      </c>
      <c r="J11" s="1" t="s">
        <v>30</v>
      </c>
      <c r="K11" s="1" t="s">
        <v>514</v>
      </c>
      <c r="L11" s="1" t="s">
        <v>514</v>
      </c>
      <c r="M11" s="1" t="s">
        <v>449</v>
      </c>
      <c r="N11" s="1" t="s">
        <v>449</v>
      </c>
      <c r="O11" s="1" t="s">
        <v>450</v>
      </c>
      <c r="P11" s="1" t="s">
        <v>451</v>
      </c>
      <c r="Q11" s="1" t="s">
        <v>452</v>
      </c>
      <c r="R11" s="1" t="s">
        <v>515</v>
      </c>
      <c r="S11" s="1" t="s">
        <v>454</v>
      </c>
      <c r="T11" s="1" t="s">
        <v>455</v>
      </c>
      <c r="U11" s="1" t="s">
        <v>456</v>
      </c>
      <c r="V11" s="1" t="s">
        <v>516</v>
      </c>
    </row>
    <row r="12" s="1" customFormat="1" spans="1:22">
      <c r="A12" s="3">
        <v>999228285883784</v>
      </c>
      <c r="B12" s="1" t="s">
        <v>486</v>
      </c>
      <c r="C12" s="1" t="s">
        <v>517</v>
      </c>
      <c r="D12" s="1" t="s">
        <v>518</v>
      </c>
      <c r="E12" s="1" t="s">
        <v>519</v>
      </c>
      <c r="F12" s="1" t="s">
        <v>441</v>
      </c>
      <c r="G12" s="1" t="s">
        <v>445</v>
      </c>
      <c r="H12" s="1" t="s">
        <v>446</v>
      </c>
      <c r="I12" s="1" t="s">
        <v>520</v>
      </c>
      <c r="J12" s="1" t="s">
        <v>30</v>
      </c>
      <c r="K12" s="1" t="s">
        <v>521</v>
      </c>
      <c r="L12" s="1" t="s">
        <v>521</v>
      </c>
      <c r="M12" s="1" t="s">
        <v>449</v>
      </c>
      <c r="N12" s="1" t="s">
        <v>449</v>
      </c>
      <c r="O12" s="1" t="s">
        <v>450</v>
      </c>
      <c r="P12" s="1" t="s">
        <v>451</v>
      </c>
      <c r="Q12" s="1" t="s">
        <v>452</v>
      </c>
      <c r="R12" s="1" t="s">
        <v>522</v>
      </c>
      <c r="S12" s="1" t="s">
        <v>454</v>
      </c>
      <c r="T12" s="1" t="s">
        <v>455</v>
      </c>
      <c r="U12" s="1" t="s">
        <v>456</v>
      </c>
      <c r="V12" s="1" t="s">
        <v>485</v>
      </c>
    </row>
    <row r="13" s="1" customFormat="1" spans="1:22">
      <c r="A13" s="3">
        <v>999228284986372</v>
      </c>
      <c r="B13" s="1" t="s">
        <v>486</v>
      </c>
      <c r="C13" s="1" t="s">
        <v>523</v>
      </c>
      <c r="D13" s="1" t="s">
        <v>524</v>
      </c>
      <c r="E13" s="1" t="s">
        <v>525</v>
      </c>
      <c r="F13" s="1" t="s">
        <v>441</v>
      </c>
      <c r="G13" s="1" t="s">
        <v>445</v>
      </c>
      <c r="H13" s="1" t="s">
        <v>446</v>
      </c>
      <c r="I13" s="1" t="s">
        <v>526</v>
      </c>
      <c r="J13" s="1" t="s">
        <v>30</v>
      </c>
      <c r="K13" s="1" t="s">
        <v>527</v>
      </c>
      <c r="L13" s="1" t="s">
        <v>527</v>
      </c>
      <c r="M13" s="1" t="s">
        <v>449</v>
      </c>
      <c r="N13" s="1" t="s">
        <v>449</v>
      </c>
      <c r="O13" s="1" t="s">
        <v>450</v>
      </c>
      <c r="P13" s="1" t="s">
        <v>451</v>
      </c>
      <c r="Q13" s="1" t="s">
        <v>452</v>
      </c>
      <c r="R13" s="1" t="s">
        <v>528</v>
      </c>
      <c r="S13" s="1" t="s">
        <v>454</v>
      </c>
      <c r="T13" s="1" t="s">
        <v>455</v>
      </c>
      <c r="U13" s="1" t="s">
        <v>456</v>
      </c>
      <c r="V13" s="1" t="s">
        <v>529</v>
      </c>
    </row>
    <row r="14" s="1" customFormat="1" spans="1:22">
      <c r="A14" s="3">
        <v>999228284427298</v>
      </c>
      <c r="B14" s="1" t="s">
        <v>486</v>
      </c>
      <c r="C14" s="1" t="s">
        <v>530</v>
      </c>
      <c r="D14" s="1" t="s">
        <v>531</v>
      </c>
      <c r="E14" s="1" t="s">
        <v>532</v>
      </c>
      <c r="F14" s="1" t="s">
        <v>486</v>
      </c>
      <c r="G14" s="1" t="s">
        <v>445</v>
      </c>
      <c r="H14" s="1" t="s">
        <v>446</v>
      </c>
      <c r="I14" s="1" t="s">
        <v>533</v>
      </c>
      <c r="J14" s="1" t="s">
        <v>30</v>
      </c>
      <c r="K14" s="1" t="s">
        <v>534</v>
      </c>
      <c r="L14" s="1" t="s">
        <v>534</v>
      </c>
      <c r="M14" s="1" t="s">
        <v>449</v>
      </c>
      <c r="N14" s="1" t="s">
        <v>449</v>
      </c>
      <c r="O14" s="1" t="s">
        <v>450</v>
      </c>
      <c r="P14" s="1" t="s">
        <v>451</v>
      </c>
      <c r="Q14" s="1" t="s">
        <v>452</v>
      </c>
      <c r="R14" s="1" t="s">
        <v>535</v>
      </c>
      <c r="S14" s="1" t="s">
        <v>454</v>
      </c>
      <c r="T14" s="1" t="s">
        <v>455</v>
      </c>
      <c r="U14" s="1" t="s">
        <v>456</v>
      </c>
      <c r="V14" s="1" t="s">
        <v>536</v>
      </c>
    </row>
    <row r="15" s="1" customFormat="1" spans="1:22">
      <c r="A15" s="3">
        <v>999228283152645</v>
      </c>
      <c r="B15" s="1" t="s">
        <v>486</v>
      </c>
      <c r="C15" s="1" t="s">
        <v>537</v>
      </c>
      <c r="D15" s="1" t="s">
        <v>538</v>
      </c>
      <c r="E15" s="1" t="s">
        <v>539</v>
      </c>
      <c r="F15" s="1" t="s">
        <v>486</v>
      </c>
      <c r="G15" s="1" t="s">
        <v>445</v>
      </c>
      <c r="H15" s="1" t="s">
        <v>446</v>
      </c>
      <c r="I15" s="1" t="s">
        <v>540</v>
      </c>
      <c r="J15" s="1" t="s">
        <v>30</v>
      </c>
      <c r="K15" s="1" t="s">
        <v>541</v>
      </c>
      <c r="L15" s="1" t="s">
        <v>541</v>
      </c>
      <c r="M15" s="1" t="s">
        <v>449</v>
      </c>
      <c r="N15" s="1" t="s">
        <v>449</v>
      </c>
      <c r="O15" s="1" t="s">
        <v>450</v>
      </c>
      <c r="P15" s="1" t="s">
        <v>451</v>
      </c>
      <c r="Q15" s="1" t="s">
        <v>452</v>
      </c>
      <c r="R15" s="1" t="s">
        <v>542</v>
      </c>
      <c r="S15" s="1" t="s">
        <v>454</v>
      </c>
      <c r="T15" s="1" t="s">
        <v>455</v>
      </c>
      <c r="U15" s="1" t="s">
        <v>456</v>
      </c>
      <c r="V15" s="1" t="s">
        <v>536</v>
      </c>
    </row>
    <row r="16" s="1" customFormat="1" spans="1:22">
      <c r="A16" s="3">
        <v>999228282588284</v>
      </c>
      <c r="B16" s="1" t="s">
        <v>486</v>
      </c>
      <c r="C16" s="1" t="s">
        <v>543</v>
      </c>
      <c r="D16" s="1" t="s">
        <v>544</v>
      </c>
      <c r="E16" s="1" t="s">
        <v>545</v>
      </c>
      <c r="F16" s="1" t="s">
        <v>486</v>
      </c>
      <c r="G16" s="1" t="s">
        <v>445</v>
      </c>
      <c r="H16" s="1" t="s">
        <v>446</v>
      </c>
      <c r="I16" s="1" t="s">
        <v>546</v>
      </c>
      <c r="J16" s="1" t="s">
        <v>30</v>
      </c>
      <c r="K16" s="1" t="s">
        <v>547</v>
      </c>
      <c r="L16" s="1" t="s">
        <v>547</v>
      </c>
      <c r="M16" s="1" t="s">
        <v>449</v>
      </c>
      <c r="N16" s="1" t="s">
        <v>449</v>
      </c>
      <c r="O16" s="1" t="s">
        <v>450</v>
      </c>
      <c r="P16" s="1" t="s">
        <v>451</v>
      </c>
      <c r="Q16" s="1" t="s">
        <v>452</v>
      </c>
      <c r="R16" s="1" t="s">
        <v>548</v>
      </c>
      <c r="S16" s="1" t="s">
        <v>454</v>
      </c>
      <c r="T16" s="1" t="s">
        <v>455</v>
      </c>
      <c r="U16" s="1" t="s">
        <v>456</v>
      </c>
      <c r="V16" s="1" t="s">
        <v>485</v>
      </c>
    </row>
    <row r="17" s="1" customFormat="1" spans="1:22">
      <c r="A17" s="3">
        <v>999228282586403</v>
      </c>
      <c r="B17" s="1" t="s">
        <v>486</v>
      </c>
      <c r="C17" s="1" t="s">
        <v>549</v>
      </c>
      <c r="D17" s="1" t="s">
        <v>550</v>
      </c>
      <c r="E17" s="1" t="s">
        <v>551</v>
      </c>
      <c r="F17" s="1" t="s">
        <v>441</v>
      </c>
      <c r="G17" s="1" t="s">
        <v>445</v>
      </c>
      <c r="H17" s="1" t="s">
        <v>446</v>
      </c>
      <c r="I17" s="1" t="s">
        <v>552</v>
      </c>
      <c r="J17" s="1" t="s">
        <v>30</v>
      </c>
      <c r="K17" s="1" t="s">
        <v>553</v>
      </c>
      <c r="L17" s="1" t="s">
        <v>553</v>
      </c>
      <c r="M17" s="1" t="s">
        <v>449</v>
      </c>
      <c r="N17" s="1" t="s">
        <v>449</v>
      </c>
      <c r="O17" s="1" t="s">
        <v>450</v>
      </c>
      <c r="P17" s="1" t="s">
        <v>451</v>
      </c>
      <c r="Q17" s="1" t="s">
        <v>452</v>
      </c>
      <c r="R17" s="1" t="s">
        <v>554</v>
      </c>
      <c r="S17" s="1" t="s">
        <v>454</v>
      </c>
      <c r="T17" s="1" t="s">
        <v>455</v>
      </c>
      <c r="U17" s="1" t="s">
        <v>456</v>
      </c>
      <c r="V17" s="1" t="s">
        <v>457</v>
      </c>
    </row>
    <row r="18" s="1" customFormat="1" spans="1:22">
      <c r="A18" s="3">
        <v>999228281766561</v>
      </c>
      <c r="B18" s="1" t="s">
        <v>486</v>
      </c>
      <c r="C18" s="1" t="s">
        <v>555</v>
      </c>
      <c r="D18" s="1" t="s">
        <v>556</v>
      </c>
      <c r="E18" s="1" t="s">
        <v>557</v>
      </c>
      <c r="F18" s="1" t="s">
        <v>441</v>
      </c>
      <c r="G18" s="1" t="s">
        <v>445</v>
      </c>
      <c r="H18" s="1" t="s">
        <v>446</v>
      </c>
      <c r="I18" s="1" t="s">
        <v>558</v>
      </c>
      <c r="J18" s="1" t="s">
        <v>30</v>
      </c>
      <c r="K18" s="1" t="s">
        <v>559</v>
      </c>
      <c r="L18" s="1" t="s">
        <v>559</v>
      </c>
      <c r="M18" s="1" t="s">
        <v>449</v>
      </c>
      <c r="N18" s="1" t="s">
        <v>449</v>
      </c>
      <c r="O18" s="1" t="s">
        <v>450</v>
      </c>
      <c r="P18" s="1" t="s">
        <v>451</v>
      </c>
      <c r="Q18" s="1" t="s">
        <v>452</v>
      </c>
      <c r="R18" s="1" t="s">
        <v>560</v>
      </c>
      <c r="S18" s="1" t="s">
        <v>454</v>
      </c>
      <c r="T18" s="1" t="s">
        <v>455</v>
      </c>
      <c r="U18" s="1" t="s">
        <v>456</v>
      </c>
      <c r="V18" s="1" t="s">
        <v>478</v>
      </c>
    </row>
    <row r="19" s="1" customFormat="1" spans="1:22">
      <c r="A19" s="3">
        <v>999228277622568</v>
      </c>
      <c r="B19" s="1" t="s">
        <v>486</v>
      </c>
      <c r="C19" s="1" t="s">
        <v>561</v>
      </c>
      <c r="D19" s="1" t="s">
        <v>562</v>
      </c>
      <c r="E19" s="1" t="s">
        <v>563</v>
      </c>
      <c r="F19" s="1" t="s">
        <v>441</v>
      </c>
      <c r="G19" s="1" t="s">
        <v>445</v>
      </c>
      <c r="H19" s="1" t="s">
        <v>446</v>
      </c>
      <c r="I19" s="1" t="s">
        <v>564</v>
      </c>
      <c r="J19" s="1" t="s">
        <v>30</v>
      </c>
      <c r="K19" s="1" t="s">
        <v>565</v>
      </c>
      <c r="L19" s="1" t="s">
        <v>565</v>
      </c>
      <c r="M19" s="1" t="s">
        <v>449</v>
      </c>
      <c r="N19" s="1" t="s">
        <v>449</v>
      </c>
      <c r="O19" s="1" t="s">
        <v>450</v>
      </c>
      <c r="P19" s="1" t="s">
        <v>451</v>
      </c>
      <c r="Q19" s="1" t="s">
        <v>452</v>
      </c>
      <c r="R19" s="1" t="s">
        <v>566</v>
      </c>
      <c r="S19" s="1" t="s">
        <v>454</v>
      </c>
      <c r="T19" s="1" t="s">
        <v>455</v>
      </c>
      <c r="U19" s="1" t="s">
        <v>456</v>
      </c>
      <c r="V19" s="1" t="s">
        <v>567</v>
      </c>
    </row>
    <row r="20" s="1" customFormat="1" spans="1:22">
      <c r="A20" s="3">
        <v>999228274505164</v>
      </c>
      <c r="B20" s="1" t="s">
        <v>486</v>
      </c>
      <c r="C20" s="1" t="s">
        <v>568</v>
      </c>
      <c r="D20" s="1" t="s">
        <v>569</v>
      </c>
      <c r="E20" s="1" t="s">
        <v>570</v>
      </c>
      <c r="F20" s="1" t="s">
        <v>441</v>
      </c>
      <c r="G20" s="1" t="s">
        <v>445</v>
      </c>
      <c r="H20" s="1" t="s">
        <v>446</v>
      </c>
      <c r="I20" s="1" t="s">
        <v>571</v>
      </c>
      <c r="J20" s="1" t="s">
        <v>30</v>
      </c>
      <c r="K20" s="1" t="s">
        <v>572</v>
      </c>
      <c r="L20" s="1" t="s">
        <v>572</v>
      </c>
      <c r="M20" s="1" t="s">
        <v>449</v>
      </c>
      <c r="N20" s="1" t="s">
        <v>449</v>
      </c>
      <c r="O20" s="1" t="s">
        <v>450</v>
      </c>
      <c r="P20" s="1" t="s">
        <v>451</v>
      </c>
      <c r="Q20" s="1" t="s">
        <v>452</v>
      </c>
      <c r="R20" s="1" t="s">
        <v>573</v>
      </c>
      <c r="S20" s="1" t="s">
        <v>454</v>
      </c>
      <c r="T20" s="1" t="s">
        <v>455</v>
      </c>
      <c r="U20" s="1" t="s">
        <v>456</v>
      </c>
      <c r="V20" s="1" t="s">
        <v>529</v>
      </c>
    </row>
    <row r="21" s="1" customFormat="1" spans="1:22">
      <c r="A21" s="3">
        <v>999228274350462</v>
      </c>
      <c r="B21" s="1" t="s">
        <v>486</v>
      </c>
      <c r="C21" s="1" t="s">
        <v>574</v>
      </c>
      <c r="D21" s="1" t="s">
        <v>575</v>
      </c>
      <c r="E21" s="1" t="s">
        <v>576</v>
      </c>
      <c r="F21" s="1" t="s">
        <v>486</v>
      </c>
      <c r="G21" s="1" t="s">
        <v>445</v>
      </c>
      <c r="H21" s="1" t="s">
        <v>446</v>
      </c>
      <c r="I21" s="1" t="s">
        <v>577</v>
      </c>
      <c r="J21" s="1" t="s">
        <v>30</v>
      </c>
      <c r="K21" s="1" t="s">
        <v>578</v>
      </c>
      <c r="L21" s="1" t="s">
        <v>578</v>
      </c>
      <c r="M21" s="1" t="s">
        <v>449</v>
      </c>
      <c r="N21" s="1" t="s">
        <v>449</v>
      </c>
      <c r="O21" s="1" t="s">
        <v>450</v>
      </c>
      <c r="P21" s="1" t="s">
        <v>451</v>
      </c>
      <c r="Q21" s="1" t="s">
        <v>452</v>
      </c>
      <c r="R21" s="1" t="s">
        <v>579</v>
      </c>
      <c r="S21" s="1" t="s">
        <v>454</v>
      </c>
      <c r="T21" s="1" t="s">
        <v>455</v>
      </c>
      <c r="U21" s="1" t="s">
        <v>456</v>
      </c>
      <c r="V21" s="1" t="s">
        <v>457</v>
      </c>
    </row>
    <row r="22" s="1" customFormat="1" spans="1:22">
      <c r="A22" s="3">
        <v>999228274240476</v>
      </c>
      <c r="B22" s="1" t="s">
        <v>486</v>
      </c>
      <c r="C22" s="1" t="s">
        <v>580</v>
      </c>
      <c r="D22" s="1" t="s">
        <v>581</v>
      </c>
      <c r="E22" s="1" t="s">
        <v>582</v>
      </c>
      <c r="F22" s="1" t="s">
        <v>486</v>
      </c>
      <c r="G22" s="1" t="s">
        <v>445</v>
      </c>
      <c r="H22" s="1" t="s">
        <v>446</v>
      </c>
      <c r="I22" s="1" t="s">
        <v>583</v>
      </c>
      <c r="J22" s="1" t="s">
        <v>30</v>
      </c>
      <c r="K22" s="1" t="s">
        <v>584</v>
      </c>
      <c r="L22" s="1" t="s">
        <v>584</v>
      </c>
      <c r="M22" s="1" t="s">
        <v>449</v>
      </c>
      <c r="N22" s="1" t="s">
        <v>449</v>
      </c>
      <c r="O22" s="1" t="s">
        <v>450</v>
      </c>
      <c r="P22" s="1" t="s">
        <v>451</v>
      </c>
      <c r="Q22" s="1" t="s">
        <v>452</v>
      </c>
      <c r="R22" s="1" t="s">
        <v>585</v>
      </c>
      <c r="S22" s="1" t="s">
        <v>454</v>
      </c>
      <c r="T22" s="1" t="s">
        <v>455</v>
      </c>
      <c r="U22" s="1" t="s">
        <v>456</v>
      </c>
      <c r="V22" s="1" t="s">
        <v>586</v>
      </c>
    </row>
    <row r="23" s="1" customFormat="1" spans="1:22">
      <c r="A23" s="3">
        <v>999228274183173</v>
      </c>
      <c r="B23" s="1" t="s">
        <v>486</v>
      </c>
      <c r="C23" s="1" t="s">
        <v>587</v>
      </c>
      <c r="D23" s="1" t="s">
        <v>588</v>
      </c>
      <c r="E23" s="1" t="s">
        <v>589</v>
      </c>
      <c r="F23" s="1" t="s">
        <v>441</v>
      </c>
      <c r="G23" s="1" t="s">
        <v>445</v>
      </c>
      <c r="H23" s="1" t="s">
        <v>446</v>
      </c>
      <c r="I23" s="1" t="s">
        <v>590</v>
      </c>
      <c r="J23" s="1" t="s">
        <v>30</v>
      </c>
      <c r="K23" s="1" t="s">
        <v>591</v>
      </c>
      <c r="L23" s="1" t="s">
        <v>591</v>
      </c>
      <c r="M23" s="1" t="s">
        <v>449</v>
      </c>
      <c r="N23" s="1" t="s">
        <v>449</v>
      </c>
      <c r="O23" s="1" t="s">
        <v>450</v>
      </c>
      <c r="P23" s="1" t="s">
        <v>451</v>
      </c>
      <c r="Q23" s="1" t="s">
        <v>452</v>
      </c>
      <c r="R23" s="1" t="s">
        <v>592</v>
      </c>
      <c r="S23" s="1" t="s">
        <v>454</v>
      </c>
      <c r="T23" s="1" t="s">
        <v>455</v>
      </c>
      <c r="U23" s="1" t="s">
        <v>456</v>
      </c>
      <c r="V23" s="1" t="s">
        <v>457</v>
      </c>
    </row>
    <row r="24" s="1" customFormat="1" spans="1:22">
      <c r="A24" s="3">
        <v>999228273875727</v>
      </c>
      <c r="B24" s="1" t="s">
        <v>593</v>
      </c>
      <c r="C24" s="1" t="s">
        <v>594</v>
      </c>
      <c r="D24" s="1" t="s">
        <v>595</v>
      </c>
      <c r="E24" s="1" t="s">
        <v>596</v>
      </c>
      <c r="F24" s="1" t="s">
        <v>486</v>
      </c>
      <c r="G24" s="1" t="s">
        <v>445</v>
      </c>
      <c r="H24" s="1" t="s">
        <v>446</v>
      </c>
      <c r="I24" s="1" t="s">
        <v>597</v>
      </c>
      <c r="J24" s="1" t="s">
        <v>30</v>
      </c>
      <c r="K24" s="1" t="s">
        <v>598</v>
      </c>
      <c r="L24" s="1" t="s">
        <v>598</v>
      </c>
      <c r="M24" s="1" t="s">
        <v>449</v>
      </c>
      <c r="N24" s="1" t="s">
        <v>449</v>
      </c>
      <c r="O24" s="1" t="s">
        <v>450</v>
      </c>
      <c r="P24" s="1" t="s">
        <v>451</v>
      </c>
      <c r="Q24" s="1" t="s">
        <v>452</v>
      </c>
      <c r="R24" s="1" t="s">
        <v>599</v>
      </c>
      <c r="S24" s="1" t="s">
        <v>454</v>
      </c>
      <c r="T24" s="1" t="s">
        <v>455</v>
      </c>
      <c r="U24" s="1" t="s">
        <v>456</v>
      </c>
      <c r="V24" s="1" t="s">
        <v>600</v>
      </c>
    </row>
    <row r="25" s="1" customFormat="1" spans="1:22">
      <c r="A25" s="3">
        <v>999228273339776</v>
      </c>
      <c r="B25" s="1" t="s">
        <v>593</v>
      </c>
      <c r="C25" s="1" t="s">
        <v>601</v>
      </c>
      <c r="D25" s="1" t="s">
        <v>473</v>
      </c>
      <c r="E25" s="1" t="s">
        <v>602</v>
      </c>
      <c r="F25" s="1" t="s">
        <v>441</v>
      </c>
      <c r="G25" s="1" t="s">
        <v>445</v>
      </c>
      <c r="H25" s="1" t="s">
        <v>446</v>
      </c>
      <c r="I25" s="1" t="s">
        <v>603</v>
      </c>
      <c r="J25" s="1" t="s">
        <v>30</v>
      </c>
      <c r="K25" s="1" t="s">
        <v>604</v>
      </c>
      <c r="L25" s="1" t="s">
        <v>604</v>
      </c>
      <c r="M25" s="1" t="s">
        <v>449</v>
      </c>
      <c r="N25" s="1" t="s">
        <v>449</v>
      </c>
      <c r="O25" s="1" t="s">
        <v>450</v>
      </c>
      <c r="P25" s="1" t="s">
        <v>451</v>
      </c>
      <c r="Q25" s="1" t="s">
        <v>452</v>
      </c>
      <c r="R25" s="1" t="s">
        <v>605</v>
      </c>
      <c r="S25" s="1" t="s">
        <v>454</v>
      </c>
      <c r="T25" s="1" t="s">
        <v>455</v>
      </c>
      <c r="U25" s="1" t="s">
        <v>456</v>
      </c>
      <c r="V25" s="1" t="s">
        <v>478</v>
      </c>
    </row>
    <row r="26" s="1" customFormat="1" spans="1:22">
      <c r="A26" s="3">
        <v>999228272399711</v>
      </c>
      <c r="B26" s="1" t="s">
        <v>593</v>
      </c>
      <c r="C26" s="1" t="s">
        <v>606</v>
      </c>
      <c r="D26" s="1" t="s">
        <v>607</v>
      </c>
      <c r="E26" s="1" t="s">
        <v>608</v>
      </c>
      <c r="F26" s="1" t="s">
        <v>441</v>
      </c>
      <c r="G26" s="1" t="s">
        <v>445</v>
      </c>
      <c r="H26" s="1" t="s">
        <v>446</v>
      </c>
      <c r="I26" s="1" t="s">
        <v>609</v>
      </c>
      <c r="J26" s="1" t="s">
        <v>30</v>
      </c>
      <c r="K26" s="1" t="s">
        <v>610</v>
      </c>
      <c r="L26" s="1" t="s">
        <v>610</v>
      </c>
      <c r="M26" s="1" t="s">
        <v>449</v>
      </c>
      <c r="N26" s="1" t="s">
        <v>449</v>
      </c>
      <c r="O26" s="1" t="s">
        <v>450</v>
      </c>
      <c r="P26" s="1" t="s">
        <v>451</v>
      </c>
      <c r="Q26" s="1" t="s">
        <v>452</v>
      </c>
      <c r="R26" s="1" t="s">
        <v>611</v>
      </c>
      <c r="S26" s="1" t="s">
        <v>454</v>
      </c>
      <c r="T26" s="1" t="s">
        <v>455</v>
      </c>
      <c r="U26" s="1" t="s">
        <v>456</v>
      </c>
      <c r="V26" s="1" t="s">
        <v>516</v>
      </c>
    </row>
    <row r="27" s="1" customFormat="1" spans="1:22">
      <c r="A27" s="3">
        <v>999228271864698</v>
      </c>
      <c r="B27" s="1" t="s">
        <v>593</v>
      </c>
      <c r="C27" s="1" t="s">
        <v>612</v>
      </c>
      <c r="D27" s="1" t="s">
        <v>613</v>
      </c>
      <c r="E27" s="1" t="s">
        <v>614</v>
      </c>
      <c r="F27" s="1" t="s">
        <v>441</v>
      </c>
      <c r="G27" s="1" t="s">
        <v>445</v>
      </c>
      <c r="H27" s="1" t="s">
        <v>446</v>
      </c>
      <c r="I27" s="1" t="s">
        <v>615</v>
      </c>
      <c r="J27" s="1" t="s">
        <v>30</v>
      </c>
      <c r="K27" s="1" t="s">
        <v>616</v>
      </c>
      <c r="L27" s="1" t="s">
        <v>616</v>
      </c>
      <c r="M27" s="1" t="s">
        <v>449</v>
      </c>
      <c r="N27" s="1" t="s">
        <v>449</v>
      </c>
      <c r="O27" s="1" t="s">
        <v>450</v>
      </c>
      <c r="P27" s="1" t="s">
        <v>451</v>
      </c>
      <c r="Q27" s="1" t="s">
        <v>452</v>
      </c>
      <c r="R27" s="1" t="s">
        <v>617</v>
      </c>
      <c r="S27" s="1" t="s">
        <v>454</v>
      </c>
      <c r="T27" s="1" t="s">
        <v>455</v>
      </c>
      <c r="U27" s="1" t="s">
        <v>456</v>
      </c>
      <c r="V27" s="1" t="s">
        <v>457</v>
      </c>
    </row>
    <row r="28" s="1" customFormat="1" spans="1:22">
      <c r="A28" s="3">
        <v>999228270498820</v>
      </c>
      <c r="B28" s="1" t="s">
        <v>593</v>
      </c>
      <c r="C28" s="1" t="s">
        <v>618</v>
      </c>
      <c r="D28" s="1" t="s">
        <v>619</v>
      </c>
      <c r="E28" s="1" t="s">
        <v>620</v>
      </c>
      <c r="F28" s="1" t="s">
        <v>441</v>
      </c>
      <c r="G28" s="1" t="s">
        <v>445</v>
      </c>
      <c r="H28" s="1" t="s">
        <v>446</v>
      </c>
      <c r="I28" s="1" t="s">
        <v>621</v>
      </c>
      <c r="J28" s="1" t="s">
        <v>30</v>
      </c>
      <c r="K28" s="1" t="s">
        <v>622</v>
      </c>
      <c r="L28" s="1" t="s">
        <v>622</v>
      </c>
      <c r="M28" s="1" t="s">
        <v>449</v>
      </c>
      <c r="N28" s="1" t="s">
        <v>449</v>
      </c>
      <c r="O28" s="1" t="s">
        <v>450</v>
      </c>
      <c r="P28" s="1" t="s">
        <v>451</v>
      </c>
      <c r="Q28" s="1" t="s">
        <v>452</v>
      </c>
      <c r="R28" s="1" t="s">
        <v>623</v>
      </c>
      <c r="S28" s="1" t="s">
        <v>454</v>
      </c>
      <c r="T28" s="1" t="s">
        <v>455</v>
      </c>
      <c r="U28" s="1" t="s">
        <v>456</v>
      </c>
      <c r="V28" s="1" t="s">
        <v>457</v>
      </c>
    </row>
    <row r="29" s="1" customFormat="1" spans="1:22">
      <c r="A29" s="3">
        <v>999228270053646</v>
      </c>
      <c r="B29" s="1" t="s">
        <v>593</v>
      </c>
      <c r="C29" s="1" t="s">
        <v>624</v>
      </c>
      <c r="D29" s="1" t="s">
        <v>625</v>
      </c>
      <c r="E29" s="1" t="s">
        <v>626</v>
      </c>
      <c r="F29" s="1" t="s">
        <v>441</v>
      </c>
      <c r="G29" s="1" t="s">
        <v>445</v>
      </c>
      <c r="H29" s="1" t="s">
        <v>446</v>
      </c>
      <c r="I29" s="1" t="s">
        <v>627</v>
      </c>
      <c r="J29" s="1" t="s">
        <v>30</v>
      </c>
      <c r="K29" s="1" t="s">
        <v>628</v>
      </c>
      <c r="L29" s="1" t="s">
        <v>628</v>
      </c>
      <c r="M29" s="1" t="s">
        <v>449</v>
      </c>
      <c r="N29" s="1" t="s">
        <v>449</v>
      </c>
      <c r="O29" s="1" t="s">
        <v>450</v>
      </c>
      <c r="P29" s="1" t="s">
        <v>451</v>
      </c>
      <c r="Q29" s="1" t="s">
        <v>452</v>
      </c>
      <c r="R29" s="1" t="s">
        <v>629</v>
      </c>
      <c r="S29" s="1" t="s">
        <v>454</v>
      </c>
      <c r="T29" s="1" t="s">
        <v>455</v>
      </c>
      <c r="U29" s="1" t="s">
        <v>456</v>
      </c>
      <c r="V29" s="1" t="s">
        <v>478</v>
      </c>
    </row>
    <row r="30" s="1" customFormat="1" spans="1:22">
      <c r="A30" s="3">
        <v>999228268824831</v>
      </c>
      <c r="B30" s="1" t="s">
        <v>593</v>
      </c>
      <c r="C30" s="1" t="s">
        <v>630</v>
      </c>
      <c r="D30" s="1" t="s">
        <v>631</v>
      </c>
      <c r="E30" s="1" t="s">
        <v>632</v>
      </c>
      <c r="F30" s="1" t="s">
        <v>593</v>
      </c>
      <c r="G30" s="1" t="s">
        <v>445</v>
      </c>
      <c r="H30" s="1" t="s">
        <v>446</v>
      </c>
      <c r="I30" s="1" t="s">
        <v>633</v>
      </c>
      <c r="J30" s="1" t="s">
        <v>30</v>
      </c>
      <c r="K30" s="1" t="s">
        <v>634</v>
      </c>
      <c r="L30" s="1" t="s">
        <v>634</v>
      </c>
      <c r="M30" s="1" t="s">
        <v>449</v>
      </c>
      <c r="N30" s="1" t="s">
        <v>449</v>
      </c>
      <c r="O30" s="1" t="s">
        <v>450</v>
      </c>
      <c r="P30" s="1" t="s">
        <v>451</v>
      </c>
      <c r="Q30" s="1" t="s">
        <v>452</v>
      </c>
      <c r="R30" s="1" t="s">
        <v>635</v>
      </c>
      <c r="S30" s="1" t="s">
        <v>454</v>
      </c>
      <c r="T30" s="1" t="s">
        <v>455</v>
      </c>
      <c r="U30" s="1" t="s">
        <v>456</v>
      </c>
      <c r="V30" s="1" t="s">
        <v>471</v>
      </c>
    </row>
    <row r="31" s="1" customFormat="1" spans="1:22">
      <c r="A31" s="3">
        <v>999228266821733</v>
      </c>
      <c r="B31" s="1" t="s">
        <v>593</v>
      </c>
      <c r="C31" s="1" t="s">
        <v>636</v>
      </c>
      <c r="D31" s="1" t="s">
        <v>637</v>
      </c>
      <c r="E31" s="1" t="s">
        <v>638</v>
      </c>
      <c r="F31" s="1" t="s">
        <v>441</v>
      </c>
      <c r="G31" s="1" t="s">
        <v>445</v>
      </c>
      <c r="H31" s="1" t="s">
        <v>446</v>
      </c>
      <c r="I31" s="1" t="s">
        <v>639</v>
      </c>
      <c r="J31" s="1" t="s">
        <v>30</v>
      </c>
      <c r="K31" s="1" t="s">
        <v>640</v>
      </c>
      <c r="L31" s="1" t="s">
        <v>640</v>
      </c>
      <c r="M31" s="1" t="s">
        <v>449</v>
      </c>
      <c r="N31" s="1" t="s">
        <v>449</v>
      </c>
      <c r="O31" s="1" t="s">
        <v>450</v>
      </c>
      <c r="P31" s="1" t="s">
        <v>451</v>
      </c>
      <c r="Q31" s="1" t="s">
        <v>452</v>
      </c>
      <c r="R31" s="1" t="s">
        <v>641</v>
      </c>
      <c r="S31" s="1" t="s">
        <v>454</v>
      </c>
      <c r="T31" s="1" t="s">
        <v>455</v>
      </c>
      <c r="U31" s="1" t="s">
        <v>456</v>
      </c>
      <c r="V31" s="1" t="s">
        <v>471</v>
      </c>
    </row>
    <row r="32" s="1" customFormat="1" spans="1:22">
      <c r="A32" s="3">
        <v>999228266521025</v>
      </c>
      <c r="B32" s="1" t="s">
        <v>593</v>
      </c>
      <c r="C32" s="1" t="s">
        <v>642</v>
      </c>
      <c r="D32" s="1" t="s">
        <v>643</v>
      </c>
      <c r="E32" s="1" t="s">
        <v>644</v>
      </c>
      <c r="F32" s="1" t="s">
        <v>441</v>
      </c>
      <c r="G32" s="1" t="s">
        <v>445</v>
      </c>
      <c r="H32" s="1" t="s">
        <v>446</v>
      </c>
      <c r="I32" s="1" t="s">
        <v>645</v>
      </c>
      <c r="J32" s="1" t="s">
        <v>30</v>
      </c>
      <c r="K32" s="1" t="s">
        <v>646</v>
      </c>
      <c r="L32" s="1" t="s">
        <v>646</v>
      </c>
      <c r="M32" s="1" t="s">
        <v>449</v>
      </c>
      <c r="N32" s="1" t="s">
        <v>449</v>
      </c>
      <c r="O32" s="1" t="s">
        <v>450</v>
      </c>
      <c r="P32" s="1" t="s">
        <v>451</v>
      </c>
      <c r="Q32" s="1" t="s">
        <v>452</v>
      </c>
      <c r="R32" s="1" t="s">
        <v>647</v>
      </c>
      <c r="S32" s="1" t="s">
        <v>454</v>
      </c>
      <c r="T32" s="1" t="s">
        <v>455</v>
      </c>
      <c r="U32" s="1" t="s">
        <v>456</v>
      </c>
      <c r="V32" s="1" t="s">
        <v>478</v>
      </c>
    </row>
    <row r="33" s="1" customFormat="1" spans="1:22">
      <c r="A33" s="3">
        <v>999228266111861</v>
      </c>
      <c r="B33" s="1" t="s">
        <v>593</v>
      </c>
      <c r="C33" s="1" t="s">
        <v>648</v>
      </c>
      <c r="D33" s="1" t="s">
        <v>649</v>
      </c>
      <c r="E33" s="1" t="s">
        <v>650</v>
      </c>
      <c r="F33" s="1" t="s">
        <v>441</v>
      </c>
      <c r="G33" s="1" t="s">
        <v>445</v>
      </c>
      <c r="H33" s="1" t="s">
        <v>446</v>
      </c>
      <c r="I33" s="1" t="s">
        <v>651</v>
      </c>
      <c r="J33" s="1" t="s">
        <v>30</v>
      </c>
      <c r="K33" s="1" t="s">
        <v>652</v>
      </c>
      <c r="L33" s="1" t="s">
        <v>652</v>
      </c>
      <c r="M33" s="1" t="s">
        <v>449</v>
      </c>
      <c r="N33" s="1" t="s">
        <v>449</v>
      </c>
      <c r="O33" s="1" t="s">
        <v>450</v>
      </c>
      <c r="P33" s="1" t="s">
        <v>451</v>
      </c>
      <c r="Q33" s="1" t="s">
        <v>452</v>
      </c>
      <c r="R33" s="1" t="s">
        <v>653</v>
      </c>
      <c r="S33" s="1" t="s">
        <v>454</v>
      </c>
      <c r="T33" s="1" t="s">
        <v>455</v>
      </c>
      <c r="U33" s="1" t="s">
        <v>456</v>
      </c>
      <c r="V33" s="1" t="s">
        <v>478</v>
      </c>
    </row>
    <row r="34" s="1" customFormat="1" spans="1:22">
      <c r="A34" s="3">
        <v>999228264397845</v>
      </c>
      <c r="B34" s="1" t="s">
        <v>593</v>
      </c>
      <c r="C34" s="1" t="s">
        <v>654</v>
      </c>
      <c r="D34" s="1" t="s">
        <v>655</v>
      </c>
      <c r="E34" s="1" t="s">
        <v>656</v>
      </c>
      <c r="F34" s="1" t="s">
        <v>593</v>
      </c>
      <c r="G34" s="1" t="s">
        <v>445</v>
      </c>
      <c r="H34" s="1" t="s">
        <v>446</v>
      </c>
      <c r="I34" s="1" t="s">
        <v>657</v>
      </c>
      <c r="J34" s="1" t="s">
        <v>30</v>
      </c>
      <c r="K34" s="1" t="s">
        <v>658</v>
      </c>
      <c r="L34" s="1" t="s">
        <v>658</v>
      </c>
      <c r="M34" s="1" t="s">
        <v>449</v>
      </c>
      <c r="N34" s="1" t="s">
        <v>449</v>
      </c>
      <c r="O34" s="1" t="s">
        <v>450</v>
      </c>
      <c r="P34" s="1" t="s">
        <v>451</v>
      </c>
      <c r="Q34" s="1" t="s">
        <v>452</v>
      </c>
      <c r="R34" s="1" t="s">
        <v>659</v>
      </c>
      <c r="S34" s="1" t="s">
        <v>454</v>
      </c>
      <c r="T34" s="1" t="s">
        <v>455</v>
      </c>
      <c r="U34" s="1" t="s">
        <v>456</v>
      </c>
      <c r="V34" s="1" t="s">
        <v>660</v>
      </c>
    </row>
    <row r="35" s="1" customFormat="1" spans="1:22">
      <c r="A35" s="3">
        <v>999228264080342</v>
      </c>
      <c r="B35" s="1" t="s">
        <v>593</v>
      </c>
      <c r="C35" s="1" t="s">
        <v>661</v>
      </c>
      <c r="D35" s="1" t="s">
        <v>662</v>
      </c>
      <c r="E35" s="1" t="s">
        <v>663</v>
      </c>
      <c r="F35" s="1" t="s">
        <v>486</v>
      </c>
      <c r="G35" s="1" t="s">
        <v>445</v>
      </c>
      <c r="H35" s="1" t="s">
        <v>446</v>
      </c>
      <c r="I35" s="1" t="s">
        <v>664</v>
      </c>
      <c r="J35" s="1" t="s">
        <v>30</v>
      </c>
      <c r="K35" s="1" t="s">
        <v>665</v>
      </c>
      <c r="L35" s="1" t="s">
        <v>665</v>
      </c>
      <c r="M35" s="1" t="s">
        <v>449</v>
      </c>
      <c r="N35" s="1" t="s">
        <v>449</v>
      </c>
      <c r="O35" s="1" t="s">
        <v>450</v>
      </c>
      <c r="P35" s="1" t="s">
        <v>451</v>
      </c>
      <c r="Q35" s="1" t="s">
        <v>452</v>
      </c>
      <c r="R35" s="1" t="s">
        <v>666</v>
      </c>
      <c r="S35" s="1" t="s">
        <v>454</v>
      </c>
      <c r="T35" s="1" t="s">
        <v>455</v>
      </c>
      <c r="U35" s="1" t="s">
        <v>456</v>
      </c>
      <c r="V35" s="1" t="s">
        <v>471</v>
      </c>
    </row>
    <row r="36" s="1" customFormat="1" spans="1:22">
      <c r="A36" s="3">
        <v>999228262366084</v>
      </c>
      <c r="B36" s="1" t="s">
        <v>667</v>
      </c>
      <c r="C36" s="1" t="s">
        <v>668</v>
      </c>
      <c r="D36" s="1" t="s">
        <v>499</v>
      </c>
      <c r="E36" s="1" t="s">
        <v>669</v>
      </c>
      <c r="F36" s="1" t="s">
        <v>441</v>
      </c>
      <c r="G36" s="1" t="s">
        <v>445</v>
      </c>
      <c r="H36" s="1" t="s">
        <v>446</v>
      </c>
      <c r="I36" s="1" t="s">
        <v>670</v>
      </c>
      <c r="J36" s="1" t="s">
        <v>30</v>
      </c>
      <c r="K36" s="1" t="s">
        <v>671</v>
      </c>
      <c r="L36" s="1" t="s">
        <v>671</v>
      </c>
      <c r="M36" s="1" t="s">
        <v>449</v>
      </c>
      <c r="N36" s="1" t="s">
        <v>449</v>
      </c>
      <c r="O36" s="1" t="s">
        <v>450</v>
      </c>
      <c r="P36" s="1" t="s">
        <v>451</v>
      </c>
      <c r="Q36" s="1" t="s">
        <v>452</v>
      </c>
      <c r="R36" s="1" t="s">
        <v>672</v>
      </c>
      <c r="S36" s="1" t="s">
        <v>454</v>
      </c>
      <c r="T36" s="1" t="s">
        <v>455</v>
      </c>
      <c r="U36" s="1" t="s">
        <v>456</v>
      </c>
      <c r="V36" s="1" t="s">
        <v>478</v>
      </c>
    </row>
    <row r="37" s="1" customFormat="1" spans="1:22">
      <c r="A37" s="3">
        <v>999228261299680</v>
      </c>
      <c r="B37" s="1" t="s">
        <v>667</v>
      </c>
      <c r="C37" s="1" t="s">
        <v>673</v>
      </c>
      <c r="D37" s="1" t="s">
        <v>595</v>
      </c>
      <c r="E37" s="1" t="s">
        <v>674</v>
      </c>
      <c r="F37" s="1" t="s">
        <v>486</v>
      </c>
      <c r="G37" s="1" t="s">
        <v>445</v>
      </c>
      <c r="H37" s="1" t="s">
        <v>446</v>
      </c>
      <c r="I37" s="1" t="s">
        <v>675</v>
      </c>
      <c r="J37" s="1" t="s">
        <v>30</v>
      </c>
      <c r="K37" s="1" t="s">
        <v>676</v>
      </c>
      <c r="L37" s="1" t="s">
        <v>676</v>
      </c>
      <c r="M37" s="1" t="s">
        <v>449</v>
      </c>
      <c r="N37" s="1" t="s">
        <v>449</v>
      </c>
      <c r="O37" s="1" t="s">
        <v>450</v>
      </c>
      <c r="P37" s="1" t="s">
        <v>451</v>
      </c>
      <c r="Q37" s="1" t="s">
        <v>452</v>
      </c>
      <c r="R37" s="1" t="s">
        <v>677</v>
      </c>
      <c r="S37" s="1" t="s">
        <v>454</v>
      </c>
      <c r="T37" s="1" t="s">
        <v>455</v>
      </c>
      <c r="U37" s="1" t="s">
        <v>456</v>
      </c>
      <c r="V37" s="1" t="s">
        <v>600</v>
      </c>
    </row>
    <row r="38" s="1" customFormat="1" spans="1:22">
      <c r="A38" s="3">
        <v>999228259363764</v>
      </c>
      <c r="B38" s="1" t="s">
        <v>667</v>
      </c>
      <c r="C38" s="1" t="s">
        <v>678</v>
      </c>
      <c r="D38" s="1" t="s">
        <v>679</v>
      </c>
      <c r="E38" s="1" t="s">
        <v>680</v>
      </c>
      <c r="F38" s="1" t="s">
        <v>486</v>
      </c>
      <c r="G38" s="1" t="s">
        <v>445</v>
      </c>
      <c r="H38" s="1" t="s">
        <v>446</v>
      </c>
      <c r="I38" s="1" t="s">
        <v>681</v>
      </c>
      <c r="J38" s="1" t="s">
        <v>30</v>
      </c>
      <c r="K38" s="1" t="s">
        <v>682</v>
      </c>
      <c r="L38" s="1" t="s">
        <v>682</v>
      </c>
      <c r="M38" s="1" t="s">
        <v>449</v>
      </c>
      <c r="N38" s="1" t="s">
        <v>449</v>
      </c>
      <c r="O38" s="1" t="s">
        <v>450</v>
      </c>
      <c r="P38" s="1" t="s">
        <v>451</v>
      </c>
      <c r="Q38" s="1" t="s">
        <v>452</v>
      </c>
      <c r="R38" s="1" t="s">
        <v>683</v>
      </c>
      <c r="S38" s="1" t="s">
        <v>454</v>
      </c>
      <c r="T38" s="1" t="s">
        <v>455</v>
      </c>
      <c r="U38" s="1" t="s">
        <v>456</v>
      </c>
      <c r="V38" s="1" t="s">
        <v>457</v>
      </c>
    </row>
    <row r="39" s="1" customFormat="1" spans="1:22">
      <c r="A39" s="3">
        <v>999228240512208</v>
      </c>
      <c r="B39" s="1" t="s">
        <v>667</v>
      </c>
      <c r="C39" s="1" t="s">
        <v>684</v>
      </c>
      <c r="D39" s="1" t="s">
        <v>685</v>
      </c>
      <c r="E39" s="1" t="s">
        <v>686</v>
      </c>
      <c r="F39" s="1" t="s">
        <v>441</v>
      </c>
      <c r="G39" s="1" t="s">
        <v>445</v>
      </c>
      <c r="H39" s="1" t="s">
        <v>446</v>
      </c>
      <c r="I39" s="1" t="s">
        <v>687</v>
      </c>
      <c r="J39" s="1" t="s">
        <v>30</v>
      </c>
      <c r="K39" s="1" t="s">
        <v>688</v>
      </c>
      <c r="L39" s="1" t="s">
        <v>688</v>
      </c>
      <c r="M39" s="1" t="s">
        <v>449</v>
      </c>
      <c r="N39" s="1" t="s">
        <v>449</v>
      </c>
      <c r="O39" s="1" t="s">
        <v>450</v>
      </c>
      <c r="P39" s="1" t="s">
        <v>451</v>
      </c>
      <c r="Q39" s="1" t="s">
        <v>452</v>
      </c>
      <c r="R39" s="1" t="s">
        <v>689</v>
      </c>
      <c r="S39" s="1" t="s">
        <v>454</v>
      </c>
      <c r="T39" s="1" t="s">
        <v>455</v>
      </c>
      <c r="U39" s="1" t="s">
        <v>456</v>
      </c>
      <c r="V39" s="1" t="s">
        <v>478</v>
      </c>
    </row>
    <row r="40" s="1" customFormat="1" spans="1:22">
      <c r="A40" s="3">
        <v>999228239681780</v>
      </c>
      <c r="B40" s="1" t="s">
        <v>667</v>
      </c>
      <c r="C40" s="1" t="s">
        <v>690</v>
      </c>
      <c r="D40" s="1" t="s">
        <v>691</v>
      </c>
      <c r="E40" s="1" t="s">
        <v>692</v>
      </c>
      <c r="F40" s="1" t="s">
        <v>667</v>
      </c>
      <c r="G40" s="1" t="s">
        <v>445</v>
      </c>
      <c r="H40" s="1" t="s">
        <v>446</v>
      </c>
      <c r="I40" s="1" t="s">
        <v>693</v>
      </c>
      <c r="J40" s="1" t="s">
        <v>30</v>
      </c>
      <c r="K40" s="1" t="s">
        <v>694</v>
      </c>
      <c r="L40" s="1" t="s">
        <v>694</v>
      </c>
      <c r="M40" s="1" t="s">
        <v>449</v>
      </c>
      <c r="N40" s="1" t="s">
        <v>449</v>
      </c>
      <c r="O40" s="1" t="s">
        <v>450</v>
      </c>
      <c r="P40" s="1" t="s">
        <v>451</v>
      </c>
      <c r="Q40" s="1" t="s">
        <v>452</v>
      </c>
      <c r="R40" s="1" t="s">
        <v>695</v>
      </c>
      <c r="S40" s="1" t="s">
        <v>454</v>
      </c>
      <c r="T40" s="1" t="s">
        <v>455</v>
      </c>
      <c r="U40" s="1" t="s">
        <v>456</v>
      </c>
      <c r="V40" s="1" t="s">
        <v>696</v>
      </c>
    </row>
    <row r="41" s="1" customFormat="1" spans="1:22">
      <c r="A41" s="3">
        <v>999228239421346</v>
      </c>
      <c r="B41" s="1" t="s">
        <v>667</v>
      </c>
      <c r="C41" s="1" t="s">
        <v>697</v>
      </c>
      <c r="D41" s="1" t="s">
        <v>698</v>
      </c>
      <c r="E41" s="1" t="s">
        <v>699</v>
      </c>
      <c r="F41" s="1" t="s">
        <v>667</v>
      </c>
      <c r="G41" s="1" t="s">
        <v>445</v>
      </c>
      <c r="H41" s="1" t="s">
        <v>446</v>
      </c>
      <c r="I41" s="1" t="s">
        <v>700</v>
      </c>
      <c r="J41" s="1" t="s">
        <v>30</v>
      </c>
      <c r="K41" s="1" t="s">
        <v>701</v>
      </c>
      <c r="L41" s="1" t="s">
        <v>701</v>
      </c>
      <c r="M41" s="1" t="s">
        <v>449</v>
      </c>
      <c r="N41" s="1" t="s">
        <v>449</v>
      </c>
      <c r="O41" s="1" t="s">
        <v>450</v>
      </c>
      <c r="P41" s="1" t="s">
        <v>451</v>
      </c>
      <c r="Q41" s="1" t="s">
        <v>452</v>
      </c>
      <c r="R41" s="1" t="s">
        <v>702</v>
      </c>
      <c r="S41" s="1" t="s">
        <v>454</v>
      </c>
      <c r="T41" s="1" t="s">
        <v>455</v>
      </c>
      <c r="U41" s="1" t="s">
        <v>456</v>
      </c>
      <c r="V41" s="1" t="s">
        <v>703</v>
      </c>
    </row>
    <row r="42" s="1" customFormat="1" spans="1:22">
      <c r="A42" s="3">
        <v>999228238801939</v>
      </c>
      <c r="B42" s="1" t="s">
        <v>667</v>
      </c>
      <c r="C42" s="1" t="s">
        <v>704</v>
      </c>
      <c r="D42" s="1" t="s">
        <v>705</v>
      </c>
      <c r="E42" s="1" t="s">
        <v>706</v>
      </c>
      <c r="F42" s="1" t="s">
        <v>441</v>
      </c>
      <c r="G42" s="1" t="s">
        <v>445</v>
      </c>
      <c r="H42" s="1" t="s">
        <v>446</v>
      </c>
      <c r="I42" s="1" t="s">
        <v>707</v>
      </c>
      <c r="J42" s="1" t="s">
        <v>30</v>
      </c>
      <c r="K42" s="1" t="s">
        <v>708</v>
      </c>
      <c r="L42" s="1" t="s">
        <v>708</v>
      </c>
      <c r="M42" s="1" t="s">
        <v>449</v>
      </c>
      <c r="N42" s="1" t="s">
        <v>449</v>
      </c>
      <c r="O42" s="1" t="s">
        <v>450</v>
      </c>
      <c r="P42" s="1" t="s">
        <v>451</v>
      </c>
      <c r="Q42" s="1" t="s">
        <v>452</v>
      </c>
      <c r="R42" s="1" t="s">
        <v>709</v>
      </c>
      <c r="S42" s="1" t="s">
        <v>454</v>
      </c>
      <c r="T42" s="1" t="s">
        <v>455</v>
      </c>
      <c r="U42" s="1" t="s">
        <v>456</v>
      </c>
      <c r="V42" s="1" t="s">
        <v>567</v>
      </c>
    </row>
    <row r="43" s="1" customFormat="1" spans="1:22">
      <c r="A43" s="3">
        <v>999228238795740</v>
      </c>
      <c r="B43" s="1" t="s">
        <v>667</v>
      </c>
      <c r="C43" s="1" t="s">
        <v>710</v>
      </c>
      <c r="D43" s="1" t="s">
        <v>711</v>
      </c>
      <c r="E43" s="1" t="s">
        <v>712</v>
      </c>
      <c r="F43" s="1" t="s">
        <v>667</v>
      </c>
      <c r="G43" s="1" t="s">
        <v>445</v>
      </c>
      <c r="H43" s="1" t="s">
        <v>446</v>
      </c>
      <c r="I43" s="1" t="s">
        <v>713</v>
      </c>
      <c r="J43" s="1" t="s">
        <v>30</v>
      </c>
      <c r="K43" s="1" t="s">
        <v>714</v>
      </c>
      <c r="L43" s="1" t="s">
        <v>714</v>
      </c>
      <c r="M43" s="1" t="s">
        <v>449</v>
      </c>
      <c r="N43" s="1" t="s">
        <v>449</v>
      </c>
      <c r="O43" s="1" t="s">
        <v>450</v>
      </c>
      <c r="P43" s="1" t="s">
        <v>451</v>
      </c>
      <c r="Q43" s="1" t="s">
        <v>452</v>
      </c>
      <c r="R43" s="1" t="s">
        <v>715</v>
      </c>
      <c r="S43" s="1" t="s">
        <v>454</v>
      </c>
      <c r="T43" s="1" t="s">
        <v>455</v>
      </c>
      <c r="U43" s="1" t="s">
        <v>456</v>
      </c>
      <c r="V43" s="1" t="s">
        <v>567</v>
      </c>
    </row>
    <row r="44" s="1" customFormat="1" spans="1:22">
      <c r="A44" s="3">
        <v>999228238599753</v>
      </c>
      <c r="B44" s="1" t="s">
        <v>667</v>
      </c>
      <c r="C44" s="1" t="s">
        <v>716</v>
      </c>
      <c r="D44" s="1" t="s">
        <v>717</v>
      </c>
      <c r="E44" s="1" t="s">
        <v>718</v>
      </c>
      <c r="F44" s="1" t="s">
        <v>486</v>
      </c>
      <c r="G44" s="1" t="s">
        <v>445</v>
      </c>
      <c r="H44" s="1" t="s">
        <v>446</v>
      </c>
      <c r="I44" s="1" t="s">
        <v>719</v>
      </c>
      <c r="J44" s="1" t="s">
        <v>30</v>
      </c>
      <c r="K44" s="1" t="s">
        <v>720</v>
      </c>
      <c r="L44" s="1" t="s">
        <v>720</v>
      </c>
      <c r="M44" s="1" t="s">
        <v>449</v>
      </c>
      <c r="N44" s="1" t="s">
        <v>449</v>
      </c>
      <c r="O44" s="1" t="s">
        <v>450</v>
      </c>
      <c r="P44" s="1" t="s">
        <v>451</v>
      </c>
      <c r="Q44" s="1" t="s">
        <v>452</v>
      </c>
      <c r="R44" s="1" t="s">
        <v>721</v>
      </c>
      <c r="S44" s="1" t="s">
        <v>454</v>
      </c>
      <c r="T44" s="1" t="s">
        <v>455</v>
      </c>
      <c r="U44" s="1" t="s">
        <v>456</v>
      </c>
      <c r="V44" s="1" t="s">
        <v>457</v>
      </c>
    </row>
    <row r="45" s="1" customFormat="1" spans="1:22">
      <c r="A45" s="3">
        <v>999228236950812</v>
      </c>
      <c r="B45" s="1" t="s">
        <v>722</v>
      </c>
      <c r="C45" s="1" t="s">
        <v>723</v>
      </c>
      <c r="D45" s="1" t="s">
        <v>724</v>
      </c>
      <c r="E45" s="1" t="s">
        <v>725</v>
      </c>
      <c r="F45" s="1" t="s">
        <v>441</v>
      </c>
      <c r="G45" s="1" t="s">
        <v>445</v>
      </c>
      <c r="H45" s="1" t="s">
        <v>446</v>
      </c>
      <c r="I45" s="1" t="s">
        <v>726</v>
      </c>
      <c r="J45" s="1" t="s">
        <v>30</v>
      </c>
      <c r="K45" s="1" t="s">
        <v>727</v>
      </c>
      <c r="L45" s="1" t="s">
        <v>727</v>
      </c>
      <c r="M45" s="1" t="s">
        <v>449</v>
      </c>
      <c r="N45" s="1" t="s">
        <v>449</v>
      </c>
      <c r="O45" s="1" t="s">
        <v>450</v>
      </c>
      <c r="P45" s="1" t="s">
        <v>451</v>
      </c>
      <c r="Q45" s="1" t="s">
        <v>452</v>
      </c>
      <c r="R45" s="1" t="s">
        <v>728</v>
      </c>
      <c r="S45" s="1" t="s">
        <v>454</v>
      </c>
      <c r="T45" s="1" t="s">
        <v>455</v>
      </c>
      <c r="U45" s="1" t="s">
        <v>456</v>
      </c>
      <c r="V45" s="1" t="s">
        <v>457</v>
      </c>
    </row>
    <row r="46" s="1" customFormat="1" spans="1:22">
      <c r="A46" s="3">
        <v>999228234574675</v>
      </c>
      <c r="B46" s="1" t="s">
        <v>722</v>
      </c>
      <c r="C46" s="1" t="s">
        <v>729</v>
      </c>
      <c r="D46" s="1" t="s">
        <v>730</v>
      </c>
      <c r="E46" s="1" t="s">
        <v>731</v>
      </c>
      <c r="F46" s="1" t="s">
        <v>441</v>
      </c>
      <c r="G46" s="1" t="s">
        <v>445</v>
      </c>
      <c r="H46" s="1" t="s">
        <v>446</v>
      </c>
      <c r="I46" s="1" t="s">
        <v>732</v>
      </c>
      <c r="J46" s="1" t="s">
        <v>30</v>
      </c>
      <c r="K46" s="1" t="s">
        <v>733</v>
      </c>
      <c r="L46" s="1" t="s">
        <v>733</v>
      </c>
      <c r="M46" s="1" t="s">
        <v>449</v>
      </c>
      <c r="N46" s="1" t="s">
        <v>449</v>
      </c>
      <c r="O46" s="1" t="s">
        <v>450</v>
      </c>
      <c r="P46" s="1" t="s">
        <v>451</v>
      </c>
      <c r="Q46" s="1" t="s">
        <v>452</v>
      </c>
      <c r="R46" s="1" t="s">
        <v>734</v>
      </c>
      <c r="S46" s="1" t="s">
        <v>454</v>
      </c>
      <c r="T46" s="1" t="s">
        <v>455</v>
      </c>
      <c r="U46" s="1" t="s">
        <v>456</v>
      </c>
      <c r="V46" s="1" t="s">
        <v>735</v>
      </c>
    </row>
    <row r="47" s="1" customFormat="1" spans="1:22">
      <c r="A47" s="3">
        <v>999228225361280</v>
      </c>
      <c r="B47" s="1" t="s">
        <v>722</v>
      </c>
      <c r="C47" s="1" t="s">
        <v>736</v>
      </c>
      <c r="D47" s="1" t="s">
        <v>737</v>
      </c>
      <c r="E47" s="1" t="s">
        <v>738</v>
      </c>
      <c r="F47" s="1" t="s">
        <v>441</v>
      </c>
      <c r="G47" s="1" t="s">
        <v>445</v>
      </c>
      <c r="H47" s="1" t="s">
        <v>446</v>
      </c>
      <c r="I47" s="1" t="s">
        <v>739</v>
      </c>
      <c r="J47" s="1" t="s">
        <v>30</v>
      </c>
      <c r="K47" s="1" t="s">
        <v>740</v>
      </c>
      <c r="L47" s="1" t="s">
        <v>740</v>
      </c>
      <c r="M47" s="1" t="s">
        <v>449</v>
      </c>
      <c r="N47" s="1" t="s">
        <v>449</v>
      </c>
      <c r="O47" s="1" t="s">
        <v>450</v>
      </c>
      <c r="P47" s="1" t="s">
        <v>451</v>
      </c>
      <c r="Q47" s="1" t="s">
        <v>452</v>
      </c>
      <c r="R47" s="1" t="s">
        <v>741</v>
      </c>
      <c r="S47" s="1" t="s">
        <v>454</v>
      </c>
      <c r="T47" s="1" t="s">
        <v>455</v>
      </c>
      <c r="U47" s="1" t="s">
        <v>742</v>
      </c>
      <c r="V47" s="1" t="s">
        <v>478</v>
      </c>
    </row>
    <row r="48" s="1" customFormat="1" spans="1:22">
      <c r="A48" s="3">
        <v>999228216513823</v>
      </c>
      <c r="B48" s="1" t="s">
        <v>743</v>
      </c>
      <c r="C48" s="1" t="s">
        <v>744</v>
      </c>
      <c r="D48" s="1" t="s">
        <v>745</v>
      </c>
      <c r="E48" s="1" t="s">
        <v>746</v>
      </c>
      <c r="F48" s="1" t="s">
        <v>486</v>
      </c>
      <c r="G48" s="1" t="s">
        <v>445</v>
      </c>
      <c r="H48" s="1" t="s">
        <v>446</v>
      </c>
      <c r="I48" s="1" t="s">
        <v>747</v>
      </c>
      <c r="J48" s="1" t="s">
        <v>30</v>
      </c>
      <c r="K48" s="1" t="s">
        <v>748</v>
      </c>
      <c r="L48" s="1" t="s">
        <v>748</v>
      </c>
      <c r="M48" s="1" t="s">
        <v>449</v>
      </c>
      <c r="N48" s="1" t="s">
        <v>449</v>
      </c>
      <c r="O48" s="1" t="s">
        <v>450</v>
      </c>
      <c r="P48" s="1" t="s">
        <v>451</v>
      </c>
      <c r="Q48" s="1" t="s">
        <v>452</v>
      </c>
      <c r="R48" s="1" t="s">
        <v>749</v>
      </c>
      <c r="S48" s="1" t="s">
        <v>454</v>
      </c>
      <c r="T48" s="1" t="s">
        <v>455</v>
      </c>
      <c r="U48" s="1" t="s">
        <v>456</v>
      </c>
      <c r="V48" s="1" t="s">
        <v>464</v>
      </c>
    </row>
    <row r="49" s="1" customFormat="1" spans="1:22">
      <c r="A49" s="3">
        <v>999228216508848</v>
      </c>
      <c r="B49" s="1" t="s">
        <v>743</v>
      </c>
      <c r="C49" s="1" t="s">
        <v>750</v>
      </c>
      <c r="D49" s="1" t="s">
        <v>751</v>
      </c>
      <c r="E49" s="1" t="s">
        <v>752</v>
      </c>
      <c r="F49" s="1" t="s">
        <v>667</v>
      </c>
      <c r="G49" s="1" t="s">
        <v>445</v>
      </c>
      <c r="H49" s="1" t="s">
        <v>446</v>
      </c>
      <c r="I49" s="1" t="s">
        <v>753</v>
      </c>
      <c r="J49" s="1" t="s">
        <v>30</v>
      </c>
      <c r="K49" s="1" t="s">
        <v>754</v>
      </c>
      <c r="L49" s="1" t="s">
        <v>754</v>
      </c>
      <c r="M49" s="1" t="s">
        <v>449</v>
      </c>
      <c r="N49" s="1" t="s">
        <v>449</v>
      </c>
      <c r="O49" s="1" t="s">
        <v>450</v>
      </c>
      <c r="P49" s="1" t="s">
        <v>451</v>
      </c>
      <c r="Q49" s="1" t="s">
        <v>452</v>
      </c>
      <c r="R49" s="1" t="s">
        <v>755</v>
      </c>
      <c r="S49" s="1" t="s">
        <v>454</v>
      </c>
      <c r="T49" s="1" t="s">
        <v>455</v>
      </c>
      <c r="U49" s="1" t="s">
        <v>456</v>
      </c>
      <c r="V49" s="1" t="s">
        <v>600</v>
      </c>
    </row>
    <row r="50" s="1" customFormat="1" spans="1:22">
      <c r="A50" s="3">
        <v>999228214928897</v>
      </c>
      <c r="B50" s="1" t="s">
        <v>743</v>
      </c>
      <c r="C50" s="1" t="s">
        <v>756</v>
      </c>
      <c r="D50" s="1" t="s">
        <v>757</v>
      </c>
      <c r="E50" s="1" t="s">
        <v>758</v>
      </c>
      <c r="F50" s="1" t="s">
        <v>593</v>
      </c>
      <c r="G50" s="1" t="s">
        <v>445</v>
      </c>
      <c r="H50" s="1" t="s">
        <v>446</v>
      </c>
      <c r="I50" s="1" t="s">
        <v>759</v>
      </c>
      <c r="J50" s="1" t="s">
        <v>30</v>
      </c>
      <c r="K50" s="1" t="s">
        <v>760</v>
      </c>
      <c r="L50" s="1" t="s">
        <v>760</v>
      </c>
      <c r="M50" s="1" t="s">
        <v>449</v>
      </c>
      <c r="N50" s="1" t="s">
        <v>449</v>
      </c>
      <c r="O50" s="1" t="s">
        <v>450</v>
      </c>
      <c r="P50" s="1" t="s">
        <v>451</v>
      </c>
      <c r="Q50" s="1" t="s">
        <v>452</v>
      </c>
      <c r="R50" s="1" t="s">
        <v>761</v>
      </c>
      <c r="S50" s="1" t="s">
        <v>454</v>
      </c>
      <c r="T50" s="1" t="s">
        <v>455</v>
      </c>
      <c r="U50" s="1" t="s">
        <v>456</v>
      </c>
      <c r="V50" s="1" t="s">
        <v>762</v>
      </c>
    </row>
    <row r="51" s="1" customFormat="1" spans="1:22">
      <c r="A51" s="3">
        <v>999228213924013</v>
      </c>
      <c r="B51" s="1" t="s">
        <v>743</v>
      </c>
      <c r="C51" s="1" t="s">
        <v>763</v>
      </c>
      <c r="D51" s="1" t="s">
        <v>764</v>
      </c>
      <c r="E51" s="1" t="s">
        <v>765</v>
      </c>
      <c r="F51" s="1" t="s">
        <v>441</v>
      </c>
      <c r="G51" s="1" t="s">
        <v>445</v>
      </c>
      <c r="H51" s="1" t="s">
        <v>446</v>
      </c>
      <c r="I51" s="1" t="s">
        <v>766</v>
      </c>
      <c r="J51" s="1" t="s">
        <v>30</v>
      </c>
      <c r="K51" s="1" t="s">
        <v>767</v>
      </c>
      <c r="L51" s="1" t="s">
        <v>767</v>
      </c>
      <c r="M51" s="1" t="s">
        <v>449</v>
      </c>
      <c r="N51" s="1" t="s">
        <v>449</v>
      </c>
      <c r="O51" s="1" t="s">
        <v>450</v>
      </c>
      <c r="P51" s="1" t="s">
        <v>451</v>
      </c>
      <c r="Q51" s="1" t="s">
        <v>452</v>
      </c>
      <c r="R51" s="1" t="s">
        <v>768</v>
      </c>
      <c r="S51" s="1" t="s">
        <v>454</v>
      </c>
      <c r="T51" s="1" t="s">
        <v>455</v>
      </c>
      <c r="U51" s="1" t="s">
        <v>742</v>
      </c>
      <c r="V51" s="1" t="s">
        <v>478</v>
      </c>
    </row>
    <row r="52" s="1" customFormat="1" spans="1:22">
      <c r="A52" s="3">
        <v>999228212958027</v>
      </c>
      <c r="B52" s="1" t="s">
        <v>743</v>
      </c>
      <c r="C52" s="1" t="s">
        <v>769</v>
      </c>
      <c r="D52" s="1" t="s">
        <v>685</v>
      </c>
      <c r="E52" s="1" t="s">
        <v>770</v>
      </c>
      <c r="F52" s="1" t="s">
        <v>486</v>
      </c>
      <c r="G52" s="1" t="s">
        <v>445</v>
      </c>
      <c r="H52" s="1" t="s">
        <v>446</v>
      </c>
      <c r="I52" s="1" t="s">
        <v>771</v>
      </c>
      <c r="J52" s="1" t="s">
        <v>30</v>
      </c>
      <c r="K52" s="1" t="s">
        <v>772</v>
      </c>
      <c r="L52" s="1" t="s">
        <v>772</v>
      </c>
      <c r="M52" s="1" t="s">
        <v>449</v>
      </c>
      <c r="N52" s="1" t="s">
        <v>449</v>
      </c>
      <c r="O52" s="1" t="s">
        <v>450</v>
      </c>
      <c r="P52" s="1" t="s">
        <v>451</v>
      </c>
      <c r="Q52" s="1" t="s">
        <v>452</v>
      </c>
      <c r="R52" s="1" t="s">
        <v>773</v>
      </c>
      <c r="S52" s="1" t="s">
        <v>454</v>
      </c>
      <c r="T52" s="1" t="s">
        <v>455</v>
      </c>
      <c r="U52" s="1" t="s">
        <v>456</v>
      </c>
      <c r="V52" s="1" t="s">
        <v>478</v>
      </c>
    </row>
    <row r="53" s="1" customFormat="1" spans="1:22">
      <c r="A53" s="3">
        <v>999228210231488</v>
      </c>
      <c r="B53" s="1" t="s">
        <v>743</v>
      </c>
      <c r="C53" s="1" t="s">
        <v>774</v>
      </c>
      <c r="D53" s="1" t="s">
        <v>775</v>
      </c>
      <c r="E53" s="1" t="s">
        <v>776</v>
      </c>
      <c r="F53" s="1" t="s">
        <v>441</v>
      </c>
      <c r="G53" s="1" t="s">
        <v>445</v>
      </c>
      <c r="H53" s="1" t="s">
        <v>446</v>
      </c>
      <c r="I53" s="1" t="s">
        <v>777</v>
      </c>
      <c r="J53" s="1" t="s">
        <v>30</v>
      </c>
      <c r="K53" s="1" t="s">
        <v>778</v>
      </c>
      <c r="L53" s="1" t="s">
        <v>778</v>
      </c>
      <c r="M53" s="1" t="s">
        <v>449</v>
      </c>
      <c r="N53" s="1" t="s">
        <v>449</v>
      </c>
      <c r="O53" s="1" t="s">
        <v>450</v>
      </c>
      <c r="P53" s="1" t="s">
        <v>451</v>
      </c>
      <c r="Q53" s="1" t="s">
        <v>452</v>
      </c>
      <c r="R53" s="1" t="s">
        <v>779</v>
      </c>
      <c r="S53" s="1" t="s">
        <v>454</v>
      </c>
      <c r="T53" s="1" t="s">
        <v>455</v>
      </c>
      <c r="U53" s="1" t="s">
        <v>456</v>
      </c>
      <c r="V53" s="1" t="s">
        <v>464</v>
      </c>
    </row>
    <row r="54" s="1" customFormat="1" spans="1:22">
      <c r="A54" s="3">
        <v>999228207809413</v>
      </c>
      <c r="B54" s="1" t="s">
        <v>780</v>
      </c>
      <c r="C54" s="1" t="s">
        <v>781</v>
      </c>
      <c r="D54" s="1" t="s">
        <v>782</v>
      </c>
      <c r="E54" s="1" t="s">
        <v>783</v>
      </c>
      <c r="F54" s="1" t="s">
        <v>441</v>
      </c>
      <c r="G54" s="1" t="s">
        <v>445</v>
      </c>
      <c r="H54" s="1" t="s">
        <v>446</v>
      </c>
      <c r="I54" s="1" t="s">
        <v>784</v>
      </c>
      <c r="J54" s="1" t="s">
        <v>30</v>
      </c>
      <c r="K54" s="1" t="s">
        <v>785</v>
      </c>
      <c r="L54" s="1" t="s">
        <v>785</v>
      </c>
      <c r="M54" s="1" t="s">
        <v>449</v>
      </c>
      <c r="N54" s="1" t="s">
        <v>449</v>
      </c>
      <c r="O54" s="1" t="s">
        <v>450</v>
      </c>
      <c r="P54" s="1" t="s">
        <v>451</v>
      </c>
      <c r="Q54" s="1" t="s">
        <v>452</v>
      </c>
      <c r="R54" s="1" t="s">
        <v>786</v>
      </c>
      <c r="S54" s="1" t="s">
        <v>454</v>
      </c>
      <c r="T54" s="1" t="s">
        <v>455</v>
      </c>
      <c r="U54" s="1" t="s">
        <v>742</v>
      </c>
      <c r="V54" s="1" t="s">
        <v>457</v>
      </c>
    </row>
    <row r="55" s="1" customFormat="1" spans="1:22">
      <c r="A55" s="3">
        <v>999228167959373</v>
      </c>
      <c r="B55" s="1" t="s">
        <v>780</v>
      </c>
      <c r="C55" s="1" t="s">
        <v>787</v>
      </c>
      <c r="D55" s="1" t="s">
        <v>788</v>
      </c>
      <c r="E55" s="1" t="s">
        <v>789</v>
      </c>
      <c r="F55" s="1" t="s">
        <v>441</v>
      </c>
      <c r="G55" s="1" t="s">
        <v>445</v>
      </c>
      <c r="H55" s="1" t="s">
        <v>446</v>
      </c>
      <c r="I55" s="1" t="s">
        <v>790</v>
      </c>
      <c r="J55" s="1" t="s">
        <v>30</v>
      </c>
      <c r="K55" s="1" t="s">
        <v>791</v>
      </c>
      <c r="L55" s="1" t="s">
        <v>791</v>
      </c>
      <c r="M55" s="1" t="s">
        <v>449</v>
      </c>
      <c r="N55" s="1" t="s">
        <v>449</v>
      </c>
      <c r="O55" s="1" t="s">
        <v>450</v>
      </c>
      <c r="P55" s="1" t="s">
        <v>451</v>
      </c>
      <c r="Q55" s="1" t="s">
        <v>452</v>
      </c>
      <c r="R55" s="1" t="s">
        <v>792</v>
      </c>
      <c r="S55" s="1" t="s">
        <v>454</v>
      </c>
      <c r="T55" s="1" t="s">
        <v>455</v>
      </c>
      <c r="U55" s="1" t="s">
        <v>456</v>
      </c>
      <c r="V55" s="1" t="s">
        <v>793</v>
      </c>
    </row>
    <row r="56" s="1" customFormat="1" spans="1:22">
      <c r="A56" s="3">
        <v>999228167800566</v>
      </c>
      <c r="B56" s="1" t="s">
        <v>780</v>
      </c>
      <c r="C56" s="1" t="s">
        <v>794</v>
      </c>
      <c r="D56" s="1" t="s">
        <v>795</v>
      </c>
      <c r="E56" s="1" t="s">
        <v>796</v>
      </c>
      <c r="F56" s="1" t="s">
        <v>441</v>
      </c>
      <c r="G56" s="1" t="s">
        <v>445</v>
      </c>
      <c r="H56" s="1" t="s">
        <v>446</v>
      </c>
      <c r="I56" s="1" t="s">
        <v>797</v>
      </c>
      <c r="J56" s="1" t="s">
        <v>30</v>
      </c>
      <c r="K56" s="1" t="s">
        <v>798</v>
      </c>
      <c r="L56" s="1" t="s">
        <v>798</v>
      </c>
      <c r="M56" s="1" t="s">
        <v>449</v>
      </c>
      <c r="N56" s="1" t="s">
        <v>449</v>
      </c>
      <c r="O56" s="1" t="s">
        <v>450</v>
      </c>
      <c r="P56" s="1" t="s">
        <v>451</v>
      </c>
      <c r="Q56" s="1" t="s">
        <v>452</v>
      </c>
      <c r="R56" s="1" t="s">
        <v>799</v>
      </c>
      <c r="S56" s="1" t="s">
        <v>454</v>
      </c>
      <c r="T56" s="1" t="s">
        <v>455</v>
      </c>
      <c r="U56" s="1" t="s">
        <v>456</v>
      </c>
      <c r="V56" s="1" t="s">
        <v>478</v>
      </c>
    </row>
    <row r="57" s="1" customFormat="1" spans="1:22">
      <c r="A57" s="3">
        <v>999228157705972</v>
      </c>
      <c r="B57" s="1" t="s">
        <v>800</v>
      </c>
      <c r="C57" s="1" t="s">
        <v>801</v>
      </c>
      <c r="D57" s="1" t="s">
        <v>802</v>
      </c>
      <c r="E57" s="1" t="s">
        <v>803</v>
      </c>
      <c r="F57" s="1" t="s">
        <v>722</v>
      </c>
      <c r="G57" s="1" t="s">
        <v>445</v>
      </c>
      <c r="H57" s="1" t="s">
        <v>446</v>
      </c>
      <c r="I57" s="1" t="s">
        <v>804</v>
      </c>
      <c r="J57" s="1" t="s">
        <v>30</v>
      </c>
      <c r="K57" s="1" t="s">
        <v>805</v>
      </c>
      <c r="L57" s="1" t="s">
        <v>805</v>
      </c>
      <c r="M57" s="1" t="s">
        <v>449</v>
      </c>
      <c r="N57" s="1" t="s">
        <v>449</v>
      </c>
      <c r="O57" s="1" t="s">
        <v>450</v>
      </c>
      <c r="P57" s="1" t="s">
        <v>451</v>
      </c>
      <c r="Q57" s="1" t="s">
        <v>452</v>
      </c>
      <c r="R57" s="1" t="s">
        <v>806</v>
      </c>
      <c r="S57" s="1" t="s">
        <v>454</v>
      </c>
      <c r="T57" s="1" t="s">
        <v>455</v>
      </c>
      <c r="U57" s="1" t="s">
        <v>456</v>
      </c>
      <c r="V57" s="1" t="s">
        <v>478</v>
      </c>
    </row>
    <row r="58" s="1" customFormat="1" spans="1:22">
      <c r="A58" s="3">
        <v>999228156284503</v>
      </c>
      <c r="B58" s="1" t="s">
        <v>800</v>
      </c>
      <c r="C58" s="1" t="s">
        <v>807</v>
      </c>
      <c r="D58" s="1" t="s">
        <v>808</v>
      </c>
      <c r="E58" s="1" t="s">
        <v>809</v>
      </c>
      <c r="F58" s="1" t="s">
        <v>743</v>
      </c>
      <c r="G58" s="1" t="s">
        <v>445</v>
      </c>
      <c r="H58" s="1" t="s">
        <v>446</v>
      </c>
      <c r="I58" s="1" t="s">
        <v>810</v>
      </c>
      <c r="J58" s="1" t="s">
        <v>30</v>
      </c>
      <c r="K58" s="1" t="s">
        <v>811</v>
      </c>
      <c r="L58" s="1" t="s">
        <v>811</v>
      </c>
      <c r="M58" s="1" t="s">
        <v>449</v>
      </c>
      <c r="N58" s="1" t="s">
        <v>449</v>
      </c>
      <c r="O58" s="1" t="s">
        <v>450</v>
      </c>
      <c r="P58" s="1" t="s">
        <v>451</v>
      </c>
      <c r="Q58" s="1" t="s">
        <v>452</v>
      </c>
      <c r="R58" s="1" t="s">
        <v>812</v>
      </c>
      <c r="S58" s="1" t="s">
        <v>454</v>
      </c>
      <c r="T58" s="1" t="s">
        <v>455</v>
      </c>
      <c r="U58" s="1" t="s">
        <v>456</v>
      </c>
      <c r="V58" s="1" t="s">
        <v>793</v>
      </c>
    </row>
    <row r="59" s="1" customFormat="1" spans="1:22">
      <c r="A59" s="3">
        <v>999228148332607</v>
      </c>
      <c r="B59" s="1" t="s">
        <v>800</v>
      </c>
      <c r="C59" s="1" t="s">
        <v>813</v>
      </c>
      <c r="D59" s="1" t="s">
        <v>814</v>
      </c>
      <c r="E59" s="1" t="s">
        <v>815</v>
      </c>
      <c r="F59" s="1" t="s">
        <v>486</v>
      </c>
      <c r="G59" s="1" t="s">
        <v>445</v>
      </c>
      <c r="H59" s="1" t="s">
        <v>446</v>
      </c>
      <c r="I59" s="1" t="s">
        <v>816</v>
      </c>
      <c r="J59" s="1" t="s">
        <v>30</v>
      </c>
      <c r="K59" s="1" t="s">
        <v>817</v>
      </c>
      <c r="L59" s="1" t="s">
        <v>817</v>
      </c>
      <c r="M59" s="1" t="s">
        <v>449</v>
      </c>
      <c r="N59" s="1" t="s">
        <v>449</v>
      </c>
      <c r="O59" s="1" t="s">
        <v>450</v>
      </c>
      <c r="P59" s="1" t="s">
        <v>451</v>
      </c>
      <c r="Q59" s="1" t="s">
        <v>452</v>
      </c>
      <c r="R59" s="1" t="s">
        <v>818</v>
      </c>
      <c r="S59" s="1" t="s">
        <v>454</v>
      </c>
      <c r="T59" s="1" t="s">
        <v>455</v>
      </c>
      <c r="U59" s="1" t="s">
        <v>456</v>
      </c>
      <c r="V59" s="1" t="s">
        <v>703</v>
      </c>
    </row>
    <row r="60" s="1" customFormat="1" spans="1:22">
      <c r="A60" s="3">
        <v>999228132445017</v>
      </c>
      <c r="B60" s="1" t="s">
        <v>819</v>
      </c>
      <c r="C60" s="1" t="s">
        <v>820</v>
      </c>
      <c r="D60" s="1" t="s">
        <v>821</v>
      </c>
      <c r="E60" s="1" t="s">
        <v>822</v>
      </c>
      <c r="F60" s="1" t="s">
        <v>593</v>
      </c>
      <c r="G60" s="1" t="s">
        <v>445</v>
      </c>
      <c r="H60" s="1" t="s">
        <v>446</v>
      </c>
      <c r="I60" s="1" t="s">
        <v>823</v>
      </c>
      <c r="J60" s="1" t="s">
        <v>30</v>
      </c>
      <c r="K60" s="1" t="s">
        <v>824</v>
      </c>
      <c r="L60" s="1" t="s">
        <v>824</v>
      </c>
      <c r="M60" s="1" t="s">
        <v>449</v>
      </c>
      <c r="N60" s="1" t="s">
        <v>449</v>
      </c>
      <c r="O60" s="1" t="s">
        <v>450</v>
      </c>
      <c r="P60" s="1" t="s">
        <v>451</v>
      </c>
      <c r="Q60" s="1" t="s">
        <v>452</v>
      </c>
      <c r="R60" s="1" t="s">
        <v>825</v>
      </c>
      <c r="S60" s="1" t="s">
        <v>454</v>
      </c>
      <c r="T60" s="1" t="s">
        <v>455</v>
      </c>
      <c r="U60" s="1" t="s">
        <v>456</v>
      </c>
      <c r="V60" s="1" t="s">
        <v>660</v>
      </c>
    </row>
    <row r="61" s="1" customFormat="1" spans="1:22">
      <c r="A61" s="3">
        <v>999228111871478</v>
      </c>
      <c r="B61" s="1" t="s">
        <v>826</v>
      </c>
      <c r="C61" s="1" t="s">
        <v>827</v>
      </c>
      <c r="D61" s="1" t="s">
        <v>764</v>
      </c>
      <c r="E61" s="1" t="s">
        <v>828</v>
      </c>
      <c r="F61" s="1" t="s">
        <v>441</v>
      </c>
      <c r="G61" s="1" t="s">
        <v>445</v>
      </c>
      <c r="H61" s="1" t="s">
        <v>446</v>
      </c>
      <c r="I61" s="1" t="s">
        <v>829</v>
      </c>
      <c r="J61" s="1" t="s">
        <v>30</v>
      </c>
      <c r="K61" s="1" t="s">
        <v>830</v>
      </c>
      <c r="L61" s="1" t="s">
        <v>830</v>
      </c>
      <c r="M61" s="1" t="s">
        <v>449</v>
      </c>
      <c r="N61" s="1" t="s">
        <v>449</v>
      </c>
      <c r="O61" s="1" t="s">
        <v>450</v>
      </c>
      <c r="P61" s="1" t="s">
        <v>451</v>
      </c>
      <c r="Q61" s="1" t="s">
        <v>452</v>
      </c>
      <c r="R61" s="1" t="s">
        <v>831</v>
      </c>
      <c r="S61" s="1" t="s">
        <v>454</v>
      </c>
      <c r="T61" s="1" t="s">
        <v>455</v>
      </c>
      <c r="U61" s="1" t="s">
        <v>742</v>
      </c>
      <c r="V61" s="1" t="s">
        <v>478</v>
      </c>
    </row>
    <row r="62" s="1" customFormat="1" spans="1:22">
      <c r="A62" s="3">
        <v>999228100555627</v>
      </c>
      <c r="B62" s="1" t="s">
        <v>826</v>
      </c>
      <c r="C62" s="1" t="s">
        <v>832</v>
      </c>
      <c r="D62" s="1" t="s">
        <v>833</v>
      </c>
      <c r="E62" s="1" t="s">
        <v>834</v>
      </c>
      <c r="F62" s="1" t="s">
        <v>441</v>
      </c>
      <c r="G62" s="1" t="s">
        <v>445</v>
      </c>
      <c r="H62" s="1" t="s">
        <v>446</v>
      </c>
      <c r="I62" s="1" t="s">
        <v>835</v>
      </c>
      <c r="J62" s="1" t="s">
        <v>30</v>
      </c>
      <c r="K62" s="1" t="s">
        <v>836</v>
      </c>
      <c r="L62" s="1" t="s">
        <v>836</v>
      </c>
      <c r="M62" s="1" t="s">
        <v>449</v>
      </c>
      <c r="N62" s="1" t="s">
        <v>449</v>
      </c>
      <c r="O62" s="1" t="s">
        <v>450</v>
      </c>
      <c r="P62" s="1" t="s">
        <v>451</v>
      </c>
      <c r="Q62" s="1" t="s">
        <v>452</v>
      </c>
      <c r="R62" s="1" t="s">
        <v>837</v>
      </c>
      <c r="S62" s="1" t="s">
        <v>454</v>
      </c>
      <c r="T62" s="1" t="s">
        <v>455</v>
      </c>
      <c r="U62" s="1" t="s">
        <v>456</v>
      </c>
      <c r="V62" s="1" t="s">
        <v>660</v>
      </c>
    </row>
    <row r="63" s="1" customFormat="1" spans="1:22">
      <c r="A63" s="3">
        <v>999228092178706</v>
      </c>
      <c r="B63" s="1" t="s">
        <v>838</v>
      </c>
      <c r="C63" s="1" t="s">
        <v>839</v>
      </c>
      <c r="D63" s="1" t="s">
        <v>840</v>
      </c>
      <c r="E63" s="1" t="s">
        <v>841</v>
      </c>
      <c r="F63" s="1" t="s">
        <v>441</v>
      </c>
      <c r="G63" s="1" t="s">
        <v>445</v>
      </c>
      <c r="H63" s="1" t="s">
        <v>446</v>
      </c>
      <c r="I63" s="1" t="s">
        <v>842</v>
      </c>
      <c r="J63" s="1" t="s">
        <v>30</v>
      </c>
      <c r="K63" s="1" t="s">
        <v>843</v>
      </c>
      <c r="L63" s="1" t="s">
        <v>843</v>
      </c>
      <c r="M63" s="1" t="s">
        <v>449</v>
      </c>
      <c r="N63" s="1" t="s">
        <v>449</v>
      </c>
      <c r="O63" s="1" t="s">
        <v>450</v>
      </c>
      <c r="P63" s="1" t="s">
        <v>451</v>
      </c>
      <c r="Q63" s="1" t="s">
        <v>452</v>
      </c>
      <c r="R63" s="1" t="s">
        <v>844</v>
      </c>
      <c r="S63" s="1" t="s">
        <v>454</v>
      </c>
      <c r="T63" s="1" t="s">
        <v>455</v>
      </c>
      <c r="U63" s="1" t="s">
        <v>456</v>
      </c>
      <c r="V63" s="1" t="s">
        <v>457</v>
      </c>
    </row>
    <row r="64" s="1" customFormat="1" spans="1:22">
      <c r="A64" s="3">
        <v>999228075633951</v>
      </c>
      <c r="B64" s="1" t="s">
        <v>838</v>
      </c>
      <c r="C64" s="1" t="s">
        <v>845</v>
      </c>
      <c r="D64" s="1" t="s">
        <v>846</v>
      </c>
      <c r="E64" s="1" t="s">
        <v>847</v>
      </c>
      <c r="F64" s="1" t="s">
        <v>486</v>
      </c>
      <c r="G64" s="1" t="s">
        <v>445</v>
      </c>
      <c r="H64" s="1" t="s">
        <v>446</v>
      </c>
      <c r="I64" s="1" t="s">
        <v>848</v>
      </c>
      <c r="J64" s="1" t="s">
        <v>30</v>
      </c>
      <c r="K64" s="1" t="s">
        <v>849</v>
      </c>
      <c r="L64" s="1" t="s">
        <v>849</v>
      </c>
      <c r="M64" s="1" t="s">
        <v>449</v>
      </c>
      <c r="N64" s="1" t="s">
        <v>449</v>
      </c>
      <c r="O64" s="1" t="s">
        <v>450</v>
      </c>
      <c r="P64" s="1" t="s">
        <v>451</v>
      </c>
      <c r="Q64" s="1" t="s">
        <v>452</v>
      </c>
      <c r="R64" s="1" t="s">
        <v>850</v>
      </c>
      <c r="S64" s="1" t="s">
        <v>454</v>
      </c>
      <c r="T64" s="1" t="s">
        <v>455</v>
      </c>
      <c r="U64" s="1" t="s">
        <v>456</v>
      </c>
      <c r="V64" s="1" t="s">
        <v>660</v>
      </c>
    </row>
    <row r="65" s="1" customFormat="1" spans="1:22">
      <c r="A65" s="3">
        <v>999227995015271</v>
      </c>
      <c r="B65" s="1" t="s">
        <v>851</v>
      </c>
      <c r="C65" s="1" t="s">
        <v>852</v>
      </c>
      <c r="D65" s="1" t="s">
        <v>853</v>
      </c>
      <c r="E65" s="1" t="s">
        <v>854</v>
      </c>
      <c r="F65" s="1" t="s">
        <v>441</v>
      </c>
      <c r="G65" s="1" t="s">
        <v>445</v>
      </c>
      <c r="H65" s="1" t="s">
        <v>446</v>
      </c>
      <c r="I65" s="1" t="s">
        <v>855</v>
      </c>
      <c r="J65" s="1" t="s">
        <v>30</v>
      </c>
      <c r="K65" s="1" t="s">
        <v>856</v>
      </c>
      <c r="L65" s="1" t="s">
        <v>856</v>
      </c>
      <c r="M65" s="1" t="s">
        <v>449</v>
      </c>
      <c r="N65" s="1" t="s">
        <v>449</v>
      </c>
      <c r="O65" s="1" t="s">
        <v>450</v>
      </c>
      <c r="P65" s="1" t="s">
        <v>451</v>
      </c>
      <c r="Q65" s="1" t="s">
        <v>452</v>
      </c>
      <c r="R65" s="1" t="s">
        <v>857</v>
      </c>
      <c r="S65" s="1" t="s">
        <v>454</v>
      </c>
      <c r="T65" s="1" t="s">
        <v>455</v>
      </c>
      <c r="U65" s="1" t="s">
        <v>456</v>
      </c>
      <c r="V65" s="1" t="s">
        <v>457</v>
      </c>
    </row>
    <row r="66" s="1" customFormat="1" spans="1:22">
      <c r="A66" s="3">
        <v>999227974069411</v>
      </c>
      <c r="B66" s="1" t="s">
        <v>858</v>
      </c>
      <c r="C66" s="1" t="s">
        <v>859</v>
      </c>
      <c r="D66" s="1" t="s">
        <v>860</v>
      </c>
      <c r="E66" s="1" t="s">
        <v>861</v>
      </c>
      <c r="F66" s="1" t="s">
        <v>441</v>
      </c>
      <c r="G66" s="1" t="s">
        <v>445</v>
      </c>
      <c r="H66" s="1" t="s">
        <v>446</v>
      </c>
      <c r="I66" s="1" t="s">
        <v>862</v>
      </c>
      <c r="J66" s="1" t="s">
        <v>30</v>
      </c>
      <c r="K66" s="1" t="s">
        <v>863</v>
      </c>
      <c r="L66" s="1" t="s">
        <v>863</v>
      </c>
      <c r="M66" s="1" t="s">
        <v>449</v>
      </c>
      <c r="N66" s="1" t="s">
        <v>449</v>
      </c>
      <c r="O66" s="1" t="s">
        <v>450</v>
      </c>
      <c r="P66" s="1" t="s">
        <v>451</v>
      </c>
      <c r="Q66" s="1" t="s">
        <v>452</v>
      </c>
      <c r="R66" s="1" t="s">
        <v>864</v>
      </c>
      <c r="S66" s="1" t="s">
        <v>454</v>
      </c>
      <c r="T66" s="1" t="s">
        <v>455</v>
      </c>
      <c r="U66" s="1" t="s">
        <v>742</v>
      </c>
      <c r="V66" s="1" t="s">
        <v>457</v>
      </c>
    </row>
    <row r="67" s="1" customFormat="1" spans="1:22">
      <c r="A67" s="3">
        <v>999227351429367</v>
      </c>
      <c r="B67" s="1" t="s">
        <v>865</v>
      </c>
      <c r="C67" s="1" t="s">
        <v>866</v>
      </c>
      <c r="D67" s="1" t="s">
        <v>867</v>
      </c>
      <c r="E67" s="1" t="s">
        <v>868</v>
      </c>
      <c r="F67" s="1" t="s">
        <v>486</v>
      </c>
      <c r="G67" s="1" t="s">
        <v>445</v>
      </c>
      <c r="H67" s="1" t="s">
        <v>446</v>
      </c>
      <c r="I67" s="1" t="s">
        <v>869</v>
      </c>
      <c r="J67" s="1" t="s">
        <v>30</v>
      </c>
      <c r="K67" s="1" t="s">
        <v>870</v>
      </c>
      <c r="L67" s="1" t="s">
        <v>870</v>
      </c>
      <c r="M67" s="1" t="s">
        <v>449</v>
      </c>
      <c r="N67" s="1" t="s">
        <v>449</v>
      </c>
      <c r="O67" s="1" t="s">
        <v>450</v>
      </c>
      <c r="P67" s="1" t="s">
        <v>451</v>
      </c>
      <c r="Q67" s="1" t="s">
        <v>452</v>
      </c>
      <c r="R67" s="1" t="s">
        <v>871</v>
      </c>
      <c r="S67" s="1" t="s">
        <v>454</v>
      </c>
      <c r="T67" s="1" t="s">
        <v>455</v>
      </c>
      <c r="U67" s="1" t="s">
        <v>456</v>
      </c>
      <c r="V67" s="1" t="s">
        <v>696</v>
      </c>
    </row>
    <row r="68" s="1" customFormat="1" spans="1:22">
      <c r="A68" s="3">
        <v>999227324108025</v>
      </c>
      <c r="B68" s="1" t="s">
        <v>872</v>
      </c>
      <c r="C68" s="1" t="s">
        <v>873</v>
      </c>
      <c r="D68" s="1" t="s">
        <v>874</v>
      </c>
      <c r="E68" s="1" t="s">
        <v>875</v>
      </c>
      <c r="F68" s="1" t="s">
        <v>441</v>
      </c>
      <c r="G68" s="1" t="s">
        <v>445</v>
      </c>
      <c r="H68" s="1" t="s">
        <v>446</v>
      </c>
      <c r="I68" s="1" t="s">
        <v>876</v>
      </c>
      <c r="J68" s="1" t="s">
        <v>30</v>
      </c>
      <c r="K68" s="1" t="s">
        <v>877</v>
      </c>
      <c r="L68" s="1" t="s">
        <v>877</v>
      </c>
      <c r="M68" s="1" t="s">
        <v>449</v>
      </c>
      <c r="N68" s="1" t="s">
        <v>449</v>
      </c>
      <c r="O68" s="1" t="s">
        <v>450</v>
      </c>
      <c r="P68" s="1" t="s">
        <v>451</v>
      </c>
      <c r="Q68" s="1" t="s">
        <v>452</v>
      </c>
      <c r="R68" s="1" t="s">
        <v>878</v>
      </c>
      <c r="S68" s="1" t="s">
        <v>454</v>
      </c>
      <c r="T68" s="1" t="s">
        <v>455</v>
      </c>
      <c r="U68" s="1" t="s">
        <v>456</v>
      </c>
      <c r="V68" s="1" t="s">
        <v>457</v>
      </c>
    </row>
    <row r="69" s="1" customFormat="1" spans="1:22">
      <c r="A69" s="3">
        <v>999227261530116</v>
      </c>
      <c r="B69" s="1" t="s">
        <v>879</v>
      </c>
      <c r="C69" s="1" t="s">
        <v>880</v>
      </c>
      <c r="D69" s="1" t="s">
        <v>881</v>
      </c>
      <c r="E69" s="1" t="s">
        <v>882</v>
      </c>
      <c r="F69" s="1" t="s">
        <v>441</v>
      </c>
      <c r="G69" s="1" t="s">
        <v>445</v>
      </c>
      <c r="H69" s="1" t="s">
        <v>446</v>
      </c>
      <c r="I69" s="1" t="s">
        <v>883</v>
      </c>
      <c r="J69" s="1" t="s">
        <v>30</v>
      </c>
      <c r="K69" s="1" t="s">
        <v>884</v>
      </c>
      <c r="L69" s="1" t="s">
        <v>884</v>
      </c>
      <c r="M69" s="1" t="s">
        <v>449</v>
      </c>
      <c r="N69" s="1" t="s">
        <v>449</v>
      </c>
      <c r="O69" s="1" t="s">
        <v>450</v>
      </c>
      <c r="P69" s="1" t="s">
        <v>451</v>
      </c>
      <c r="Q69" s="1" t="s">
        <v>452</v>
      </c>
      <c r="R69" s="1" t="s">
        <v>885</v>
      </c>
      <c r="S69" s="1" t="s">
        <v>454</v>
      </c>
      <c r="T69" s="1" t="s">
        <v>455</v>
      </c>
      <c r="U69" s="1" t="s">
        <v>456</v>
      </c>
      <c r="V69" s="1" t="s">
        <v>457</v>
      </c>
    </row>
    <row r="70" s="1" customFormat="1" spans="1:22">
      <c r="A70" s="3">
        <v>999227259266676</v>
      </c>
      <c r="B70" s="1" t="s">
        <v>879</v>
      </c>
      <c r="C70" s="1" t="s">
        <v>886</v>
      </c>
      <c r="D70" s="1" t="s">
        <v>887</v>
      </c>
      <c r="E70" s="1" t="s">
        <v>888</v>
      </c>
      <c r="F70" s="1" t="s">
        <v>593</v>
      </c>
      <c r="G70" s="1" t="s">
        <v>445</v>
      </c>
      <c r="H70" s="1" t="s">
        <v>446</v>
      </c>
      <c r="I70" s="1" t="s">
        <v>889</v>
      </c>
      <c r="J70" s="1" t="s">
        <v>30</v>
      </c>
      <c r="K70" s="1" t="s">
        <v>890</v>
      </c>
      <c r="L70" s="1" t="s">
        <v>890</v>
      </c>
      <c r="M70" s="1" t="s">
        <v>449</v>
      </c>
      <c r="N70" s="1" t="s">
        <v>449</v>
      </c>
      <c r="O70" s="1" t="s">
        <v>450</v>
      </c>
      <c r="P70" s="1" t="s">
        <v>451</v>
      </c>
      <c r="Q70" s="1" t="s">
        <v>452</v>
      </c>
      <c r="R70" s="1" t="s">
        <v>891</v>
      </c>
      <c r="S70" s="1" t="s">
        <v>454</v>
      </c>
      <c r="T70" s="1" t="s">
        <v>455</v>
      </c>
      <c r="U70" s="1" t="s">
        <v>456</v>
      </c>
      <c r="V70" s="1" t="s">
        <v>696</v>
      </c>
    </row>
    <row r="71" s="1" customFormat="1" spans="1:22">
      <c r="A71" s="3">
        <v>999226668618609</v>
      </c>
      <c r="B71" s="1" t="s">
        <v>892</v>
      </c>
      <c r="C71" s="1" t="s">
        <v>893</v>
      </c>
      <c r="D71" s="1" t="s">
        <v>782</v>
      </c>
      <c r="E71" s="1" t="s">
        <v>894</v>
      </c>
      <c r="F71" s="1" t="s">
        <v>593</v>
      </c>
      <c r="G71" s="1" t="s">
        <v>445</v>
      </c>
      <c r="H71" s="1" t="s">
        <v>446</v>
      </c>
      <c r="I71" s="1" t="s">
        <v>895</v>
      </c>
      <c r="J71" s="1" t="s">
        <v>30</v>
      </c>
      <c r="K71" s="1" t="s">
        <v>896</v>
      </c>
      <c r="L71" s="1" t="s">
        <v>896</v>
      </c>
      <c r="M71" s="1" t="s">
        <v>449</v>
      </c>
      <c r="N71" s="1" t="s">
        <v>449</v>
      </c>
      <c r="O71" s="1" t="s">
        <v>450</v>
      </c>
      <c r="P71" s="1" t="s">
        <v>451</v>
      </c>
      <c r="Q71" s="1" t="s">
        <v>452</v>
      </c>
      <c r="R71" s="1" t="s">
        <v>897</v>
      </c>
      <c r="S71" s="1" t="s">
        <v>454</v>
      </c>
      <c r="T71" s="1" t="s">
        <v>455</v>
      </c>
      <c r="U71" s="1" t="s">
        <v>742</v>
      </c>
      <c r="V71" s="1" t="s">
        <v>457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2023-11-07T02:11:53Z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