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<sst xmlns="http://schemas.openxmlformats.org/spreadsheetml/2006/main" count="2366" uniqueCount="855">
  <si>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</si>
  <si>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</si>
  <si>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</si>
  <si>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</si>
  <si>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</si>
  <si>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</si>
  <si>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</si>
  <si>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</si>
  <si>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</si>
  <si>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</si>
  <si>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</si>
  <si>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</si>
  <si>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</si>
  <si>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</si>
  <si>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</si>
  <si>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</si>
  <si>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</si>
  <si>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</si>
  <si>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</si>
  <si>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</si>
  <si>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</si>
  <si>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</si>
  <si>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</si>
  <si>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</si>
  <si>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</si>
  <si>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999226731349243	</t>
  </si>
  <si>
    <t>Ctrip</t>
  </si>
  <si>
    <t>正常</t>
  </si>
  <si>
    <t>[曼谷]珊兰广场酒店(Samran Place Hotel)(37214827)</t>
  </si>
  <si>
    <t>标准双人房&lt;2人入住&gt;</t>
  </si>
  <si>
    <t>USD</t>
  </si>
  <si>
    <t>CHENG/XINLEI</t>
  </si>
  <si>
    <t>CA5326231109USD</t>
  </si>
  <si>
    <t>未提现</t>
  </si>
  <si>
    <t>携程开票</t>
  </si>
  <si>
    <t xml:space="preserve">3908718	</t>
  </si>
  <si>
    <t xml:space="preserve">	</t>
  </si>
  <si>
    <t>取消</t>
  </si>
  <si>
    <t xml:space="preserve">999227100538113	</t>
  </si>
  <si>
    <t>[曼谷]特兰兹酒店(Hotel Tranz)(39654432)</t>
  </si>
  <si>
    <t>高级客房双人床&lt;2人入住&gt;&lt;不退款&gt;</t>
  </si>
  <si>
    <t>LEE/YUEN YENG TRISTINA</t>
  </si>
  <si>
    <t xml:space="preserve">4002194	</t>
  </si>
  <si>
    <t xml:space="preserve">999227290954163	</t>
  </si>
  <si>
    <t>[首尔]明洞乙支路彩鸿酒店(Travelodge Myeongdong Euljiro)(37210271)</t>
  </si>
  <si>
    <t>高级房（双床）&lt;2人入住&gt;&lt;不退款&gt;</t>
  </si>
  <si>
    <t>WONG/LAICHUNLAUNDY,WONG/LAIMANSYNIA</t>
  </si>
  <si>
    <t xml:space="preserve">4037084	</t>
  </si>
  <si>
    <t xml:space="preserve">L74STFUT8K	</t>
  </si>
  <si>
    <t xml:space="preserve">999227299094376	</t>
  </si>
  <si>
    <t>[云顶高原]阿瓦讷世界度假村(Resorts World Awana)(37225447)</t>
  </si>
  <si>
    <t>Superior Deluxe&lt;2人入住&gt;&lt;不退款&gt;</t>
  </si>
  <si>
    <t>RICHARD/NICHOLAS ANDREW</t>
  </si>
  <si>
    <t xml:space="preserve">4039569	</t>
  </si>
  <si>
    <t xml:space="preserve">999227306035939	</t>
  </si>
  <si>
    <t>[普吉岛]芭东记忆精品酒店(Memory Patong)(46896034)</t>
  </si>
  <si>
    <t>豪华大床房(带阳台)&lt;2人入住&gt;&lt;不退款&gt;</t>
  </si>
  <si>
    <t>ROMANOVA/ANNA VLADIMIROVNA,ROMANOV/VIKTOR ALEKSANDROVICH</t>
  </si>
  <si>
    <t xml:space="preserve">4043008	</t>
  </si>
  <si>
    <t xml:space="preserve">999227352864950	</t>
  </si>
  <si>
    <t>[甲米]班赛奈度假酒店(Ban Sainai Resort)(39034653)</t>
  </si>
  <si>
    <t>椰小屋&lt;2人入住&gt;&lt;不退款&gt;&lt;早餐&gt;</t>
  </si>
  <si>
    <t>KOO/SEOHYUN</t>
  </si>
  <si>
    <t xml:space="preserve">4060557	</t>
  </si>
  <si>
    <t xml:space="preserve">999228037582659	</t>
  </si>
  <si>
    <t>[普吉岛]超越芭东酒店(Beyond Patong)(37224775)</t>
  </si>
  <si>
    <t>豪华房&lt;2人入住&gt;&lt;不退款&gt;</t>
  </si>
  <si>
    <t>Chan/Zhi Hui</t>
  </si>
  <si>
    <t xml:space="preserve">4109739	</t>
  </si>
  <si>
    <t xml:space="preserve">999228046897087	</t>
  </si>
  <si>
    <t>[普吉岛]芭东酒店(Neon Patong Hotel ex at Patong)(44802265)</t>
  </si>
  <si>
    <t>超值豪华房&lt;1&gt;&lt;2人入住&gt;</t>
  </si>
  <si>
    <t>BOH/CHEK HONG</t>
  </si>
  <si>
    <t xml:space="preserve">4113132	</t>
  </si>
  <si>
    <t xml:space="preserve">999228072535572	</t>
  </si>
  <si>
    <t>[清迈]清迈萨拉兰纳酒店(Sala Lanna Chiang Mai)(37205332)</t>
  </si>
  <si>
    <t>豪华河景房（带阳台）&lt;2人入住&gt;&lt;不退款&gt;</t>
  </si>
  <si>
    <t>KRISSANAVARIN/NONLADA</t>
  </si>
  <si>
    <t xml:space="preserve">4119141	</t>
  </si>
  <si>
    <t xml:space="preserve">999228101983362	</t>
  </si>
  <si>
    <t>[华盛顿]华盛顿特区优特尔酒店(Yotel Washington DC)(37205140)</t>
  </si>
  <si>
    <t>尊贵特大床房&lt;2人入住&gt;&lt;不退款&gt;</t>
  </si>
  <si>
    <t>Wang/Ketian</t>
  </si>
  <si>
    <t xml:space="preserve">4127476	</t>
  </si>
  <si>
    <t xml:space="preserve">999228121070146	</t>
  </si>
  <si>
    <t>[普吉岛]普吉市宜必思尚品酒店(Ibis Styles Phuket City)(37221447)</t>
  </si>
  <si>
    <t>标准双床房&lt;2人入住&gt;&lt;不退款&gt;</t>
  </si>
  <si>
    <t>WONG/CHAU LIN,WONG/CHUEN YONG,KWONG/SUET YEE</t>
  </si>
  <si>
    <t xml:space="preserve">4131968	</t>
  </si>
  <si>
    <t xml:space="preserve"> 489353.	</t>
  </si>
  <si>
    <t xml:space="preserve">999228121123883	</t>
  </si>
  <si>
    <t>[新加坡]新加坡樟宜湾酒店(Changi Cove Singapore)(37244768)</t>
  </si>
  <si>
    <t>PNG/DOROTHY</t>
  </si>
  <si>
    <t xml:space="preserve">4131986	</t>
  </si>
  <si>
    <t xml:space="preserve">999228125509731	</t>
  </si>
  <si>
    <t>[曼谷]论坛公园酒店(Forum Park Hotel)(39038528)</t>
  </si>
  <si>
    <t>豪华房(双人床或双床)-带阳台&lt;2人入住&gt;&lt;不退款&gt;</t>
  </si>
  <si>
    <t>ZHANG/DEHUI</t>
  </si>
  <si>
    <t xml:space="preserve">4133771	</t>
  </si>
  <si>
    <t xml:space="preserve">999228139386013	</t>
  </si>
  <si>
    <t>[巴斯]麦克唐纳巴斯水疗酒店(Macdonald Bath Spa Hotel)(37197657)</t>
  </si>
  <si>
    <t>双人房&lt;2人入住&gt;&lt;不退款&gt;</t>
  </si>
  <si>
    <t>Cunningham/Marcus</t>
  </si>
  <si>
    <t xml:space="preserve">4137066	</t>
  </si>
  <si>
    <t xml:space="preserve">999228141656766	</t>
  </si>
  <si>
    <t>[尼斯]尼斯丽笙蓝标酒店(Radisson Blu Hotel, Nice)(37208787)</t>
  </si>
  <si>
    <t>高级海景客房&lt;2人入住&gt;&lt;不退款&gt;&lt;早餐&gt;</t>
  </si>
  <si>
    <t>Neves/Sandrine</t>
  </si>
  <si>
    <t xml:space="preserve">4137907	</t>
  </si>
  <si>
    <t xml:space="preserve">0074202091	</t>
  </si>
  <si>
    <t xml:space="preserve">999228142437183	</t>
  </si>
  <si>
    <t>[多伦多]多伦多泛太平洋酒店(Pan Pacific Toronto)(37204927)</t>
  </si>
  <si>
    <t>Schachter/Lawrence</t>
  </si>
  <si>
    <t xml:space="preserve">4138087	</t>
  </si>
  <si>
    <t xml:space="preserve">999228172528470	</t>
  </si>
  <si>
    <t>[韦切什]宜必思尚品布达佩斯机场酒店(Ibis Styles Budapest Airport)(44686817)</t>
  </si>
  <si>
    <t>标准双人房, 1 张双人床&lt;2人入住&gt;&lt;不退款&gt;&lt;早餐&gt;</t>
  </si>
  <si>
    <t>WANG/XIAOYAN,ZHANG/YUEPING,SHEN/AQING,SUN/JUN</t>
  </si>
  <si>
    <t xml:space="preserve">4146931	</t>
  </si>
  <si>
    <t xml:space="preserve">2311050624	</t>
  </si>
  <si>
    <t xml:space="preserve">999228172679257	</t>
  </si>
  <si>
    <t>[首尔]哈密尔顿酒店(Hamilton Hotel)(37046487)</t>
  </si>
  <si>
    <t>SEPPAELAE/KALLE JUHANI</t>
  </si>
  <si>
    <t xml:space="preserve">4146963	</t>
  </si>
  <si>
    <t xml:space="preserve">999228205958268	</t>
  </si>
  <si>
    <t>[迪拜]格湾 MD 酒店(MD Hotel by Gewan Formerly Cassells)(39042109)</t>
  </si>
  <si>
    <t>高级特大床房&lt;2人入住&gt;&lt;不退款&gt;&lt;无早&gt;</t>
  </si>
  <si>
    <t>staikos/christos</t>
  </si>
  <si>
    <t xml:space="preserve">4148120	</t>
  </si>
  <si>
    <t xml:space="preserve">142254	</t>
  </si>
  <si>
    <t xml:space="preserve">999228211769272	</t>
  </si>
  <si>
    <t>[达安班塔延]海洋维达酒店(Ocean Vida Beach and Dive Resort)(44688353)</t>
  </si>
  <si>
    <t>园景房&lt;2人入住&gt;&lt;不退款&gt;&lt;早餐&gt;</t>
  </si>
  <si>
    <t>COSTA CAMPS/MIGUEL</t>
  </si>
  <si>
    <t xml:space="preserve">4150778	</t>
  </si>
  <si>
    <t xml:space="preserve">999228218148031	</t>
  </si>
  <si>
    <t>[West Cikarang]恩索酒店(Enso Hotel)(44682103)</t>
  </si>
  <si>
    <t>尊贵双人房&lt;2人入住&gt;&lt;不退款&gt;&lt;早餐&gt;</t>
  </si>
  <si>
    <t>CHEN/YAYING</t>
  </si>
  <si>
    <t xml:space="preserve">4154662	</t>
  </si>
  <si>
    <t xml:space="preserve">31002	</t>
  </si>
  <si>
    <t xml:space="preserve">999228230077055	</t>
  </si>
  <si>
    <t>[名古屋]Vessel Inn荣站前(Vessel Inn Sakae Ekimae)(39654166)</t>
  </si>
  <si>
    <t>标准双床房&lt;2人入住&gt;&lt;不退款&gt;&lt;早餐&gt;</t>
  </si>
  <si>
    <t>CHEN/CHIHYU</t>
  </si>
  <si>
    <t xml:space="preserve">4156355	</t>
  </si>
  <si>
    <t xml:space="preserve">999228232172438	</t>
  </si>
  <si>
    <t>[胡志明市]堆樱花酒店及服务公寓(Thuy Sakura Hotel &amp; Serviced Apartment)(44790377)</t>
  </si>
  <si>
    <t>高级房-带窗&lt;2人入住&gt;&lt;不退款&gt;</t>
  </si>
  <si>
    <t>kaida/yukinori</t>
  </si>
  <si>
    <t xml:space="preserve">4157565	</t>
  </si>
  <si>
    <t xml:space="preserve">999228233077839	</t>
  </si>
  <si>
    <t>[西雅加达]55酒店(Hotel 55)(44686639)</t>
  </si>
  <si>
    <t>豪华间&lt;2人入住&gt;&lt;不退款&gt;&lt;无早&gt;</t>
  </si>
  <si>
    <t>MAULINA/DIAN</t>
  </si>
  <si>
    <t xml:space="preserve">4158018	</t>
  </si>
  <si>
    <t xml:space="preserve">999228237615096	</t>
  </si>
  <si>
    <t>[加影]皇朝万豪酒店(Marvelot Hotel)(39649524)</t>
  </si>
  <si>
    <t>标准大床房&lt;2人入住&gt;&lt;不退款&gt;&lt;无早&gt;</t>
  </si>
  <si>
    <t>RAZALI/FAZLIN NABILA</t>
  </si>
  <si>
    <t xml:space="preserve">4160779	</t>
  </si>
  <si>
    <t xml:space="preserve">999228254745893	</t>
  </si>
  <si>
    <t>[西归浦市]EINS酒店(Eins Hotel)(72860334)</t>
  </si>
  <si>
    <t>标准双人房&lt;2人入住&gt;&lt;不退款&gt;</t>
  </si>
  <si>
    <t>PARK/ENAH,KIM/HYE YOUN</t>
  </si>
  <si>
    <t xml:space="preserve">4163428	</t>
  </si>
  <si>
    <t xml:space="preserve">999228255723246	</t>
  </si>
  <si>
    <t>[阿姆斯特丹]阿姆斯特丹博物馆区NH精选酒店(NH Amsterdam Museum Quarter)(37206158)</t>
  </si>
  <si>
    <t>标准景观房&lt;2人入住&gt;&lt;无早&gt;</t>
  </si>
  <si>
    <t>PIRTINAS/MARTYNAS</t>
  </si>
  <si>
    <t xml:space="preserve">4163699	</t>
  </si>
  <si>
    <t xml:space="preserve">999228261172452	</t>
  </si>
  <si>
    <t>[曼彻斯特]曼彻斯特市政酒店(The Townhouse Manchester)(37197020)</t>
  </si>
  <si>
    <t>经典双人床房&lt;2人入住&gt;&lt;不退款&gt;</t>
  </si>
  <si>
    <t>Reider /Dmitry</t>
  </si>
  <si>
    <t xml:space="preserve">4165849	</t>
  </si>
  <si>
    <t xml:space="preserve">999228261569892	</t>
  </si>
  <si>
    <t>[伊斯坦布尔]本迪克绿色公园旅馆&amp;会议中心(The Green Park Pendik)(39034102)</t>
  </si>
  <si>
    <t>园景房&lt;2人入住&gt;&lt;不退款&gt;</t>
  </si>
  <si>
    <t>OZTURK/TAMER</t>
  </si>
  <si>
    <t xml:space="preserve">4166140	</t>
  </si>
  <si>
    <t xml:space="preserve">999228263353547	</t>
  </si>
  <si>
    <t>[迪拜]丽笙蓝标酒店-迪拜河滨(Radisson Blu Hotel, Dubai Waterfront)(37237971)</t>
  </si>
  <si>
    <t>迪拜塔景标准房&lt;2人入住&gt;&lt;不退款&gt;&lt;早餐&gt;</t>
  </si>
  <si>
    <t>LI/KAI LEI,LIU/YAU KEI</t>
  </si>
  <si>
    <t xml:space="preserve">4166832	</t>
  </si>
  <si>
    <t xml:space="preserve">0074677607	</t>
  </si>
  <si>
    <t xml:space="preserve">999228265167373	</t>
  </si>
  <si>
    <t>[釜山]斯坦福酒店釜山(Stanford Hotel Busan)(37237621)</t>
  </si>
  <si>
    <t>标准大床房&lt;2人入住&gt;&lt;不退款&gt;</t>
  </si>
  <si>
    <t>PU/LI-LIN</t>
  </si>
  <si>
    <t xml:space="preserve">4167985	</t>
  </si>
  <si>
    <t xml:space="preserve">999228265813305	</t>
  </si>
  <si>
    <t>[清迈]步行街公寓(Walking Street Residence)(46875439)</t>
  </si>
  <si>
    <t>高级房&lt;2人入住&gt;&lt;不退款&gt;</t>
  </si>
  <si>
    <t>DUNHAM/JONATHAN JAMES</t>
  </si>
  <si>
    <t xml:space="preserve">4168340	</t>
  </si>
  <si>
    <t xml:space="preserve">1056320184	</t>
  </si>
  <si>
    <t xml:space="preserve">999228269116219	</t>
  </si>
  <si>
    <t>[特罗姆瑟]特罗姆瑟丽笙酒店(Radisson Blu Hotel, Tromso)(39049950)</t>
  </si>
  <si>
    <t>标准房&lt;2人入住&gt;&lt;不退款&gt;</t>
  </si>
  <si>
    <t>CHEN/SITONG,Gao/Ziyi</t>
  </si>
  <si>
    <t xml:space="preserve">4170247	</t>
  </si>
  <si>
    <t xml:space="preserve">0074725568	</t>
  </si>
  <si>
    <t xml:space="preserve">999228269215693	</t>
  </si>
  <si>
    <t>[悉尼]YEHS酒店-悉尼CBD(YEHS Hotel Sydney CBD)(37210582)</t>
  </si>
  <si>
    <t>甄选双床房&lt;2人入住&gt;&lt;不退款&gt;</t>
  </si>
  <si>
    <t>jin/shuainan</t>
  </si>
  <si>
    <t xml:space="preserve">4170342	</t>
  </si>
  <si>
    <t xml:space="preserve">999228270513400	</t>
  </si>
  <si>
    <t>[大阪]大阪日航酒店(Hotel Nikko Osaka)(37197347)</t>
  </si>
  <si>
    <t>标准大床房（不准吸烟）&lt;2人入住&gt;&lt;不适用日本客人&gt;&lt;不退款&gt;</t>
  </si>
  <si>
    <t>MA/LIFANG,PENG/XINQI,PENG/KUN,MA/QIANQIAN,PENG/YUEQIANG</t>
  </si>
  <si>
    <t xml:space="preserve">4171227	</t>
  </si>
  <si>
    <t xml:space="preserve">114633362	</t>
  </si>
  <si>
    <t xml:space="preserve">999228271920684	</t>
  </si>
  <si>
    <t>[迪拜]迪拜市区索菲特酒店(Sofitel Dubai Downtown)(37206437)</t>
  </si>
  <si>
    <t>奢华双床房&lt;2人入住&gt;&lt;不退款&gt;</t>
  </si>
  <si>
    <t>LIU/Huicong,Yang/Mingxuan</t>
  </si>
  <si>
    <t xml:space="preserve">4172110	</t>
  </si>
  <si>
    <t xml:space="preserve">2311040580	</t>
  </si>
  <si>
    <t xml:space="preserve">999228272451820	</t>
  </si>
  <si>
    <t>CHAISON/NATTIYA</t>
  </si>
  <si>
    <t xml:space="preserve">4172313	</t>
  </si>
  <si>
    <t xml:space="preserve">999228273224512	</t>
  </si>
  <si>
    <t>[维多利亚]维多利亚格因旅馆(Go Inn Vitória)(44802017)</t>
  </si>
  <si>
    <t>标准双人间&lt;2人入住&gt;&lt;不退款&gt;</t>
  </si>
  <si>
    <t>TEIXEIRA COSTA/LUCIANA  TEIXEIRA COSTA</t>
  </si>
  <si>
    <t xml:space="preserve">4172930	</t>
  </si>
  <si>
    <t xml:space="preserve">35329315	</t>
  </si>
  <si>
    <t xml:space="preserve">999228273228298	</t>
  </si>
  <si>
    <t>[那空拍侬]777 如家酒店(777 Hometel)(39681633)</t>
  </si>
  <si>
    <t>双床房&lt;2人入住&gt;&lt;不退款&gt;</t>
  </si>
  <si>
    <t>SUTTHIBORRIBARN/KRITTIN</t>
  </si>
  <si>
    <t xml:space="preserve">4172932	</t>
  </si>
  <si>
    <t xml:space="preserve">999228274511413	</t>
  </si>
  <si>
    <t>[巴黎]巴黎艾菲尔铁塔之旅酒店(First Hotel Paris Tour Eiffel)(43877608)</t>
  </si>
  <si>
    <t>经典双人间&lt;2人入住&gt;&lt;不退款&gt;</t>
  </si>
  <si>
    <t>de Groot/Kaj Emmanuel</t>
  </si>
  <si>
    <t xml:space="preserve">4173869	</t>
  </si>
  <si>
    <t xml:space="preserve">999228278936178	</t>
  </si>
  <si>
    <t>[康提]阿玛亚山酒店(Amaya Hills Kandy)(39049494)</t>
  </si>
  <si>
    <t>豪华房-禁烟&lt;2人入住&gt;&lt;不退款&gt;&lt;无早&gt;</t>
  </si>
  <si>
    <t>LUO/MAO</t>
  </si>
  <si>
    <t xml:space="preserve">4174707	</t>
  </si>
  <si>
    <t xml:space="preserve">999228279583168	</t>
  </si>
  <si>
    <t>WAHYONO/NUNUNG SIH</t>
  </si>
  <si>
    <t xml:space="preserve">4174796	</t>
  </si>
  <si>
    <t xml:space="preserve">999228279981687	</t>
  </si>
  <si>
    <t>[阿布扎比]哈姆拉城市季节酒店(City Seasons Al Hamra Hotel)(37202324)</t>
  </si>
  <si>
    <t>尊贵双床房&lt;2人入住&gt;&lt;不退款&gt;&lt;无早&gt;</t>
  </si>
  <si>
    <t>LIN/BO</t>
  </si>
  <si>
    <t xml:space="preserve">4174952	</t>
  </si>
  <si>
    <t xml:space="preserve">C9C8L2PLF0	</t>
  </si>
  <si>
    <t xml:space="preserve">999228283996487	</t>
  </si>
  <si>
    <t>CHEN/BO,FAN/JIAQI</t>
  </si>
  <si>
    <t xml:space="preserve">4176343	</t>
  </si>
  <si>
    <t xml:space="preserve">2311021455068159404	</t>
  </si>
  <si>
    <t xml:space="preserve">999228291896506	</t>
  </si>
  <si>
    <t>[岘港]岘港莫纳科酒店(Monarque Hotel Danang)(44800735)</t>
  </si>
  <si>
    <t>海景特大床房&lt;2人入住&gt;&lt;不退款&gt;</t>
  </si>
  <si>
    <t>Yang/Baolei,HTIKE/HTIKE</t>
  </si>
  <si>
    <t xml:space="preserve">4180190	</t>
  </si>
  <si>
    <t xml:space="preserve">51038	</t>
  </si>
  <si>
    <t xml:space="preserve">999228295479028	</t>
  </si>
  <si>
    <t>[巴厘岛]雷吉安乡村酒店(Legian Village Hotel)(39049316)</t>
  </si>
  <si>
    <t>GERASIMOV/ILYA</t>
  </si>
  <si>
    <t xml:space="preserve">4182533	</t>
  </si>
  <si>
    <t xml:space="preserve">HOCA611698986463	</t>
  </si>
  <si>
    <t xml:space="preserve">999228295649381	</t>
  </si>
  <si>
    <t>[曼谷]曼谷蒙天河畔酒店(Montien Riverside Hotel Bangkok)(37200144)</t>
  </si>
  <si>
    <t>高级房, 河景&lt;2人入住&gt;&lt;不退款&gt;&lt;早餐&gt;</t>
  </si>
  <si>
    <t>ZHU/XIAOLAN,HU/ZHIXIANG</t>
  </si>
  <si>
    <t xml:space="preserve">4182779	</t>
  </si>
  <si>
    <t xml:space="preserve">999228314765416	</t>
  </si>
  <si>
    <t>[芭堤雅]芭堤雅硬石酒店(Hard Rock Hotel Pattaya)(37223874)</t>
  </si>
  <si>
    <t>城景豪华房&lt;2人入住&gt;&lt;不退款&gt;&lt;早餐&gt;</t>
  </si>
  <si>
    <t>LU/JINE</t>
  </si>
  <si>
    <t xml:space="preserve">4188621	</t>
  </si>
  <si>
    <t xml:space="preserve">999228316265778	</t>
  </si>
  <si>
    <t>[迈阿密]迈阿密国际机场酒店(Miami International Airport Hotel)(37209685)</t>
  </si>
  <si>
    <t>标准大号床房&lt;2人入住&gt;&lt;不退款&gt;</t>
  </si>
  <si>
    <t>Felipe/Chrystina Barros</t>
  </si>
  <si>
    <t xml:space="preserve">4189463	</t>
  </si>
  <si>
    <t xml:space="preserve">999228318478490	</t>
  </si>
  <si>
    <t>标准大床房&lt;2人入住&gt;&lt;不退款&gt;&lt;早餐&gt;</t>
  </si>
  <si>
    <t>DENG/XULIN</t>
  </si>
  <si>
    <t xml:space="preserve">4191589	</t>
  </si>
  <si>
    <t xml:space="preserve">491446	</t>
  </si>
  <si>
    <t xml:space="preserve">999228318521090	</t>
  </si>
  <si>
    <t>LI/GUANGFU</t>
  </si>
  <si>
    <t xml:space="preserve">4191605	</t>
  </si>
  <si>
    <t xml:space="preserve">491450	</t>
  </si>
  <si>
    <t xml:space="preserve">999228319666109	</t>
  </si>
  <si>
    <t>[八打灵再也]八打灵再也阿玛达酒店(Hotel Armada Petaling Jaya)(39037632)</t>
  </si>
  <si>
    <t>新豪华双床房&lt;2人入住&gt;&lt;不退款&gt;</t>
  </si>
  <si>
    <t>Kang/Teik Hong</t>
  </si>
  <si>
    <t xml:space="preserve">4192836	</t>
  </si>
  <si>
    <t xml:space="preserve">502900000013565	</t>
  </si>
  <si>
    <t xml:space="preserve">999228320628875	</t>
  </si>
  <si>
    <t>[凯菲西斯]塞奥克塞尼亚宫酒店(Theoxenia Palace)(37214525)</t>
  </si>
  <si>
    <t>标准房&lt;2人入住&gt;&lt;不退款&gt;&lt;早餐&gt;</t>
  </si>
  <si>
    <t>VLACHOS/IOANNIS</t>
  </si>
  <si>
    <t xml:space="preserve">4193711	</t>
  </si>
  <si>
    <t xml:space="preserve">999228320942258	</t>
  </si>
  <si>
    <t>[East Bogor]红多兹酒店-近茂物出口(RedDoorz Near Exit Toll Bogor)(39682322)</t>
  </si>
  <si>
    <t>红多丝房&lt;2人入住&gt;&lt;不退款&gt;&lt;无早&gt;</t>
  </si>
  <si>
    <t>Bong/Djung Min</t>
  </si>
  <si>
    <t xml:space="preserve">4194134	</t>
  </si>
  <si>
    <t xml:space="preserve">23131467	</t>
  </si>
  <si>
    <t xml:space="preserve">999228321049236	</t>
  </si>
  <si>
    <t>[卡萨布兰卡]卡萨布兰卡中心别墅康铂饭店(Campanile Casablanca Centre Ville)(45977393)</t>
  </si>
  <si>
    <t>双人房1张双人床&lt;2人入住&gt;&lt;不退款&gt;</t>
  </si>
  <si>
    <t>YANG/HUIJUAN</t>
  </si>
  <si>
    <t xml:space="preserve">4194304	</t>
  </si>
  <si>
    <t xml:space="preserve">34320UC013819	</t>
  </si>
  <si>
    <t xml:space="preserve">999228321486278	</t>
  </si>
  <si>
    <t>[西雅加达]普里维兰达服务式住宅酒店(Veranda Serviced Residence Puri)(39586498)</t>
  </si>
  <si>
    <t>豪华客房2张双床&lt;2人入住&gt;&lt;不退款&gt;</t>
  </si>
  <si>
    <t>JIA/KAIJIU</t>
  </si>
  <si>
    <t xml:space="preserve">4194478	</t>
  </si>
  <si>
    <t xml:space="preserve">999228324351099	</t>
  </si>
  <si>
    <t>[岘港]阿斯顿岘港西西里亚水疗酒店(Cicilia Hotels &amp; Spa Danang Powered by ASTON)(44700440)</t>
  </si>
  <si>
    <t>海洋精致套房&lt;2人入住&gt;&lt;不退款&gt;&lt;早餐&gt;</t>
  </si>
  <si>
    <t>LI/ZHANGWEI</t>
  </si>
  <si>
    <t xml:space="preserve">4195214	</t>
  </si>
  <si>
    <t xml:space="preserve">1054164	</t>
  </si>
  <si>
    <t xml:space="preserve">999228325061004	</t>
  </si>
  <si>
    <t>[芭堤雅]芭提雅黄金海酒店(Golden Sea Pattaya)(38635669)</t>
  </si>
  <si>
    <t>THONGAIN/AUSA</t>
  </si>
  <si>
    <t xml:space="preserve">4195489	</t>
  </si>
  <si>
    <t xml:space="preserve">28325120645	</t>
  </si>
  <si>
    <t>[哥打京那巴鲁]欧胜娜酒店(Oceania Hotel)(37197328)</t>
  </si>
  <si>
    <t>高级双床房&lt;2人入住&gt;&lt;不退款&gt;</t>
  </si>
  <si>
    <t>HIJAU/ZULKIFLE</t>
  </si>
  <si>
    <t xml:space="preserve">4195502	</t>
  </si>
  <si>
    <t xml:space="preserve">20231105-500956-1208275845	</t>
  </si>
  <si>
    <t xml:space="preserve">999228326323983	</t>
  </si>
  <si>
    <t>[合艾]合艾红星球(Red Planet Hat Yai)(37197590)</t>
  </si>
  <si>
    <t>SWEE LOONG/HO</t>
  </si>
  <si>
    <t xml:space="preserve">4195890	</t>
  </si>
  <si>
    <t xml:space="preserve">111075	</t>
  </si>
  <si>
    <t xml:space="preserve">999228326849204	</t>
  </si>
  <si>
    <t xml:space="preserve">4196172	</t>
  </si>
  <si>
    <t xml:space="preserve">111079	</t>
  </si>
  <si>
    <t xml:space="preserve">999228327476724	</t>
  </si>
  <si>
    <t>[伊斯坦布尔]伊斯坦布尔亚洲机场奇迹水疗酒店(Miracle Istanbul Asia Airport Hotel &amp; Spa)(39621177)</t>
  </si>
  <si>
    <t>高级房间&lt;2人入住&gt;&lt;不退款&gt;</t>
  </si>
  <si>
    <t>ZHANG/XIAOLEI,ZHANG/JIYUAN</t>
  </si>
  <si>
    <t xml:space="preserve">4196431	</t>
  </si>
  <si>
    <t xml:space="preserve">R495388870	</t>
  </si>
  <si>
    <t xml:space="preserve">28329751016	</t>
  </si>
  <si>
    <t>[普吉岛]普吉岛芭东赤色星球(Red Planet Phuket Patong)(44800378)</t>
  </si>
  <si>
    <t>CAO/WENJING</t>
  </si>
  <si>
    <t xml:space="preserve">4197163	</t>
  </si>
  <si>
    <t xml:space="preserve">999228329913058	</t>
  </si>
  <si>
    <t>[米兰]米兰北部希尔顿花园酒店(Hilton Garden Inn Milan North)(37219355)</t>
  </si>
  <si>
    <t>xie/qian</t>
  </si>
  <si>
    <t xml:space="preserve">4197207	</t>
  </si>
  <si>
    <t xml:space="preserve">1449	</t>
  </si>
  <si>
    <t xml:space="preserve">999228330408227	</t>
  </si>
  <si>
    <t>SUWANDECHA/JINNIPHA</t>
  </si>
  <si>
    <t xml:space="preserve">4197470	</t>
  </si>
  <si>
    <t xml:space="preserve">999228331362885	</t>
  </si>
  <si>
    <t>[新加坡]新加坡皇后酒店(Hotel Royal @ Queens Singapore)(37245029)</t>
  </si>
  <si>
    <t>行政房(双人床或双床)&lt;2人入住&gt;&lt;不退款&gt;&lt;无早&gt;</t>
  </si>
  <si>
    <t>WANG/DONG YU</t>
  </si>
  <si>
    <t xml:space="preserve">4197932	</t>
  </si>
  <si>
    <t xml:space="preserve">322-1973024	</t>
  </si>
  <si>
    <t xml:space="preserve">999228331439580	</t>
  </si>
  <si>
    <t>SAIMON/SAIMON MARIUS</t>
  </si>
  <si>
    <t xml:space="preserve">4197962	</t>
  </si>
  <si>
    <t xml:space="preserve">999228332003213	</t>
  </si>
  <si>
    <t>[曼谷]曼谷沙吞爱逸酒店(I Residence Hotel Sathorn)(37208179)</t>
  </si>
  <si>
    <t>MAINAREE/WUTTIPONG</t>
  </si>
  <si>
    <t xml:space="preserve">4198322	</t>
  </si>
  <si>
    <t xml:space="preserve">999228333535214	</t>
  </si>
  <si>
    <t>[怡保]怡保彩鸿酒店(Travelodge Ipoh)(70665374)</t>
  </si>
  <si>
    <t>豪华双床房&lt;2人入住&gt;&lt;不退款&gt;</t>
  </si>
  <si>
    <t>Misman/Muhamad Ehsan</t>
  </si>
  <si>
    <t xml:space="preserve">4199173	</t>
  </si>
  <si>
    <t xml:space="preserve">999228314365994	</t>
  </si>
  <si>
    <t>退单</t>
  </si>
  <si>
    <t>[巴洛克]利斯纳瑞度假村(LIS Na Ree Resort)(39594368)</t>
  </si>
  <si>
    <t>WAN/WAN ZUFARHATI BINTI WAN AHMAD</t>
  </si>
  <si>
    <t xml:space="preserve">4188356	</t>
  </si>
  <si>
    <t xml:space="preserve">|116221922	</t>
  </si>
  <si>
    <t>，</t>
  </si>
  <si>
    <t>直连</t>
  </si>
  <si>
    <t>4188356+999228314365994此单多收37.92元退回</t>
  </si>
  <si>
    <t>A231109101146481</t>
  </si>
  <si>
    <t>A231109101256481</t>
  </si>
  <si>
    <t>A2311091013532566</t>
  </si>
  <si>
    <t>USD / HKD 当前参考汇率: 7.8117</t>
  </si>
  <si>
    <t>总计：13280.98 USD/
103747.03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</si>
  <si>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</si>
  <si>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</si>
  <si>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</si>
  <si>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</si>
  <si>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</si>
  <si>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</si>
  <si>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</si>
  <si>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</si>
  <si>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</si>
  <si>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</si>
  <si>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</si>
  <si>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</si>
  <si>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</si>
  <si>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</si>
  <si>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</si>
  <si>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</si>
  <si>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</si>
  <si>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</si>
  <si>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</si>
  <si>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2023-11-05</t>
  </si>
  <si>
    <t>4198322</t>
  </si>
  <si>
    <t>曼谷沙吞爱逸酒店</t>
  </si>
  <si>
    <t>MAINAREE WUTTIPONG</t>
  </si>
  <si>
    <t>2023-11-06</t>
  </si>
  <si>
    <t>退房日周结</t>
  </si>
  <si>
    <t>174.42</t>
  </si>
  <si>
    <t>23.86</t>
  </si>
  <si>
    <t>0</t>
  </si>
  <si>
    <t>0.00</t>
  </si>
  <si>
    <t>携程盛景国际直连</t>
  </si>
  <si>
    <t>01.010677</t>
  </si>
  <si>
    <t>2023-11-05 19:37:31</t>
  </si>
  <si>
    <t>否</t>
  </si>
  <si>
    <t>汇智国际旅游发展有限公司</t>
  </si>
  <si>
    <t>泰国</t>
  </si>
  <si>
    <t>4197962</t>
  </si>
  <si>
    <t>八打灵再也阿玛达酒店</t>
  </si>
  <si>
    <t>SAIMON SAIMON MARIUS</t>
  </si>
  <si>
    <t>302.06</t>
  </si>
  <si>
    <t>41.32</t>
  </si>
  <si>
    <t>-41</t>
  </si>
  <si>
    <t>-302</t>
  </si>
  <si>
    <t>2023-11-05 18:53:05</t>
  </si>
  <si>
    <t>马来西亚</t>
  </si>
  <si>
    <t>4197932</t>
  </si>
  <si>
    <t>新加坡皇后酒店</t>
  </si>
  <si>
    <t>WANG DONG YU</t>
  </si>
  <si>
    <t>974.76</t>
  </si>
  <si>
    <t>133.34</t>
  </si>
  <si>
    <t>2023-11-05 18:46:54</t>
  </si>
  <si>
    <t>新加坡</t>
  </si>
  <si>
    <t>4197470</t>
  </si>
  <si>
    <t>普吉岛芭东赤色星球</t>
  </si>
  <si>
    <t>SUWANDECHA JINNIPHA</t>
  </si>
  <si>
    <t>106.29</t>
  </si>
  <si>
    <t>14.54</t>
  </si>
  <si>
    <t>2023-11-05 17:31:04</t>
  </si>
  <si>
    <t>4197207</t>
  </si>
  <si>
    <t>米兰北部希尔顿花园酒店</t>
  </si>
  <si>
    <t>xie qian</t>
  </si>
  <si>
    <t>719.99</t>
  </si>
  <si>
    <t>98.49</t>
  </si>
  <si>
    <t>2023-11-05 16:53:20</t>
  </si>
  <si>
    <t>意大利</t>
  </si>
  <si>
    <t>4197163</t>
  </si>
  <si>
    <t>CAO WENJING</t>
  </si>
  <si>
    <t>2023-11-05 16:42:47</t>
  </si>
  <si>
    <t>4196431</t>
  </si>
  <si>
    <t>伊斯坦布尔亚洲机场奇迹酒店及水疗中心</t>
  </si>
  <si>
    <t>ZHANG XIAOLEI,ZHANG JIYUAN</t>
  </si>
  <si>
    <t>623.71</t>
  </si>
  <si>
    <t>85.32</t>
  </si>
  <si>
    <t>2023-11-05 14:07:11</t>
  </si>
  <si>
    <t>土耳其</t>
  </si>
  <si>
    <t>4196172</t>
  </si>
  <si>
    <t>合艾红星球</t>
  </si>
  <si>
    <t>SWEE LOONG HO</t>
  </si>
  <si>
    <t>130.64</t>
  </si>
  <si>
    <t>17.87</t>
  </si>
  <si>
    <t>2023-11-05 13:28:36</t>
  </si>
  <si>
    <t>4195890</t>
  </si>
  <si>
    <t>261.27</t>
  </si>
  <si>
    <t>35.74</t>
  </si>
  <si>
    <t>2023-11-05 12:56:13</t>
  </si>
  <si>
    <t>4195502</t>
  </si>
  <si>
    <t>欧胜娜酒店</t>
  </si>
  <si>
    <t>HIJAU ZULKIFLE</t>
  </si>
  <si>
    <t>180.20</t>
  </si>
  <si>
    <t>24.65</t>
  </si>
  <si>
    <t>2023-11-05 11:41:25</t>
  </si>
  <si>
    <t>4195489</t>
  </si>
  <si>
    <t>芭提雅黄金海酒店</t>
  </si>
  <si>
    <t>THONGAIN AUSA</t>
  </si>
  <si>
    <t>178.74</t>
  </si>
  <si>
    <t>24.45</t>
  </si>
  <si>
    <t>2023-11-05 11:37:49</t>
  </si>
  <si>
    <t>4195214</t>
  </si>
  <si>
    <t>阿斯顿岘港西西里亚水疗酒店</t>
  </si>
  <si>
    <t>LI ZHANGWEI</t>
  </si>
  <si>
    <t>338.03</t>
  </si>
  <si>
    <t>46.24</t>
  </si>
  <si>
    <t>2023-11-05 10:50:47</t>
  </si>
  <si>
    <t>直采</t>
  </si>
  <si>
    <t>越南</t>
  </si>
  <si>
    <t>4194478</t>
  </si>
  <si>
    <t>普里维兰达服务式住宅酒店</t>
  </si>
  <si>
    <t>JIA KAIJIU</t>
  </si>
  <si>
    <t>235.25</t>
  </si>
  <si>
    <t>32.18</t>
  </si>
  <si>
    <t>2023-11-05 06:17:31</t>
  </si>
  <si>
    <t>印度尼西亚</t>
  </si>
  <si>
    <t>4194304</t>
  </si>
  <si>
    <t>卡萨布兰卡中心别墅康铂饭店</t>
  </si>
  <si>
    <t>YANG HUIJUAN</t>
  </si>
  <si>
    <t>274.57</t>
  </si>
  <si>
    <t>37.56</t>
  </si>
  <si>
    <t>2023-11-05 02:48:51</t>
  </si>
  <si>
    <t>摩洛哥</t>
  </si>
  <si>
    <t>4194134</t>
  </si>
  <si>
    <t>茂物收费站出口附近瑞德多兹酒店</t>
  </si>
  <si>
    <t>Bong Djung Min</t>
  </si>
  <si>
    <t>92.94</t>
  </si>
  <si>
    <t>12.74</t>
  </si>
  <si>
    <t>2023-11-05 01:09:14</t>
  </si>
  <si>
    <t>2023-11-04</t>
  </si>
  <si>
    <t>4193711</t>
  </si>
  <si>
    <t>迪奥森尼亚宫酒店</t>
  </si>
  <si>
    <t>VLACHOS IOANNIS</t>
  </si>
  <si>
    <t>1237.14</t>
  </si>
  <si>
    <t>169.58</t>
  </si>
  <si>
    <t>2023-11-04 22:53:38</t>
  </si>
  <si>
    <t>希腊</t>
  </si>
  <si>
    <t>4192836</t>
  </si>
  <si>
    <t>Kang Teik Hong</t>
  </si>
  <si>
    <t>301.44</t>
  </si>
  <si>
    <t>2023-11-04 19:30:18</t>
  </si>
  <si>
    <t>4191605</t>
  </si>
  <si>
    <t>普吉市宜必思尚品酒店</t>
  </si>
  <si>
    <t>LI GUANGFU</t>
  </si>
  <si>
    <t>506.00</t>
  </si>
  <si>
    <t>69.36</t>
  </si>
  <si>
    <t>2023-11-04 17:20:12</t>
  </si>
  <si>
    <t>4191589</t>
  </si>
  <si>
    <t>DENG XULIN</t>
  </si>
  <si>
    <t>2023-11-04 17:06:39</t>
  </si>
  <si>
    <t>4189463</t>
  </si>
  <si>
    <t>迈阿密国际机场酒店</t>
  </si>
  <si>
    <t>Felipe Chrystina Barros</t>
  </si>
  <si>
    <t>866.03</t>
  </si>
  <si>
    <t>118.71</t>
  </si>
  <si>
    <t>2023-11-04 13:06:45</t>
  </si>
  <si>
    <t>美国</t>
  </si>
  <si>
    <t>4188621</t>
  </si>
  <si>
    <t>芭堤雅硬石酒店</t>
  </si>
  <si>
    <t>LU JINE</t>
  </si>
  <si>
    <t>623.02</t>
  </si>
  <si>
    <t>85.40</t>
  </si>
  <si>
    <t>2023-11-04 08:58:11</t>
  </si>
  <si>
    <t>2023-11-03</t>
  </si>
  <si>
    <t>4182779</t>
  </si>
  <si>
    <t>美殿河畔酒店 - SHA Extra Plus 认证</t>
  </si>
  <si>
    <t>ZHU XIAOLAN,HU ZHIXIANG</t>
  </si>
  <si>
    <t>1276.89</t>
  </si>
  <si>
    <t>174.12</t>
  </si>
  <si>
    <t>2023-11-03 12:14:56</t>
  </si>
  <si>
    <t>4182533</t>
  </si>
  <si>
    <t>雷吉安乡村酒店</t>
  </si>
  <si>
    <t>GERASIMOV ILYA</t>
  </si>
  <si>
    <t>374.00</t>
  </si>
  <si>
    <t>51.00</t>
  </si>
  <si>
    <t>2023-11-03 12:32:33</t>
  </si>
  <si>
    <t>2023-11-02</t>
  </si>
  <si>
    <t>4180190</t>
  </si>
  <si>
    <t>岘港莫纳科酒店</t>
  </si>
  <si>
    <t>Yang Baolei,HTIKE HTIKE</t>
  </si>
  <si>
    <t>1560.03</t>
  </si>
  <si>
    <t>212.70</t>
  </si>
  <si>
    <t>2023-11-02 23:34:46</t>
  </si>
  <si>
    <t>4176343</t>
  </si>
  <si>
    <t>大阪日航酒店</t>
  </si>
  <si>
    <t>CHEN BO,FAN JIAQI</t>
  </si>
  <si>
    <t>2904.79</t>
  </si>
  <si>
    <t>396.05</t>
  </si>
  <si>
    <t>2023-11-02 14:55:47</t>
  </si>
  <si>
    <t>日本</t>
  </si>
  <si>
    <t>4174952</t>
  </si>
  <si>
    <t>城市四季哈姆拉酒店</t>
  </si>
  <si>
    <t>LIN BO</t>
  </si>
  <si>
    <t>1464.31</t>
  </si>
  <si>
    <t>199.65</t>
  </si>
  <si>
    <t>2023-11-02 11:09:09</t>
  </si>
  <si>
    <t>阿拉伯联合酋长国</t>
  </si>
  <si>
    <t>4174796</t>
  </si>
  <si>
    <t>55号酒店</t>
  </si>
  <si>
    <t>WAHYONO NUNUNG SIH</t>
  </si>
  <si>
    <t>297.48</t>
  </si>
  <si>
    <t>40.56</t>
  </si>
  <si>
    <t>2023-11-02 10:45:38</t>
  </si>
  <si>
    <t>4174707</t>
  </si>
  <si>
    <t>康提阿马亚山</t>
  </si>
  <si>
    <t>LUO MAO</t>
  </si>
  <si>
    <t>976.65</t>
  </si>
  <si>
    <t>133.16</t>
  </si>
  <si>
    <t>2023-11-02 10:15:53</t>
  </si>
  <si>
    <t>斯里兰卡</t>
  </si>
  <si>
    <t>4173869</t>
  </si>
  <si>
    <t>巴黎艾菲尔铁塔之旅第一酒店</t>
  </si>
  <si>
    <t>de Groot Kaj Emmanuel</t>
  </si>
  <si>
    <t>819.69</t>
  </si>
  <si>
    <t>111.76</t>
  </si>
  <si>
    <t>2023-11-02 04:00:28</t>
  </si>
  <si>
    <t>法国</t>
  </si>
  <si>
    <t>2023-11-01</t>
  </si>
  <si>
    <t>4172932</t>
  </si>
  <si>
    <t>777 家庭旅馆</t>
  </si>
  <si>
    <t>SUTTHIBORRIBARN KRITTIN</t>
  </si>
  <si>
    <t>305.82</t>
  </si>
  <si>
    <t>41.70</t>
  </si>
  <si>
    <t>2023-11-01 22:07:26</t>
  </si>
  <si>
    <t>4172930</t>
  </si>
  <si>
    <t>维多利亚格因旅馆</t>
  </si>
  <si>
    <t>TEIXEIRA COSTA LUCIANA  TEIXEIRA COSTA</t>
  </si>
  <si>
    <t>324.16</t>
  </si>
  <si>
    <t>44.20</t>
  </si>
  <si>
    <t>2023-11-01 22:07:07</t>
  </si>
  <si>
    <t>巴西</t>
  </si>
  <si>
    <t>4172313</t>
  </si>
  <si>
    <t>曼谷论坛公园酒店</t>
  </si>
  <si>
    <t>CHAISON NATTIYA</t>
  </si>
  <si>
    <t>284.85</t>
  </si>
  <si>
    <t>38.84</t>
  </si>
  <si>
    <t>2023-11-01 20:59:22</t>
  </si>
  <si>
    <t>4172110</t>
  </si>
  <si>
    <t>迪拜市区索菲特酒店</t>
  </si>
  <si>
    <t>LIU Huicong,Yang Mingxuan</t>
  </si>
  <si>
    <t>4159.93</t>
  </si>
  <si>
    <t>567.22</t>
  </si>
  <si>
    <t>2023-11-01 20:13:14</t>
  </si>
  <si>
    <t>4171227</t>
  </si>
  <si>
    <t>MA LIFANG,PENG XINQI,PENG KUN,MA QIANQIAN,PENG YUEQIANG</t>
  </si>
  <si>
    <t>13616.85</t>
  </si>
  <si>
    <t>1856.70</t>
  </si>
  <si>
    <t>2023-11-01 18:14:45</t>
  </si>
  <si>
    <t>4170342</t>
  </si>
  <si>
    <t>悉尼中央商业区酒店 -YEHS</t>
  </si>
  <si>
    <t>jin shuainan</t>
  </si>
  <si>
    <t>3844.36</t>
  </si>
  <si>
    <t>524.19</t>
  </si>
  <si>
    <t>2023-11-01 16:30:15</t>
  </si>
  <si>
    <t>澳大利亚</t>
  </si>
  <si>
    <t>4170247</t>
  </si>
  <si>
    <t>特罗姆瑟丽笙蓝标酒店</t>
  </si>
  <si>
    <t>CHEN SITONG,Gao Ziyi</t>
  </si>
  <si>
    <t>4388.61</t>
  </si>
  <si>
    <t>598.40</t>
  </si>
  <si>
    <t>2023-11-01 16:19:34</t>
  </si>
  <si>
    <t>挪威</t>
  </si>
  <si>
    <t>4168340</t>
  </si>
  <si>
    <t>步行街酒店</t>
  </si>
  <si>
    <t>DUNHAM JONATHAN JAMES</t>
  </si>
  <si>
    <t>438.20</t>
  </si>
  <si>
    <t>59.75</t>
  </si>
  <si>
    <t>2023-11-01 11:10:14</t>
  </si>
  <si>
    <t>4167985</t>
  </si>
  <si>
    <t>釜山斯坦福酒店</t>
  </si>
  <si>
    <t>PU LI-LIN</t>
  </si>
  <si>
    <t>2765.03</t>
  </si>
  <si>
    <t>377.02</t>
  </si>
  <si>
    <t>2023-11-01 10:02:15</t>
  </si>
  <si>
    <t>韩国</t>
  </si>
  <si>
    <t>4166832</t>
  </si>
  <si>
    <t>迪拜海滨丽笙蓝标酒店</t>
  </si>
  <si>
    <t>LI KAI LEI,LIU YAU KEI</t>
  </si>
  <si>
    <t>9466.03</t>
  </si>
  <si>
    <t>1291.78</t>
  </si>
  <si>
    <t>2023-11-01 00:22:38</t>
  </si>
  <si>
    <t>2023-10-31</t>
  </si>
  <si>
    <t>4166140</t>
  </si>
  <si>
    <t>绿色公园潘迪克酒店</t>
  </si>
  <si>
    <t>OZTURK TAMER</t>
  </si>
  <si>
    <t>807.53</t>
  </si>
  <si>
    <t>110.20</t>
  </si>
  <si>
    <t>2023-10-31 21:08:35</t>
  </si>
  <si>
    <t>4165849</t>
  </si>
  <si>
    <t>曼彻斯特市政酒店</t>
  </si>
  <si>
    <t>Reider Dmitry</t>
  </si>
  <si>
    <t>436.74</t>
  </si>
  <si>
    <t>59.60</t>
  </si>
  <si>
    <t>2023-10-31 20:31:36</t>
  </si>
  <si>
    <t>英国</t>
  </si>
  <si>
    <t>4163699</t>
  </si>
  <si>
    <t>阿姆斯特丹博物馆区NH酒店</t>
  </si>
  <si>
    <t>PIRTINAS MARTYNAS</t>
  </si>
  <si>
    <t>812.81</t>
  </si>
  <si>
    <t>110.92</t>
  </si>
  <si>
    <t>2023-10-31 15:09:12</t>
  </si>
  <si>
    <t>荷兰</t>
  </si>
  <si>
    <t>4163428</t>
  </si>
  <si>
    <t>阿英斯酒店</t>
  </si>
  <si>
    <t>PARK ENAH,KIM HYE YOUN</t>
  </si>
  <si>
    <t>195.73</t>
  </si>
  <si>
    <t>26.71</t>
  </si>
  <si>
    <t>2023-10-31 14:25:03</t>
  </si>
  <si>
    <t>2023-10-30</t>
  </si>
  <si>
    <t>4160779</t>
  </si>
  <si>
    <t>皇朝万豪酒店</t>
  </si>
  <si>
    <t>RAZALI FAZLIN NABILA</t>
  </si>
  <si>
    <t>54.74</t>
  </si>
  <si>
    <t>7.46</t>
  </si>
  <si>
    <t>2023-10-30 23:44:31</t>
  </si>
  <si>
    <t>4158018</t>
  </si>
  <si>
    <t>MAULINA DIAN</t>
  </si>
  <si>
    <t>73.01</t>
  </si>
  <si>
    <t>9.95</t>
  </si>
  <si>
    <t>2023-10-30 16:40:26</t>
  </si>
  <si>
    <t>4157565</t>
  </si>
  <si>
    <t>堆樱花服务公寓酒店</t>
  </si>
  <si>
    <t>kaida yukinori</t>
  </si>
  <si>
    <t>420.87</t>
  </si>
  <si>
    <t>57.36</t>
  </si>
  <si>
    <t>2023-10-30 15:11:49</t>
  </si>
  <si>
    <t>4156355</t>
  </si>
  <si>
    <t>荣站前船舶旅馆</t>
  </si>
  <si>
    <t>CHEN CHIHYU</t>
  </si>
  <si>
    <t>478.69</t>
  </si>
  <si>
    <t>65.24</t>
  </si>
  <si>
    <t>2023-10-30 11:43:41</t>
  </si>
  <si>
    <t>2023-10-29</t>
  </si>
  <si>
    <t>4154662</t>
  </si>
  <si>
    <t>恩索酒店</t>
  </si>
  <si>
    <t>CHEN YAYING</t>
  </si>
  <si>
    <t>4253.27</t>
  </si>
  <si>
    <t>579.67</t>
  </si>
  <si>
    <t>2023-10-29 23:40:25</t>
  </si>
  <si>
    <t>4150778</t>
  </si>
  <si>
    <t>宿务海洋维达酒店</t>
  </si>
  <si>
    <t>COSTA CAMPS MIGUEL</t>
  </si>
  <si>
    <t>573.78</t>
  </si>
  <si>
    <t>78.20</t>
  </si>
  <si>
    <t>2023-10-29 11:33:43</t>
  </si>
  <si>
    <t>菲律宾</t>
  </si>
  <si>
    <t>2023-10-28</t>
  </si>
  <si>
    <t>4148120</t>
  </si>
  <si>
    <t>格湾 MD 酒店</t>
  </si>
  <si>
    <t>staikos christos</t>
  </si>
  <si>
    <t>2375.88</t>
  </si>
  <si>
    <t>323.84</t>
  </si>
  <si>
    <t>2023-10-28 18:46:19</t>
  </si>
  <si>
    <t>4146963</t>
  </si>
  <si>
    <t>哈密尔顿酒店</t>
  </si>
  <si>
    <t>SEPPAELAE KALLE JUHANI</t>
  </si>
  <si>
    <t>1659.03</t>
  </si>
  <si>
    <t>226.13</t>
  </si>
  <si>
    <t>2023-10-28 15:23:17</t>
  </si>
  <si>
    <t>4146931</t>
  </si>
  <si>
    <t>布达佩斯机场宜必思尚品酒店</t>
  </si>
  <si>
    <t>WANG XIAOYAN,ZHANG YUEPING,SHEN AQING,SUN JUN</t>
  </si>
  <si>
    <t>1753.01</t>
  </si>
  <si>
    <t>238.94</t>
  </si>
  <si>
    <t>2023-10-28 15:12:02</t>
  </si>
  <si>
    <t>匈牙利</t>
  </si>
  <si>
    <t>2023-10-27</t>
  </si>
  <si>
    <t>4138087</t>
  </si>
  <si>
    <t>多伦多泛太平洋酒店</t>
  </si>
  <si>
    <t>Schachter Lawrence</t>
  </si>
  <si>
    <t>3413.04</t>
  </si>
  <si>
    <t>465.29</t>
  </si>
  <si>
    <t>2023-10-27 00:12:52</t>
  </si>
  <si>
    <t>加拿大</t>
  </si>
  <si>
    <t>2023-10-26</t>
  </si>
  <si>
    <t>4137907</t>
  </si>
  <si>
    <t>尼斯丽笙布鲁酒店</t>
  </si>
  <si>
    <t>Neves Sandrine</t>
  </si>
  <si>
    <t>4023.27</t>
  </si>
  <si>
    <t>548.48</t>
  </si>
  <si>
    <t>2023-10-26 23:06:36</t>
  </si>
  <si>
    <t>4137066</t>
  </si>
  <si>
    <t>麦克唐纳德巴斯温泉度假酒店</t>
  </si>
  <si>
    <t>Cunningham Marcus</t>
  </si>
  <si>
    <t>1059.36</t>
  </si>
  <si>
    <t>144.42</t>
  </si>
  <si>
    <t>2023-10-26 20:42:04</t>
  </si>
  <si>
    <t>4133771</t>
  </si>
  <si>
    <t>ZHANG DEHUI</t>
  </si>
  <si>
    <t>895.42</t>
  </si>
  <si>
    <t>122.07</t>
  </si>
  <si>
    <t>2023-10-26 11:42:53</t>
  </si>
  <si>
    <t>2023-10-25</t>
  </si>
  <si>
    <t>4131986</t>
  </si>
  <si>
    <t>新加坡樟宜湾酒店</t>
  </si>
  <si>
    <t>PNG DOROTHY</t>
  </si>
  <si>
    <t>709.46</t>
  </si>
  <si>
    <t>96.81</t>
  </si>
  <si>
    <t>2023-10-25 23:19:26</t>
  </si>
  <si>
    <t>4131968</t>
  </si>
  <si>
    <t>WONG CHAU LIN,WONG CHUEN YONG,KWONG SUET YEE</t>
  </si>
  <si>
    <t>1530.17</t>
  </si>
  <si>
    <t>208.80</t>
  </si>
  <si>
    <t>2023-10-26 12:32:41</t>
  </si>
  <si>
    <t>4127476</t>
  </si>
  <si>
    <t>华盛顿特区优特尔酒店</t>
  </si>
  <si>
    <t>Wang Ketian</t>
  </si>
  <si>
    <t>750.65</t>
  </si>
  <si>
    <t>102.43</t>
  </si>
  <si>
    <t>2023-10-25 10:09:41</t>
  </si>
  <si>
    <t>2023-10-23</t>
  </si>
  <si>
    <t>4119141</t>
  </si>
  <si>
    <t>清迈萨拉兰纳酒店</t>
  </si>
  <si>
    <t>KRISSANAVARIN NONLADA</t>
  </si>
  <si>
    <t>1749.14</t>
  </si>
  <si>
    <t>238.50</t>
  </si>
  <si>
    <t>2023-10-23 19:37:09</t>
  </si>
  <si>
    <t>2023-10-22</t>
  </si>
  <si>
    <t>4113132</t>
  </si>
  <si>
    <t>在芭东酒店</t>
  </si>
  <si>
    <t>BOH CHEK HONG</t>
  </si>
  <si>
    <t>3167.66</t>
  </si>
  <si>
    <t>431.92</t>
  </si>
  <si>
    <t>2023-10-22 18:35:39</t>
  </si>
  <si>
    <t>2023-10-21</t>
  </si>
  <si>
    <t>4109739</t>
  </si>
  <si>
    <t>超越芭东酒店</t>
  </si>
  <si>
    <t>Chan Zhi Hui</t>
  </si>
  <si>
    <t>2011.39</t>
  </si>
  <si>
    <t>274.24</t>
  </si>
  <si>
    <t>2023-10-21 22:43:34</t>
  </si>
  <si>
    <t>2023-10-12</t>
  </si>
  <si>
    <t>4060557</t>
  </si>
  <si>
    <t>班赛奈度假酒店</t>
  </si>
  <si>
    <t>KOO SEOHYUN</t>
  </si>
  <si>
    <t>697.90</t>
  </si>
  <si>
    <t>95.37</t>
  </si>
  <si>
    <t>2023-10-12 17:11:30</t>
  </si>
  <si>
    <t>2023-10-09</t>
  </si>
  <si>
    <t>4043008</t>
  </si>
  <si>
    <t>回忆精品酒店</t>
  </si>
  <si>
    <t>ROMANOVA ANNA VLADIMIROVNA,ROMANOV VIKTOR ALEKSANDROVICH</t>
  </si>
  <si>
    <t>754.33</t>
  </si>
  <si>
    <t>102.99</t>
  </si>
  <si>
    <t>2023-10-09 14:17:15</t>
  </si>
  <si>
    <t>2023-10-08</t>
  </si>
  <si>
    <t>4039569</t>
  </si>
  <si>
    <t>云顶世界阿娃娜</t>
  </si>
  <si>
    <t>RICHARD NICHOLAS ANDREW</t>
  </si>
  <si>
    <t>348.05</t>
  </si>
  <si>
    <t>47.52</t>
  </si>
  <si>
    <t>2023-10-08 18:25:50</t>
  </si>
  <si>
    <t>4037084</t>
  </si>
  <si>
    <t>首尔明洞乙支路彩鸿酒店</t>
  </si>
  <si>
    <t>WONG LAICHUNLAUNDY,WONG LAIMANSYNIA</t>
  </si>
  <si>
    <t>5213.42</t>
  </si>
  <si>
    <t>711.40</t>
  </si>
  <si>
    <t>2023-10-08 01:02:17</t>
  </si>
  <si>
    <t>2023-09-29</t>
  </si>
  <si>
    <t>4002194</t>
  </si>
  <si>
    <t>特兰兹酒店</t>
  </si>
  <si>
    <t>LEE YUEN YENG TRISTINA</t>
  </si>
  <si>
    <t>1503.94</t>
  </si>
  <si>
    <t>205.49</t>
  </si>
  <si>
    <t>2023-09-29 20:21:49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</si>
</sst>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84</xdr:row>
      <xdr:rowOff>0</xdr:rowOff>
    </xdr:from>
    <xdr:to>
      <xdr:col>15</xdr:col>
      <xdr:colOff>76200</xdr:colOff>
      <xdr:row>114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71750"/>
          <a:ext cx="11039475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7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45233</v>
      </c>
      <c r="G2" s="6">
        <v>45236</v>
      </c>
      <c r="H2" s="4">
        <v>1</v>
      </c>
      <c r="I2" s="4">
        <v>3</v>
      </c>
      <c r="J2" s="4">
        <v>3</v>
      </c>
      <c r="K2" s="4" t="s">
        <v>30</v>
      </c>
      <c r="L2" s="4">
        <v>110.79</v>
      </c>
      <c r="M2" s="4">
        <v>110.79</v>
      </c>
      <c r="N2" s="4" t="s">
        <v>31</v>
      </c>
      <c r="O2" s="4" t="s">
        <v>32</v>
      </c>
      <c r="P2" s="4" t="s">
        <v>33</v>
      </c>
      <c r="Q2" s="4">
        <v>0</v>
      </c>
      <c r="R2" s="7">
        <v>45179</v>
      </c>
      <c r="S2" s="6">
        <v>45239</v>
      </c>
      <c r="T2" s="4" t="s">
        <v>34</v>
      </c>
      <c r="U2" s="4">
        <v>110.79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45233</v>
      </c>
      <c r="G3" s="6">
        <v>45236</v>
      </c>
      <c r="H3" s="4">
        <v>1</v>
      </c>
      <c r="I3" s="4">
        <v>3</v>
      </c>
      <c r="J3" s="4">
        <v>3</v>
      </c>
      <c r="K3" s="4" t="s">
        <v>30</v>
      </c>
      <c r="L3" s="4">
        <v>-110.79</v>
      </c>
      <c r="M3" s="4">
        <v>-110.79</v>
      </c>
      <c r="N3" s="4" t="s">
        <v>31</v>
      </c>
      <c r="O3" s="4" t="s">
        <v>32</v>
      </c>
      <c r="P3" s="4" t="s">
        <v>33</v>
      </c>
      <c r="Q3" s="4">
        <v>0</v>
      </c>
      <c r="R3" s="7">
        <v>45179</v>
      </c>
      <c r="S3" s="6">
        <v>45239</v>
      </c>
      <c r="T3" s="4" t="s">
        <v>34</v>
      </c>
      <c r="U3" s="4">
        <v>-110.79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45233</v>
      </c>
      <c r="G4" s="6">
        <v>45236</v>
      </c>
      <c r="H4" s="4">
        <v>1</v>
      </c>
      <c r="I4" s="4">
        <v>3</v>
      </c>
      <c r="J4" s="4">
        <v>3</v>
      </c>
      <c r="K4" s="4" t="s">
        <v>30</v>
      </c>
      <c r="L4" s="4">
        <v>205.49</v>
      </c>
      <c r="M4" s="4">
        <v>205.49</v>
      </c>
      <c r="N4" s="4" t="s">
        <v>41</v>
      </c>
      <c r="O4" s="4" t="s">
        <v>32</v>
      </c>
      <c r="P4" s="4" t="s">
        <v>33</v>
      </c>
      <c r="Q4" s="4">
        <v>0</v>
      </c>
      <c r="R4" s="7">
        <v>45198.0000115741</v>
      </c>
      <c r="S4" s="6">
        <v>45239</v>
      </c>
      <c r="T4" s="4" t="s">
        <v>34</v>
      </c>
      <c r="U4" s="4">
        <v>205.49</v>
      </c>
      <c r="V4" s="4">
        <v>0</v>
      </c>
      <c r="W4" s="4">
        <v>0</v>
      </c>
      <c r="X4" s="4" t="s">
        <v>42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45231</v>
      </c>
      <c r="G5" s="6">
        <v>45236</v>
      </c>
      <c r="H5" s="4">
        <v>1</v>
      </c>
      <c r="I5" s="4">
        <v>5</v>
      </c>
      <c r="J5" s="4">
        <v>5</v>
      </c>
      <c r="K5" s="4" t="s">
        <v>30</v>
      </c>
      <c r="L5" s="4">
        <v>711.4</v>
      </c>
      <c r="M5" s="4">
        <v>711.4</v>
      </c>
      <c r="N5" s="4" t="s">
        <v>46</v>
      </c>
      <c r="O5" s="4" t="s">
        <v>32</v>
      </c>
      <c r="P5" s="4" t="s">
        <v>33</v>
      </c>
      <c r="Q5" s="4">
        <v>0</v>
      </c>
      <c r="R5" s="7">
        <v>45207.0000115741</v>
      </c>
      <c r="S5" s="6">
        <v>45239</v>
      </c>
      <c r="T5" s="4" t="s">
        <v>34</v>
      </c>
      <c r="U5" s="4">
        <v>711.4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45235</v>
      </c>
      <c r="G6" s="6">
        <v>45236</v>
      </c>
      <c r="H6" s="4">
        <v>1</v>
      </c>
      <c r="I6" s="4">
        <v>1</v>
      </c>
      <c r="J6" s="4">
        <v>1</v>
      </c>
      <c r="K6" s="4" t="s">
        <v>30</v>
      </c>
      <c r="L6" s="4">
        <v>47.52</v>
      </c>
      <c r="M6" s="4">
        <v>47.52</v>
      </c>
      <c r="N6" s="4" t="s">
        <v>52</v>
      </c>
      <c r="O6" s="4" t="s">
        <v>32</v>
      </c>
      <c r="P6" s="4" t="s">
        <v>33</v>
      </c>
      <c r="Q6" s="4">
        <v>0</v>
      </c>
      <c r="R6" s="7">
        <v>45207.0000115741</v>
      </c>
      <c r="S6" s="6">
        <v>45239</v>
      </c>
      <c r="T6" s="4" t="s">
        <v>34</v>
      </c>
      <c r="U6" s="4">
        <v>47.52</v>
      </c>
      <c r="V6" s="4">
        <v>0</v>
      </c>
      <c r="W6" s="4">
        <v>0</v>
      </c>
      <c r="X6" s="4" t="s">
        <v>53</v>
      </c>
      <c r="Y6" s="4" t="s">
        <v>36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45233</v>
      </c>
      <c r="G7" s="6">
        <v>45236</v>
      </c>
      <c r="H7" s="4">
        <v>1</v>
      </c>
      <c r="I7" s="4">
        <v>3</v>
      </c>
      <c r="J7" s="4">
        <v>3</v>
      </c>
      <c r="K7" s="4" t="s">
        <v>30</v>
      </c>
      <c r="L7" s="4">
        <v>102.99</v>
      </c>
      <c r="M7" s="4">
        <v>102.99</v>
      </c>
      <c r="N7" s="4" t="s">
        <v>57</v>
      </c>
      <c r="O7" s="4" t="s">
        <v>32</v>
      </c>
      <c r="P7" s="4" t="s">
        <v>33</v>
      </c>
      <c r="Q7" s="4">
        <v>0</v>
      </c>
      <c r="R7" s="7">
        <v>45208</v>
      </c>
      <c r="S7" s="6">
        <v>45239</v>
      </c>
      <c r="T7" s="4" t="s">
        <v>34</v>
      </c>
      <c r="U7" s="4">
        <v>102.99</v>
      </c>
      <c r="V7" s="4">
        <v>0</v>
      </c>
      <c r="W7" s="4">
        <v>0</v>
      </c>
      <c r="X7" s="4" t="s">
        <v>58</v>
      </c>
      <c r="Y7" s="4" t="s">
        <v>36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45235</v>
      </c>
      <c r="G8" s="6">
        <v>45236</v>
      </c>
      <c r="H8" s="4">
        <v>1</v>
      </c>
      <c r="I8" s="4">
        <v>1</v>
      </c>
      <c r="J8" s="4">
        <v>1</v>
      </c>
      <c r="K8" s="4" t="s">
        <v>30</v>
      </c>
      <c r="L8" s="4">
        <v>95.37</v>
      </c>
      <c r="M8" s="4">
        <v>95.37</v>
      </c>
      <c r="N8" s="4" t="s">
        <v>62</v>
      </c>
      <c r="O8" s="4" t="s">
        <v>32</v>
      </c>
      <c r="P8" s="4" t="s">
        <v>33</v>
      </c>
      <c r="Q8" s="4">
        <v>0</v>
      </c>
      <c r="R8" s="7">
        <v>45211</v>
      </c>
      <c r="S8" s="6">
        <v>45239</v>
      </c>
      <c r="T8" s="4" t="s">
        <v>34</v>
      </c>
      <c r="U8" s="4">
        <v>95.37</v>
      </c>
      <c r="V8" s="4">
        <v>0</v>
      </c>
      <c r="W8" s="4">
        <v>0</v>
      </c>
      <c r="X8" s="4" t="s">
        <v>63</v>
      </c>
      <c r="Y8" s="4" t="s">
        <v>36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45234</v>
      </c>
      <c r="G9" s="6">
        <v>45236</v>
      </c>
      <c r="H9" s="4">
        <v>2</v>
      </c>
      <c r="I9" s="4">
        <v>2</v>
      </c>
      <c r="J9" s="4">
        <v>4</v>
      </c>
      <c r="K9" s="4" t="s">
        <v>30</v>
      </c>
      <c r="L9" s="4">
        <v>274.24</v>
      </c>
      <c r="M9" s="4">
        <v>274.24</v>
      </c>
      <c r="N9" s="4" t="s">
        <v>67</v>
      </c>
      <c r="O9" s="4" t="s">
        <v>32</v>
      </c>
      <c r="P9" s="4" t="s">
        <v>33</v>
      </c>
      <c r="Q9" s="4">
        <v>0</v>
      </c>
      <c r="R9" s="7">
        <v>45220</v>
      </c>
      <c r="S9" s="6">
        <v>45239</v>
      </c>
      <c r="T9" s="4" t="s">
        <v>34</v>
      </c>
      <c r="U9" s="4">
        <v>274.24</v>
      </c>
      <c r="V9" s="4">
        <v>0</v>
      </c>
      <c r="W9" s="4">
        <v>0</v>
      </c>
      <c r="X9" s="4" t="s">
        <v>68</v>
      </c>
      <c r="Y9" s="4" t="s">
        <v>36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45232</v>
      </c>
      <c r="G10" s="6">
        <v>45236</v>
      </c>
      <c r="H10" s="4">
        <v>2</v>
      </c>
      <c r="I10" s="4">
        <v>4</v>
      </c>
      <c r="J10" s="4">
        <v>8</v>
      </c>
      <c r="K10" s="4" t="s">
        <v>30</v>
      </c>
      <c r="L10" s="4">
        <v>431.92</v>
      </c>
      <c r="M10" s="4">
        <v>431.92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45221</v>
      </c>
      <c r="S10" s="6">
        <v>45239</v>
      </c>
      <c r="T10" s="4" t="s">
        <v>34</v>
      </c>
      <c r="U10" s="4">
        <v>431.92</v>
      </c>
      <c r="V10" s="4">
        <v>0</v>
      </c>
      <c r="W10" s="4">
        <v>0</v>
      </c>
      <c r="X10" s="4" t="s">
        <v>73</v>
      </c>
      <c r="Y10" s="4" t="s">
        <v>36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45234</v>
      </c>
      <c r="G11" s="6">
        <v>45236</v>
      </c>
      <c r="H11" s="4">
        <v>1</v>
      </c>
      <c r="I11" s="4">
        <v>2</v>
      </c>
      <c r="J11" s="4">
        <v>2</v>
      </c>
      <c r="K11" s="4" t="s">
        <v>30</v>
      </c>
      <c r="L11" s="4">
        <v>238.5</v>
      </c>
      <c r="M11" s="4">
        <v>238.5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45222.0000115741</v>
      </c>
      <c r="S11" s="6">
        <v>45239</v>
      </c>
      <c r="T11" s="4" t="s">
        <v>34</v>
      </c>
      <c r="U11" s="4">
        <v>238.5</v>
      </c>
      <c r="V11" s="4">
        <v>0</v>
      </c>
      <c r="W11" s="4">
        <v>0</v>
      </c>
      <c r="X11" s="4" t="s">
        <v>78</v>
      </c>
      <c r="Y11" s="4" t="s">
        <v>36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45235</v>
      </c>
      <c r="G12" s="6">
        <v>45236</v>
      </c>
      <c r="H12" s="4">
        <v>1</v>
      </c>
      <c r="I12" s="4">
        <v>1</v>
      </c>
      <c r="J12" s="4">
        <v>1</v>
      </c>
      <c r="K12" s="4" t="s">
        <v>30</v>
      </c>
      <c r="L12" s="4">
        <v>102.43</v>
      </c>
      <c r="M12" s="4">
        <v>102.43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45224.0000115741</v>
      </c>
      <c r="S12" s="6">
        <v>45239</v>
      </c>
      <c r="T12" s="4" t="s">
        <v>34</v>
      </c>
      <c r="U12" s="4">
        <v>102.43</v>
      </c>
      <c r="V12" s="4">
        <v>0</v>
      </c>
      <c r="W12" s="4">
        <v>0</v>
      </c>
      <c r="X12" s="4" t="s">
        <v>83</v>
      </c>
      <c r="Y12" s="4" t="s">
        <v>36</v>
      </c>
    </row>
    <row r="13" s="4" customFormat="1" spans="1:27">
      <c r="A13" s="4" t="s">
        <v>84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45234</v>
      </c>
      <c r="G13" s="6">
        <v>45236</v>
      </c>
      <c r="H13" s="4">
        <v>3</v>
      </c>
      <c r="I13" s="4">
        <v>2</v>
      </c>
      <c r="J13" s="4">
        <v>6</v>
      </c>
      <c r="K13" s="4" t="s">
        <v>30</v>
      </c>
      <c r="L13" s="4">
        <v>208.8</v>
      </c>
      <c r="M13" s="4">
        <v>208.8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45224.0000115741</v>
      </c>
      <c r="S13" s="6">
        <v>45239</v>
      </c>
      <c r="T13" s="4" t="s">
        <v>34</v>
      </c>
      <c r="U13" s="4">
        <v>208.8</v>
      </c>
      <c r="V13" s="4">
        <v>0</v>
      </c>
      <c r="W13" s="4">
        <v>0</v>
      </c>
      <c r="X13" s="4" t="s">
        <v>88</v>
      </c>
      <c r="Y13" s="4">
        <v>489351</v>
      </c>
      <c r="Z13" s="4">
        <v>489352</v>
      </c>
      <c r="AA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86</v>
      </c>
      <c r="F14" s="6">
        <v>45235</v>
      </c>
      <c r="G14" s="6">
        <v>45236</v>
      </c>
      <c r="H14" s="4">
        <v>1</v>
      </c>
      <c r="I14" s="4">
        <v>1</v>
      </c>
      <c r="J14" s="4">
        <v>1</v>
      </c>
      <c r="K14" s="4" t="s">
        <v>30</v>
      </c>
      <c r="L14" s="4">
        <v>96.81</v>
      </c>
      <c r="M14" s="4">
        <v>96.81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45224</v>
      </c>
      <c r="S14" s="6">
        <v>45239</v>
      </c>
      <c r="T14" s="4" t="s">
        <v>34</v>
      </c>
      <c r="U14" s="4">
        <v>96.81</v>
      </c>
      <c r="V14" s="4">
        <v>0</v>
      </c>
      <c r="W14" s="4">
        <v>0</v>
      </c>
      <c r="X14" s="4" t="s">
        <v>93</v>
      </c>
      <c r="Y14" s="4" t="s">
        <v>36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96</v>
      </c>
      <c r="F15" s="6">
        <v>45229</v>
      </c>
      <c r="G15" s="6">
        <v>45236</v>
      </c>
      <c r="H15" s="4">
        <v>1</v>
      </c>
      <c r="I15" s="4">
        <v>7</v>
      </c>
      <c r="J15" s="4">
        <v>7</v>
      </c>
      <c r="K15" s="4" t="s">
        <v>30</v>
      </c>
      <c r="L15" s="4">
        <v>122.07</v>
      </c>
      <c r="M15" s="4">
        <v>122.07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45225</v>
      </c>
      <c r="S15" s="6">
        <v>45239</v>
      </c>
      <c r="T15" s="4" t="s">
        <v>34</v>
      </c>
      <c r="U15" s="4">
        <v>122.07</v>
      </c>
      <c r="V15" s="4">
        <v>0</v>
      </c>
      <c r="W15" s="4">
        <v>0</v>
      </c>
      <c r="X15" s="4" t="s">
        <v>98</v>
      </c>
      <c r="Y15" s="4" t="s">
        <v>36</v>
      </c>
    </row>
    <row r="16" s="4" customFormat="1" spans="1:25">
      <c r="A16" s="4" t="s">
        <v>99</v>
      </c>
      <c r="B16" s="4" t="s">
        <v>26</v>
      </c>
      <c r="C16" s="4" t="s">
        <v>27</v>
      </c>
      <c r="D16" s="4" t="s">
        <v>100</v>
      </c>
      <c r="E16" s="4" t="s">
        <v>101</v>
      </c>
      <c r="F16" s="6">
        <v>45235</v>
      </c>
      <c r="G16" s="6">
        <v>45236</v>
      </c>
      <c r="H16" s="4">
        <v>1</v>
      </c>
      <c r="I16" s="4">
        <v>1</v>
      </c>
      <c r="J16" s="4">
        <v>1</v>
      </c>
      <c r="K16" s="4" t="s">
        <v>30</v>
      </c>
      <c r="L16" s="4">
        <v>144.42</v>
      </c>
      <c r="M16" s="4">
        <v>144.42</v>
      </c>
      <c r="N16" s="4" t="s">
        <v>102</v>
      </c>
      <c r="O16" s="4" t="s">
        <v>32</v>
      </c>
      <c r="P16" s="4" t="s">
        <v>33</v>
      </c>
      <c r="Q16" s="4">
        <v>0</v>
      </c>
      <c r="R16" s="7">
        <v>45225.0000115741</v>
      </c>
      <c r="S16" s="6">
        <v>45239</v>
      </c>
      <c r="T16" s="4" t="s">
        <v>34</v>
      </c>
      <c r="U16" s="4">
        <v>144.42</v>
      </c>
      <c r="V16" s="4">
        <v>0</v>
      </c>
      <c r="W16" s="4">
        <v>0</v>
      </c>
      <c r="X16" s="4" t="s">
        <v>103</v>
      </c>
      <c r="Y16" s="4" t="s">
        <v>36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105</v>
      </c>
      <c r="E17" s="4" t="s">
        <v>106</v>
      </c>
      <c r="F17" s="6">
        <v>45233</v>
      </c>
      <c r="G17" s="6">
        <v>45236</v>
      </c>
      <c r="H17" s="4">
        <v>1</v>
      </c>
      <c r="I17" s="4">
        <v>3</v>
      </c>
      <c r="J17" s="4">
        <v>3</v>
      </c>
      <c r="K17" s="4" t="s">
        <v>30</v>
      </c>
      <c r="L17" s="4">
        <v>548.48</v>
      </c>
      <c r="M17" s="4">
        <v>548.48</v>
      </c>
      <c r="N17" s="4" t="s">
        <v>107</v>
      </c>
      <c r="O17" s="4" t="s">
        <v>32</v>
      </c>
      <c r="P17" s="4" t="s">
        <v>33</v>
      </c>
      <c r="Q17" s="4">
        <v>0</v>
      </c>
      <c r="R17" s="7">
        <v>45225</v>
      </c>
      <c r="S17" s="6">
        <v>45239</v>
      </c>
      <c r="T17" s="4" t="s">
        <v>34</v>
      </c>
      <c r="U17" s="4">
        <v>548.48</v>
      </c>
      <c r="V17" s="4">
        <v>0</v>
      </c>
      <c r="W17" s="4">
        <v>0</v>
      </c>
      <c r="X17" s="4" t="s">
        <v>108</v>
      </c>
      <c r="Y17" s="4" t="s">
        <v>109</v>
      </c>
    </row>
    <row r="18" s="4" customFormat="1" spans="1:25">
      <c r="A18" s="4" t="s">
        <v>110</v>
      </c>
      <c r="B18" s="4" t="s">
        <v>26</v>
      </c>
      <c r="C18" s="4" t="s">
        <v>27</v>
      </c>
      <c r="D18" s="4" t="s">
        <v>111</v>
      </c>
      <c r="E18" s="4" t="s">
        <v>81</v>
      </c>
      <c r="F18" s="6">
        <v>45233</v>
      </c>
      <c r="G18" s="6">
        <v>45236</v>
      </c>
      <c r="H18" s="4">
        <v>1</v>
      </c>
      <c r="I18" s="4">
        <v>3</v>
      </c>
      <c r="J18" s="4">
        <v>3</v>
      </c>
      <c r="K18" s="4" t="s">
        <v>30</v>
      </c>
      <c r="L18" s="4">
        <v>465.29</v>
      </c>
      <c r="M18" s="4">
        <v>465.29</v>
      </c>
      <c r="N18" s="4" t="s">
        <v>112</v>
      </c>
      <c r="O18" s="4" t="s">
        <v>32</v>
      </c>
      <c r="P18" s="4" t="s">
        <v>33</v>
      </c>
      <c r="Q18" s="4">
        <v>0</v>
      </c>
      <c r="R18" s="7">
        <v>45226.0000115741</v>
      </c>
      <c r="S18" s="6">
        <v>45239</v>
      </c>
      <c r="T18" s="4" t="s">
        <v>34</v>
      </c>
      <c r="U18" s="4">
        <v>465.29</v>
      </c>
      <c r="V18" s="4">
        <v>0</v>
      </c>
      <c r="W18" s="4">
        <v>0</v>
      </c>
      <c r="X18" s="4" t="s">
        <v>113</v>
      </c>
      <c r="Y18" s="4" t="s">
        <v>36</v>
      </c>
    </row>
    <row r="19" s="4" customFormat="1" spans="1:26">
      <c r="A19" s="4" t="s">
        <v>114</v>
      </c>
      <c r="B19" s="4" t="s">
        <v>26</v>
      </c>
      <c r="C19" s="4" t="s">
        <v>27</v>
      </c>
      <c r="D19" s="4" t="s">
        <v>115</v>
      </c>
      <c r="E19" s="4" t="s">
        <v>116</v>
      </c>
      <c r="F19" s="6">
        <v>45235</v>
      </c>
      <c r="G19" s="6">
        <v>45236</v>
      </c>
      <c r="H19" s="4">
        <v>2</v>
      </c>
      <c r="I19" s="4">
        <v>1</v>
      </c>
      <c r="J19" s="4">
        <v>2</v>
      </c>
      <c r="K19" s="4" t="s">
        <v>30</v>
      </c>
      <c r="L19" s="4">
        <v>238.94</v>
      </c>
      <c r="M19" s="4">
        <v>238.94</v>
      </c>
      <c r="N19" s="4" t="s">
        <v>117</v>
      </c>
      <c r="O19" s="4" t="s">
        <v>32</v>
      </c>
      <c r="P19" s="4" t="s">
        <v>33</v>
      </c>
      <c r="Q19" s="4">
        <v>0</v>
      </c>
      <c r="R19" s="7">
        <v>45227</v>
      </c>
      <c r="S19" s="6">
        <v>45239</v>
      </c>
      <c r="T19" s="4" t="s">
        <v>34</v>
      </c>
      <c r="U19" s="4">
        <v>238.94</v>
      </c>
      <c r="V19" s="4">
        <v>0</v>
      </c>
      <c r="W19" s="4">
        <v>0</v>
      </c>
      <c r="X19" s="4" t="s">
        <v>118</v>
      </c>
      <c r="Y19" s="4">
        <v>2311050622</v>
      </c>
      <c r="Z19" s="4" t="s">
        <v>119</v>
      </c>
    </row>
    <row r="20" s="4" customFormat="1" spans="1:25">
      <c r="A20" s="4" t="s">
        <v>120</v>
      </c>
      <c r="B20" s="4" t="s">
        <v>26</v>
      </c>
      <c r="C20" s="4" t="s">
        <v>27</v>
      </c>
      <c r="D20" s="4" t="s">
        <v>121</v>
      </c>
      <c r="E20" s="4" t="s">
        <v>86</v>
      </c>
      <c r="F20" s="6">
        <v>45234</v>
      </c>
      <c r="G20" s="6">
        <v>45236</v>
      </c>
      <c r="H20" s="4">
        <v>1</v>
      </c>
      <c r="I20" s="4">
        <v>2</v>
      </c>
      <c r="J20" s="4">
        <v>2</v>
      </c>
      <c r="K20" s="4" t="s">
        <v>30</v>
      </c>
      <c r="L20" s="4">
        <v>226.13</v>
      </c>
      <c r="M20" s="4">
        <v>226.13</v>
      </c>
      <c r="N20" s="4" t="s">
        <v>122</v>
      </c>
      <c r="O20" s="4" t="s">
        <v>32</v>
      </c>
      <c r="P20" s="4" t="s">
        <v>33</v>
      </c>
      <c r="Q20" s="4">
        <v>0</v>
      </c>
      <c r="R20" s="7">
        <v>45227.0000115741</v>
      </c>
      <c r="S20" s="6">
        <v>45239</v>
      </c>
      <c r="T20" s="4" t="s">
        <v>34</v>
      </c>
      <c r="U20" s="4">
        <v>226.13</v>
      </c>
      <c r="V20" s="4">
        <v>0</v>
      </c>
      <c r="W20" s="4">
        <v>0</v>
      </c>
      <c r="X20" s="4" t="s">
        <v>123</v>
      </c>
      <c r="Y20" s="4" t="s">
        <v>36</v>
      </c>
    </row>
    <row r="21" s="4" customFormat="1" spans="1:25">
      <c r="A21" s="4" t="s">
        <v>124</v>
      </c>
      <c r="B21" s="4" t="s">
        <v>26</v>
      </c>
      <c r="C21" s="4" t="s">
        <v>27</v>
      </c>
      <c r="D21" s="4" t="s">
        <v>125</v>
      </c>
      <c r="E21" s="4" t="s">
        <v>126</v>
      </c>
      <c r="F21" s="6">
        <v>45232</v>
      </c>
      <c r="G21" s="6">
        <v>45236</v>
      </c>
      <c r="H21" s="4">
        <v>1</v>
      </c>
      <c r="I21" s="4">
        <v>4</v>
      </c>
      <c r="J21" s="4">
        <v>4</v>
      </c>
      <c r="K21" s="4" t="s">
        <v>30</v>
      </c>
      <c r="L21" s="4">
        <v>323.84</v>
      </c>
      <c r="M21" s="4">
        <v>323.84</v>
      </c>
      <c r="N21" s="4" t="s">
        <v>127</v>
      </c>
      <c r="O21" s="4" t="s">
        <v>32</v>
      </c>
      <c r="P21" s="4" t="s">
        <v>33</v>
      </c>
      <c r="Q21" s="4">
        <v>0</v>
      </c>
      <c r="R21" s="7">
        <v>45227.0000115741</v>
      </c>
      <c r="S21" s="6">
        <v>45239</v>
      </c>
      <c r="T21" s="4" t="s">
        <v>34</v>
      </c>
      <c r="U21" s="4">
        <v>323.84</v>
      </c>
      <c r="V21" s="4">
        <v>0</v>
      </c>
      <c r="W21" s="4">
        <v>0</v>
      </c>
      <c r="X21" s="4" t="s">
        <v>128</v>
      </c>
      <c r="Y21" s="4" t="s">
        <v>129</v>
      </c>
    </row>
    <row r="22" s="4" customFormat="1" spans="1:25">
      <c r="A22" s="4" t="s">
        <v>130</v>
      </c>
      <c r="B22" s="4" t="s">
        <v>26</v>
      </c>
      <c r="C22" s="4" t="s">
        <v>27</v>
      </c>
      <c r="D22" s="4" t="s">
        <v>131</v>
      </c>
      <c r="E22" s="4" t="s">
        <v>132</v>
      </c>
      <c r="F22" s="6">
        <v>45235</v>
      </c>
      <c r="G22" s="6">
        <v>45236</v>
      </c>
      <c r="H22" s="4">
        <v>1</v>
      </c>
      <c r="I22" s="4">
        <v>1</v>
      </c>
      <c r="J22" s="4">
        <v>1</v>
      </c>
      <c r="K22" s="4" t="s">
        <v>30</v>
      </c>
      <c r="L22" s="4">
        <v>78.2</v>
      </c>
      <c r="M22" s="4">
        <v>78.2</v>
      </c>
      <c r="N22" s="4" t="s">
        <v>133</v>
      </c>
      <c r="O22" s="4" t="s">
        <v>32</v>
      </c>
      <c r="P22" s="4" t="s">
        <v>33</v>
      </c>
      <c r="Q22" s="4">
        <v>0</v>
      </c>
      <c r="R22" s="7">
        <v>45228</v>
      </c>
      <c r="S22" s="6">
        <v>45239</v>
      </c>
      <c r="T22" s="4" t="s">
        <v>34</v>
      </c>
      <c r="U22" s="4">
        <v>78.2</v>
      </c>
      <c r="V22" s="4">
        <v>0</v>
      </c>
      <c r="W22" s="4">
        <v>0</v>
      </c>
      <c r="X22" s="4" t="s">
        <v>134</v>
      </c>
      <c r="Y22" s="4" t="s">
        <v>36</v>
      </c>
    </row>
    <row r="23" s="4" customFormat="1" spans="1:25">
      <c r="A23" s="4" t="s">
        <v>135</v>
      </c>
      <c r="B23" s="4" t="s">
        <v>26</v>
      </c>
      <c r="C23" s="4" t="s">
        <v>27</v>
      </c>
      <c r="D23" s="4" t="s">
        <v>136</v>
      </c>
      <c r="E23" s="4" t="s">
        <v>137</v>
      </c>
      <c r="F23" s="6">
        <v>45229</v>
      </c>
      <c r="G23" s="6">
        <v>45236</v>
      </c>
      <c r="H23" s="4">
        <v>1</v>
      </c>
      <c r="I23" s="4">
        <v>7</v>
      </c>
      <c r="J23" s="4">
        <v>7</v>
      </c>
      <c r="K23" s="4" t="s">
        <v>30</v>
      </c>
      <c r="L23" s="4">
        <v>579.67</v>
      </c>
      <c r="M23" s="4">
        <v>579.67</v>
      </c>
      <c r="N23" s="4" t="s">
        <v>138</v>
      </c>
      <c r="O23" s="4" t="s">
        <v>32</v>
      </c>
      <c r="P23" s="4" t="s">
        <v>33</v>
      </c>
      <c r="Q23" s="4">
        <v>0</v>
      </c>
      <c r="R23" s="7">
        <v>45228.0000115741</v>
      </c>
      <c r="S23" s="6">
        <v>45239</v>
      </c>
      <c r="T23" s="4" t="s">
        <v>34</v>
      </c>
      <c r="U23" s="4">
        <v>579.67</v>
      </c>
      <c r="V23" s="4">
        <v>0</v>
      </c>
      <c r="W23" s="4">
        <v>0</v>
      </c>
      <c r="X23" s="4" t="s">
        <v>139</v>
      </c>
      <c r="Y23" s="4" t="s">
        <v>140</v>
      </c>
    </row>
    <row r="24" s="4" customFormat="1" spans="1:25">
      <c r="A24" s="4" t="s">
        <v>141</v>
      </c>
      <c r="B24" s="4" t="s">
        <v>26</v>
      </c>
      <c r="C24" s="4" t="s">
        <v>27</v>
      </c>
      <c r="D24" s="4" t="s">
        <v>142</v>
      </c>
      <c r="E24" s="4" t="s">
        <v>143</v>
      </c>
      <c r="F24" s="6">
        <v>45235</v>
      </c>
      <c r="G24" s="6">
        <v>45236</v>
      </c>
      <c r="H24" s="4">
        <v>1</v>
      </c>
      <c r="I24" s="4">
        <v>1</v>
      </c>
      <c r="J24" s="4">
        <v>1</v>
      </c>
      <c r="K24" s="4" t="s">
        <v>30</v>
      </c>
      <c r="L24" s="4">
        <v>65.24</v>
      </c>
      <c r="M24" s="4">
        <v>65.24</v>
      </c>
      <c r="N24" s="4" t="s">
        <v>144</v>
      </c>
      <c r="O24" s="4" t="s">
        <v>32</v>
      </c>
      <c r="P24" s="4" t="s">
        <v>33</v>
      </c>
      <c r="Q24" s="4">
        <v>0</v>
      </c>
      <c r="R24" s="7">
        <v>45229.0000115741</v>
      </c>
      <c r="S24" s="6">
        <v>45239</v>
      </c>
      <c r="T24" s="4" t="s">
        <v>34</v>
      </c>
      <c r="U24" s="4">
        <v>65.24</v>
      </c>
      <c r="V24" s="4">
        <v>0</v>
      </c>
      <c r="W24" s="4">
        <v>0</v>
      </c>
      <c r="X24" s="4" t="s">
        <v>145</v>
      </c>
      <c r="Y24" s="4" t="s">
        <v>36</v>
      </c>
    </row>
    <row r="25" s="4" customFormat="1" spans="1:25">
      <c r="A25" s="4" t="s">
        <v>146</v>
      </c>
      <c r="B25" s="4" t="s">
        <v>26</v>
      </c>
      <c r="C25" s="4" t="s">
        <v>27</v>
      </c>
      <c r="D25" s="4" t="s">
        <v>147</v>
      </c>
      <c r="E25" s="4" t="s">
        <v>148</v>
      </c>
      <c r="F25" s="6">
        <v>45234</v>
      </c>
      <c r="G25" s="6">
        <v>45236</v>
      </c>
      <c r="H25" s="4">
        <v>1</v>
      </c>
      <c r="I25" s="4">
        <v>2</v>
      </c>
      <c r="J25" s="4">
        <v>2</v>
      </c>
      <c r="K25" s="4" t="s">
        <v>30</v>
      </c>
      <c r="L25" s="4">
        <v>57.36</v>
      </c>
      <c r="M25" s="4">
        <v>57.36</v>
      </c>
      <c r="N25" s="4" t="s">
        <v>149</v>
      </c>
      <c r="O25" s="4" t="s">
        <v>32</v>
      </c>
      <c r="P25" s="4" t="s">
        <v>33</v>
      </c>
      <c r="Q25" s="4">
        <v>0</v>
      </c>
      <c r="R25" s="7">
        <v>45229.0000115741</v>
      </c>
      <c r="S25" s="6">
        <v>45239</v>
      </c>
      <c r="T25" s="4" t="s">
        <v>34</v>
      </c>
      <c r="U25" s="4">
        <v>57.36</v>
      </c>
      <c r="V25" s="4">
        <v>0</v>
      </c>
      <c r="W25" s="4">
        <v>0</v>
      </c>
      <c r="X25" s="4" t="s">
        <v>150</v>
      </c>
      <c r="Y25" s="4" t="s">
        <v>36</v>
      </c>
    </row>
    <row r="26" s="4" customFormat="1" spans="1:25">
      <c r="A26" s="4" t="s">
        <v>151</v>
      </c>
      <c r="B26" s="4" t="s">
        <v>26</v>
      </c>
      <c r="C26" s="4" t="s">
        <v>27</v>
      </c>
      <c r="D26" s="4" t="s">
        <v>152</v>
      </c>
      <c r="E26" s="4" t="s">
        <v>153</v>
      </c>
      <c r="F26" s="6">
        <v>45235</v>
      </c>
      <c r="G26" s="6">
        <v>45236</v>
      </c>
      <c r="H26" s="4">
        <v>1</v>
      </c>
      <c r="I26" s="4">
        <v>1</v>
      </c>
      <c r="J26" s="4">
        <v>1</v>
      </c>
      <c r="K26" s="4" t="s">
        <v>30</v>
      </c>
      <c r="L26" s="4">
        <v>9.95</v>
      </c>
      <c r="M26" s="4">
        <v>9.95</v>
      </c>
      <c r="N26" s="4" t="s">
        <v>154</v>
      </c>
      <c r="O26" s="4" t="s">
        <v>32</v>
      </c>
      <c r="P26" s="4" t="s">
        <v>33</v>
      </c>
      <c r="Q26" s="4">
        <v>0</v>
      </c>
      <c r="R26" s="7">
        <v>45229.0000115741</v>
      </c>
      <c r="S26" s="6">
        <v>45239</v>
      </c>
      <c r="T26" s="4" t="s">
        <v>34</v>
      </c>
      <c r="U26" s="4">
        <v>9.95</v>
      </c>
      <c r="V26" s="4">
        <v>0</v>
      </c>
      <c r="W26" s="4">
        <v>0</v>
      </c>
      <c r="X26" s="4" t="s">
        <v>155</v>
      </c>
      <c r="Y26" s="4" t="s">
        <v>36</v>
      </c>
    </row>
    <row r="27" s="4" customFormat="1" spans="1:25">
      <c r="A27" s="4" t="s">
        <v>156</v>
      </c>
      <c r="B27" s="4" t="s">
        <v>26</v>
      </c>
      <c r="C27" s="4" t="s">
        <v>27</v>
      </c>
      <c r="D27" s="4" t="s">
        <v>157</v>
      </c>
      <c r="E27" s="4" t="s">
        <v>158</v>
      </c>
      <c r="F27" s="6">
        <v>45235</v>
      </c>
      <c r="G27" s="6">
        <v>45236</v>
      </c>
      <c r="H27" s="4">
        <v>1</v>
      </c>
      <c r="I27" s="4">
        <v>1</v>
      </c>
      <c r="J27" s="4">
        <v>1</v>
      </c>
      <c r="K27" s="4" t="s">
        <v>30</v>
      </c>
      <c r="L27" s="4">
        <v>7.46</v>
      </c>
      <c r="M27" s="4">
        <v>7.46</v>
      </c>
      <c r="N27" s="4" t="s">
        <v>159</v>
      </c>
      <c r="O27" s="4" t="s">
        <v>32</v>
      </c>
      <c r="P27" s="4" t="s">
        <v>33</v>
      </c>
      <c r="Q27" s="4">
        <v>0</v>
      </c>
      <c r="R27" s="7">
        <v>45229.0000115741</v>
      </c>
      <c r="S27" s="6">
        <v>45239</v>
      </c>
      <c r="T27" s="4" t="s">
        <v>34</v>
      </c>
      <c r="U27" s="4">
        <v>7.46</v>
      </c>
      <c r="V27" s="4">
        <v>0</v>
      </c>
      <c r="W27" s="4">
        <v>0</v>
      </c>
      <c r="X27" s="4" t="s">
        <v>160</v>
      </c>
      <c r="Y27" s="4" t="s">
        <v>36</v>
      </c>
    </row>
    <row r="28" s="4" customFormat="1" spans="1:25">
      <c r="A28" s="4" t="s">
        <v>161</v>
      </c>
      <c r="B28" s="4" t="s">
        <v>26</v>
      </c>
      <c r="C28" s="4" t="s">
        <v>27</v>
      </c>
      <c r="D28" s="4" t="s">
        <v>162</v>
      </c>
      <c r="E28" s="4" t="s">
        <v>163</v>
      </c>
      <c r="F28" s="6">
        <v>45235</v>
      </c>
      <c r="G28" s="6">
        <v>45236</v>
      </c>
      <c r="H28" s="4">
        <v>1</v>
      </c>
      <c r="I28" s="4">
        <v>1</v>
      </c>
      <c r="J28" s="4">
        <v>1</v>
      </c>
      <c r="K28" s="4" t="s">
        <v>30</v>
      </c>
      <c r="L28" s="4">
        <v>26.71</v>
      </c>
      <c r="M28" s="4">
        <v>26.71</v>
      </c>
      <c r="N28" s="4" t="s">
        <v>164</v>
      </c>
      <c r="O28" s="4" t="s">
        <v>32</v>
      </c>
      <c r="P28" s="4" t="s">
        <v>33</v>
      </c>
      <c r="Q28" s="4">
        <v>0</v>
      </c>
      <c r="R28" s="7">
        <v>45230</v>
      </c>
      <c r="S28" s="6">
        <v>45239</v>
      </c>
      <c r="T28" s="4" t="s">
        <v>34</v>
      </c>
      <c r="U28" s="4">
        <v>26.71</v>
      </c>
      <c r="V28" s="4">
        <v>0</v>
      </c>
      <c r="W28" s="4">
        <v>0</v>
      </c>
      <c r="X28" s="4" t="s">
        <v>165</v>
      </c>
      <c r="Y28" s="4" t="s">
        <v>36</v>
      </c>
    </row>
    <row r="29" s="4" customFormat="1" spans="1:25">
      <c r="A29" s="4" t="s">
        <v>166</v>
      </c>
      <c r="B29" s="4" t="s">
        <v>26</v>
      </c>
      <c r="C29" s="4" t="s">
        <v>27</v>
      </c>
      <c r="D29" s="4" t="s">
        <v>167</v>
      </c>
      <c r="E29" s="4" t="s">
        <v>168</v>
      </c>
      <c r="F29" s="6">
        <v>45235</v>
      </c>
      <c r="G29" s="6">
        <v>45236</v>
      </c>
      <c r="H29" s="4">
        <v>1</v>
      </c>
      <c r="I29" s="4">
        <v>1</v>
      </c>
      <c r="J29" s="4">
        <v>1</v>
      </c>
      <c r="K29" s="4" t="s">
        <v>30</v>
      </c>
      <c r="L29" s="4">
        <v>110.92</v>
      </c>
      <c r="M29" s="4">
        <v>110.92</v>
      </c>
      <c r="N29" s="4" t="s">
        <v>169</v>
      </c>
      <c r="O29" s="4" t="s">
        <v>32</v>
      </c>
      <c r="P29" s="4" t="s">
        <v>33</v>
      </c>
      <c r="Q29" s="4">
        <v>0</v>
      </c>
      <c r="R29" s="7">
        <v>45230.0000115741</v>
      </c>
      <c r="S29" s="6">
        <v>45239</v>
      </c>
      <c r="T29" s="4" t="s">
        <v>34</v>
      </c>
      <c r="U29" s="4">
        <v>110.92</v>
      </c>
      <c r="V29" s="4">
        <v>0</v>
      </c>
      <c r="W29" s="4">
        <v>0</v>
      </c>
      <c r="X29" s="4" t="s">
        <v>170</v>
      </c>
      <c r="Y29" s="4" t="s">
        <v>36</v>
      </c>
    </row>
    <row r="30" s="4" customFormat="1" spans="1:25">
      <c r="A30" s="4" t="s">
        <v>171</v>
      </c>
      <c r="B30" s="4" t="s">
        <v>26</v>
      </c>
      <c r="C30" s="4" t="s">
        <v>27</v>
      </c>
      <c r="D30" s="4" t="s">
        <v>172</v>
      </c>
      <c r="E30" s="4" t="s">
        <v>173</v>
      </c>
      <c r="F30" s="6">
        <v>45235</v>
      </c>
      <c r="G30" s="6">
        <v>45236</v>
      </c>
      <c r="H30" s="4">
        <v>1</v>
      </c>
      <c r="I30" s="4">
        <v>1</v>
      </c>
      <c r="J30" s="4">
        <v>1</v>
      </c>
      <c r="K30" s="4" t="s">
        <v>30</v>
      </c>
      <c r="L30" s="4">
        <v>59.6</v>
      </c>
      <c r="M30" s="4">
        <v>59.6</v>
      </c>
      <c r="N30" s="4" t="s">
        <v>174</v>
      </c>
      <c r="O30" s="4" t="s">
        <v>32</v>
      </c>
      <c r="P30" s="4" t="s">
        <v>33</v>
      </c>
      <c r="Q30" s="4">
        <v>0</v>
      </c>
      <c r="R30" s="7">
        <v>45230</v>
      </c>
      <c r="S30" s="6">
        <v>45239</v>
      </c>
      <c r="T30" s="4" t="s">
        <v>34</v>
      </c>
      <c r="U30" s="4">
        <v>59.6</v>
      </c>
      <c r="V30" s="4">
        <v>0</v>
      </c>
      <c r="W30" s="4">
        <v>0</v>
      </c>
      <c r="X30" s="4" t="s">
        <v>175</v>
      </c>
      <c r="Y30" s="4" t="s">
        <v>36</v>
      </c>
    </row>
    <row r="31" s="4" customFormat="1" spans="1:25">
      <c r="A31" s="4" t="s">
        <v>176</v>
      </c>
      <c r="B31" s="4" t="s">
        <v>26</v>
      </c>
      <c r="C31" s="4" t="s">
        <v>27</v>
      </c>
      <c r="D31" s="4" t="s">
        <v>177</v>
      </c>
      <c r="E31" s="4" t="s">
        <v>178</v>
      </c>
      <c r="F31" s="6">
        <v>45234</v>
      </c>
      <c r="G31" s="6">
        <v>45236</v>
      </c>
      <c r="H31" s="4">
        <v>1</v>
      </c>
      <c r="I31" s="4">
        <v>2</v>
      </c>
      <c r="J31" s="4">
        <v>2</v>
      </c>
      <c r="K31" s="4" t="s">
        <v>30</v>
      </c>
      <c r="L31" s="4">
        <v>110.2</v>
      </c>
      <c r="M31" s="4">
        <v>110.2</v>
      </c>
      <c r="N31" s="4" t="s">
        <v>179</v>
      </c>
      <c r="O31" s="4" t="s">
        <v>32</v>
      </c>
      <c r="P31" s="4" t="s">
        <v>33</v>
      </c>
      <c r="Q31" s="4">
        <v>0</v>
      </c>
      <c r="R31" s="7">
        <v>45230.0000115741</v>
      </c>
      <c r="S31" s="6">
        <v>45239</v>
      </c>
      <c r="T31" s="4" t="s">
        <v>34</v>
      </c>
      <c r="U31" s="4">
        <v>110.2</v>
      </c>
      <c r="V31" s="4">
        <v>0</v>
      </c>
      <c r="W31" s="4">
        <v>0</v>
      </c>
      <c r="X31" s="4" t="s">
        <v>180</v>
      </c>
      <c r="Y31" s="4" t="s">
        <v>36</v>
      </c>
    </row>
    <row r="32" s="4" customFormat="1" spans="1:25">
      <c r="A32" s="4" t="s">
        <v>181</v>
      </c>
      <c r="B32" s="4" t="s">
        <v>26</v>
      </c>
      <c r="C32" s="4" t="s">
        <v>27</v>
      </c>
      <c r="D32" s="4" t="s">
        <v>182</v>
      </c>
      <c r="E32" s="4" t="s">
        <v>183</v>
      </c>
      <c r="F32" s="6">
        <v>45231</v>
      </c>
      <c r="G32" s="6">
        <v>45236</v>
      </c>
      <c r="H32" s="4">
        <v>1</v>
      </c>
      <c r="I32" s="4">
        <v>5</v>
      </c>
      <c r="J32" s="4">
        <v>5</v>
      </c>
      <c r="K32" s="4" t="s">
        <v>30</v>
      </c>
      <c r="L32" s="4">
        <v>1291.78</v>
      </c>
      <c r="M32" s="4">
        <v>1291.78</v>
      </c>
      <c r="N32" s="4" t="s">
        <v>184</v>
      </c>
      <c r="O32" s="4" t="s">
        <v>32</v>
      </c>
      <c r="P32" s="4" t="s">
        <v>33</v>
      </c>
      <c r="Q32" s="4">
        <v>0</v>
      </c>
      <c r="R32" s="7">
        <v>45231</v>
      </c>
      <c r="S32" s="6">
        <v>45239</v>
      </c>
      <c r="T32" s="4" t="s">
        <v>34</v>
      </c>
      <c r="U32" s="4">
        <v>1291.78</v>
      </c>
      <c r="V32" s="4">
        <v>0</v>
      </c>
      <c r="W32" s="4">
        <v>0</v>
      </c>
      <c r="X32" s="4" t="s">
        <v>185</v>
      </c>
      <c r="Y32" s="4" t="s">
        <v>186</v>
      </c>
    </row>
    <row r="33" s="4" customFormat="1" spans="1:25">
      <c r="A33" s="4" t="s">
        <v>187</v>
      </c>
      <c r="B33" s="4" t="s">
        <v>26</v>
      </c>
      <c r="C33" s="4" t="s">
        <v>27</v>
      </c>
      <c r="D33" s="4" t="s">
        <v>188</v>
      </c>
      <c r="E33" s="4" t="s">
        <v>189</v>
      </c>
      <c r="F33" s="6">
        <v>45232</v>
      </c>
      <c r="G33" s="6">
        <v>45236</v>
      </c>
      <c r="H33" s="4">
        <v>1</v>
      </c>
      <c r="I33" s="4">
        <v>4</v>
      </c>
      <c r="J33" s="4">
        <v>4</v>
      </c>
      <c r="K33" s="4" t="s">
        <v>30</v>
      </c>
      <c r="L33" s="4">
        <v>377.02</v>
      </c>
      <c r="M33" s="4">
        <v>377.02</v>
      </c>
      <c r="N33" s="4" t="s">
        <v>190</v>
      </c>
      <c r="O33" s="4" t="s">
        <v>32</v>
      </c>
      <c r="P33" s="4" t="s">
        <v>33</v>
      </c>
      <c r="Q33" s="4">
        <v>0</v>
      </c>
      <c r="R33" s="7">
        <v>45231</v>
      </c>
      <c r="S33" s="6">
        <v>45239</v>
      </c>
      <c r="T33" s="4" t="s">
        <v>34</v>
      </c>
      <c r="U33" s="4">
        <v>377.02</v>
      </c>
      <c r="V33" s="4">
        <v>0</v>
      </c>
      <c r="W33" s="4">
        <v>0</v>
      </c>
      <c r="X33" s="4" t="s">
        <v>191</v>
      </c>
      <c r="Y33" s="4" t="s">
        <v>36</v>
      </c>
    </row>
    <row r="34" s="4" customFormat="1" spans="1:25">
      <c r="A34" s="4" t="s">
        <v>192</v>
      </c>
      <c r="B34" s="4" t="s">
        <v>26</v>
      </c>
      <c r="C34" s="4" t="s">
        <v>27</v>
      </c>
      <c r="D34" s="4" t="s">
        <v>193</v>
      </c>
      <c r="E34" s="4" t="s">
        <v>194</v>
      </c>
      <c r="F34" s="6">
        <v>45232</v>
      </c>
      <c r="G34" s="6">
        <v>45236</v>
      </c>
      <c r="H34" s="4">
        <v>1</v>
      </c>
      <c r="I34" s="4">
        <v>4</v>
      </c>
      <c r="J34" s="4">
        <v>4</v>
      </c>
      <c r="K34" s="4" t="s">
        <v>30</v>
      </c>
      <c r="L34" s="4">
        <v>59.75</v>
      </c>
      <c r="M34" s="4">
        <v>59.75</v>
      </c>
      <c r="N34" s="4" t="s">
        <v>195</v>
      </c>
      <c r="O34" s="4" t="s">
        <v>32</v>
      </c>
      <c r="P34" s="4" t="s">
        <v>33</v>
      </c>
      <c r="Q34" s="4">
        <v>0</v>
      </c>
      <c r="R34" s="7">
        <v>45231</v>
      </c>
      <c r="S34" s="6">
        <v>45239</v>
      </c>
      <c r="T34" s="4" t="s">
        <v>34</v>
      </c>
      <c r="U34" s="4">
        <v>59.75</v>
      </c>
      <c r="V34" s="4">
        <v>0</v>
      </c>
      <c r="W34" s="4">
        <v>0</v>
      </c>
      <c r="X34" s="4" t="s">
        <v>196</v>
      </c>
      <c r="Y34" s="4" t="s">
        <v>197</v>
      </c>
    </row>
    <row r="35" s="4" customFormat="1" spans="1:25">
      <c r="A35" s="4" t="s">
        <v>198</v>
      </c>
      <c r="B35" s="4" t="s">
        <v>26</v>
      </c>
      <c r="C35" s="4" t="s">
        <v>27</v>
      </c>
      <c r="D35" s="4" t="s">
        <v>199</v>
      </c>
      <c r="E35" s="4" t="s">
        <v>200</v>
      </c>
      <c r="F35" s="6">
        <v>45233</v>
      </c>
      <c r="G35" s="6">
        <v>45236</v>
      </c>
      <c r="H35" s="4">
        <v>1</v>
      </c>
      <c r="I35" s="4">
        <v>3</v>
      </c>
      <c r="J35" s="4">
        <v>3</v>
      </c>
      <c r="K35" s="4" t="s">
        <v>30</v>
      </c>
      <c r="L35" s="4">
        <v>598.4</v>
      </c>
      <c r="M35" s="4">
        <v>598.4</v>
      </c>
      <c r="N35" s="4" t="s">
        <v>201</v>
      </c>
      <c r="O35" s="4" t="s">
        <v>32</v>
      </c>
      <c r="P35" s="4" t="s">
        <v>33</v>
      </c>
      <c r="Q35" s="4">
        <v>0</v>
      </c>
      <c r="R35" s="7">
        <v>45231.0000115741</v>
      </c>
      <c r="S35" s="6">
        <v>45239</v>
      </c>
      <c r="T35" s="4" t="s">
        <v>34</v>
      </c>
      <c r="U35" s="4">
        <v>598.4</v>
      </c>
      <c r="V35" s="4">
        <v>0</v>
      </c>
      <c r="W35" s="4">
        <v>0</v>
      </c>
      <c r="X35" s="4" t="s">
        <v>202</v>
      </c>
      <c r="Y35" s="4" t="s">
        <v>203</v>
      </c>
    </row>
    <row r="36" s="4" customFormat="1" spans="1:25">
      <c r="A36" s="4" t="s">
        <v>204</v>
      </c>
      <c r="B36" s="4" t="s">
        <v>26</v>
      </c>
      <c r="C36" s="4" t="s">
        <v>27</v>
      </c>
      <c r="D36" s="4" t="s">
        <v>205</v>
      </c>
      <c r="E36" s="4" t="s">
        <v>206</v>
      </c>
      <c r="F36" s="6">
        <v>45232</v>
      </c>
      <c r="G36" s="6">
        <v>45236</v>
      </c>
      <c r="H36" s="4">
        <v>1</v>
      </c>
      <c r="I36" s="4">
        <v>4</v>
      </c>
      <c r="J36" s="4">
        <v>4</v>
      </c>
      <c r="K36" s="4" t="s">
        <v>30</v>
      </c>
      <c r="L36" s="4">
        <v>524.19</v>
      </c>
      <c r="M36" s="4">
        <v>524.19</v>
      </c>
      <c r="N36" s="4" t="s">
        <v>207</v>
      </c>
      <c r="O36" s="4" t="s">
        <v>32</v>
      </c>
      <c r="P36" s="4" t="s">
        <v>33</v>
      </c>
      <c r="Q36" s="4">
        <v>0</v>
      </c>
      <c r="R36" s="7">
        <v>45231</v>
      </c>
      <c r="S36" s="6">
        <v>45239</v>
      </c>
      <c r="T36" s="4" t="s">
        <v>34</v>
      </c>
      <c r="U36" s="4">
        <v>524.19</v>
      </c>
      <c r="V36" s="4">
        <v>0</v>
      </c>
      <c r="W36" s="4">
        <v>0</v>
      </c>
      <c r="X36" s="4" t="s">
        <v>208</v>
      </c>
      <c r="Y36" s="4" t="s">
        <v>36</v>
      </c>
    </row>
    <row r="37" s="4" customFormat="1" spans="1:27">
      <c r="A37" s="4" t="s">
        <v>209</v>
      </c>
      <c r="B37" s="4" t="s">
        <v>26</v>
      </c>
      <c r="C37" s="4" t="s">
        <v>27</v>
      </c>
      <c r="D37" s="4" t="s">
        <v>210</v>
      </c>
      <c r="E37" s="4" t="s">
        <v>211</v>
      </c>
      <c r="F37" s="6">
        <v>45233</v>
      </c>
      <c r="G37" s="6">
        <v>45236</v>
      </c>
      <c r="H37" s="4">
        <v>3</v>
      </c>
      <c r="I37" s="4">
        <v>3</v>
      </c>
      <c r="J37" s="4">
        <v>9</v>
      </c>
      <c r="K37" s="4" t="s">
        <v>30</v>
      </c>
      <c r="L37" s="4">
        <v>1856.7</v>
      </c>
      <c r="M37" s="4">
        <v>1856.7</v>
      </c>
      <c r="N37" s="4" t="s">
        <v>212</v>
      </c>
      <c r="O37" s="4" t="s">
        <v>32</v>
      </c>
      <c r="P37" s="4" t="s">
        <v>33</v>
      </c>
      <c r="Q37" s="4">
        <v>0</v>
      </c>
      <c r="R37" s="7">
        <v>45231</v>
      </c>
      <c r="S37" s="6">
        <v>45239</v>
      </c>
      <c r="T37" s="4" t="s">
        <v>34</v>
      </c>
      <c r="U37" s="4">
        <v>1856.7</v>
      </c>
      <c r="V37" s="4">
        <v>0</v>
      </c>
      <c r="W37" s="4">
        <v>0</v>
      </c>
      <c r="X37" s="4" t="s">
        <v>213</v>
      </c>
      <c r="Y37" s="4">
        <v>114633354</v>
      </c>
      <c r="Z37" s="4">
        <v>114633359</v>
      </c>
      <c r="AA37" s="4" t="s">
        <v>214</v>
      </c>
    </row>
    <row r="38" s="4" customFormat="1" spans="1:25">
      <c r="A38" s="4" t="s">
        <v>215</v>
      </c>
      <c r="B38" s="4" t="s">
        <v>26</v>
      </c>
      <c r="C38" s="4" t="s">
        <v>27</v>
      </c>
      <c r="D38" s="4" t="s">
        <v>216</v>
      </c>
      <c r="E38" s="4" t="s">
        <v>217</v>
      </c>
      <c r="F38" s="6">
        <v>45234</v>
      </c>
      <c r="G38" s="6">
        <v>45236</v>
      </c>
      <c r="H38" s="4">
        <v>1</v>
      </c>
      <c r="I38" s="4">
        <v>2</v>
      </c>
      <c r="J38" s="4">
        <v>2</v>
      </c>
      <c r="K38" s="4" t="s">
        <v>30</v>
      </c>
      <c r="L38" s="4">
        <v>567.22</v>
      </c>
      <c r="M38" s="4">
        <v>567.22</v>
      </c>
      <c r="N38" s="4" t="s">
        <v>218</v>
      </c>
      <c r="O38" s="4" t="s">
        <v>32</v>
      </c>
      <c r="P38" s="4" t="s">
        <v>33</v>
      </c>
      <c r="Q38" s="4">
        <v>0</v>
      </c>
      <c r="R38" s="7">
        <v>45231</v>
      </c>
      <c r="S38" s="6">
        <v>45239</v>
      </c>
      <c r="T38" s="4" t="s">
        <v>34</v>
      </c>
      <c r="U38" s="4">
        <v>567.22</v>
      </c>
      <c r="V38" s="4">
        <v>0</v>
      </c>
      <c r="W38" s="4">
        <v>0</v>
      </c>
      <c r="X38" s="4" t="s">
        <v>219</v>
      </c>
      <c r="Y38" s="4" t="s">
        <v>220</v>
      </c>
    </row>
    <row r="39" s="4" customFormat="1" spans="1:25">
      <c r="A39" s="4" t="s">
        <v>221</v>
      </c>
      <c r="B39" s="4" t="s">
        <v>26</v>
      </c>
      <c r="C39" s="4" t="s">
        <v>27</v>
      </c>
      <c r="D39" s="4" t="s">
        <v>95</v>
      </c>
      <c r="E39" s="4" t="s">
        <v>96</v>
      </c>
      <c r="F39" s="6">
        <v>45234</v>
      </c>
      <c r="G39" s="6">
        <v>45236</v>
      </c>
      <c r="H39" s="4">
        <v>1</v>
      </c>
      <c r="I39" s="4">
        <v>2</v>
      </c>
      <c r="J39" s="4">
        <v>2</v>
      </c>
      <c r="K39" s="4" t="s">
        <v>30</v>
      </c>
      <c r="L39" s="4">
        <v>38.84</v>
      </c>
      <c r="M39" s="4">
        <v>38.84</v>
      </c>
      <c r="N39" s="4" t="s">
        <v>222</v>
      </c>
      <c r="O39" s="4" t="s">
        <v>32</v>
      </c>
      <c r="P39" s="4" t="s">
        <v>33</v>
      </c>
      <c r="Q39" s="4">
        <v>0</v>
      </c>
      <c r="R39" s="7">
        <v>45231</v>
      </c>
      <c r="S39" s="6">
        <v>45239</v>
      </c>
      <c r="T39" s="4" t="s">
        <v>34</v>
      </c>
      <c r="U39" s="4">
        <v>38.84</v>
      </c>
      <c r="V39" s="4">
        <v>0</v>
      </c>
      <c r="W39" s="4">
        <v>0</v>
      </c>
      <c r="X39" s="4" t="s">
        <v>223</v>
      </c>
      <c r="Y39" s="4" t="s">
        <v>36</v>
      </c>
    </row>
    <row r="40" s="4" customFormat="1" spans="1:25">
      <c r="A40" s="4" t="s">
        <v>224</v>
      </c>
      <c r="B40" s="4" t="s">
        <v>26</v>
      </c>
      <c r="C40" s="4" t="s">
        <v>27</v>
      </c>
      <c r="D40" s="4" t="s">
        <v>225</v>
      </c>
      <c r="E40" s="4" t="s">
        <v>226</v>
      </c>
      <c r="F40" s="6">
        <v>45235</v>
      </c>
      <c r="G40" s="6">
        <v>45236</v>
      </c>
      <c r="H40" s="4">
        <v>1</v>
      </c>
      <c r="I40" s="4">
        <v>1</v>
      </c>
      <c r="J40" s="4">
        <v>1</v>
      </c>
      <c r="K40" s="4" t="s">
        <v>30</v>
      </c>
      <c r="L40" s="4">
        <v>44.2</v>
      </c>
      <c r="M40" s="4">
        <v>44.2</v>
      </c>
      <c r="N40" s="4" t="s">
        <v>227</v>
      </c>
      <c r="O40" s="4" t="s">
        <v>32</v>
      </c>
      <c r="P40" s="4" t="s">
        <v>33</v>
      </c>
      <c r="Q40" s="4">
        <v>0</v>
      </c>
      <c r="R40" s="7">
        <v>45231.0000115741</v>
      </c>
      <c r="S40" s="6">
        <v>45239</v>
      </c>
      <c r="T40" s="4" t="s">
        <v>34</v>
      </c>
      <c r="U40" s="4">
        <v>44.2</v>
      </c>
      <c r="V40" s="4">
        <v>0</v>
      </c>
      <c r="W40" s="4">
        <v>0</v>
      </c>
      <c r="X40" s="4" t="s">
        <v>228</v>
      </c>
      <c r="Y40" s="4" t="s">
        <v>229</v>
      </c>
    </row>
    <row r="41" s="4" customFormat="1" spans="1:25">
      <c r="A41" s="4" t="s">
        <v>230</v>
      </c>
      <c r="B41" s="4" t="s">
        <v>26</v>
      </c>
      <c r="C41" s="4" t="s">
        <v>27</v>
      </c>
      <c r="D41" s="4" t="s">
        <v>231</v>
      </c>
      <c r="E41" s="4" t="s">
        <v>232</v>
      </c>
      <c r="F41" s="6">
        <v>45235</v>
      </c>
      <c r="G41" s="6">
        <v>45236</v>
      </c>
      <c r="H41" s="4">
        <v>3</v>
      </c>
      <c r="I41" s="4">
        <v>1</v>
      </c>
      <c r="J41" s="4">
        <v>3</v>
      </c>
      <c r="K41" s="4" t="s">
        <v>30</v>
      </c>
      <c r="L41" s="4">
        <v>41.7</v>
      </c>
      <c r="M41" s="4">
        <v>41.7</v>
      </c>
      <c r="N41" s="4" t="s">
        <v>233</v>
      </c>
      <c r="O41" s="4" t="s">
        <v>32</v>
      </c>
      <c r="P41" s="4" t="s">
        <v>33</v>
      </c>
      <c r="Q41" s="4">
        <v>0</v>
      </c>
      <c r="R41" s="7">
        <v>45231.0000115741</v>
      </c>
      <c r="S41" s="6">
        <v>45239</v>
      </c>
      <c r="T41" s="4" t="s">
        <v>34</v>
      </c>
      <c r="U41" s="4">
        <v>41.7</v>
      </c>
      <c r="V41" s="4">
        <v>0</v>
      </c>
      <c r="W41" s="4">
        <v>0</v>
      </c>
      <c r="X41" s="4" t="s">
        <v>234</v>
      </c>
      <c r="Y41" s="4" t="s">
        <v>36</v>
      </c>
    </row>
    <row r="42" s="4" customFormat="1" spans="1:25">
      <c r="A42" s="4" t="s">
        <v>235</v>
      </c>
      <c r="B42" s="4" t="s">
        <v>26</v>
      </c>
      <c r="C42" s="4" t="s">
        <v>27</v>
      </c>
      <c r="D42" s="4" t="s">
        <v>236</v>
      </c>
      <c r="E42" s="4" t="s">
        <v>237</v>
      </c>
      <c r="F42" s="6">
        <v>45235</v>
      </c>
      <c r="G42" s="6">
        <v>45236</v>
      </c>
      <c r="H42" s="4">
        <v>1</v>
      </c>
      <c r="I42" s="4">
        <v>1</v>
      </c>
      <c r="J42" s="4">
        <v>1</v>
      </c>
      <c r="K42" s="4" t="s">
        <v>30</v>
      </c>
      <c r="L42" s="4">
        <v>111.76</v>
      </c>
      <c r="M42" s="4">
        <v>111.76</v>
      </c>
      <c r="N42" s="4" t="s">
        <v>238</v>
      </c>
      <c r="O42" s="4" t="s">
        <v>32</v>
      </c>
      <c r="P42" s="4" t="s">
        <v>33</v>
      </c>
      <c r="Q42" s="4">
        <v>0</v>
      </c>
      <c r="R42" s="7">
        <v>45232.0000115741</v>
      </c>
      <c r="S42" s="6">
        <v>45239</v>
      </c>
      <c r="T42" s="4" t="s">
        <v>34</v>
      </c>
      <c r="U42" s="4">
        <v>111.76</v>
      </c>
      <c r="V42" s="4">
        <v>0</v>
      </c>
      <c r="W42" s="4">
        <v>0</v>
      </c>
      <c r="X42" s="4" t="s">
        <v>239</v>
      </c>
      <c r="Y42" s="4" t="s">
        <v>36</v>
      </c>
    </row>
    <row r="43" s="4" customFormat="1" spans="1:25">
      <c r="A43" s="4" t="s">
        <v>240</v>
      </c>
      <c r="B43" s="4" t="s">
        <v>26</v>
      </c>
      <c r="C43" s="4" t="s">
        <v>27</v>
      </c>
      <c r="D43" s="4" t="s">
        <v>241</v>
      </c>
      <c r="E43" s="4" t="s">
        <v>242</v>
      </c>
      <c r="F43" s="6">
        <v>45234</v>
      </c>
      <c r="G43" s="6">
        <v>45236</v>
      </c>
      <c r="H43" s="4">
        <v>1</v>
      </c>
      <c r="I43" s="4">
        <v>2</v>
      </c>
      <c r="J43" s="4">
        <v>2</v>
      </c>
      <c r="K43" s="4" t="s">
        <v>30</v>
      </c>
      <c r="L43" s="4">
        <v>133.16</v>
      </c>
      <c r="M43" s="4">
        <v>133.16</v>
      </c>
      <c r="N43" s="4" t="s">
        <v>243</v>
      </c>
      <c r="O43" s="4" t="s">
        <v>32</v>
      </c>
      <c r="P43" s="4" t="s">
        <v>33</v>
      </c>
      <c r="Q43" s="4">
        <v>0</v>
      </c>
      <c r="R43" s="7">
        <v>45232</v>
      </c>
      <c r="S43" s="6">
        <v>45239</v>
      </c>
      <c r="T43" s="4" t="s">
        <v>34</v>
      </c>
      <c r="U43" s="4">
        <v>133.16</v>
      </c>
      <c r="V43" s="4">
        <v>0</v>
      </c>
      <c r="W43" s="4">
        <v>0</v>
      </c>
      <c r="X43" s="4" t="s">
        <v>244</v>
      </c>
      <c r="Y43" s="4" t="s">
        <v>36</v>
      </c>
    </row>
    <row r="44" s="4" customFormat="1" spans="1:25">
      <c r="A44" s="4" t="s">
        <v>245</v>
      </c>
      <c r="B44" s="4" t="s">
        <v>26</v>
      </c>
      <c r="C44" s="4" t="s">
        <v>27</v>
      </c>
      <c r="D44" s="4" t="s">
        <v>152</v>
      </c>
      <c r="E44" s="4" t="s">
        <v>153</v>
      </c>
      <c r="F44" s="6">
        <v>45232</v>
      </c>
      <c r="G44" s="6">
        <v>45236</v>
      </c>
      <c r="H44" s="4">
        <v>1</v>
      </c>
      <c r="I44" s="4">
        <v>4</v>
      </c>
      <c r="J44" s="4">
        <v>4</v>
      </c>
      <c r="K44" s="4" t="s">
        <v>30</v>
      </c>
      <c r="L44" s="4">
        <v>40.56</v>
      </c>
      <c r="M44" s="4">
        <v>40.56</v>
      </c>
      <c r="N44" s="4" t="s">
        <v>246</v>
      </c>
      <c r="O44" s="4" t="s">
        <v>32</v>
      </c>
      <c r="P44" s="4" t="s">
        <v>33</v>
      </c>
      <c r="Q44" s="4">
        <v>0</v>
      </c>
      <c r="R44" s="7">
        <v>45232.0000115741</v>
      </c>
      <c r="S44" s="6">
        <v>45239</v>
      </c>
      <c r="T44" s="4" t="s">
        <v>34</v>
      </c>
      <c r="U44" s="4">
        <v>40.56</v>
      </c>
      <c r="V44" s="4">
        <v>0</v>
      </c>
      <c r="W44" s="4">
        <v>0</v>
      </c>
      <c r="X44" s="4" t="s">
        <v>247</v>
      </c>
      <c r="Y44" s="4" t="s">
        <v>36</v>
      </c>
    </row>
    <row r="45" s="4" customFormat="1" spans="1:25">
      <c r="A45" s="4" t="s">
        <v>248</v>
      </c>
      <c r="B45" s="4" t="s">
        <v>26</v>
      </c>
      <c r="C45" s="4" t="s">
        <v>27</v>
      </c>
      <c r="D45" s="4" t="s">
        <v>249</v>
      </c>
      <c r="E45" s="4" t="s">
        <v>250</v>
      </c>
      <c r="F45" s="6">
        <v>45233</v>
      </c>
      <c r="G45" s="6">
        <v>45236</v>
      </c>
      <c r="H45" s="4">
        <v>1</v>
      </c>
      <c r="I45" s="4">
        <v>3</v>
      </c>
      <c r="J45" s="4">
        <v>3</v>
      </c>
      <c r="K45" s="4" t="s">
        <v>30</v>
      </c>
      <c r="L45" s="4">
        <v>199.65</v>
      </c>
      <c r="M45" s="4">
        <v>199.65</v>
      </c>
      <c r="N45" s="4" t="s">
        <v>251</v>
      </c>
      <c r="O45" s="4" t="s">
        <v>32</v>
      </c>
      <c r="P45" s="4" t="s">
        <v>33</v>
      </c>
      <c r="Q45" s="4">
        <v>0</v>
      </c>
      <c r="R45" s="7">
        <v>45232</v>
      </c>
      <c r="S45" s="6">
        <v>45239</v>
      </c>
      <c r="T45" s="4" t="s">
        <v>34</v>
      </c>
      <c r="U45" s="4">
        <v>199.65</v>
      </c>
      <c r="V45" s="4">
        <v>0</v>
      </c>
      <c r="W45" s="4">
        <v>0</v>
      </c>
      <c r="X45" s="4" t="s">
        <v>252</v>
      </c>
      <c r="Y45" s="4" t="s">
        <v>253</v>
      </c>
    </row>
    <row r="46" s="4" customFormat="1" spans="1:25">
      <c r="A46" s="4" t="s">
        <v>254</v>
      </c>
      <c r="B46" s="4" t="s">
        <v>26</v>
      </c>
      <c r="C46" s="4" t="s">
        <v>27</v>
      </c>
      <c r="D46" s="4" t="s">
        <v>210</v>
      </c>
      <c r="E46" s="4" t="s">
        <v>211</v>
      </c>
      <c r="F46" s="6">
        <v>45234</v>
      </c>
      <c r="G46" s="6">
        <v>45236</v>
      </c>
      <c r="H46" s="4">
        <v>1</v>
      </c>
      <c r="I46" s="4">
        <v>2</v>
      </c>
      <c r="J46" s="4">
        <v>2</v>
      </c>
      <c r="K46" s="4" t="s">
        <v>30</v>
      </c>
      <c r="L46" s="4">
        <v>396.05</v>
      </c>
      <c r="M46" s="4">
        <v>396.05</v>
      </c>
      <c r="N46" s="4" t="s">
        <v>255</v>
      </c>
      <c r="O46" s="4" t="s">
        <v>32</v>
      </c>
      <c r="P46" s="4" t="s">
        <v>33</v>
      </c>
      <c r="Q46" s="4">
        <v>0</v>
      </c>
      <c r="R46" s="7">
        <v>45232.0000115741</v>
      </c>
      <c r="S46" s="6">
        <v>45239</v>
      </c>
      <c r="T46" s="4" t="s">
        <v>34</v>
      </c>
      <c r="U46" s="4">
        <v>396.05</v>
      </c>
      <c r="V46" s="4">
        <v>0</v>
      </c>
      <c r="W46" s="4">
        <v>0</v>
      </c>
      <c r="X46" s="4" t="s">
        <v>256</v>
      </c>
      <c r="Y46" s="4" t="s">
        <v>257</v>
      </c>
    </row>
    <row r="47" s="4" customFormat="1" spans="1:25">
      <c r="A47" s="4" t="s">
        <v>258</v>
      </c>
      <c r="B47" s="4" t="s">
        <v>26</v>
      </c>
      <c r="C47" s="4" t="s">
        <v>27</v>
      </c>
      <c r="D47" s="4" t="s">
        <v>259</v>
      </c>
      <c r="E47" s="4" t="s">
        <v>260</v>
      </c>
      <c r="F47" s="6">
        <v>45234</v>
      </c>
      <c r="G47" s="6">
        <v>45236</v>
      </c>
      <c r="H47" s="4">
        <v>1</v>
      </c>
      <c r="I47" s="4">
        <v>2</v>
      </c>
      <c r="J47" s="4">
        <v>2</v>
      </c>
      <c r="K47" s="4" t="s">
        <v>30</v>
      </c>
      <c r="L47" s="4">
        <v>212.7</v>
      </c>
      <c r="M47" s="4">
        <v>212.7</v>
      </c>
      <c r="N47" s="4" t="s">
        <v>261</v>
      </c>
      <c r="O47" s="4" t="s">
        <v>32</v>
      </c>
      <c r="P47" s="4" t="s">
        <v>33</v>
      </c>
      <c r="Q47" s="4">
        <v>0</v>
      </c>
      <c r="R47" s="7">
        <v>45232.0000115741</v>
      </c>
      <c r="S47" s="6">
        <v>45239</v>
      </c>
      <c r="T47" s="4" t="s">
        <v>34</v>
      </c>
      <c r="U47" s="4">
        <v>212.7</v>
      </c>
      <c r="V47" s="4">
        <v>0</v>
      </c>
      <c r="W47" s="4">
        <v>0</v>
      </c>
      <c r="X47" s="4" t="s">
        <v>262</v>
      </c>
      <c r="Y47" s="4" t="s">
        <v>263</v>
      </c>
    </row>
    <row r="48" s="4" customFormat="1" spans="1:25">
      <c r="A48" s="4" t="s">
        <v>235</v>
      </c>
      <c r="B48" s="4" t="s">
        <v>26</v>
      </c>
      <c r="C48" s="4" t="s">
        <v>37</v>
      </c>
      <c r="D48" s="4" t="s">
        <v>236</v>
      </c>
      <c r="E48" s="4" t="s">
        <v>237</v>
      </c>
      <c r="F48" s="6">
        <v>45235</v>
      </c>
      <c r="G48" s="6">
        <v>45236</v>
      </c>
      <c r="H48" s="4">
        <v>1</v>
      </c>
      <c r="I48" s="4">
        <v>1</v>
      </c>
      <c r="J48" s="4">
        <v>1</v>
      </c>
      <c r="K48" s="4" t="s">
        <v>30</v>
      </c>
      <c r="L48" s="4">
        <v>-111.76</v>
      </c>
      <c r="M48" s="4">
        <v>-111.76</v>
      </c>
      <c r="N48" s="4" t="s">
        <v>238</v>
      </c>
      <c r="O48" s="4" t="s">
        <v>32</v>
      </c>
      <c r="P48" s="4" t="s">
        <v>33</v>
      </c>
      <c r="Q48" s="4">
        <v>0</v>
      </c>
      <c r="R48" s="7">
        <v>45232.0000115741</v>
      </c>
      <c r="S48" s="6">
        <v>45239</v>
      </c>
      <c r="T48" s="4" t="s">
        <v>34</v>
      </c>
      <c r="U48" s="4">
        <v>-111.76</v>
      </c>
      <c r="V48" s="4">
        <v>0</v>
      </c>
      <c r="W48" s="4">
        <v>0</v>
      </c>
      <c r="X48" s="4" t="s">
        <v>239</v>
      </c>
      <c r="Y48" s="4" t="s">
        <v>36</v>
      </c>
    </row>
    <row r="49" s="4" customFormat="1" spans="1:25">
      <c r="A49" s="4" t="s">
        <v>264</v>
      </c>
      <c r="B49" s="4" t="s">
        <v>26</v>
      </c>
      <c r="C49" s="4" t="s">
        <v>27</v>
      </c>
      <c r="D49" s="4" t="s">
        <v>265</v>
      </c>
      <c r="E49" s="4" t="s">
        <v>86</v>
      </c>
      <c r="F49" s="6">
        <v>45233</v>
      </c>
      <c r="G49" s="6">
        <v>45236</v>
      </c>
      <c r="H49" s="4">
        <v>1</v>
      </c>
      <c r="I49" s="4">
        <v>3</v>
      </c>
      <c r="J49" s="4">
        <v>3</v>
      </c>
      <c r="K49" s="4" t="s">
        <v>30</v>
      </c>
      <c r="L49" s="4">
        <v>51</v>
      </c>
      <c r="M49" s="4">
        <v>51</v>
      </c>
      <c r="N49" s="4" t="s">
        <v>266</v>
      </c>
      <c r="O49" s="4" t="s">
        <v>32</v>
      </c>
      <c r="P49" s="4" t="s">
        <v>33</v>
      </c>
      <c r="Q49" s="4">
        <v>0</v>
      </c>
      <c r="R49" s="7">
        <v>45233.0000115741</v>
      </c>
      <c r="S49" s="6">
        <v>45239</v>
      </c>
      <c r="T49" s="4" t="s">
        <v>34</v>
      </c>
      <c r="U49" s="4">
        <v>51</v>
      </c>
      <c r="V49" s="4">
        <v>0</v>
      </c>
      <c r="W49" s="4">
        <v>0</v>
      </c>
      <c r="X49" s="4" t="s">
        <v>267</v>
      </c>
      <c r="Y49" s="4" t="s">
        <v>268</v>
      </c>
    </row>
    <row r="50" s="4" customFormat="1" spans="1:25">
      <c r="A50" s="4" t="s">
        <v>269</v>
      </c>
      <c r="B50" s="4" t="s">
        <v>26</v>
      </c>
      <c r="C50" s="4" t="s">
        <v>27</v>
      </c>
      <c r="D50" s="4" t="s">
        <v>270</v>
      </c>
      <c r="E50" s="4" t="s">
        <v>271</v>
      </c>
      <c r="F50" s="6">
        <v>45233</v>
      </c>
      <c r="G50" s="6">
        <v>45236</v>
      </c>
      <c r="H50" s="4">
        <v>1</v>
      </c>
      <c r="I50" s="4">
        <v>3</v>
      </c>
      <c r="J50" s="4">
        <v>3</v>
      </c>
      <c r="K50" s="4" t="s">
        <v>30</v>
      </c>
      <c r="L50" s="4">
        <v>174.12</v>
      </c>
      <c r="M50" s="4">
        <v>174.12</v>
      </c>
      <c r="N50" s="4" t="s">
        <v>272</v>
      </c>
      <c r="O50" s="4" t="s">
        <v>32</v>
      </c>
      <c r="P50" s="4" t="s">
        <v>33</v>
      </c>
      <c r="Q50" s="4">
        <v>0</v>
      </c>
      <c r="R50" s="7">
        <v>45233</v>
      </c>
      <c r="S50" s="6">
        <v>45239</v>
      </c>
      <c r="T50" s="4" t="s">
        <v>34</v>
      </c>
      <c r="U50" s="4">
        <v>174.12</v>
      </c>
      <c r="V50" s="4">
        <v>0</v>
      </c>
      <c r="W50" s="4">
        <v>0</v>
      </c>
      <c r="X50" s="4" t="s">
        <v>273</v>
      </c>
      <c r="Y50" s="4" t="s">
        <v>36</v>
      </c>
    </row>
    <row r="51" s="4" customFormat="1" spans="1:25">
      <c r="A51" s="4" t="s">
        <v>274</v>
      </c>
      <c r="B51" s="4" t="s">
        <v>26</v>
      </c>
      <c r="C51" s="4" t="s">
        <v>27</v>
      </c>
      <c r="D51" s="4" t="s">
        <v>275</v>
      </c>
      <c r="E51" s="4" t="s">
        <v>276</v>
      </c>
      <c r="F51" s="6">
        <v>45235</v>
      </c>
      <c r="G51" s="6">
        <v>45236</v>
      </c>
      <c r="H51" s="4">
        <v>1</v>
      </c>
      <c r="I51" s="4">
        <v>1</v>
      </c>
      <c r="J51" s="4">
        <v>1</v>
      </c>
      <c r="K51" s="4" t="s">
        <v>30</v>
      </c>
      <c r="L51" s="4">
        <v>85.4</v>
      </c>
      <c r="M51" s="4">
        <v>85.4</v>
      </c>
      <c r="N51" s="4" t="s">
        <v>277</v>
      </c>
      <c r="O51" s="4" t="s">
        <v>32</v>
      </c>
      <c r="P51" s="4" t="s">
        <v>33</v>
      </c>
      <c r="Q51" s="4">
        <v>0</v>
      </c>
      <c r="R51" s="7">
        <v>45234</v>
      </c>
      <c r="S51" s="6">
        <v>45239</v>
      </c>
      <c r="T51" s="4" t="s">
        <v>34</v>
      </c>
      <c r="U51" s="4">
        <v>85.4</v>
      </c>
      <c r="V51" s="4">
        <v>0</v>
      </c>
      <c r="W51" s="4">
        <v>0</v>
      </c>
      <c r="X51" s="4" t="s">
        <v>278</v>
      </c>
      <c r="Y51" s="4" t="s">
        <v>36</v>
      </c>
    </row>
    <row r="52" s="4" customFormat="1" spans="1:25">
      <c r="A52" s="4" t="s">
        <v>279</v>
      </c>
      <c r="B52" s="4" t="s">
        <v>26</v>
      </c>
      <c r="C52" s="4" t="s">
        <v>27</v>
      </c>
      <c r="D52" s="4" t="s">
        <v>280</v>
      </c>
      <c r="E52" s="4" t="s">
        <v>281</v>
      </c>
      <c r="F52" s="6">
        <v>45235</v>
      </c>
      <c r="G52" s="6">
        <v>45236</v>
      </c>
      <c r="H52" s="4">
        <v>1</v>
      </c>
      <c r="I52" s="4">
        <v>1</v>
      </c>
      <c r="J52" s="4">
        <v>1</v>
      </c>
      <c r="K52" s="4" t="s">
        <v>30</v>
      </c>
      <c r="L52" s="4">
        <v>118.71</v>
      </c>
      <c r="M52" s="4">
        <v>118.71</v>
      </c>
      <c r="N52" s="4" t="s">
        <v>282</v>
      </c>
      <c r="O52" s="4" t="s">
        <v>32</v>
      </c>
      <c r="P52" s="4" t="s">
        <v>33</v>
      </c>
      <c r="Q52" s="4">
        <v>0</v>
      </c>
      <c r="R52" s="7">
        <v>45234.0000115741</v>
      </c>
      <c r="S52" s="6">
        <v>45239</v>
      </c>
      <c r="T52" s="4" t="s">
        <v>34</v>
      </c>
      <c r="U52" s="4">
        <v>118.71</v>
      </c>
      <c r="V52" s="4">
        <v>0</v>
      </c>
      <c r="W52" s="4">
        <v>0</v>
      </c>
      <c r="X52" s="4" t="s">
        <v>283</v>
      </c>
      <c r="Y52" s="4" t="s">
        <v>36</v>
      </c>
    </row>
    <row r="53" s="4" customFormat="1" spans="1:25">
      <c r="A53" s="4" t="s">
        <v>284</v>
      </c>
      <c r="B53" s="4" t="s">
        <v>26</v>
      </c>
      <c r="C53" s="4" t="s">
        <v>27</v>
      </c>
      <c r="D53" s="4" t="s">
        <v>85</v>
      </c>
      <c r="E53" s="4" t="s">
        <v>285</v>
      </c>
      <c r="F53" s="6">
        <v>45234</v>
      </c>
      <c r="G53" s="6">
        <v>45236</v>
      </c>
      <c r="H53" s="4">
        <v>1</v>
      </c>
      <c r="I53" s="4">
        <v>2</v>
      </c>
      <c r="J53" s="4">
        <v>2</v>
      </c>
      <c r="K53" s="4" t="s">
        <v>30</v>
      </c>
      <c r="L53" s="4">
        <v>69.36</v>
      </c>
      <c r="M53" s="4">
        <v>69.36</v>
      </c>
      <c r="N53" s="4" t="s">
        <v>286</v>
      </c>
      <c r="O53" s="4" t="s">
        <v>32</v>
      </c>
      <c r="P53" s="4" t="s">
        <v>33</v>
      </c>
      <c r="Q53" s="4">
        <v>0</v>
      </c>
      <c r="R53" s="7">
        <v>45234</v>
      </c>
      <c r="S53" s="6">
        <v>45239</v>
      </c>
      <c r="T53" s="4" t="s">
        <v>34</v>
      </c>
      <c r="U53" s="4">
        <v>69.36</v>
      </c>
      <c r="V53" s="4">
        <v>0</v>
      </c>
      <c r="W53" s="4">
        <v>0</v>
      </c>
      <c r="X53" s="4" t="s">
        <v>287</v>
      </c>
      <c r="Y53" s="4" t="s">
        <v>288</v>
      </c>
    </row>
    <row r="54" s="4" customFormat="1" spans="1:25">
      <c r="A54" s="4" t="s">
        <v>289</v>
      </c>
      <c r="B54" s="4" t="s">
        <v>26</v>
      </c>
      <c r="C54" s="4" t="s">
        <v>27</v>
      </c>
      <c r="D54" s="4" t="s">
        <v>85</v>
      </c>
      <c r="E54" s="4" t="s">
        <v>285</v>
      </c>
      <c r="F54" s="6">
        <v>45234</v>
      </c>
      <c r="G54" s="6">
        <v>45236</v>
      </c>
      <c r="H54" s="4">
        <v>1</v>
      </c>
      <c r="I54" s="4">
        <v>2</v>
      </c>
      <c r="J54" s="4">
        <v>2</v>
      </c>
      <c r="K54" s="4" t="s">
        <v>30</v>
      </c>
      <c r="L54" s="4">
        <v>69.36</v>
      </c>
      <c r="M54" s="4">
        <v>69.36</v>
      </c>
      <c r="N54" s="4" t="s">
        <v>290</v>
      </c>
      <c r="O54" s="4" t="s">
        <v>32</v>
      </c>
      <c r="P54" s="4" t="s">
        <v>33</v>
      </c>
      <c r="Q54" s="4">
        <v>0</v>
      </c>
      <c r="R54" s="7">
        <v>45234</v>
      </c>
      <c r="S54" s="6">
        <v>45239</v>
      </c>
      <c r="T54" s="4" t="s">
        <v>34</v>
      </c>
      <c r="U54" s="4">
        <v>69.36</v>
      </c>
      <c r="V54" s="4">
        <v>0</v>
      </c>
      <c r="W54" s="4">
        <v>0</v>
      </c>
      <c r="X54" s="4" t="s">
        <v>291</v>
      </c>
      <c r="Y54" s="4" t="s">
        <v>292</v>
      </c>
    </row>
    <row r="55" s="4" customFormat="1" spans="1:25">
      <c r="A55" s="4" t="s">
        <v>293</v>
      </c>
      <c r="B55" s="4" t="s">
        <v>26</v>
      </c>
      <c r="C55" s="4" t="s">
        <v>27</v>
      </c>
      <c r="D55" s="4" t="s">
        <v>294</v>
      </c>
      <c r="E55" s="4" t="s">
        <v>295</v>
      </c>
      <c r="F55" s="6">
        <v>45235</v>
      </c>
      <c r="G55" s="6">
        <v>45236</v>
      </c>
      <c r="H55" s="4">
        <v>1</v>
      </c>
      <c r="I55" s="4">
        <v>1</v>
      </c>
      <c r="J55" s="4">
        <v>1</v>
      </c>
      <c r="K55" s="4" t="s">
        <v>30</v>
      </c>
      <c r="L55" s="4">
        <v>41.32</v>
      </c>
      <c r="M55" s="4">
        <v>41.32</v>
      </c>
      <c r="N55" s="4" t="s">
        <v>296</v>
      </c>
      <c r="O55" s="4" t="s">
        <v>32</v>
      </c>
      <c r="P55" s="4" t="s">
        <v>33</v>
      </c>
      <c r="Q55" s="4">
        <v>0</v>
      </c>
      <c r="R55" s="7">
        <v>45234.0000115741</v>
      </c>
      <c r="S55" s="6">
        <v>45239</v>
      </c>
      <c r="T55" s="4" t="s">
        <v>34</v>
      </c>
      <c r="U55" s="4">
        <v>41.32</v>
      </c>
      <c r="V55" s="4">
        <v>0</v>
      </c>
      <c r="W55" s="4">
        <v>0</v>
      </c>
      <c r="X55" s="4" t="s">
        <v>297</v>
      </c>
      <c r="Y55" s="4" t="s">
        <v>298</v>
      </c>
    </row>
    <row r="56" s="4" customFormat="1" spans="1:25">
      <c r="A56" s="4" t="s">
        <v>299</v>
      </c>
      <c r="B56" s="4" t="s">
        <v>26</v>
      </c>
      <c r="C56" s="4" t="s">
        <v>27</v>
      </c>
      <c r="D56" s="4" t="s">
        <v>300</v>
      </c>
      <c r="E56" s="4" t="s">
        <v>301</v>
      </c>
      <c r="F56" s="6">
        <v>45234</v>
      </c>
      <c r="G56" s="6">
        <v>45236</v>
      </c>
      <c r="H56" s="4">
        <v>1</v>
      </c>
      <c r="I56" s="4">
        <v>2</v>
      </c>
      <c r="J56" s="4">
        <v>2</v>
      </c>
      <c r="K56" s="4" t="s">
        <v>30</v>
      </c>
      <c r="L56" s="4">
        <v>169.58</v>
      </c>
      <c r="M56" s="4">
        <v>169.58</v>
      </c>
      <c r="N56" s="4" t="s">
        <v>302</v>
      </c>
      <c r="O56" s="4" t="s">
        <v>32</v>
      </c>
      <c r="P56" s="4" t="s">
        <v>33</v>
      </c>
      <c r="Q56" s="4">
        <v>0</v>
      </c>
      <c r="R56" s="7">
        <v>45234</v>
      </c>
      <c r="S56" s="6">
        <v>45239</v>
      </c>
      <c r="T56" s="4" t="s">
        <v>34</v>
      </c>
      <c r="U56" s="4">
        <v>169.58</v>
      </c>
      <c r="V56" s="4">
        <v>0</v>
      </c>
      <c r="W56" s="4">
        <v>0</v>
      </c>
      <c r="X56" s="4" t="s">
        <v>303</v>
      </c>
      <c r="Y56" s="4" t="s">
        <v>36</v>
      </c>
    </row>
    <row r="57" s="4" customFormat="1" spans="1:25">
      <c r="A57" s="4" t="s">
        <v>304</v>
      </c>
      <c r="B57" s="4" t="s">
        <v>26</v>
      </c>
      <c r="C57" s="4" t="s">
        <v>27</v>
      </c>
      <c r="D57" s="4" t="s">
        <v>305</v>
      </c>
      <c r="E57" s="4" t="s">
        <v>306</v>
      </c>
      <c r="F57" s="6">
        <v>45235</v>
      </c>
      <c r="G57" s="6">
        <v>45236</v>
      </c>
      <c r="H57" s="4">
        <v>1</v>
      </c>
      <c r="I57" s="4">
        <v>1</v>
      </c>
      <c r="J57" s="4">
        <v>1</v>
      </c>
      <c r="K57" s="4" t="s">
        <v>30</v>
      </c>
      <c r="L57" s="4">
        <v>12.74</v>
      </c>
      <c r="M57" s="4">
        <v>12.74</v>
      </c>
      <c r="N57" s="4" t="s">
        <v>307</v>
      </c>
      <c r="O57" s="4" t="s">
        <v>32</v>
      </c>
      <c r="P57" s="4" t="s">
        <v>33</v>
      </c>
      <c r="Q57" s="4">
        <v>0</v>
      </c>
      <c r="R57" s="7">
        <v>45235.0000115741</v>
      </c>
      <c r="S57" s="6">
        <v>45239</v>
      </c>
      <c r="T57" s="4" t="s">
        <v>34</v>
      </c>
      <c r="U57" s="4">
        <v>12.74</v>
      </c>
      <c r="V57" s="4">
        <v>0</v>
      </c>
      <c r="W57" s="4">
        <v>0</v>
      </c>
      <c r="X57" s="4" t="s">
        <v>308</v>
      </c>
      <c r="Y57" s="4" t="s">
        <v>309</v>
      </c>
    </row>
    <row r="58" s="4" customFormat="1" spans="1:25">
      <c r="A58" s="4" t="s">
        <v>310</v>
      </c>
      <c r="B58" s="4" t="s">
        <v>26</v>
      </c>
      <c r="C58" s="4" t="s">
        <v>27</v>
      </c>
      <c r="D58" s="4" t="s">
        <v>311</v>
      </c>
      <c r="E58" s="4" t="s">
        <v>312</v>
      </c>
      <c r="F58" s="6">
        <v>45235</v>
      </c>
      <c r="G58" s="6">
        <v>45236</v>
      </c>
      <c r="H58" s="4">
        <v>1</v>
      </c>
      <c r="I58" s="4">
        <v>1</v>
      </c>
      <c r="J58" s="4">
        <v>1</v>
      </c>
      <c r="K58" s="4" t="s">
        <v>30</v>
      </c>
      <c r="L58" s="4">
        <v>37.56</v>
      </c>
      <c r="M58" s="4">
        <v>37.56</v>
      </c>
      <c r="N58" s="4" t="s">
        <v>313</v>
      </c>
      <c r="O58" s="4" t="s">
        <v>32</v>
      </c>
      <c r="P58" s="4" t="s">
        <v>33</v>
      </c>
      <c r="Q58" s="4">
        <v>0</v>
      </c>
      <c r="R58" s="7">
        <v>45235</v>
      </c>
      <c r="S58" s="6">
        <v>45239</v>
      </c>
      <c r="T58" s="4" t="s">
        <v>34</v>
      </c>
      <c r="U58" s="4">
        <v>37.56</v>
      </c>
      <c r="V58" s="4">
        <v>0</v>
      </c>
      <c r="W58" s="4">
        <v>0</v>
      </c>
      <c r="X58" s="4" t="s">
        <v>314</v>
      </c>
      <c r="Y58" s="4" t="s">
        <v>315</v>
      </c>
    </row>
    <row r="59" s="4" customFormat="1" spans="1:25">
      <c r="A59" s="4" t="s">
        <v>316</v>
      </c>
      <c r="B59" s="4" t="s">
        <v>26</v>
      </c>
      <c r="C59" s="4" t="s">
        <v>27</v>
      </c>
      <c r="D59" s="4" t="s">
        <v>317</v>
      </c>
      <c r="E59" s="4" t="s">
        <v>318</v>
      </c>
      <c r="F59" s="6">
        <v>45235</v>
      </c>
      <c r="G59" s="6">
        <v>45236</v>
      </c>
      <c r="H59" s="4">
        <v>1</v>
      </c>
      <c r="I59" s="4">
        <v>1</v>
      </c>
      <c r="J59" s="4">
        <v>1</v>
      </c>
      <c r="K59" s="4" t="s">
        <v>30</v>
      </c>
      <c r="L59" s="4">
        <v>32.18</v>
      </c>
      <c r="M59" s="4">
        <v>32.18</v>
      </c>
      <c r="N59" s="4" t="s">
        <v>319</v>
      </c>
      <c r="O59" s="4" t="s">
        <v>32</v>
      </c>
      <c r="P59" s="4" t="s">
        <v>33</v>
      </c>
      <c r="Q59" s="4">
        <v>0</v>
      </c>
      <c r="R59" s="7">
        <v>45235</v>
      </c>
      <c r="S59" s="6">
        <v>45239</v>
      </c>
      <c r="T59" s="4" t="s">
        <v>34</v>
      </c>
      <c r="U59" s="4">
        <v>32.18</v>
      </c>
      <c r="V59" s="4">
        <v>0</v>
      </c>
      <c r="W59" s="4">
        <v>0</v>
      </c>
      <c r="X59" s="4" t="s">
        <v>320</v>
      </c>
      <c r="Y59" s="4" t="s">
        <v>36</v>
      </c>
    </row>
    <row r="60" s="4" customFormat="1" spans="1:25">
      <c r="A60" s="4" t="s">
        <v>321</v>
      </c>
      <c r="B60" s="4" t="s">
        <v>26</v>
      </c>
      <c r="C60" s="4" t="s">
        <v>27</v>
      </c>
      <c r="D60" s="4" t="s">
        <v>322</v>
      </c>
      <c r="E60" s="4" t="s">
        <v>323</v>
      </c>
      <c r="F60" s="6">
        <v>45235</v>
      </c>
      <c r="G60" s="6">
        <v>45236</v>
      </c>
      <c r="H60" s="4">
        <v>1</v>
      </c>
      <c r="I60" s="4">
        <v>1</v>
      </c>
      <c r="J60" s="4">
        <v>1</v>
      </c>
      <c r="K60" s="4" t="s">
        <v>30</v>
      </c>
      <c r="L60" s="4">
        <v>46.24</v>
      </c>
      <c r="M60" s="4">
        <v>46.24</v>
      </c>
      <c r="N60" s="4" t="s">
        <v>324</v>
      </c>
      <c r="O60" s="4" t="s">
        <v>32</v>
      </c>
      <c r="P60" s="4" t="s">
        <v>33</v>
      </c>
      <c r="Q60" s="4">
        <v>0</v>
      </c>
      <c r="R60" s="7">
        <v>45235.0000115741</v>
      </c>
      <c r="S60" s="6">
        <v>45239</v>
      </c>
      <c r="T60" s="4" t="s">
        <v>34</v>
      </c>
      <c r="U60" s="4">
        <v>46.24</v>
      </c>
      <c r="V60" s="4">
        <v>0</v>
      </c>
      <c r="W60" s="4">
        <v>0</v>
      </c>
      <c r="X60" s="4" t="s">
        <v>325</v>
      </c>
      <c r="Y60" s="4" t="s">
        <v>326</v>
      </c>
    </row>
    <row r="61" s="4" customFormat="1" spans="1:25">
      <c r="A61" s="4" t="s">
        <v>327</v>
      </c>
      <c r="B61" s="4" t="s">
        <v>26</v>
      </c>
      <c r="C61" s="4" t="s">
        <v>27</v>
      </c>
      <c r="D61" s="4" t="s">
        <v>328</v>
      </c>
      <c r="E61" s="4" t="s">
        <v>194</v>
      </c>
      <c r="F61" s="6">
        <v>45235</v>
      </c>
      <c r="G61" s="6">
        <v>45236</v>
      </c>
      <c r="H61" s="4">
        <v>1</v>
      </c>
      <c r="I61" s="4">
        <v>1</v>
      </c>
      <c r="J61" s="4">
        <v>1</v>
      </c>
      <c r="K61" s="4" t="s">
        <v>30</v>
      </c>
      <c r="L61" s="4">
        <v>24.45</v>
      </c>
      <c r="M61" s="4">
        <v>24.45</v>
      </c>
      <c r="N61" s="4" t="s">
        <v>329</v>
      </c>
      <c r="O61" s="4" t="s">
        <v>32</v>
      </c>
      <c r="P61" s="4" t="s">
        <v>33</v>
      </c>
      <c r="Q61" s="4">
        <v>0</v>
      </c>
      <c r="R61" s="7">
        <v>45235.0000115741</v>
      </c>
      <c r="S61" s="6">
        <v>45239</v>
      </c>
      <c r="T61" s="4" t="s">
        <v>34</v>
      </c>
      <c r="U61" s="4">
        <v>24.45</v>
      </c>
      <c r="V61" s="4">
        <v>0</v>
      </c>
      <c r="W61" s="4">
        <v>0</v>
      </c>
      <c r="X61" s="4" t="s">
        <v>330</v>
      </c>
      <c r="Y61" s="4" t="s">
        <v>36</v>
      </c>
    </row>
    <row r="62" s="4" customFormat="1" spans="1:25">
      <c r="A62" s="4" t="s">
        <v>331</v>
      </c>
      <c r="B62" s="4" t="s">
        <v>26</v>
      </c>
      <c r="C62" s="4" t="s">
        <v>27</v>
      </c>
      <c r="D62" s="4" t="s">
        <v>332</v>
      </c>
      <c r="E62" s="4" t="s">
        <v>333</v>
      </c>
      <c r="F62" s="6">
        <v>45235</v>
      </c>
      <c r="G62" s="6">
        <v>45236</v>
      </c>
      <c r="H62" s="4">
        <v>1</v>
      </c>
      <c r="I62" s="4">
        <v>1</v>
      </c>
      <c r="J62" s="4">
        <v>1</v>
      </c>
      <c r="K62" s="4" t="s">
        <v>30</v>
      </c>
      <c r="L62" s="4">
        <v>24.65</v>
      </c>
      <c r="M62" s="4">
        <v>24.65</v>
      </c>
      <c r="N62" s="4" t="s">
        <v>334</v>
      </c>
      <c r="O62" s="4" t="s">
        <v>32</v>
      </c>
      <c r="P62" s="4" t="s">
        <v>33</v>
      </c>
      <c r="Q62" s="4">
        <v>0</v>
      </c>
      <c r="R62" s="7">
        <v>45235</v>
      </c>
      <c r="S62" s="6">
        <v>45239</v>
      </c>
      <c r="T62" s="4" t="s">
        <v>34</v>
      </c>
      <c r="U62" s="4">
        <v>24.65</v>
      </c>
      <c r="V62" s="4">
        <v>0</v>
      </c>
      <c r="W62" s="4">
        <v>0</v>
      </c>
      <c r="X62" s="4" t="s">
        <v>335</v>
      </c>
      <c r="Y62" s="4" t="s">
        <v>336</v>
      </c>
    </row>
    <row r="63" s="4" customFormat="1" spans="1:25">
      <c r="A63" s="4" t="s">
        <v>337</v>
      </c>
      <c r="B63" s="4" t="s">
        <v>26</v>
      </c>
      <c r="C63" s="4" t="s">
        <v>27</v>
      </c>
      <c r="D63" s="4" t="s">
        <v>338</v>
      </c>
      <c r="E63" s="4" t="s">
        <v>163</v>
      </c>
      <c r="F63" s="6">
        <v>45235</v>
      </c>
      <c r="G63" s="6">
        <v>45236</v>
      </c>
      <c r="H63" s="4">
        <v>2</v>
      </c>
      <c r="I63" s="4">
        <v>1</v>
      </c>
      <c r="J63" s="4">
        <v>2</v>
      </c>
      <c r="K63" s="4" t="s">
        <v>30</v>
      </c>
      <c r="L63" s="4">
        <v>35.74</v>
      </c>
      <c r="M63" s="4">
        <v>35.74</v>
      </c>
      <c r="N63" s="4" t="s">
        <v>339</v>
      </c>
      <c r="O63" s="4" t="s">
        <v>32</v>
      </c>
      <c r="P63" s="4" t="s">
        <v>33</v>
      </c>
      <c r="Q63" s="4">
        <v>0</v>
      </c>
      <c r="R63" s="7">
        <v>45235.0000115741</v>
      </c>
      <c r="S63" s="6">
        <v>45239</v>
      </c>
      <c r="T63" s="4" t="s">
        <v>34</v>
      </c>
      <c r="U63" s="4">
        <v>35.74</v>
      </c>
      <c r="V63" s="4">
        <v>0</v>
      </c>
      <c r="W63" s="4">
        <v>0</v>
      </c>
      <c r="X63" s="4" t="s">
        <v>340</v>
      </c>
      <c r="Y63" s="4" t="s">
        <v>341</v>
      </c>
    </row>
    <row r="64" s="4" customFormat="1" spans="1:25">
      <c r="A64" s="4" t="s">
        <v>342</v>
      </c>
      <c r="B64" s="4" t="s">
        <v>26</v>
      </c>
      <c r="C64" s="4" t="s">
        <v>27</v>
      </c>
      <c r="D64" s="4" t="s">
        <v>338</v>
      </c>
      <c r="E64" s="4" t="s">
        <v>232</v>
      </c>
      <c r="F64" s="6">
        <v>45235</v>
      </c>
      <c r="G64" s="6">
        <v>45236</v>
      </c>
      <c r="H64" s="4">
        <v>1</v>
      </c>
      <c r="I64" s="4">
        <v>1</v>
      </c>
      <c r="J64" s="4">
        <v>1</v>
      </c>
      <c r="K64" s="4" t="s">
        <v>30</v>
      </c>
      <c r="L64" s="4">
        <v>17.87</v>
      </c>
      <c r="M64" s="4">
        <v>17.87</v>
      </c>
      <c r="N64" s="4" t="s">
        <v>339</v>
      </c>
      <c r="O64" s="4" t="s">
        <v>32</v>
      </c>
      <c r="P64" s="4" t="s">
        <v>33</v>
      </c>
      <c r="Q64" s="4">
        <v>0</v>
      </c>
      <c r="R64" s="7">
        <v>45235.0000115741</v>
      </c>
      <c r="S64" s="6">
        <v>45239</v>
      </c>
      <c r="T64" s="4" t="s">
        <v>34</v>
      </c>
      <c r="U64" s="4">
        <v>17.87</v>
      </c>
      <c r="V64" s="4">
        <v>0</v>
      </c>
      <c r="W64" s="4">
        <v>0</v>
      </c>
      <c r="X64" s="4" t="s">
        <v>343</v>
      </c>
      <c r="Y64" s="4" t="s">
        <v>344</v>
      </c>
    </row>
    <row r="65" s="4" customFormat="1" spans="1:25">
      <c r="A65" s="4" t="s">
        <v>345</v>
      </c>
      <c r="B65" s="4" t="s">
        <v>26</v>
      </c>
      <c r="C65" s="4" t="s">
        <v>27</v>
      </c>
      <c r="D65" s="4" t="s">
        <v>346</v>
      </c>
      <c r="E65" s="4" t="s">
        <v>347</v>
      </c>
      <c r="F65" s="6">
        <v>45235</v>
      </c>
      <c r="G65" s="6">
        <v>45236</v>
      </c>
      <c r="H65" s="4">
        <v>1</v>
      </c>
      <c r="I65" s="4">
        <v>1</v>
      </c>
      <c r="J65" s="4">
        <v>1</v>
      </c>
      <c r="K65" s="4" t="s">
        <v>30</v>
      </c>
      <c r="L65" s="4">
        <v>85.32</v>
      </c>
      <c r="M65" s="4">
        <v>85.32</v>
      </c>
      <c r="N65" s="4" t="s">
        <v>348</v>
      </c>
      <c r="O65" s="4" t="s">
        <v>32</v>
      </c>
      <c r="P65" s="4" t="s">
        <v>33</v>
      </c>
      <c r="Q65" s="4">
        <v>0</v>
      </c>
      <c r="R65" s="7">
        <v>45235</v>
      </c>
      <c r="S65" s="6">
        <v>45239</v>
      </c>
      <c r="T65" s="4" t="s">
        <v>34</v>
      </c>
      <c r="U65" s="4">
        <v>85.32</v>
      </c>
      <c r="V65" s="4">
        <v>0</v>
      </c>
      <c r="W65" s="4">
        <v>0</v>
      </c>
      <c r="X65" s="4" t="s">
        <v>349</v>
      </c>
      <c r="Y65" s="4" t="s">
        <v>350</v>
      </c>
    </row>
    <row r="66" s="4" customFormat="1" spans="1:25">
      <c r="A66" s="4" t="s">
        <v>351</v>
      </c>
      <c r="B66" s="4" t="s">
        <v>26</v>
      </c>
      <c r="C66" s="4" t="s">
        <v>27</v>
      </c>
      <c r="D66" s="4" t="s">
        <v>352</v>
      </c>
      <c r="E66" s="4" t="s">
        <v>101</v>
      </c>
      <c r="F66" s="6">
        <v>45235</v>
      </c>
      <c r="G66" s="6">
        <v>45236</v>
      </c>
      <c r="H66" s="4">
        <v>1</v>
      </c>
      <c r="I66" s="4">
        <v>1</v>
      </c>
      <c r="J66" s="4">
        <v>1</v>
      </c>
      <c r="K66" s="4" t="s">
        <v>30</v>
      </c>
      <c r="L66" s="4">
        <v>14.54</v>
      </c>
      <c r="M66" s="4">
        <v>14.54</v>
      </c>
      <c r="N66" s="4" t="s">
        <v>353</v>
      </c>
      <c r="O66" s="4" t="s">
        <v>32</v>
      </c>
      <c r="P66" s="4" t="s">
        <v>33</v>
      </c>
      <c r="Q66" s="4">
        <v>0</v>
      </c>
      <c r="R66" s="7">
        <v>45235</v>
      </c>
      <c r="S66" s="6">
        <v>45239</v>
      </c>
      <c r="T66" s="4" t="s">
        <v>34</v>
      </c>
      <c r="U66" s="4">
        <v>14.54</v>
      </c>
      <c r="V66" s="4">
        <v>0</v>
      </c>
      <c r="W66" s="4">
        <v>0</v>
      </c>
      <c r="X66" s="4" t="s">
        <v>354</v>
      </c>
      <c r="Y66" s="4" t="s">
        <v>36</v>
      </c>
    </row>
    <row r="67" s="4" customFormat="1" spans="1:25">
      <c r="A67" s="4" t="s">
        <v>355</v>
      </c>
      <c r="B67" s="4" t="s">
        <v>26</v>
      </c>
      <c r="C67" s="4" t="s">
        <v>27</v>
      </c>
      <c r="D67" s="4" t="s">
        <v>356</v>
      </c>
      <c r="E67" s="4" t="s">
        <v>163</v>
      </c>
      <c r="F67" s="6">
        <v>45235</v>
      </c>
      <c r="G67" s="6">
        <v>45236</v>
      </c>
      <c r="H67" s="4">
        <v>1</v>
      </c>
      <c r="I67" s="4">
        <v>1</v>
      </c>
      <c r="J67" s="4">
        <v>1</v>
      </c>
      <c r="K67" s="4" t="s">
        <v>30</v>
      </c>
      <c r="L67" s="4">
        <v>98.49</v>
      </c>
      <c r="M67" s="4">
        <v>98.49</v>
      </c>
      <c r="N67" s="4" t="s">
        <v>357</v>
      </c>
      <c r="O67" s="4" t="s">
        <v>32</v>
      </c>
      <c r="P67" s="4" t="s">
        <v>33</v>
      </c>
      <c r="Q67" s="4">
        <v>0</v>
      </c>
      <c r="R67" s="7">
        <v>45235</v>
      </c>
      <c r="S67" s="6">
        <v>45239</v>
      </c>
      <c r="T67" s="4" t="s">
        <v>34</v>
      </c>
      <c r="U67" s="4">
        <v>98.49</v>
      </c>
      <c r="V67" s="4">
        <v>0</v>
      </c>
      <c r="W67" s="4">
        <v>0</v>
      </c>
      <c r="X67" s="4" t="s">
        <v>358</v>
      </c>
      <c r="Y67" s="4" t="s">
        <v>359</v>
      </c>
    </row>
    <row r="68" s="4" customFormat="1" spans="1:25">
      <c r="A68" s="4" t="s">
        <v>360</v>
      </c>
      <c r="B68" s="4" t="s">
        <v>26</v>
      </c>
      <c r="C68" s="4" t="s">
        <v>27</v>
      </c>
      <c r="D68" s="4" t="s">
        <v>352</v>
      </c>
      <c r="E68" s="4" t="s">
        <v>232</v>
      </c>
      <c r="F68" s="6">
        <v>45235</v>
      </c>
      <c r="G68" s="6">
        <v>45236</v>
      </c>
      <c r="H68" s="4">
        <v>1</v>
      </c>
      <c r="I68" s="4">
        <v>1</v>
      </c>
      <c r="J68" s="4">
        <v>1</v>
      </c>
      <c r="K68" s="4" t="s">
        <v>30</v>
      </c>
      <c r="L68" s="4">
        <v>14.54</v>
      </c>
      <c r="M68" s="4">
        <v>14.54</v>
      </c>
      <c r="N68" s="4" t="s">
        <v>361</v>
      </c>
      <c r="O68" s="4" t="s">
        <v>32</v>
      </c>
      <c r="P68" s="4" t="s">
        <v>33</v>
      </c>
      <c r="Q68" s="4">
        <v>0</v>
      </c>
      <c r="R68" s="7">
        <v>45235.0000115741</v>
      </c>
      <c r="S68" s="6">
        <v>45239</v>
      </c>
      <c r="T68" s="4" t="s">
        <v>34</v>
      </c>
      <c r="U68" s="4">
        <v>14.54</v>
      </c>
      <c r="V68" s="4">
        <v>0</v>
      </c>
      <c r="W68" s="4">
        <v>0</v>
      </c>
      <c r="X68" s="4" t="s">
        <v>362</v>
      </c>
      <c r="Y68" s="4" t="s">
        <v>36</v>
      </c>
    </row>
    <row r="69" s="4" customFormat="1" spans="1:25">
      <c r="A69" s="4" t="s">
        <v>363</v>
      </c>
      <c r="B69" s="4" t="s">
        <v>26</v>
      </c>
      <c r="C69" s="4" t="s">
        <v>27</v>
      </c>
      <c r="D69" s="4" t="s">
        <v>364</v>
      </c>
      <c r="E69" s="4" t="s">
        <v>365</v>
      </c>
      <c r="F69" s="6">
        <v>45235</v>
      </c>
      <c r="G69" s="6">
        <v>45236</v>
      </c>
      <c r="H69" s="4">
        <v>1</v>
      </c>
      <c r="I69" s="4">
        <v>1</v>
      </c>
      <c r="J69" s="4">
        <v>1</v>
      </c>
      <c r="K69" s="4" t="s">
        <v>30</v>
      </c>
      <c r="L69" s="4">
        <v>133.34</v>
      </c>
      <c r="M69" s="4">
        <v>133.34</v>
      </c>
      <c r="N69" s="4" t="s">
        <v>366</v>
      </c>
      <c r="O69" s="4" t="s">
        <v>32</v>
      </c>
      <c r="P69" s="4" t="s">
        <v>33</v>
      </c>
      <c r="Q69" s="4">
        <v>0</v>
      </c>
      <c r="R69" s="7">
        <v>45235</v>
      </c>
      <c r="S69" s="6">
        <v>45239</v>
      </c>
      <c r="T69" s="4" t="s">
        <v>34</v>
      </c>
      <c r="U69" s="4">
        <v>133.34</v>
      </c>
      <c r="V69" s="4">
        <v>0</v>
      </c>
      <c r="W69" s="4">
        <v>0</v>
      </c>
      <c r="X69" s="4" t="s">
        <v>367</v>
      </c>
      <c r="Y69" s="4" t="s">
        <v>368</v>
      </c>
    </row>
    <row r="70" s="4" customFormat="1" spans="1:25">
      <c r="A70" s="4" t="s">
        <v>369</v>
      </c>
      <c r="B70" s="4" t="s">
        <v>26</v>
      </c>
      <c r="C70" s="4" t="s">
        <v>27</v>
      </c>
      <c r="D70" s="4" t="s">
        <v>294</v>
      </c>
      <c r="E70" s="4" t="s">
        <v>295</v>
      </c>
      <c r="F70" s="6">
        <v>45235</v>
      </c>
      <c r="G70" s="6">
        <v>45236</v>
      </c>
      <c r="H70" s="4">
        <v>1</v>
      </c>
      <c r="I70" s="4">
        <v>1</v>
      </c>
      <c r="J70" s="4">
        <v>1</v>
      </c>
      <c r="K70" s="4" t="s">
        <v>30</v>
      </c>
      <c r="L70" s="4">
        <v>41.32</v>
      </c>
      <c r="M70" s="4">
        <v>41.32</v>
      </c>
      <c r="N70" s="4" t="s">
        <v>370</v>
      </c>
      <c r="O70" s="4" t="s">
        <v>32</v>
      </c>
      <c r="P70" s="4" t="s">
        <v>33</v>
      </c>
      <c r="Q70" s="4">
        <v>0</v>
      </c>
      <c r="R70" s="7">
        <v>45235</v>
      </c>
      <c r="S70" s="6">
        <v>45239</v>
      </c>
      <c r="T70" s="4" t="s">
        <v>34</v>
      </c>
      <c r="U70" s="4">
        <v>41.32</v>
      </c>
      <c r="V70" s="4">
        <v>0</v>
      </c>
      <c r="W70" s="4">
        <v>0</v>
      </c>
      <c r="X70" s="4" t="s">
        <v>371</v>
      </c>
      <c r="Y70" s="4" t="s">
        <v>36</v>
      </c>
    </row>
    <row r="71" s="4" customFormat="1" spans="1:25">
      <c r="A71" s="4" t="s">
        <v>372</v>
      </c>
      <c r="B71" s="4" t="s">
        <v>26</v>
      </c>
      <c r="C71" s="4" t="s">
        <v>27</v>
      </c>
      <c r="D71" s="4" t="s">
        <v>373</v>
      </c>
      <c r="E71" s="4" t="s">
        <v>194</v>
      </c>
      <c r="F71" s="6">
        <v>45235</v>
      </c>
      <c r="G71" s="6">
        <v>45236</v>
      </c>
      <c r="H71" s="4">
        <v>1</v>
      </c>
      <c r="I71" s="4">
        <v>1</v>
      </c>
      <c r="J71" s="4">
        <v>1</v>
      </c>
      <c r="K71" s="4" t="s">
        <v>30</v>
      </c>
      <c r="L71" s="4">
        <v>23.86</v>
      </c>
      <c r="M71" s="4">
        <v>23.86</v>
      </c>
      <c r="N71" s="4" t="s">
        <v>374</v>
      </c>
      <c r="O71" s="4" t="s">
        <v>32</v>
      </c>
      <c r="P71" s="4" t="s">
        <v>33</v>
      </c>
      <c r="Q71" s="4">
        <v>0</v>
      </c>
      <c r="R71" s="7">
        <v>45235</v>
      </c>
      <c r="S71" s="6">
        <v>45239</v>
      </c>
      <c r="T71" s="4" t="s">
        <v>34</v>
      </c>
      <c r="U71" s="4">
        <v>23.86</v>
      </c>
      <c r="V71" s="4">
        <v>0</v>
      </c>
      <c r="W71" s="4">
        <v>0</v>
      </c>
      <c r="X71" s="4" t="s">
        <v>375</v>
      </c>
      <c r="Y71" s="4" t="s">
        <v>36</v>
      </c>
    </row>
    <row r="72" s="4" customFormat="1" spans="1:25">
      <c r="A72" s="4" t="s">
        <v>376</v>
      </c>
      <c r="B72" s="4" t="s">
        <v>26</v>
      </c>
      <c r="C72" s="4" t="s">
        <v>27</v>
      </c>
      <c r="D72" s="4" t="s">
        <v>377</v>
      </c>
      <c r="E72" s="4" t="s">
        <v>378</v>
      </c>
      <c r="F72" s="6">
        <v>45235</v>
      </c>
      <c r="G72" s="6">
        <v>45236</v>
      </c>
      <c r="H72" s="4">
        <v>1</v>
      </c>
      <c r="I72" s="4">
        <v>1</v>
      </c>
      <c r="J72" s="4">
        <v>1</v>
      </c>
      <c r="K72" s="4" t="s">
        <v>30</v>
      </c>
      <c r="L72" s="4">
        <v>46.1</v>
      </c>
      <c r="M72" s="4">
        <v>46.1</v>
      </c>
      <c r="N72" s="4" t="s">
        <v>379</v>
      </c>
      <c r="O72" s="4" t="s">
        <v>32</v>
      </c>
      <c r="P72" s="4" t="s">
        <v>33</v>
      </c>
      <c r="Q72" s="4">
        <v>0</v>
      </c>
      <c r="R72" s="7">
        <v>45235</v>
      </c>
      <c r="S72" s="6">
        <v>45239</v>
      </c>
      <c r="T72" s="4" t="s">
        <v>34</v>
      </c>
      <c r="U72" s="4">
        <v>46.1</v>
      </c>
      <c r="V72" s="4">
        <v>0</v>
      </c>
      <c r="W72" s="4">
        <v>0</v>
      </c>
      <c r="X72" s="4" t="s">
        <v>380</v>
      </c>
      <c r="Y72" s="4" t="s">
        <v>36</v>
      </c>
    </row>
    <row r="73" s="4" customFormat="1" spans="1:25">
      <c r="A73" s="4" t="s">
        <v>363</v>
      </c>
      <c r="B73" s="4" t="s">
        <v>26</v>
      </c>
      <c r="C73" s="4" t="s">
        <v>37</v>
      </c>
      <c r="D73" s="4" t="s">
        <v>364</v>
      </c>
      <c r="E73" s="4" t="s">
        <v>365</v>
      </c>
      <c r="F73" s="6">
        <v>45235</v>
      </c>
      <c r="G73" s="6">
        <v>45236</v>
      </c>
      <c r="H73" s="4">
        <v>1</v>
      </c>
      <c r="I73" s="4">
        <v>1</v>
      </c>
      <c r="J73" s="4">
        <v>1</v>
      </c>
      <c r="K73" s="4" t="s">
        <v>30</v>
      </c>
      <c r="L73" s="4">
        <v>-133.34</v>
      </c>
      <c r="M73" s="4">
        <v>-133.34</v>
      </c>
      <c r="N73" s="4" t="s">
        <v>366</v>
      </c>
      <c r="O73" s="4" t="s">
        <v>32</v>
      </c>
      <c r="P73" s="4" t="s">
        <v>33</v>
      </c>
      <c r="Q73" s="4">
        <v>0</v>
      </c>
      <c r="R73" s="7">
        <v>45235</v>
      </c>
      <c r="S73" s="6">
        <v>45239</v>
      </c>
      <c r="T73" s="4" t="s">
        <v>34</v>
      </c>
      <c r="U73" s="4">
        <v>-133.34</v>
      </c>
      <c r="V73" s="4">
        <v>0</v>
      </c>
      <c r="W73" s="4">
        <v>0</v>
      </c>
      <c r="X73" s="4" t="s">
        <v>367</v>
      </c>
      <c r="Y73" s="4" t="s">
        <v>368</v>
      </c>
    </row>
    <row r="74" s="4" customFormat="1" spans="1:25">
      <c r="A74" s="4" t="s">
        <v>381</v>
      </c>
      <c r="B74" s="4" t="s">
        <v>26</v>
      </c>
      <c r="C74" s="4" t="s">
        <v>382</v>
      </c>
      <c r="D74" s="4" t="s">
        <v>383</v>
      </c>
      <c r="E74" s="4" t="s">
        <v>378</v>
      </c>
      <c r="F74" s="6">
        <v>45234</v>
      </c>
      <c r="G74" s="6">
        <v>45235</v>
      </c>
      <c r="H74" s="4">
        <v>1</v>
      </c>
      <c r="I74" s="4">
        <v>1</v>
      </c>
      <c r="J74" s="4">
        <v>1</v>
      </c>
      <c r="K74" s="4" t="s">
        <v>30</v>
      </c>
      <c r="L74" s="4">
        <v>-37.92</v>
      </c>
      <c r="M74" s="4">
        <v>-37.92</v>
      </c>
      <c r="N74" s="4" t="s">
        <v>384</v>
      </c>
      <c r="O74" s="4" t="s">
        <v>32</v>
      </c>
      <c r="P74" s="4" t="s">
        <v>33</v>
      </c>
      <c r="Q74" s="4">
        <v>0</v>
      </c>
      <c r="R74" s="7">
        <v>45234.3062847222</v>
      </c>
      <c r="S74" s="6">
        <v>45239</v>
      </c>
      <c r="T74" s="4" t="s">
        <v>34</v>
      </c>
      <c r="U74" s="4">
        <v>-37.92</v>
      </c>
      <c r="V74" s="4">
        <v>0</v>
      </c>
      <c r="W74" s="4">
        <v>0</v>
      </c>
      <c r="X74" s="4" t="s">
        <v>385</v>
      </c>
      <c r="Y74" s="4" t="s">
        <v>386</v>
      </c>
    </row>
    <row r="75" s="4" customFormat="1" spans="1:25">
      <c r="A75" s="4" t="s">
        <v>376</v>
      </c>
      <c r="B75" s="4" t="s">
        <v>26</v>
      </c>
      <c r="C75" s="4" t="s">
        <v>382</v>
      </c>
      <c r="D75" s="4" t="s">
        <v>377</v>
      </c>
      <c r="E75" s="4" t="s">
        <v>378</v>
      </c>
      <c r="F75" s="6">
        <v>45235</v>
      </c>
      <c r="G75" s="6">
        <v>45236</v>
      </c>
      <c r="H75" s="4">
        <v>1</v>
      </c>
      <c r="I75" s="4">
        <v>1</v>
      </c>
      <c r="J75" s="4">
        <v>1</v>
      </c>
      <c r="K75" s="4" t="s">
        <v>30</v>
      </c>
      <c r="L75" s="4">
        <v>-46.1</v>
      </c>
      <c r="M75" s="4">
        <v>-46.1</v>
      </c>
      <c r="N75" s="4" t="s">
        <v>379</v>
      </c>
      <c r="O75" s="4" t="s">
        <v>32</v>
      </c>
      <c r="P75" s="4" t="s">
        <v>33</v>
      </c>
      <c r="Q75" s="4">
        <v>0</v>
      </c>
      <c r="R75" s="7">
        <v>45235.9022800926</v>
      </c>
      <c r="S75" s="6">
        <v>45239</v>
      </c>
      <c r="T75" s="4" t="s">
        <v>34</v>
      </c>
      <c r="U75" s="4">
        <v>-46.1</v>
      </c>
      <c r="V75" s="4">
        <v>0</v>
      </c>
      <c r="W75" s="4">
        <v>0</v>
      </c>
      <c r="X75" s="4" t="s">
        <v>380</v>
      </c>
      <c r="Y75" s="4" t="s">
        <v>36</v>
      </c>
    </row>
    <row r="76" s="4" customFormat="1" spans="1:25">
      <c r="A76" s="4" t="s">
        <v>369</v>
      </c>
      <c r="B76" s="4" t="s">
        <v>26</v>
      </c>
      <c r="C76" s="4" t="s">
        <v>382</v>
      </c>
      <c r="D76" s="4" t="s">
        <v>294</v>
      </c>
      <c r="E76" s="4" t="s">
        <v>295</v>
      </c>
      <c r="F76" s="6">
        <v>45235</v>
      </c>
      <c r="G76" s="6">
        <v>45236</v>
      </c>
      <c r="H76" s="4">
        <v>1</v>
      </c>
      <c r="I76" s="4">
        <v>1</v>
      </c>
      <c r="J76" s="4">
        <v>1</v>
      </c>
      <c r="K76" s="4" t="s">
        <v>30</v>
      </c>
      <c r="L76" s="4">
        <v>-41.32</v>
      </c>
      <c r="M76" s="4">
        <v>-41.32</v>
      </c>
      <c r="N76" s="4" t="s">
        <v>370</v>
      </c>
      <c r="O76" s="4" t="s">
        <v>32</v>
      </c>
      <c r="P76" s="4" t="s">
        <v>33</v>
      </c>
      <c r="Q76" s="4">
        <v>0</v>
      </c>
      <c r="R76" s="7">
        <v>45235.7867824074</v>
      </c>
      <c r="S76" s="6">
        <v>45239</v>
      </c>
      <c r="T76" s="4" t="s">
        <v>34</v>
      </c>
      <c r="U76" s="4">
        <v>-41.32</v>
      </c>
      <c r="V76" s="4">
        <v>0</v>
      </c>
      <c r="W76" s="4">
        <v>0</v>
      </c>
      <c r="X76" s="4" t="s">
        <v>371</v>
      </c>
      <c r="Y76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2"/>
  <sheetViews>
    <sheetView tabSelected="1" workbookViewId="0">
      <selection activeCell="A78" sqref="A78:D82"/>
    </sheetView>
  </sheetViews>
  <sheetFormatPr defaultColWidth="9" defaultRowHeight="13.5"/>
  <cols>
    <col min="1" max="1" width="12.625" style="4"/>
    <col min="2" max="2" width="11.5" style="4"/>
    <col min="3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387</v>
      </c>
    </row>
    <row r="2" s="4" customFormat="1" hidden="1" spans="1:9">
      <c r="A2" s="5">
        <v>999226731349243</v>
      </c>
      <c r="B2" s="6">
        <v>45233</v>
      </c>
      <c r="C2" s="6">
        <v>45236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999227100538113</v>
      </c>
      <c r="B3" s="6">
        <v>45233</v>
      </c>
      <c r="C3" s="6">
        <v>45236</v>
      </c>
      <c r="D3" s="4">
        <v>205.49</v>
      </c>
      <c r="E3" s="4" t="str">
        <f>VLOOKUP(A3,HOP!A:L,12,0)</f>
        <v>205.49</v>
      </c>
      <c r="F3" s="4" t="str">
        <f>VLOOKUP(A3,HOP!A:C,3,0)</f>
        <v>4002194</v>
      </c>
      <c r="G3" s="4">
        <f t="shared" ref="G3:G34" si="0">D3-E3</f>
        <v>0</v>
      </c>
      <c r="H3" s="4" t="str">
        <f t="shared" ref="H3:H34" si="1">$H$1&amp;F3</f>
        <v>，4002194</v>
      </c>
      <c r="I3" s="4" t="str">
        <f>VLOOKUP(A3,HOP!A:U,21,0)</f>
        <v>直连</v>
      </c>
    </row>
    <row r="4" s="4" customFormat="1" hidden="1" spans="1:9">
      <c r="A4" s="5">
        <v>999227290954163</v>
      </c>
      <c r="B4" s="6">
        <v>45231</v>
      </c>
      <c r="C4" s="6">
        <v>45236</v>
      </c>
      <c r="D4" s="4">
        <v>711.4</v>
      </c>
      <c r="E4" s="4" t="str">
        <f>VLOOKUP(A4,HOP!A:L,12,0)</f>
        <v>711.40</v>
      </c>
      <c r="F4" s="4" t="str">
        <f>VLOOKUP(A4,HOP!A:C,3,0)</f>
        <v>4037084</v>
      </c>
      <c r="G4" s="4">
        <f t="shared" si="0"/>
        <v>0</v>
      </c>
      <c r="H4" s="4" t="str">
        <f t="shared" si="1"/>
        <v>，4037084</v>
      </c>
      <c r="I4" s="4" t="str">
        <f>VLOOKUP(A4,HOP!A:U,21,0)</f>
        <v>直连</v>
      </c>
    </row>
    <row r="5" s="4" customFormat="1" hidden="1" spans="1:9">
      <c r="A5" s="5">
        <v>999227299094376</v>
      </c>
      <c r="B5" s="6">
        <v>45235</v>
      </c>
      <c r="C5" s="6">
        <v>45236</v>
      </c>
      <c r="D5" s="4">
        <v>47.52</v>
      </c>
      <c r="E5" s="4" t="str">
        <f>VLOOKUP(A5,HOP!A:L,12,0)</f>
        <v>47.52</v>
      </c>
      <c r="F5" s="4" t="str">
        <f>VLOOKUP(A5,HOP!A:C,3,0)</f>
        <v>4039569</v>
      </c>
      <c r="G5" s="4">
        <f t="shared" si="0"/>
        <v>0</v>
      </c>
      <c r="H5" s="4" t="str">
        <f t="shared" si="1"/>
        <v>，4039569</v>
      </c>
      <c r="I5" s="4" t="str">
        <f>VLOOKUP(A5,HOP!A:U,21,0)</f>
        <v>直连</v>
      </c>
    </row>
    <row r="6" s="4" customFormat="1" hidden="1" spans="1:9">
      <c r="A6" s="5">
        <v>999227306035939</v>
      </c>
      <c r="B6" s="6">
        <v>45233</v>
      </c>
      <c r="C6" s="6">
        <v>45236</v>
      </c>
      <c r="D6" s="4">
        <v>102.99</v>
      </c>
      <c r="E6" s="4" t="str">
        <f>VLOOKUP(A6,HOP!A:L,12,0)</f>
        <v>102.99</v>
      </c>
      <c r="F6" s="4" t="str">
        <f>VLOOKUP(A6,HOP!A:C,3,0)</f>
        <v>4043008</v>
      </c>
      <c r="G6" s="4">
        <f t="shared" si="0"/>
        <v>0</v>
      </c>
      <c r="H6" s="4" t="str">
        <f t="shared" si="1"/>
        <v>，4043008</v>
      </c>
      <c r="I6" s="4" t="str">
        <f>VLOOKUP(A6,HOP!A:U,21,0)</f>
        <v>直连</v>
      </c>
    </row>
    <row r="7" s="4" customFormat="1" hidden="1" spans="1:9">
      <c r="A7" s="5">
        <v>999227352864950</v>
      </c>
      <c r="B7" s="6">
        <v>45235</v>
      </c>
      <c r="C7" s="6">
        <v>45236</v>
      </c>
      <c r="D7" s="4">
        <v>95.37</v>
      </c>
      <c r="E7" s="4" t="str">
        <f>VLOOKUP(A7,HOP!A:L,12,0)</f>
        <v>95.37</v>
      </c>
      <c r="F7" s="4" t="str">
        <f>VLOOKUP(A7,HOP!A:C,3,0)</f>
        <v>4060557</v>
      </c>
      <c r="G7" s="4">
        <f t="shared" si="0"/>
        <v>0</v>
      </c>
      <c r="H7" s="4" t="str">
        <f t="shared" si="1"/>
        <v>，4060557</v>
      </c>
      <c r="I7" s="4" t="str">
        <f>VLOOKUP(A7,HOP!A:U,21,0)</f>
        <v>直连</v>
      </c>
    </row>
    <row r="8" s="4" customFormat="1" hidden="1" spans="1:9">
      <c r="A8" s="5">
        <v>999228037582659</v>
      </c>
      <c r="B8" s="6">
        <v>45234</v>
      </c>
      <c r="C8" s="6">
        <v>45236</v>
      </c>
      <c r="D8" s="4">
        <v>274.24</v>
      </c>
      <c r="E8" s="4" t="str">
        <f>VLOOKUP(A8,HOP!A:L,12,0)</f>
        <v>274.24</v>
      </c>
      <c r="F8" s="4" t="str">
        <f>VLOOKUP(A8,HOP!A:C,3,0)</f>
        <v>4109739</v>
      </c>
      <c r="G8" s="4">
        <f t="shared" si="0"/>
        <v>0</v>
      </c>
      <c r="H8" s="4" t="str">
        <f t="shared" si="1"/>
        <v>，4109739</v>
      </c>
      <c r="I8" s="4" t="str">
        <f>VLOOKUP(A8,HOP!A:U,21,0)</f>
        <v>直连</v>
      </c>
    </row>
    <row r="9" s="4" customFormat="1" hidden="1" spans="1:9">
      <c r="A9" s="5">
        <v>999228046897087</v>
      </c>
      <c r="B9" s="6">
        <v>45232</v>
      </c>
      <c r="C9" s="6">
        <v>45236</v>
      </c>
      <c r="D9" s="4">
        <v>431.92</v>
      </c>
      <c r="E9" s="4" t="str">
        <f>VLOOKUP(A9,HOP!A:L,12,0)</f>
        <v>431.92</v>
      </c>
      <c r="F9" s="4" t="str">
        <f>VLOOKUP(A9,HOP!A:C,3,0)</f>
        <v>4113132</v>
      </c>
      <c r="G9" s="4">
        <f t="shared" si="0"/>
        <v>0</v>
      </c>
      <c r="H9" s="4" t="str">
        <f t="shared" si="1"/>
        <v>，4113132</v>
      </c>
      <c r="I9" s="4" t="str">
        <f>VLOOKUP(A9,HOP!A:U,21,0)</f>
        <v>直连</v>
      </c>
    </row>
    <row r="10" s="4" customFormat="1" hidden="1" spans="1:9">
      <c r="A10" s="5">
        <v>999228072535572</v>
      </c>
      <c r="B10" s="6">
        <v>45234</v>
      </c>
      <c r="C10" s="6">
        <v>45236</v>
      </c>
      <c r="D10" s="4">
        <v>238.5</v>
      </c>
      <c r="E10" s="4" t="str">
        <f>VLOOKUP(A10,HOP!A:L,12,0)</f>
        <v>238.50</v>
      </c>
      <c r="F10" s="4" t="str">
        <f>VLOOKUP(A10,HOP!A:C,3,0)</f>
        <v>4119141</v>
      </c>
      <c r="G10" s="4">
        <f t="shared" si="0"/>
        <v>0</v>
      </c>
      <c r="H10" s="4" t="str">
        <f t="shared" si="1"/>
        <v>，4119141</v>
      </c>
      <c r="I10" s="4" t="str">
        <f>VLOOKUP(A10,HOP!A:U,21,0)</f>
        <v>直连</v>
      </c>
    </row>
    <row r="11" s="4" customFormat="1" hidden="1" spans="1:9">
      <c r="A11" s="5">
        <v>999228101983362</v>
      </c>
      <c r="B11" s="6">
        <v>45235</v>
      </c>
      <c r="C11" s="6">
        <v>45236</v>
      </c>
      <c r="D11" s="4">
        <v>102.43</v>
      </c>
      <c r="E11" s="4" t="str">
        <f>VLOOKUP(A11,HOP!A:L,12,0)</f>
        <v>102.43</v>
      </c>
      <c r="F11" s="4" t="str">
        <f>VLOOKUP(A11,HOP!A:C,3,0)</f>
        <v>4127476</v>
      </c>
      <c r="G11" s="4">
        <f t="shared" si="0"/>
        <v>0</v>
      </c>
      <c r="H11" s="4" t="str">
        <f t="shared" si="1"/>
        <v>，4127476</v>
      </c>
      <c r="I11" s="4" t="str">
        <f>VLOOKUP(A11,HOP!A:U,21,0)</f>
        <v>直连</v>
      </c>
    </row>
    <row r="12" s="4" customFormat="1" hidden="1" spans="1:9">
      <c r="A12" s="5">
        <v>999228121070146</v>
      </c>
      <c r="B12" s="6">
        <v>45234</v>
      </c>
      <c r="C12" s="6">
        <v>45236</v>
      </c>
      <c r="D12" s="4">
        <v>208.8</v>
      </c>
      <c r="E12" s="4" t="str">
        <f>VLOOKUP(A12,HOP!A:L,12,0)</f>
        <v>208.80</v>
      </c>
      <c r="F12" s="4" t="str">
        <f>VLOOKUP(A12,HOP!A:C,3,0)</f>
        <v>4131968</v>
      </c>
      <c r="G12" s="4">
        <f t="shared" si="0"/>
        <v>0</v>
      </c>
      <c r="H12" s="4" t="str">
        <f t="shared" si="1"/>
        <v>，4131968</v>
      </c>
      <c r="I12" s="4" t="str">
        <f>VLOOKUP(A12,HOP!A:U,21,0)</f>
        <v>直采</v>
      </c>
    </row>
    <row r="13" s="4" customFormat="1" hidden="1" spans="1:9">
      <c r="A13" s="5">
        <v>999228121123883</v>
      </c>
      <c r="B13" s="6">
        <v>45235</v>
      </c>
      <c r="C13" s="6">
        <v>45236</v>
      </c>
      <c r="D13" s="4">
        <v>96.81</v>
      </c>
      <c r="E13" s="4" t="str">
        <f>VLOOKUP(A13,HOP!A:L,12,0)</f>
        <v>96.81</v>
      </c>
      <c r="F13" s="4" t="str">
        <f>VLOOKUP(A13,HOP!A:C,3,0)</f>
        <v>4131986</v>
      </c>
      <c r="G13" s="4">
        <f t="shared" si="0"/>
        <v>0</v>
      </c>
      <c r="H13" s="4" t="str">
        <f t="shared" si="1"/>
        <v>，4131986</v>
      </c>
      <c r="I13" s="4" t="str">
        <f>VLOOKUP(A13,HOP!A:U,21,0)</f>
        <v>直连</v>
      </c>
    </row>
    <row r="14" s="4" customFormat="1" hidden="1" spans="1:9">
      <c r="A14" s="5">
        <v>999228125509731</v>
      </c>
      <c r="B14" s="6">
        <v>45229</v>
      </c>
      <c r="C14" s="6">
        <v>45236</v>
      </c>
      <c r="D14" s="4">
        <v>122.07</v>
      </c>
      <c r="E14" s="4" t="str">
        <f>VLOOKUP(A14,HOP!A:L,12,0)</f>
        <v>122.07</v>
      </c>
      <c r="F14" s="4" t="str">
        <f>VLOOKUP(A14,HOP!A:C,3,0)</f>
        <v>4133771</v>
      </c>
      <c r="G14" s="4">
        <f t="shared" si="0"/>
        <v>0</v>
      </c>
      <c r="H14" s="4" t="str">
        <f t="shared" si="1"/>
        <v>，4133771</v>
      </c>
      <c r="I14" s="4" t="str">
        <f>VLOOKUP(A14,HOP!A:U,21,0)</f>
        <v>直连</v>
      </c>
    </row>
    <row r="15" s="4" customFormat="1" hidden="1" spans="1:9">
      <c r="A15" s="5">
        <v>999228139386013</v>
      </c>
      <c r="B15" s="6">
        <v>45235</v>
      </c>
      <c r="C15" s="6">
        <v>45236</v>
      </c>
      <c r="D15" s="4">
        <v>144.42</v>
      </c>
      <c r="E15" s="4" t="str">
        <f>VLOOKUP(A15,HOP!A:L,12,0)</f>
        <v>144.42</v>
      </c>
      <c r="F15" s="4" t="str">
        <f>VLOOKUP(A15,HOP!A:C,3,0)</f>
        <v>4137066</v>
      </c>
      <c r="G15" s="4">
        <f t="shared" si="0"/>
        <v>0</v>
      </c>
      <c r="H15" s="4" t="str">
        <f t="shared" si="1"/>
        <v>，4137066</v>
      </c>
      <c r="I15" s="4" t="str">
        <f>VLOOKUP(A15,HOP!A:U,21,0)</f>
        <v>直连</v>
      </c>
    </row>
    <row r="16" s="4" customFormat="1" hidden="1" spans="1:9">
      <c r="A16" s="5">
        <v>999228141656766</v>
      </c>
      <c r="B16" s="6">
        <v>45233</v>
      </c>
      <c r="C16" s="6">
        <v>45236</v>
      </c>
      <c r="D16" s="4">
        <v>548.48</v>
      </c>
      <c r="E16" s="4" t="str">
        <f>VLOOKUP(A16,HOP!A:L,12,0)</f>
        <v>548.48</v>
      </c>
      <c r="F16" s="4" t="str">
        <f>VLOOKUP(A16,HOP!A:C,3,0)</f>
        <v>4137907</v>
      </c>
      <c r="G16" s="4">
        <f t="shared" si="0"/>
        <v>0</v>
      </c>
      <c r="H16" s="4" t="str">
        <f t="shared" si="1"/>
        <v>，4137907</v>
      </c>
      <c r="I16" s="4" t="str">
        <f>VLOOKUP(A16,HOP!A:U,21,0)</f>
        <v>直连</v>
      </c>
    </row>
    <row r="17" s="4" customFormat="1" hidden="1" spans="1:9">
      <c r="A17" s="5">
        <v>999228142437183</v>
      </c>
      <c r="B17" s="6">
        <v>45233</v>
      </c>
      <c r="C17" s="6">
        <v>45236</v>
      </c>
      <c r="D17" s="4">
        <v>465.29</v>
      </c>
      <c r="E17" s="4" t="str">
        <f>VLOOKUP(A17,HOP!A:L,12,0)</f>
        <v>465.29</v>
      </c>
      <c r="F17" s="4" t="str">
        <f>VLOOKUP(A17,HOP!A:C,3,0)</f>
        <v>4138087</v>
      </c>
      <c r="G17" s="4">
        <f t="shared" si="0"/>
        <v>0</v>
      </c>
      <c r="H17" s="4" t="str">
        <f t="shared" si="1"/>
        <v>，4138087</v>
      </c>
      <c r="I17" s="4" t="str">
        <f>VLOOKUP(A17,HOP!A:U,21,0)</f>
        <v>直连</v>
      </c>
    </row>
    <row r="18" s="4" customFormat="1" hidden="1" spans="1:9">
      <c r="A18" s="5">
        <v>999228172528470</v>
      </c>
      <c r="B18" s="6">
        <v>45235</v>
      </c>
      <c r="C18" s="6">
        <v>45236</v>
      </c>
      <c r="D18" s="4">
        <v>238.94</v>
      </c>
      <c r="E18" s="4" t="str">
        <f>VLOOKUP(A18,HOP!A:L,12,0)</f>
        <v>238.94</v>
      </c>
      <c r="F18" s="4" t="str">
        <f>VLOOKUP(A18,HOP!A:C,3,0)</f>
        <v>4146931</v>
      </c>
      <c r="G18" s="4">
        <f t="shared" si="0"/>
        <v>0</v>
      </c>
      <c r="H18" s="4" t="str">
        <f t="shared" si="1"/>
        <v>，4146931</v>
      </c>
      <c r="I18" s="4" t="str">
        <f>VLOOKUP(A18,HOP!A:U,21,0)</f>
        <v>直连</v>
      </c>
    </row>
    <row r="19" s="4" customFormat="1" hidden="1" spans="1:9">
      <c r="A19" s="5">
        <v>999228172679257</v>
      </c>
      <c r="B19" s="6">
        <v>45234</v>
      </c>
      <c r="C19" s="6">
        <v>45236</v>
      </c>
      <c r="D19" s="4">
        <v>226.13</v>
      </c>
      <c r="E19" s="4" t="str">
        <f>VLOOKUP(A19,HOP!A:L,12,0)</f>
        <v>226.13</v>
      </c>
      <c r="F19" s="4" t="str">
        <f>VLOOKUP(A19,HOP!A:C,3,0)</f>
        <v>4146963</v>
      </c>
      <c r="G19" s="4">
        <f t="shared" si="0"/>
        <v>0</v>
      </c>
      <c r="H19" s="4" t="str">
        <f t="shared" si="1"/>
        <v>，4146963</v>
      </c>
      <c r="I19" s="4" t="str">
        <f>VLOOKUP(A19,HOP!A:U,21,0)</f>
        <v>直连</v>
      </c>
    </row>
    <row r="20" s="4" customFormat="1" hidden="1" spans="1:9">
      <c r="A20" s="5">
        <v>999228205958268</v>
      </c>
      <c r="B20" s="6">
        <v>45232</v>
      </c>
      <c r="C20" s="6">
        <v>45236</v>
      </c>
      <c r="D20" s="4">
        <v>323.84</v>
      </c>
      <c r="E20" s="4" t="str">
        <f>VLOOKUP(A20,HOP!A:L,12,0)</f>
        <v>323.84</v>
      </c>
      <c r="F20" s="4" t="str">
        <f>VLOOKUP(A20,HOP!A:C,3,0)</f>
        <v>4148120</v>
      </c>
      <c r="G20" s="4">
        <f t="shared" si="0"/>
        <v>0</v>
      </c>
      <c r="H20" s="4" t="str">
        <f t="shared" si="1"/>
        <v>，4148120</v>
      </c>
      <c r="I20" s="4" t="str">
        <f>VLOOKUP(A20,HOP!A:U,21,0)</f>
        <v>直连</v>
      </c>
    </row>
    <row r="21" s="4" customFormat="1" hidden="1" spans="1:9">
      <c r="A21" s="5">
        <v>999228211769272</v>
      </c>
      <c r="B21" s="6">
        <v>45235</v>
      </c>
      <c r="C21" s="6">
        <v>45236</v>
      </c>
      <c r="D21" s="4">
        <v>78.2</v>
      </c>
      <c r="E21" s="4" t="str">
        <f>VLOOKUP(A21,HOP!A:L,12,0)</f>
        <v>78.20</v>
      </c>
      <c r="F21" s="4" t="str">
        <f>VLOOKUP(A21,HOP!A:C,3,0)</f>
        <v>4150778</v>
      </c>
      <c r="G21" s="4">
        <f t="shared" si="0"/>
        <v>0</v>
      </c>
      <c r="H21" s="4" t="str">
        <f t="shared" si="1"/>
        <v>，4150778</v>
      </c>
      <c r="I21" s="4" t="str">
        <f>VLOOKUP(A21,HOP!A:U,21,0)</f>
        <v>直连</v>
      </c>
    </row>
    <row r="22" s="4" customFormat="1" hidden="1" spans="1:9">
      <c r="A22" s="5">
        <v>999228218148031</v>
      </c>
      <c r="B22" s="6">
        <v>45229</v>
      </c>
      <c r="C22" s="6">
        <v>45236</v>
      </c>
      <c r="D22" s="4">
        <v>579.67</v>
      </c>
      <c r="E22" s="4" t="str">
        <f>VLOOKUP(A22,HOP!A:L,12,0)</f>
        <v>579.67</v>
      </c>
      <c r="F22" s="4" t="str">
        <f>VLOOKUP(A22,HOP!A:C,3,0)</f>
        <v>4154662</v>
      </c>
      <c r="G22" s="4">
        <f t="shared" si="0"/>
        <v>0</v>
      </c>
      <c r="H22" s="4" t="str">
        <f t="shared" si="1"/>
        <v>，4154662</v>
      </c>
      <c r="I22" s="4" t="str">
        <f>VLOOKUP(A22,HOP!A:U,21,0)</f>
        <v>直连</v>
      </c>
    </row>
    <row r="23" s="4" customFormat="1" hidden="1" spans="1:9">
      <c r="A23" s="5">
        <v>999228230077055</v>
      </c>
      <c r="B23" s="6">
        <v>45235</v>
      </c>
      <c r="C23" s="6">
        <v>45236</v>
      </c>
      <c r="D23" s="4">
        <v>65.24</v>
      </c>
      <c r="E23" s="4" t="str">
        <f>VLOOKUP(A23,HOP!A:L,12,0)</f>
        <v>65.24</v>
      </c>
      <c r="F23" s="4" t="str">
        <f>VLOOKUP(A23,HOP!A:C,3,0)</f>
        <v>4156355</v>
      </c>
      <c r="G23" s="4">
        <f t="shared" si="0"/>
        <v>0</v>
      </c>
      <c r="H23" s="4" t="str">
        <f t="shared" si="1"/>
        <v>，4156355</v>
      </c>
      <c r="I23" s="4" t="str">
        <f>VLOOKUP(A23,HOP!A:U,21,0)</f>
        <v>直连</v>
      </c>
    </row>
    <row r="24" s="4" customFormat="1" hidden="1" spans="1:9">
      <c r="A24" s="5">
        <v>999228232172438</v>
      </c>
      <c r="B24" s="6">
        <v>45234</v>
      </c>
      <c r="C24" s="6">
        <v>45236</v>
      </c>
      <c r="D24" s="4">
        <v>57.36</v>
      </c>
      <c r="E24" s="4" t="str">
        <f>VLOOKUP(A24,HOP!A:L,12,0)</f>
        <v>57.36</v>
      </c>
      <c r="F24" s="4" t="str">
        <f>VLOOKUP(A24,HOP!A:C,3,0)</f>
        <v>4157565</v>
      </c>
      <c r="G24" s="4">
        <f t="shared" si="0"/>
        <v>0</v>
      </c>
      <c r="H24" s="4" t="str">
        <f t="shared" si="1"/>
        <v>，4157565</v>
      </c>
      <c r="I24" s="4" t="str">
        <f>VLOOKUP(A24,HOP!A:U,21,0)</f>
        <v>直连</v>
      </c>
    </row>
    <row r="25" s="4" customFormat="1" hidden="1" spans="1:9">
      <c r="A25" s="5">
        <v>999228233077839</v>
      </c>
      <c r="B25" s="6">
        <v>45235</v>
      </c>
      <c r="C25" s="6">
        <v>45236</v>
      </c>
      <c r="D25" s="4">
        <v>9.95</v>
      </c>
      <c r="E25" s="4" t="str">
        <f>VLOOKUP(A25,HOP!A:L,12,0)</f>
        <v>9.95</v>
      </c>
      <c r="F25" s="4" t="str">
        <f>VLOOKUP(A25,HOP!A:C,3,0)</f>
        <v>4158018</v>
      </c>
      <c r="G25" s="4">
        <f t="shared" si="0"/>
        <v>0</v>
      </c>
      <c r="H25" s="4" t="str">
        <f t="shared" si="1"/>
        <v>，4158018</v>
      </c>
      <c r="I25" s="4" t="str">
        <f>VLOOKUP(A25,HOP!A:U,21,0)</f>
        <v>直连</v>
      </c>
    </row>
    <row r="26" s="4" customFormat="1" hidden="1" spans="1:9">
      <c r="A26" s="5">
        <v>999228237615096</v>
      </c>
      <c r="B26" s="6">
        <v>45235</v>
      </c>
      <c r="C26" s="6">
        <v>45236</v>
      </c>
      <c r="D26" s="4">
        <v>7.46</v>
      </c>
      <c r="E26" s="4" t="str">
        <f>VLOOKUP(A26,HOP!A:L,12,0)</f>
        <v>7.46</v>
      </c>
      <c r="F26" s="4" t="str">
        <f>VLOOKUP(A26,HOP!A:C,3,0)</f>
        <v>4160779</v>
      </c>
      <c r="G26" s="4">
        <f t="shared" si="0"/>
        <v>0</v>
      </c>
      <c r="H26" s="4" t="str">
        <f t="shared" si="1"/>
        <v>，4160779</v>
      </c>
      <c r="I26" s="4" t="str">
        <f>VLOOKUP(A26,HOP!A:U,21,0)</f>
        <v>直连</v>
      </c>
    </row>
    <row r="27" s="4" customFormat="1" hidden="1" spans="1:9">
      <c r="A27" s="5">
        <v>999228254745893</v>
      </c>
      <c r="B27" s="6">
        <v>45235</v>
      </c>
      <c r="C27" s="6">
        <v>45236</v>
      </c>
      <c r="D27" s="4">
        <v>26.71</v>
      </c>
      <c r="E27" s="4" t="str">
        <f>VLOOKUP(A27,HOP!A:L,12,0)</f>
        <v>26.71</v>
      </c>
      <c r="F27" s="4" t="str">
        <f>VLOOKUP(A27,HOP!A:C,3,0)</f>
        <v>4163428</v>
      </c>
      <c r="G27" s="4">
        <f t="shared" si="0"/>
        <v>0</v>
      </c>
      <c r="H27" s="4" t="str">
        <f t="shared" si="1"/>
        <v>，4163428</v>
      </c>
      <c r="I27" s="4" t="str">
        <f>VLOOKUP(A27,HOP!A:U,21,0)</f>
        <v>直连</v>
      </c>
    </row>
    <row r="28" s="4" customFormat="1" hidden="1" spans="1:9">
      <c r="A28" s="5">
        <v>999228255723246</v>
      </c>
      <c r="B28" s="6">
        <v>45235</v>
      </c>
      <c r="C28" s="6">
        <v>45236</v>
      </c>
      <c r="D28" s="4">
        <v>110.92</v>
      </c>
      <c r="E28" s="4" t="str">
        <f>VLOOKUP(A28,HOP!A:L,12,0)</f>
        <v>110.92</v>
      </c>
      <c r="F28" s="4" t="str">
        <f>VLOOKUP(A28,HOP!A:C,3,0)</f>
        <v>4163699</v>
      </c>
      <c r="G28" s="4">
        <f t="shared" si="0"/>
        <v>0</v>
      </c>
      <c r="H28" s="4" t="str">
        <f t="shared" si="1"/>
        <v>，4163699</v>
      </c>
      <c r="I28" s="4" t="str">
        <f>VLOOKUP(A28,HOP!A:U,21,0)</f>
        <v>直连</v>
      </c>
    </row>
    <row r="29" s="4" customFormat="1" hidden="1" spans="1:9">
      <c r="A29" s="5">
        <v>999228261172452</v>
      </c>
      <c r="B29" s="6">
        <v>45235</v>
      </c>
      <c r="C29" s="6">
        <v>45236</v>
      </c>
      <c r="D29" s="4">
        <v>59.6</v>
      </c>
      <c r="E29" s="4" t="str">
        <f>VLOOKUP(A29,HOP!A:L,12,0)</f>
        <v>59.60</v>
      </c>
      <c r="F29" s="4" t="str">
        <f>VLOOKUP(A29,HOP!A:C,3,0)</f>
        <v>4165849</v>
      </c>
      <c r="G29" s="4">
        <f t="shared" si="0"/>
        <v>0</v>
      </c>
      <c r="H29" s="4" t="str">
        <f t="shared" si="1"/>
        <v>，4165849</v>
      </c>
      <c r="I29" s="4" t="str">
        <f>VLOOKUP(A29,HOP!A:U,21,0)</f>
        <v>直连</v>
      </c>
    </row>
    <row r="30" s="4" customFormat="1" hidden="1" spans="1:9">
      <c r="A30" s="5">
        <v>999228261569892</v>
      </c>
      <c r="B30" s="6">
        <v>45234</v>
      </c>
      <c r="C30" s="6">
        <v>45236</v>
      </c>
      <c r="D30" s="4">
        <v>110.2</v>
      </c>
      <c r="E30" s="4" t="str">
        <f>VLOOKUP(A30,HOP!A:L,12,0)</f>
        <v>110.20</v>
      </c>
      <c r="F30" s="4" t="str">
        <f>VLOOKUP(A30,HOP!A:C,3,0)</f>
        <v>4166140</v>
      </c>
      <c r="G30" s="4">
        <f t="shared" si="0"/>
        <v>0</v>
      </c>
      <c r="H30" s="4" t="str">
        <f t="shared" si="1"/>
        <v>，4166140</v>
      </c>
      <c r="I30" s="4" t="str">
        <f>VLOOKUP(A30,HOP!A:U,21,0)</f>
        <v>直连</v>
      </c>
    </row>
    <row r="31" s="4" customFormat="1" hidden="1" spans="1:9">
      <c r="A31" s="5">
        <v>999228263353547</v>
      </c>
      <c r="B31" s="6">
        <v>45231</v>
      </c>
      <c r="C31" s="6">
        <v>45236</v>
      </c>
      <c r="D31" s="4">
        <v>1291.78</v>
      </c>
      <c r="E31" s="4" t="str">
        <f>VLOOKUP(A31,HOP!A:L,12,0)</f>
        <v>1291.78</v>
      </c>
      <c r="F31" s="4" t="str">
        <f>VLOOKUP(A31,HOP!A:C,3,0)</f>
        <v>4166832</v>
      </c>
      <c r="G31" s="4">
        <f t="shared" si="0"/>
        <v>0</v>
      </c>
      <c r="H31" s="4" t="str">
        <f t="shared" si="1"/>
        <v>，4166832</v>
      </c>
      <c r="I31" s="4" t="str">
        <f>VLOOKUP(A31,HOP!A:U,21,0)</f>
        <v>直连</v>
      </c>
    </row>
    <row r="32" s="4" customFormat="1" hidden="1" spans="1:9">
      <c r="A32" s="5">
        <v>999228265167373</v>
      </c>
      <c r="B32" s="6">
        <v>45232</v>
      </c>
      <c r="C32" s="6">
        <v>45236</v>
      </c>
      <c r="D32" s="4">
        <v>377.02</v>
      </c>
      <c r="E32" s="4" t="str">
        <f>VLOOKUP(A32,HOP!A:L,12,0)</f>
        <v>377.02</v>
      </c>
      <c r="F32" s="4" t="str">
        <f>VLOOKUP(A32,HOP!A:C,3,0)</f>
        <v>4167985</v>
      </c>
      <c r="G32" s="4">
        <f t="shared" si="0"/>
        <v>0</v>
      </c>
      <c r="H32" s="4" t="str">
        <f t="shared" si="1"/>
        <v>，4167985</v>
      </c>
      <c r="I32" s="4" t="str">
        <f>VLOOKUP(A32,HOP!A:U,21,0)</f>
        <v>直连</v>
      </c>
    </row>
    <row r="33" s="4" customFormat="1" hidden="1" spans="1:9">
      <c r="A33" s="5">
        <v>999228265813305</v>
      </c>
      <c r="B33" s="6">
        <v>45232</v>
      </c>
      <c r="C33" s="6">
        <v>45236</v>
      </c>
      <c r="D33" s="4">
        <v>59.75</v>
      </c>
      <c r="E33" s="4" t="str">
        <f>VLOOKUP(A33,HOP!A:L,12,0)</f>
        <v>59.75</v>
      </c>
      <c r="F33" s="4" t="str">
        <f>VLOOKUP(A33,HOP!A:C,3,0)</f>
        <v>4168340</v>
      </c>
      <c r="G33" s="4">
        <f t="shared" si="0"/>
        <v>0</v>
      </c>
      <c r="H33" s="4" t="str">
        <f t="shared" si="1"/>
        <v>，4168340</v>
      </c>
      <c r="I33" s="4" t="str">
        <f>VLOOKUP(A33,HOP!A:U,21,0)</f>
        <v>直连</v>
      </c>
    </row>
    <row r="34" s="4" customFormat="1" hidden="1" spans="1:9">
      <c r="A34" s="5">
        <v>999228269116219</v>
      </c>
      <c r="B34" s="6">
        <v>45233</v>
      </c>
      <c r="C34" s="6">
        <v>45236</v>
      </c>
      <c r="D34" s="4">
        <v>598.4</v>
      </c>
      <c r="E34" s="4" t="str">
        <f>VLOOKUP(A34,HOP!A:L,12,0)</f>
        <v>598.40</v>
      </c>
      <c r="F34" s="4" t="str">
        <f>VLOOKUP(A34,HOP!A:C,3,0)</f>
        <v>4170247</v>
      </c>
      <c r="G34" s="4">
        <f t="shared" si="0"/>
        <v>0</v>
      </c>
      <c r="H34" s="4" t="str">
        <f t="shared" si="1"/>
        <v>，4170247</v>
      </c>
      <c r="I34" s="4" t="str">
        <f>VLOOKUP(A34,HOP!A:U,21,0)</f>
        <v>直连</v>
      </c>
    </row>
    <row r="35" s="4" customFormat="1" hidden="1" spans="1:9">
      <c r="A35" s="5">
        <v>999228269215693</v>
      </c>
      <c r="B35" s="6">
        <v>45232</v>
      </c>
      <c r="C35" s="6">
        <v>45236</v>
      </c>
      <c r="D35" s="4">
        <v>524.19</v>
      </c>
      <c r="E35" s="4" t="str">
        <f>VLOOKUP(A35,HOP!A:L,12,0)</f>
        <v>524.19</v>
      </c>
      <c r="F35" s="4" t="str">
        <f>VLOOKUP(A35,HOP!A:C,3,0)</f>
        <v>4170342</v>
      </c>
      <c r="G35" s="4">
        <f t="shared" ref="G35:G66" si="2">D35-E35</f>
        <v>0</v>
      </c>
      <c r="H35" s="4" t="str">
        <f t="shared" ref="H35:H66" si="3">$H$1&amp;F35</f>
        <v>，4170342</v>
      </c>
      <c r="I35" s="4" t="str">
        <f>VLOOKUP(A35,HOP!A:U,21,0)</f>
        <v>直连</v>
      </c>
    </row>
    <row r="36" s="4" customFormat="1" hidden="1" spans="1:9">
      <c r="A36" s="5">
        <v>999228270513400</v>
      </c>
      <c r="B36" s="6">
        <v>45233</v>
      </c>
      <c r="C36" s="6">
        <v>45236</v>
      </c>
      <c r="D36" s="4">
        <v>1856.7</v>
      </c>
      <c r="E36" s="4" t="str">
        <f>VLOOKUP(A36,HOP!A:L,12,0)</f>
        <v>1856.70</v>
      </c>
      <c r="F36" s="4" t="str">
        <f>VLOOKUP(A36,HOP!A:C,3,0)</f>
        <v>4171227</v>
      </c>
      <c r="G36" s="4">
        <f t="shared" si="2"/>
        <v>0</v>
      </c>
      <c r="H36" s="4" t="str">
        <f t="shared" si="3"/>
        <v>，4171227</v>
      </c>
      <c r="I36" s="4" t="str">
        <f>VLOOKUP(A36,HOP!A:U,21,0)</f>
        <v>直连</v>
      </c>
    </row>
    <row r="37" s="4" customFormat="1" hidden="1" spans="1:9">
      <c r="A37" s="5">
        <v>999228271920684</v>
      </c>
      <c r="B37" s="6">
        <v>45234</v>
      </c>
      <c r="C37" s="6">
        <v>45236</v>
      </c>
      <c r="D37" s="4">
        <v>567.22</v>
      </c>
      <c r="E37" s="4" t="str">
        <f>VLOOKUP(A37,HOP!A:L,12,0)</f>
        <v>567.22</v>
      </c>
      <c r="F37" s="4" t="str">
        <f>VLOOKUP(A37,HOP!A:C,3,0)</f>
        <v>4172110</v>
      </c>
      <c r="G37" s="4">
        <f t="shared" si="2"/>
        <v>0</v>
      </c>
      <c r="H37" s="4" t="str">
        <f t="shared" si="3"/>
        <v>，4172110</v>
      </c>
      <c r="I37" s="4" t="str">
        <f>VLOOKUP(A37,HOP!A:U,21,0)</f>
        <v>直连</v>
      </c>
    </row>
    <row r="38" s="4" customFormat="1" hidden="1" spans="1:9">
      <c r="A38" s="5">
        <v>999228272451820</v>
      </c>
      <c r="B38" s="6">
        <v>45234</v>
      </c>
      <c r="C38" s="6">
        <v>45236</v>
      </c>
      <c r="D38" s="4">
        <v>38.84</v>
      </c>
      <c r="E38" s="4" t="str">
        <f>VLOOKUP(A38,HOP!A:L,12,0)</f>
        <v>38.84</v>
      </c>
      <c r="F38" s="4" t="str">
        <f>VLOOKUP(A38,HOP!A:C,3,0)</f>
        <v>4172313</v>
      </c>
      <c r="G38" s="4">
        <f t="shared" si="2"/>
        <v>0</v>
      </c>
      <c r="H38" s="4" t="str">
        <f t="shared" si="3"/>
        <v>，4172313</v>
      </c>
      <c r="I38" s="4" t="str">
        <f>VLOOKUP(A38,HOP!A:U,21,0)</f>
        <v>直连</v>
      </c>
    </row>
    <row r="39" s="4" customFormat="1" hidden="1" spans="1:9">
      <c r="A39" s="5">
        <v>999228273224512</v>
      </c>
      <c r="B39" s="6">
        <v>45235</v>
      </c>
      <c r="C39" s="6">
        <v>45236</v>
      </c>
      <c r="D39" s="4">
        <v>44.2</v>
      </c>
      <c r="E39" s="4" t="str">
        <f>VLOOKUP(A39,HOP!A:L,12,0)</f>
        <v>44.20</v>
      </c>
      <c r="F39" s="4" t="str">
        <f>VLOOKUP(A39,HOP!A:C,3,0)</f>
        <v>4172930</v>
      </c>
      <c r="G39" s="4">
        <f t="shared" si="2"/>
        <v>0</v>
      </c>
      <c r="H39" s="4" t="str">
        <f t="shared" si="3"/>
        <v>，4172930</v>
      </c>
      <c r="I39" s="4" t="str">
        <f>VLOOKUP(A39,HOP!A:U,21,0)</f>
        <v>直连</v>
      </c>
    </row>
    <row r="40" s="4" customFormat="1" hidden="1" spans="1:9">
      <c r="A40" s="5">
        <v>999228273228298</v>
      </c>
      <c r="B40" s="6">
        <v>45235</v>
      </c>
      <c r="C40" s="6">
        <v>45236</v>
      </c>
      <c r="D40" s="4">
        <v>41.7</v>
      </c>
      <c r="E40" s="4" t="str">
        <f>VLOOKUP(A40,HOP!A:L,12,0)</f>
        <v>41.70</v>
      </c>
      <c r="F40" s="4" t="str">
        <f>VLOOKUP(A40,HOP!A:C,3,0)</f>
        <v>4172932</v>
      </c>
      <c r="G40" s="4">
        <f t="shared" si="2"/>
        <v>0</v>
      </c>
      <c r="H40" s="4" t="str">
        <f t="shared" si="3"/>
        <v>，4172932</v>
      </c>
      <c r="I40" s="4" t="str">
        <f>VLOOKUP(A40,HOP!A:U,21,0)</f>
        <v>直连</v>
      </c>
    </row>
    <row r="41" s="4" customFormat="1" hidden="1" spans="1:9">
      <c r="A41" s="5">
        <v>999228274511413</v>
      </c>
      <c r="B41" s="6">
        <v>45235</v>
      </c>
      <c r="C41" s="6">
        <v>45236</v>
      </c>
      <c r="D41" s="4">
        <v>0</v>
      </c>
      <c r="E41" s="4" t="str">
        <f>VLOOKUP(A41,HOP!A:L,12,0)</f>
        <v>111.76</v>
      </c>
      <c r="F41" s="4" t="str">
        <f>VLOOKUP(A41,HOP!A:C,3,0)</f>
        <v>4173869</v>
      </c>
      <c r="G41" s="4">
        <f t="shared" si="2"/>
        <v>-111.76</v>
      </c>
      <c r="H41" s="4" t="str">
        <f t="shared" si="3"/>
        <v>，4173869</v>
      </c>
      <c r="I41" s="4" t="str">
        <f>VLOOKUP(A41,HOP!A:U,21,0)</f>
        <v>直连</v>
      </c>
    </row>
    <row r="42" s="4" customFormat="1" hidden="1" spans="1:9">
      <c r="A42" s="5">
        <v>999228278936178</v>
      </c>
      <c r="B42" s="6">
        <v>45234</v>
      </c>
      <c r="C42" s="6">
        <v>45236</v>
      </c>
      <c r="D42" s="4">
        <v>133.16</v>
      </c>
      <c r="E42" s="4" t="str">
        <f>VLOOKUP(A42,HOP!A:L,12,0)</f>
        <v>133.16</v>
      </c>
      <c r="F42" s="4" t="str">
        <f>VLOOKUP(A42,HOP!A:C,3,0)</f>
        <v>4174707</v>
      </c>
      <c r="G42" s="4">
        <f t="shared" si="2"/>
        <v>0</v>
      </c>
      <c r="H42" s="4" t="str">
        <f t="shared" si="3"/>
        <v>，4174707</v>
      </c>
      <c r="I42" s="4" t="str">
        <f>VLOOKUP(A42,HOP!A:U,21,0)</f>
        <v>直连</v>
      </c>
    </row>
    <row r="43" s="4" customFormat="1" hidden="1" spans="1:9">
      <c r="A43" s="5">
        <v>999228279583168</v>
      </c>
      <c r="B43" s="6">
        <v>45232</v>
      </c>
      <c r="C43" s="6">
        <v>45236</v>
      </c>
      <c r="D43" s="4">
        <v>40.56</v>
      </c>
      <c r="E43" s="4" t="str">
        <f>VLOOKUP(A43,HOP!A:L,12,0)</f>
        <v>40.56</v>
      </c>
      <c r="F43" s="4" t="str">
        <f>VLOOKUP(A43,HOP!A:C,3,0)</f>
        <v>4174796</v>
      </c>
      <c r="G43" s="4">
        <f t="shared" si="2"/>
        <v>0</v>
      </c>
      <c r="H43" s="4" t="str">
        <f t="shared" si="3"/>
        <v>，4174796</v>
      </c>
      <c r="I43" s="4" t="str">
        <f>VLOOKUP(A43,HOP!A:U,21,0)</f>
        <v>直连</v>
      </c>
    </row>
    <row r="44" s="4" customFormat="1" hidden="1" spans="1:9">
      <c r="A44" s="5">
        <v>999228279981687</v>
      </c>
      <c r="B44" s="6">
        <v>45233</v>
      </c>
      <c r="C44" s="6">
        <v>45236</v>
      </c>
      <c r="D44" s="4">
        <v>199.65</v>
      </c>
      <c r="E44" s="4" t="str">
        <f>VLOOKUP(A44,HOP!A:L,12,0)</f>
        <v>199.65</v>
      </c>
      <c r="F44" s="4" t="str">
        <f>VLOOKUP(A44,HOP!A:C,3,0)</f>
        <v>4174952</v>
      </c>
      <c r="G44" s="4">
        <f t="shared" si="2"/>
        <v>0</v>
      </c>
      <c r="H44" s="4" t="str">
        <f t="shared" si="3"/>
        <v>，4174952</v>
      </c>
      <c r="I44" s="4" t="str">
        <f>VLOOKUP(A44,HOP!A:U,21,0)</f>
        <v>直连</v>
      </c>
    </row>
    <row r="45" s="4" customFormat="1" hidden="1" spans="1:9">
      <c r="A45" s="5">
        <v>999228283996487</v>
      </c>
      <c r="B45" s="6">
        <v>45234</v>
      </c>
      <c r="C45" s="6">
        <v>45236</v>
      </c>
      <c r="D45" s="4">
        <v>396.05</v>
      </c>
      <c r="E45" s="4" t="str">
        <f>VLOOKUP(A45,HOP!A:L,12,0)</f>
        <v>396.05</v>
      </c>
      <c r="F45" s="4" t="str">
        <f>VLOOKUP(A45,HOP!A:C,3,0)</f>
        <v>4176343</v>
      </c>
      <c r="G45" s="4">
        <f t="shared" si="2"/>
        <v>0</v>
      </c>
      <c r="H45" s="4" t="str">
        <f t="shared" si="3"/>
        <v>，4176343</v>
      </c>
      <c r="I45" s="4" t="str">
        <f>VLOOKUP(A45,HOP!A:U,21,0)</f>
        <v>直连</v>
      </c>
    </row>
    <row r="46" s="4" customFormat="1" hidden="1" spans="1:9">
      <c r="A46" s="5">
        <v>999228291896506</v>
      </c>
      <c r="B46" s="6">
        <v>45234</v>
      </c>
      <c r="C46" s="6">
        <v>45236</v>
      </c>
      <c r="D46" s="4">
        <v>212.7</v>
      </c>
      <c r="E46" s="4" t="str">
        <f>VLOOKUP(A46,HOP!A:L,12,0)</f>
        <v>212.70</v>
      </c>
      <c r="F46" s="4" t="str">
        <f>VLOOKUP(A46,HOP!A:C,3,0)</f>
        <v>4180190</v>
      </c>
      <c r="G46" s="4">
        <f t="shared" si="2"/>
        <v>0</v>
      </c>
      <c r="H46" s="4" t="str">
        <f t="shared" si="3"/>
        <v>，4180190</v>
      </c>
      <c r="I46" s="4" t="str">
        <f>VLOOKUP(A46,HOP!A:U,21,0)</f>
        <v>直采</v>
      </c>
    </row>
    <row r="47" s="4" customFormat="1" hidden="1" spans="1:9">
      <c r="A47" s="5">
        <v>999228295479028</v>
      </c>
      <c r="B47" s="6">
        <v>45233</v>
      </c>
      <c r="C47" s="6">
        <v>45236</v>
      </c>
      <c r="D47" s="4">
        <v>51</v>
      </c>
      <c r="E47" s="4" t="str">
        <f>VLOOKUP(A47,HOP!A:L,12,0)</f>
        <v>51.00</v>
      </c>
      <c r="F47" s="4" t="str">
        <f>VLOOKUP(A47,HOP!A:C,3,0)</f>
        <v>4182533</v>
      </c>
      <c r="G47" s="4">
        <f t="shared" si="2"/>
        <v>0</v>
      </c>
      <c r="H47" s="4" t="str">
        <f t="shared" si="3"/>
        <v>，4182533</v>
      </c>
      <c r="I47" s="4" t="str">
        <f>VLOOKUP(A47,HOP!A:U,21,0)</f>
        <v>直连</v>
      </c>
    </row>
    <row r="48" s="4" customFormat="1" hidden="1" spans="1:9">
      <c r="A48" s="5">
        <v>999228295649381</v>
      </c>
      <c r="B48" s="6">
        <v>45233</v>
      </c>
      <c r="C48" s="6">
        <v>45236</v>
      </c>
      <c r="D48" s="4">
        <v>174.12</v>
      </c>
      <c r="E48" s="4" t="str">
        <f>VLOOKUP(A48,HOP!A:L,12,0)</f>
        <v>174.12</v>
      </c>
      <c r="F48" s="4" t="str">
        <f>VLOOKUP(A48,HOP!A:C,3,0)</f>
        <v>4182779</v>
      </c>
      <c r="G48" s="4">
        <f t="shared" si="2"/>
        <v>0</v>
      </c>
      <c r="H48" s="4" t="str">
        <f t="shared" si="3"/>
        <v>，4182779</v>
      </c>
      <c r="I48" s="4" t="str">
        <f>VLOOKUP(A48,HOP!A:U,21,0)</f>
        <v>直连</v>
      </c>
    </row>
    <row r="49" s="4" customFormat="1" hidden="1" spans="1:9">
      <c r="A49" s="5">
        <v>999228314765416</v>
      </c>
      <c r="B49" s="6">
        <v>45235</v>
      </c>
      <c r="C49" s="6">
        <v>45236</v>
      </c>
      <c r="D49" s="4">
        <v>85.4</v>
      </c>
      <c r="E49" s="4" t="str">
        <f>VLOOKUP(A49,HOP!A:L,12,0)</f>
        <v>85.40</v>
      </c>
      <c r="F49" s="4" t="str">
        <f>VLOOKUP(A49,HOP!A:C,3,0)</f>
        <v>4188621</v>
      </c>
      <c r="G49" s="4">
        <f t="shared" si="2"/>
        <v>0</v>
      </c>
      <c r="H49" s="4" t="str">
        <f t="shared" si="3"/>
        <v>，4188621</v>
      </c>
      <c r="I49" s="4" t="str">
        <f>VLOOKUP(A49,HOP!A:U,21,0)</f>
        <v>直连</v>
      </c>
    </row>
    <row r="50" s="4" customFormat="1" hidden="1" spans="1:9">
      <c r="A50" s="5">
        <v>999228316265778</v>
      </c>
      <c r="B50" s="6">
        <v>45235</v>
      </c>
      <c r="C50" s="6">
        <v>45236</v>
      </c>
      <c r="D50" s="4">
        <v>118.71</v>
      </c>
      <c r="E50" s="4" t="str">
        <f>VLOOKUP(A50,HOP!A:L,12,0)</f>
        <v>118.71</v>
      </c>
      <c r="F50" s="4" t="str">
        <f>VLOOKUP(A50,HOP!A:C,3,0)</f>
        <v>4189463</v>
      </c>
      <c r="G50" s="4">
        <f t="shared" si="2"/>
        <v>0</v>
      </c>
      <c r="H50" s="4" t="str">
        <f t="shared" si="3"/>
        <v>，4189463</v>
      </c>
      <c r="I50" s="4" t="str">
        <f>VLOOKUP(A50,HOP!A:U,21,0)</f>
        <v>直连</v>
      </c>
    </row>
    <row r="51" s="4" customFormat="1" hidden="1" spans="1:9">
      <c r="A51" s="5">
        <v>999228318478490</v>
      </c>
      <c r="B51" s="6">
        <v>45234</v>
      </c>
      <c r="C51" s="6">
        <v>45236</v>
      </c>
      <c r="D51" s="4">
        <v>69.36</v>
      </c>
      <c r="E51" s="4" t="str">
        <f>VLOOKUP(A51,HOP!A:L,12,0)</f>
        <v>69.36</v>
      </c>
      <c r="F51" s="4" t="str">
        <f>VLOOKUP(A51,HOP!A:C,3,0)</f>
        <v>4191589</v>
      </c>
      <c r="G51" s="4">
        <f t="shared" si="2"/>
        <v>0</v>
      </c>
      <c r="H51" s="4" t="str">
        <f t="shared" si="3"/>
        <v>，4191589</v>
      </c>
      <c r="I51" s="4" t="str">
        <f>VLOOKUP(A51,HOP!A:U,21,0)</f>
        <v>直采</v>
      </c>
    </row>
    <row r="52" s="4" customFormat="1" hidden="1" spans="1:9">
      <c r="A52" s="5">
        <v>999228318521090</v>
      </c>
      <c r="B52" s="6">
        <v>45234</v>
      </c>
      <c r="C52" s="6">
        <v>45236</v>
      </c>
      <c r="D52" s="4">
        <v>69.36</v>
      </c>
      <c r="E52" s="4" t="str">
        <f>VLOOKUP(A52,HOP!A:L,12,0)</f>
        <v>69.36</v>
      </c>
      <c r="F52" s="4" t="str">
        <f>VLOOKUP(A52,HOP!A:C,3,0)</f>
        <v>4191605</v>
      </c>
      <c r="G52" s="4">
        <f t="shared" si="2"/>
        <v>0</v>
      </c>
      <c r="H52" s="4" t="str">
        <f t="shared" si="3"/>
        <v>，4191605</v>
      </c>
      <c r="I52" s="4" t="str">
        <f>VLOOKUP(A52,HOP!A:U,21,0)</f>
        <v>直采</v>
      </c>
    </row>
    <row r="53" s="4" customFormat="1" hidden="1" spans="1:9">
      <c r="A53" s="5">
        <v>999228319666109</v>
      </c>
      <c r="B53" s="6">
        <v>45235</v>
      </c>
      <c r="C53" s="6">
        <v>45236</v>
      </c>
      <c r="D53" s="4">
        <v>41.32</v>
      </c>
      <c r="E53" s="4" t="str">
        <f>VLOOKUP(A53,HOP!A:L,12,0)</f>
        <v>41.32</v>
      </c>
      <c r="F53" s="4" t="str">
        <f>VLOOKUP(A53,HOP!A:C,3,0)</f>
        <v>4192836</v>
      </c>
      <c r="G53" s="4">
        <f t="shared" si="2"/>
        <v>0</v>
      </c>
      <c r="H53" s="4" t="str">
        <f t="shared" si="3"/>
        <v>，4192836</v>
      </c>
      <c r="I53" s="4" t="str">
        <f>VLOOKUP(A53,HOP!A:U,21,0)</f>
        <v>直连</v>
      </c>
    </row>
    <row r="54" s="4" customFormat="1" hidden="1" spans="1:9">
      <c r="A54" s="5">
        <v>999228320628875</v>
      </c>
      <c r="B54" s="6">
        <v>45234</v>
      </c>
      <c r="C54" s="6">
        <v>45236</v>
      </c>
      <c r="D54" s="4">
        <v>169.58</v>
      </c>
      <c r="E54" s="4" t="str">
        <f>VLOOKUP(A54,HOP!A:L,12,0)</f>
        <v>169.58</v>
      </c>
      <c r="F54" s="4" t="str">
        <f>VLOOKUP(A54,HOP!A:C,3,0)</f>
        <v>4193711</v>
      </c>
      <c r="G54" s="4">
        <f t="shared" si="2"/>
        <v>0</v>
      </c>
      <c r="H54" s="4" t="str">
        <f t="shared" si="3"/>
        <v>，4193711</v>
      </c>
      <c r="I54" s="4" t="str">
        <f>VLOOKUP(A54,HOP!A:U,21,0)</f>
        <v>直连</v>
      </c>
    </row>
    <row r="55" s="4" customFormat="1" hidden="1" spans="1:9">
      <c r="A55" s="5">
        <v>999228320942258</v>
      </c>
      <c r="B55" s="6">
        <v>45235</v>
      </c>
      <c r="C55" s="6">
        <v>45236</v>
      </c>
      <c r="D55" s="4">
        <v>12.74</v>
      </c>
      <c r="E55" s="4" t="str">
        <f>VLOOKUP(A55,HOP!A:L,12,0)</f>
        <v>12.74</v>
      </c>
      <c r="F55" s="4" t="str">
        <f>VLOOKUP(A55,HOP!A:C,3,0)</f>
        <v>4194134</v>
      </c>
      <c r="G55" s="4">
        <f t="shared" si="2"/>
        <v>0</v>
      </c>
      <c r="H55" s="4" t="str">
        <f t="shared" si="3"/>
        <v>，4194134</v>
      </c>
      <c r="I55" s="4" t="str">
        <f>VLOOKUP(A55,HOP!A:U,21,0)</f>
        <v>直连</v>
      </c>
    </row>
    <row r="56" s="4" customFormat="1" hidden="1" spans="1:9">
      <c r="A56" s="5">
        <v>999228321049236</v>
      </c>
      <c r="B56" s="6">
        <v>45235</v>
      </c>
      <c r="C56" s="6">
        <v>45236</v>
      </c>
      <c r="D56" s="4">
        <v>37.56</v>
      </c>
      <c r="E56" s="4" t="str">
        <f>VLOOKUP(A56,HOP!A:L,12,0)</f>
        <v>37.56</v>
      </c>
      <c r="F56" s="4" t="str">
        <f>VLOOKUP(A56,HOP!A:C,3,0)</f>
        <v>4194304</v>
      </c>
      <c r="G56" s="4">
        <f t="shared" si="2"/>
        <v>0</v>
      </c>
      <c r="H56" s="4" t="str">
        <f t="shared" si="3"/>
        <v>，4194304</v>
      </c>
      <c r="I56" s="4" t="str">
        <f>VLOOKUP(A56,HOP!A:U,21,0)</f>
        <v>直连</v>
      </c>
    </row>
    <row r="57" s="4" customFormat="1" hidden="1" spans="1:9">
      <c r="A57" s="5">
        <v>999228321486278</v>
      </c>
      <c r="B57" s="6">
        <v>45235</v>
      </c>
      <c r="C57" s="6">
        <v>45236</v>
      </c>
      <c r="D57" s="4">
        <v>32.18</v>
      </c>
      <c r="E57" s="4" t="str">
        <f>VLOOKUP(A57,HOP!A:L,12,0)</f>
        <v>32.18</v>
      </c>
      <c r="F57" s="4" t="str">
        <f>VLOOKUP(A57,HOP!A:C,3,0)</f>
        <v>4194478</v>
      </c>
      <c r="G57" s="4">
        <f t="shared" si="2"/>
        <v>0</v>
      </c>
      <c r="H57" s="4" t="str">
        <f t="shared" si="3"/>
        <v>，4194478</v>
      </c>
      <c r="I57" s="4" t="str">
        <f>VLOOKUP(A57,HOP!A:U,21,0)</f>
        <v>直连</v>
      </c>
    </row>
    <row r="58" s="4" customFormat="1" hidden="1" spans="1:9">
      <c r="A58" s="5">
        <v>999228324351099</v>
      </c>
      <c r="B58" s="6">
        <v>45235</v>
      </c>
      <c r="C58" s="6">
        <v>45236</v>
      </c>
      <c r="D58" s="4">
        <v>46.24</v>
      </c>
      <c r="E58" s="4" t="str">
        <f>VLOOKUP(A58,HOP!A:L,12,0)</f>
        <v>46.24</v>
      </c>
      <c r="F58" s="4" t="str">
        <f>VLOOKUP(A58,HOP!A:C,3,0)</f>
        <v>4195214</v>
      </c>
      <c r="G58" s="4">
        <f t="shared" si="2"/>
        <v>0</v>
      </c>
      <c r="H58" s="4" t="str">
        <f t="shared" si="3"/>
        <v>，4195214</v>
      </c>
      <c r="I58" s="4" t="str">
        <f>VLOOKUP(A58,HOP!A:U,21,0)</f>
        <v>直采</v>
      </c>
    </row>
    <row r="59" s="4" customFormat="1" hidden="1" spans="1:9">
      <c r="A59" s="5">
        <v>999228325061004</v>
      </c>
      <c r="B59" s="6">
        <v>45235</v>
      </c>
      <c r="C59" s="6">
        <v>45236</v>
      </c>
      <c r="D59" s="4">
        <v>24.45</v>
      </c>
      <c r="E59" s="4" t="str">
        <f>VLOOKUP(A59,HOP!A:L,12,0)</f>
        <v>24.45</v>
      </c>
      <c r="F59" s="4" t="str">
        <f>VLOOKUP(A59,HOP!A:C,3,0)</f>
        <v>4195489</v>
      </c>
      <c r="G59" s="4">
        <f t="shared" si="2"/>
        <v>0</v>
      </c>
      <c r="H59" s="4" t="str">
        <f t="shared" si="3"/>
        <v>，4195489</v>
      </c>
      <c r="I59" s="4" t="str">
        <f>VLOOKUP(A59,HOP!A:U,21,0)</f>
        <v>直连</v>
      </c>
    </row>
    <row r="60" s="4" customFormat="1" hidden="1" spans="1:9">
      <c r="A60" s="5">
        <v>28325120645</v>
      </c>
      <c r="B60" s="6">
        <v>45235</v>
      </c>
      <c r="C60" s="6">
        <v>45236</v>
      </c>
      <c r="D60" s="4">
        <v>24.65</v>
      </c>
      <c r="E60" s="4" t="str">
        <f>VLOOKUP(A60,HOP!A:L,12,0)</f>
        <v>24.65</v>
      </c>
      <c r="F60" s="4" t="str">
        <f>VLOOKUP(A60,HOP!A:C,3,0)</f>
        <v>4195502</v>
      </c>
      <c r="G60" s="4">
        <f t="shared" si="2"/>
        <v>0</v>
      </c>
      <c r="H60" s="4" t="str">
        <f t="shared" si="3"/>
        <v>，4195502</v>
      </c>
      <c r="I60" s="4" t="str">
        <f>VLOOKUP(A60,HOP!A:U,21,0)</f>
        <v>直连</v>
      </c>
    </row>
    <row r="61" s="4" customFormat="1" hidden="1" spans="1:9">
      <c r="A61" s="5">
        <v>999228326323983</v>
      </c>
      <c r="B61" s="6">
        <v>45235</v>
      </c>
      <c r="C61" s="6">
        <v>45236</v>
      </c>
      <c r="D61" s="4">
        <v>35.74</v>
      </c>
      <c r="E61" s="4" t="str">
        <f>VLOOKUP(A61,HOP!A:L,12,0)</f>
        <v>35.74</v>
      </c>
      <c r="F61" s="4" t="str">
        <f>VLOOKUP(A61,HOP!A:C,3,0)</f>
        <v>4195890</v>
      </c>
      <c r="G61" s="4">
        <f t="shared" si="2"/>
        <v>0</v>
      </c>
      <c r="H61" s="4" t="str">
        <f t="shared" si="3"/>
        <v>，4195890</v>
      </c>
      <c r="I61" s="4" t="str">
        <f>VLOOKUP(A61,HOP!A:U,21,0)</f>
        <v>直连</v>
      </c>
    </row>
    <row r="62" s="4" customFormat="1" hidden="1" spans="1:9">
      <c r="A62" s="5">
        <v>999228326849204</v>
      </c>
      <c r="B62" s="6">
        <v>45235</v>
      </c>
      <c r="C62" s="6">
        <v>45236</v>
      </c>
      <c r="D62" s="4">
        <v>17.87</v>
      </c>
      <c r="E62" s="4" t="str">
        <f>VLOOKUP(A62,HOP!A:L,12,0)</f>
        <v>17.87</v>
      </c>
      <c r="F62" s="4" t="str">
        <f>VLOOKUP(A62,HOP!A:C,3,0)</f>
        <v>4196172</v>
      </c>
      <c r="G62" s="4">
        <f t="shared" si="2"/>
        <v>0</v>
      </c>
      <c r="H62" s="4" t="str">
        <f t="shared" si="3"/>
        <v>，4196172</v>
      </c>
      <c r="I62" s="4" t="str">
        <f>VLOOKUP(A62,HOP!A:U,21,0)</f>
        <v>直连</v>
      </c>
    </row>
    <row r="63" s="4" customFormat="1" hidden="1" spans="1:9">
      <c r="A63" s="5">
        <v>999228327476724</v>
      </c>
      <c r="B63" s="6">
        <v>45235</v>
      </c>
      <c r="C63" s="6">
        <v>45236</v>
      </c>
      <c r="D63" s="4">
        <v>85.32</v>
      </c>
      <c r="E63" s="4" t="str">
        <f>VLOOKUP(A63,HOP!A:L,12,0)</f>
        <v>85.32</v>
      </c>
      <c r="F63" s="4" t="str">
        <f>VLOOKUP(A63,HOP!A:C,3,0)</f>
        <v>4196431</v>
      </c>
      <c r="G63" s="4">
        <f t="shared" si="2"/>
        <v>0</v>
      </c>
      <c r="H63" s="4" t="str">
        <f t="shared" si="3"/>
        <v>，4196431</v>
      </c>
      <c r="I63" s="4" t="str">
        <f>VLOOKUP(A63,HOP!A:U,21,0)</f>
        <v>直连</v>
      </c>
    </row>
    <row r="64" s="4" customFormat="1" hidden="1" spans="1:9">
      <c r="A64" s="5">
        <v>28329751016</v>
      </c>
      <c r="B64" s="6">
        <v>45235</v>
      </c>
      <c r="C64" s="6">
        <v>45236</v>
      </c>
      <c r="D64" s="4">
        <v>14.54</v>
      </c>
      <c r="E64" s="4" t="str">
        <f>VLOOKUP(A64,HOP!A:L,12,0)</f>
        <v>14.54</v>
      </c>
      <c r="F64" s="4" t="str">
        <f>VLOOKUP(A64,HOP!A:C,3,0)</f>
        <v>4197163</v>
      </c>
      <c r="G64" s="4">
        <f t="shared" si="2"/>
        <v>0</v>
      </c>
      <c r="H64" s="4" t="str">
        <f t="shared" si="3"/>
        <v>，4197163</v>
      </c>
      <c r="I64" s="4" t="str">
        <f>VLOOKUP(A64,HOP!A:U,21,0)</f>
        <v>直连</v>
      </c>
    </row>
    <row r="65" s="4" customFormat="1" hidden="1" spans="1:9">
      <c r="A65" s="5">
        <v>999228329913058</v>
      </c>
      <c r="B65" s="6">
        <v>45235</v>
      </c>
      <c r="C65" s="6">
        <v>45236</v>
      </c>
      <c r="D65" s="4">
        <v>98.49</v>
      </c>
      <c r="E65" s="4" t="str">
        <f>VLOOKUP(A65,HOP!A:L,12,0)</f>
        <v>98.49</v>
      </c>
      <c r="F65" s="4" t="str">
        <f>VLOOKUP(A65,HOP!A:C,3,0)</f>
        <v>4197207</v>
      </c>
      <c r="G65" s="4">
        <f t="shared" si="2"/>
        <v>0</v>
      </c>
      <c r="H65" s="4" t="str">
        <f t="shared" si="3"/>
        <v>，4197207</v>
      </c>
      <c r="I65" s="4" t="str">
        <f>VLOOKUP(A65,HOP!A:U,21,0)</f>
        <v>直连</v>
      </c>
    </row>
    <row r="66" s="4" customFormat="1" hidden="1" spans="1:9">
      <c r="A66" s="5">
        <v>999228330408227</v>
      </c>
      <c r="B66" s="6">
        <v>45235</v>
      </c>
      <c r="C66" s="6">
        <v>45236</v>
      </c>
      <c r="D66" s="4">
        <v>14.54</v>
      </c>
      <c r="E66" s="4" t="str">
        <f>VLOOKUP(A66,HOP!A:L,12,0)</f>
        <v>14.54</v>
      </c>
      <c r="F66" s="4" t="str">
        <f>VLOOKUP(A66,HOP!A:C,3,0)</f>
        <v>4197470</v>
      </c>
      <c r="G66" s="4">
        <f t="shared" si="2"/>
        <v>0</v>
      </c>
      <c r="H66" s="4" t="str">
        <f t="shared" si="3"/>
        <v>，4197470</v>
      </c>
      <c r="I66" s="4" t="str">
        <f>VLOOKUP(A66,HOP!A:U,21,0)</f>
        <v>直连</v>
      </c>
    </row>
    <row r="67" s="4" customFormat="1" hidden="1" spans="1:9">
      <c r="A67" s="5">
        <v>999228331362885</v>
      </c>
      <c r="B67" s="6">
        <v>45235</v>
      </c>
      <c r="C67" s="6">
        <v>45236</v>
      </c>
      <c r="D67" s="4">
        <v>0</v>
      </c>
      <c r="E67" s="4" t="str">
        <f>VLOOKUP(A67,HOP!A:L,12,0)</f>
        <v>133.34</v>
      </c>
      <c r="F67" s="4" t="str">
        <f>VLOOKUP(A67,HOP!A:C,3,0)</f>
        <v>4197932</v>
      </c>
      <c r="G67" s="4">
        <f>D67-E67</f>
        <v>-133.34</v>
      </c>
      <c r="H67" s="4" t="str">
        <f>$H$1&amp;F67</f>
        <v>，4197932</v>
      </c>
      <c r="I67" s="4" t="str">
        <f>VLOOKUP(A67,HOP!A:U,21,0)</f>
        <v>直连</v>
      </c>
    </row>
    <row r="68" s="4" customFormat="1" hidden="1" spans="1:9">
      <c r="A68" s="5">
        <v>999228331439580</v>
      </c>
      <c r="B68" s="6">
        <v>45235</v>
      </c>
      <c r="C68" s="6">
        <v>45236</v>
      </c>
      <c r="D68" s="4">
        <v>0</v>
      </c>
      <c r="E68" s="4" t="str">
        <f>VLOOKUP(A68,HOP!A:L,12,0)</f>
        <v>0.00</v>
      </c>
      <c r="F68" s="4" t="str">
        <f>VLOOKUP(A68,HOP!A:C,3,0)</f>
        <v>4197962</v>
      </c>
      <c r="G68" s="4">
        <f>D68-E68</f>
        <v>0</v>
      </c>
      <c r="H68" s="4" t="str">
        <f>$H$1&amp;F68</f>
        <v>，4197962</v>
      </c>
      <c r="I68" s="4" t="str">
        <f>VLOOKUP(A68,HOP!A:U,21,0)</f>
        <v>直连</v>
      </c>
    </row>
    <row r="69" s="4" customFormat="1" hidden="1" spans="1:9">
      <c r="A69" s="5">
        <v>999228332003213</v>
      </c>
      <c r="B69" s="6">
        <v>45235</v>
      </c>
      <c r="C69" s="6">
        <v>45236</v>
      </c>
      <c r="D69" s="4">
        <v>23.86</v>
      </c>
      <c r="E69" s="4" t="str">
        <f>VLOOKUP(A69,HOP!A:L,12,0)</f>
        <v>23.86</v>
      </c>
      <c r="F69" s="4" t="str">
        <f>VLOOKUP(A69,HOP!A:C,3,0)</f>
        <v>4198322</v>
      </c>
      <c r="G69" s="4">
        <f>D69-E69</f>
        <v>0</v>
      </c>
      <c r="H69" s="4" t="str">
        <f>$H$1&amp;F69</f>
        <v>，4198322</v>
      </c>
      <c r="I69" s="4" t="str">
        <f>VLOOKUP(A69,HOP!A:U,21,0)</f>
        <v>直连</v>
      </c>
    </row>
    <row r="70" s="4" customFormat="1" hidden="1" spans="1:9">
      <c r="A70" s="5">
        <v>999228333535214</v>
      </c>
      <c r="B70" s="6">
        <v>45235</v>
      </c>
      <c r="C70" s="6">
        <v>45236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>D70-E70</f>
        <v>#N/A</v>
      </c>
      <c r="H70" s="4" t="e">
        <f>$H$1&amp;F70</f>
        <v>#N/A</v>
      </c>
      <c r="I70" s="4" t="e">
        <f>VLOOKUP(A70,HOP!A:U,21,0)</f>
        <v>#N/A</v>
      </c>
    </row>
    <row r="71" s="4" customFormat="1" spans="1:10">
      <c r="A71" s="5">
        <v>999228314365994</v>
      </c>
      <c r="B71" s="6">
        <v>45234</v>
      </c>
      <c r="C71" s="6">
        <v>45235</v>
      </c>
      <c r="D71" s="4">
        <v>-37.92</v>
      </c>
      <c r="E71" s="4" t="e">
        <f>VLOOKUP(A71,HOP!A:L,12,0)</f>
        <v>#N/A</v>
      </c>
      <c r="F71" s="4">
        <v>4188356</v>
      </c>
      <c r="G71" s="4" t="e">
        <f>D71-E71</f>
        <v>#N/A</v>
      </c>
      <c r="H71" s="4" t="str">
        <f>$H$1&amp;F71</f>
        <v>，4188356</v>
      </c>
      <c r="I71" s="4" t="s">
        <v>388</v>
      </c>
      <c r="J71" s="4" t="s">
        <v>389</v>
      </c>
    </row>
    <row r="73" spans="4:4">
      <c r="D73" s="4">
        <f>SUM(D2:D72)</f>
        <v>13280.98</v>
      </c>
    </row>
    <row r="78" spans="1:4">
      <c r="A78" s="4" t="s">
        <v>390</v>
      </c>
      <c r="C78" s="4">
        <v>606.46</v>
      </c>
      <c r="D78" s="4">
        <v>4737.48</v>
      </c>
    </row>
    <row r="79" spans="1:4">
      <c r="A79" s="4" t="s">
        <v>391</v>
      </c>
      <c r="C79" s="4">
        <v>12712.44</v>
      </c>
      <c r="D79" s="4">
        <v>99305.77</v>
      </c>
    </row>
    <row r="80" spans="1:4">
      <c r="A80" s="4" t="s">
        <v>392</v>
      </c>
      <c r="C80" s="4">
        <v>-37.92</v>
      </c>
      <c r="D80" s="4">
        <v>-296.22</v>
      </c>
    </row>
    <row r="81" spans="1:4">
      <c r="A81" s="4" t="s">
        <v>393</v>
      </c>
      <c r="C81" s="4">
        <f>SUBTOTAL(9,C78:C80)</f>
        <v>13280.98</v>
      </c>
      <c r="D81" s="4">
        <f>SUBTOTAL(9,D78:D80)</f>
        <v>103747.03</v>
      </c>
    </row>
    <row r="82" spans="1:1">
      <c r="A82" s="4" t="s">
        <v>394</v>
      </c>
    </row>
  </sheetData>
  <autoFilter ref="A1:XFD73">
    <filterColumn colId="3">
      <filters blank="1">
        <filter val="44.2"/>
        <filter val="78.2"/>
        <filter val="110.2"/>
        <filter val="85.4"/>
        <filter val="598.4"/>
        <filter val="711.4"/>
        <filter val="238.5"/>
        <filter val="59.6"/>
        <filter val="41.7"/>
        <filter val="212.7"/>
        <filter val="1856.7"/>
        <filter val="208.8"/>
        <filter val="377.02"/>
        <filter val="396.05"/>
        <filter val="122.07"/>
        <filter val="174.12"/>
        <filter val="226.13"/>
        <filter val="133.16"/>
        <filter val="32.18"/>
        <filter val="524.19"/>
        <filter val="567.22"/>
        <filter val="46.24"/>
        <filter val="65.24"/>
        <filter val="274.24"/>
        <filter val="465.29"/>
        <filter val="41.32"/>
        <filter val="85.32"/>
        <filter val="57.36"/>
        <filter val="69.36"/>
        <filter val="95.37"/>
        <filter val="144.42"/>
        <filter val="102.43"/>
        <filter val="24.45"/>
        <filter val="7.46"/>
        <filter val="548.48"/>
        <filter val="98.49"/>
        <filter val="205.49"/>
        <filter val="51"/>
        <filter val="47.52"/>
        <filter val="14.54"/>
        <filter val="37.56"/>
        <filter val="40.56"/>
        <filter val="169.58"/>
        <filter val="13280.98"/>
        <filter val="24.65"/>
        <filter val="199.65"/>
        <filter val="579.67"/>
        <filter val="1291.78"/>
        <filter val="26.71"/>
        <filter val="118.71"/>
        <filter val="12.74"/>
        <filter val="35.74"/>
        <filter val="59.75"/>
        <filter val="96.81"/>
        <filter val="38.84"/>
        <filter val="323.84"/>
        <filter val="23.86"/>
        <filter val="17.87"/>
        <filter val="-37.92"/>
        <filter val="110.92"/>
        <filter val="431.92"/>
        <filter val="238.94"/>
        <filter val="9.95"/>
        <filter val="102.99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395</v>
      </c>
      <c r="B1" s="2" t="s">
        <v>396</v>
      </c>
      <c r="C1" s="2" t="s">
        <v>397</v>
      </c>
      <c r="D1" s="2" t="s">
        <v>398</v>
      </c>
      <c r="E1" s="2" t="s">
        <v>13</v>
      </c>
      <c r="F1" s="2" t="s">
        <v>5</v>
      </c>
      <c r="G1" s="2" t="s">
        <v>6</v>
      </c>
      <c r="H1" s="2" t="s">
        <v>399</v>
      </c>
      <c r="I1" s="2" t="s">
        <v>400</v>
      </c>
      <c r="J1" s="2" t="s">
        <v>401</v>
      </c>
      <c r="K1" s="2" t="s">
        <v>402</v>
      </c>
      <c r="L1" s="2" t="s">
        <v>403</v>
      </c>
      <c r="M1" s="2" t="s">
        <v>404</v>
      </c>
      <c r="N1" s="2" t="s">
        <v>405</v>
      </c>
      <c r="O1" s="2" t="s">
        <v>406</v>
      </c>
      <c r="P1" s="2" t="s">
        <v>407</v>
      </c>
      <c r="Q1" s="2" t="s">
        <v>408</v>
      </c>
      <c r="R1" s="2" t="s">
        <v>409</v>
      </c>
      <c r="S1" s="2" t="s">
        <v>410</v>
      </c>
      <c r="T1" s="2" t="s">
        <v>411</v>
      </c>
      <c r="U1" s="2" t="s">
        <v>412</v>
      </c>
      <c r="V1" s="2" t="s">
        <v>413</v>
      </c>
    </row>
    <row r="2" s="1" customFormat="1" spans="1:22">
      <c r="A2" s="3">
        <v>999228332003213</v>
      </c>
      <c r="B2" s="1" t="s">
        <v>414</v>
      </c>
      <c r="C2" s="1" t="s">
        <v>415</v>
      </c>
      <c r="D2" s="1" t="s">
        <v>416</v>
      </c>
      <c r="E2" s="1" t="s">
        <v>417</v>
      </c>
      <c r="F2" s="1" t="s">
        <v>414</v>
      </c>
      <c r="G2" s="1" t="s">
        <v>418</v>
      </c>
      <c r="H2" s="1" t="s">
        <v>419</v>
      </c>
      <c r="I2" s="1" t="s">
        <v>420</v>
      </c>
      <c r="J2" s="1" t="s">
        <v>30</v>
      </c>
      <c r="K2" s="1" t="s">
        <v>421</v>
      </c>
      <c r="L2" s="1" t="s">
        <v>421</v>
      </c>
      <c r="M2" s="1" t="s">
        <v>422</v>
      </c>
      <c r="N2" s="1" t="s">
        <v>422</v>
      </c>
      <c r="O2" s="1" t="s">
        <v>423</v>
      </c>
      <c r="P2" s="1" t="s">
        <v>424</v>
      </c>
      <c r="Q2" s="1" t="s">
        <v>425</v>
      </c>
      <c r="R2" s="1" t="s">
        <v>426</v>
      </c>
      <c r="S2" s="1" t="s">
        <v>427</v>
      </c>
      <c r="T2" s="1" t="s">
        <v>428</v>
      </c>
      <c r="U2" s="1" t="s">
        <v>388</v>
      </c>
      <c r="V2" s="1" t="s">
        <v>429</v>
      </c>
    </row>
    <row r="3" s="1" customFormat="1" spans="1:22">
      <c r="A3" s="3">
        <v>999228331439580</v>
      </c>
      <c r="B3" s="1" t="s">
        <v>414</v>
      </c>
      <c r="C3" s="1" t="s">
        <v>430</v>
      </c>
      <c r="D3" s="1" t="s">
        <v>431</v>
      </c>
      <c r="E3" s="1" t="s">
        <v>432</v>
      </c>
      <c r="F3" s="1" t="s">
        <v>414</v>
      </c>
      <c r="G3" s="1" t="s">
        <v>418</v>
      </c>
      <c r="H3" s="1" t="s">
        <v>419</v>
      </c>
      <c r="I3" s="1" t="s">
        <v>433</v>
      </c>
      <c r="J3" s="1" t="s">
        <v>30</v>
      </c>
      <c r="K3" s="1" t="s">
        <v>434</v>
      </c>
      <c r="L3" s="1" t="s">
        <v>423</v>
      </c>
      <c r="M3" s="1" t="s">
        <v>435</v>
      </c>
      <c r="N3" s="1" t="s">
        <v>436</v>
      </c>
      <c r="O3" s="1" t="s">
        <v>423</v>
      </c>
      <c r="P3" s="1" t="s">
        <v>424</v>
      </c>
      <c r="Q3" s="1" t="s">
        <v>425</v>
      </c>
      <c r="R3" s="1" t="s">
        <v>437</v>
      </c>
      <c r="S3" s="1" t="s">
        <v>427</v>
      </c>
      <c r="T3" s="1" t="s">
        <v>428</v>
      </c>
      <c r="U3" s="1" t="s">
        <v>388</v>
      </c>
      <c r="V3" s="1" t="s">
        <v>438</v>
      </c>
    </row>
    <row r="4" s="1" customFormat="1" spans="1:22">
      <c r="A4" s="3">
        <v>999228331362885</v>
      </c>
      <c r="B4" s="1" t="s">
        <v>414</v>
      </c>
      <c r="C4" s="1" t="s">
        <v>439</v>
      </c>
      <c r="D4" s="1" t="s">
        <v>440</v>
      </c>
      <c r="E4" s="1" t="s">
        <v>441</v>
      </c>
      <c r="F4" s="1" t="s">
        <v>414</v>
      </c>
      <c r="G4" s="1" t="s">
        <v>418</v>
      </c>
      <c r="H4" s="1" t="s">
        <v>419</v>
      </c>
      <c r="I4" s="1" t="s">
        <v>442</v>
      </c>
      <c r="J4" s="1" t="s">
        <v>30</v>
      </c>
      <c r="K4" s="1" t="s">
        <v>443</v>
      </c>
      <c r="L4" s="1" t="s">
        <v>443</v>
      </c>
      <c r="M4" s="1" t="s">
        <v>422</v>
      </c>
      <c r="N4" s="1" t="s">
        <v>422</v>
      </c>
      <c r="O4" s="1" t="s">
        <v>423</v>
      </c>
      <c r="P4" s="1" t="s">
        <v>424</v>
      </c>
      <c r="Q4" s="1" t="s">
        <v>425</v>
      </c>
      <c r="R4" s="1" t="s">
        <v>444</v>
      </c>
      <c r="S4" s="1" t="s">
        <v>427</v>
      </c>
      <c r="T4" s="1" t="s">
        <v>428</v>
      </c>
      <c r="U4" s="1" t="s">
        <v>388</v>
      </c>
      <c r="V4" s="1" t="s">
        <v>445</v>
      </c>
    </row>
    <row r="5" s="1" customFormat="1" spans="1:22">
      <c r="A5" s="3">
        <v>999228330408227</v>
      </c>
      <c r="B5" s="1" t="s">
        <v>414</v>
      </c>
      <c r="C5" s="1" t="s">
        <v>446</v>
      </c>
      <c r="D5" s="1" t="s">
        <v>447</v>
      </c>
      <c r="E5" s="1" t="s">
        <v>448</v>
      </c>
      <c r="F5" s="1" t="s">
        <v>414</v>
      </c>
      <c r="G5" s="1" t="s">
        <v>418</v>
      </c>
      <c r="H5" s="1" t="s">
        <v>419</v>
      </c>
      <c r="I5" s="1" t="s">
        <v>449</v>
      </c>
      <c r="J5" s="1" t="s">
        <v>30</v>
      </c>
      <c r="K5" s="1" t="s">
        <v>450</v>
      </c>
      <c r="L5" s="1" t="s">
        <v>450</v>
      </c>
      <c r="M5" s="1" t="s">
        <v>422</v>
      </c>
      <c r="N5" s="1" t="s">
        <v>422</v>
      </c>
      <c r="O5" s="1" t="s">
        <v>423</v>
      </c>
      <c r="P5" s="1" t="s">
        <v>424</v>
      </c>
      <c r="Q5" s="1" t="s">
        <v>425</v>
      </c>
      <c r="R5" s="1" t="s">
        <v>451</v>
      </c>
      <c r="S5" s="1" t="s">
        <v>427</v>
      </c>
      <c r="T5" s="1" t="s">
        <v>428</v>
      </c>
      <c r="U5" s="1" t="s">
        <v>388</v>
      </c>
      <c r="V5" s="1" t="s">
        <v>429</v>
      </c>
    </row>
    <row r="6" s="1" customFormat="1" spans="1:22">
      <c r="A6" s="3">
        <v>999228329913058</v>
      </c>
      <c r="B6" s="1" t="s">
        <v>414</v>
      </c>
      <c r="C6" s="1" t="s">
        <v>452</v>
      </c>
      <c r="D6" s="1" t="s">
        <v>453</v>
      </c>
      <c r="E6" s="1" t="s">
        <v>454</v>
      </c>
      <c r="F6" s="1" t="s">
        <v>414</v>
      </c>
      <c r="G6" s="1" t="s">
        <v>418</v>
      </c>
      <c r="H6" s="1" t="s">
        <v>419</v>
      </c>
      <c r="I6" s="1" t="s">
        <v>455</v>
      </c>
      <c r="J6" s="1" t="s">
        <v>30</v>
      </c>
      <c r="K6" s="1" t="s">
        <v>456</v>
      </c>
      <c r="L6" s="1" t="s">
        <v>456</v>
      </c>
      <c r="M6" s="1" t="s">
        <v>422</v>
      </c>
      <c r="N6" s="1" t="s">
        <v>422</v>
      </c>
      <c r="O6" s="1" t="s">
        <v>423</v>
      </c>
      <c r="P6" s="1" t="s">
        <v>424</v>
      </c>
      <c r="Q6" s="1" t="s">
        <v>425</v>
      </c>
      <c r="R6" s="1" t="s">
        <v>457</v>
      </c>
      <c r="S6" s="1" t="s">
        <v>427</v>
      </c>
      <c r="T6" s="1" t="s">
        <v>428</v>
      </c>
      <c r="U6" s="1" t="s">
        <v>388</v>
      </c>
      <c r="V6" s="1" t="s">
        <v>458</v>
      </c>
    </row>
    <row r="7" s="1" customFormat="1" spans="1:22">
      <c r="A7" s="3">
        <v>28329751016</v>
      </c>
      <c r="B7" s="1" t="s">
        <v>414</v>
      </c>
      <c r="C7" s="1" t="s">
        <v>459</v>
      </c>
      <c r="D7" s="1" t="s">
        <v>447</v>
      </c>
      <c r="E7" s="1" t="s">
        <v>460</v>
      </c>
      <c r="F7" s="1" t="s">
        <v>414</v>
      </c>
      <c r="G7" s="1" t="s">
        <v>418</v>
      </c>
      <c r="H7" s="1" t="s">
        <v>419</v>
      </c>
      <c r="I7" s="1" t="s">
        <v>449</v>
      </c>
      <c r="J7" s="1" t="s">
        <v>30</v>
      </c>
      <c r="K7" s="1" t="s">
        <v>450</v>
      </c>
      <c r="L7" s="1" t="s">
        <v>450</v>
      </c>
      <c r="M7" s="1" t="s">
        <v>422</v>
      </c>
      <c r="N7" s="1" t="s">
        <v>422</v>
      </c>
      <c r="O7" s="1" t="s">
        <v>423</v>
      </c>
      <c r="P7" s="1" t="s">
        <v>424</v>
      </c>
      <c r="Q7" s="1" t="s">
        <v>425</v>
      </c>
      <c r="R7" s="1" t="s">
        <v>461</v>
      </c>
      <c r="S7" s="1" t="s">
        <v>427</v>
      </c>
      <c r="T7" s="1" t="s">
        <v>428</v>
      </c>
      <c r="U7" s="1" t="s">
        <v>388</v>
      </c>
      <c r="V7" s="1" t="s">
        <v>429</v>
      </c>
    </row>
    <row r="8" s="1" customFormat="1" spans="1:22">
      <c r="A8" s="3">
        <v>999228327476724</v>
      </c>
      <c r="B8" s="1" t="s">
        <v>414</v>
      </c>
      <c r="C8" s="1" t="s">
        <v>462</v>
      </c>
      <c r="D8" s="1" t="s">
        <v>463</v>
      </c>
      <c r="E8" s="1" t="s">
        <v>464</v>
      </c>
      <c r="F8" s="1" t="s">
        <v>414</v>
      </c>
      <c r="G8" s="1" t="s">
        <v>418</v>
      </c>
      <c r="H8" s="1" t="s">
        <v>419</v>
      </c>
      <c r="I8" s="1" t="s">
        <v>465</v>
      </c>
      <c r="J8" s="1" t="s">
        <v>30</v>
      </c>
      <c r="K8" s="1" t="s">
        <v>466</v>
      </c>
      <c r="L8" s="1" t="s">
        <v>466</v>
      </c>
      <c r="M8" s="1" t="s">
        <v>422</v>
      </c>
      <c r="N8" s="1" t="s">
        <v>422</v>
      </c>
      <c r="O8" s="1" t="s">
        <v>423</v>
      </c>
      <c r="P8" s="1" t="s">
        <v>424</v>
      </c>
      <c r="Q8" s="1" t="s">
        <v>425</v>
      </c>
      <c r="R8" s="1" t="s">
        <v>467</v>
      </c>
      <c r="S8" s="1" t="s">
        <v>427</v>
      </c>
      <c r="T8" s="1" t="s">
        <v>428</v>
      </c>
      <c r="U8" s="1" t="s">
        <v>388</v>
      </c>
      <c r="V8" s="1" t="s">
        <v>468</v>
      </c>
    </row>
    <row r="9" s="1" customFormat="1" spans="1:22">
      <c r="A9" s="3">
        <v>999228326849204</v>
      </c>
      <c r="B9" s="1" t="s">
        <v>414</v>
      </c>
      <c r="C9" s="1" t="s">
        <v>469</v>
      </c>
      <c r="D9" s="1" t="s">
        <v>470</v>
      </c>
      <c r="E9" s="1" t="s">
        <v>471</v>
      </c>
      <c r="F9" s="1" t="s">
        <v>414</v>
      </c>
      <c r="G9" s="1" t="s">
        <v>418</v>
      </c>
      <c r="H9" s="1" t="s">
        <v>419</v>
      </c>
      <c r="I9" s="1" t="s">
        <v>472</v>
      </c>
      <c r="J9" s="1" t="s">
        <v>30</v>
      </c>
      <c r="K9" s="1" t="s">
        <v>473</v>
      </c>
      <c r="L9" s="1" t="s">
        <v>473</v>
      </c>
      <c r="M9" s="1" t="s">
        <v>422</v>
      </c>
      <c r="N9" s="1" t="s">
        <v>422</v>
      </c>
      <c r="O9" s="1" t="s">
        <v>423</v>
      </c>
      <c r="P9" s="1" t="s">
        <v>424</v>
      </c>
      <c r="Q9" s="1" t="s">
        <v>425</v>
      </c>
      <c r="R9" s="1" t="s">
        <v>474</v>
      </c>
      <c r="S9" s="1" t="s">
        <v>427</v>
      </c>
      <c r="T9" s="1" t="s">
        <v>428</v>
      </c>
      <c r="U9" s="1" t="s">
        <v>388</v>
      </c>
      <c r="V9" s="1" t="s">
        <v>429</v>
      </c>
    </row>
    <row r="10" s="1" customFormat="1" spans="1:22">
      <c r="A10" s="3">
        <v>999228326323983</v>
      </c>
      <c r="B10" s="1" t="s">
        <v>414</v>
      </c>
      <c r="C10" s="1" t="s">
        <v>475</v>
      </c>
      <c r="D10" s="1" t="s">
        <v>470</v>
      </c>
      <c r="E10" s="1" t="s">
        <v>471</v>
      </c>
      <c r="F10" s="1" t="s">
        <v>414</v>
      </c>
      <c r="G10" s="1" t="s">
        <v>418</v>
      </c>
      <c r="H10" s="1" t="s">
        <v>419</v>
      </c>
      <c r="I10" s="1" t="s">
        <v>476</v>
      </c>
      <c r="J10" s="1" t="s">
        <v>30</v>
      </c>
      <c r="K10" s="1" t="s">
        <v>477</v>
      </c>
      <c r="L10" s="1" t="s">
        <v>477</v>
      </c>
      <c r="M10" s="1" t="s">
        <v>422</v>
      </c>
      <c r="N10" s="1" t="s">
        <v>422</v>
      </c>
      <c r="O10" s="1" t="s">
        <v>423</v>
      </c>
      <c r="P10" s="1" t="s">
        <v>424</v>
      </c>
      <c r="Q10" s="1" t="s">
        <v>425</v>
      </c>
      <c r="R10" s="1" t="s">
        <v>478</v>
      </c>
      <c r="S10" s="1" t="s">
        <v>427</v>
      </c>
      <c r="T10" s="1" t="s">
        <v>428</v>
      </c>
      <c r="U10" s="1" t="s">
        <v>388</v>
      </c>
      <c r="V10" s="1" t="s">
        <v>429</v>
      </c>
    </row>
    <row r="11" s="1" customFormat="1" spans="1:22">
      <c r="A11" s="3">
        <v>28325120645</v>
      </c>
      <c r="B11" s="1" t="s">
        <v>414</v>
      </c>
      <c r="C11" s="1" t="s">
        <v>479</v>
      </c>
      <c r="D11" s="1" t="s">
        <v>480</v>
      </c>
      <c r="E11" s="1" t="s">
        <v>481</v>
      </c>
      <c r="F11" s="1" t="s">
        <v>414</v>
      </c>
      <c r="G11" s="1" t="s">
        <v>418</v>
      </c>
      <c r="H11" s="1" t="s">
        <v>419</v>
      </c>
      <c r="I11" s="1" t="s">
        <v>482</v>
      </c>
      <c r="J11" s="1" t="s">
        <v>30</v>
      </c>
      <c r="K11" s="1" t="s">
        <v>483</v>
      </c>
      <c r="L11" s="1" t="s">
        <v>483</v>
      </c>
      <c r="M11" s="1" t="s">
        <v>422</v>
      </c>
      <c r="N11" s="1" t="s">
        <v>422</v>
      </c>
      <c r="O11" s="1" t="s">
        <v>423</v>
      </c>
      <c r="P11" s="1" t="s">
        <v>424</v>
      </c>
      <c r="Q11" s="1" t="s">
        <v>425</v>
      </c>
      <c r="R11" s="1" t="s">
        <v>484</v>
      </c>
      <c r="S11" s="1" t="s">
        <v>427</v>
      </c>
      <c r="T11" s="1" t="s">
        <v>428</v>
      </c>
      <c r="U11" s="1" t="s">
        <v>388</v>
      </c>
      <c r="V11" s="1" t="s">
        <v>438</v>
      </c>
    </row>
    <row r="12" s="1" customFormat="1" spans="1:22">
      <c r="A12" s="3">
        <v>999228325061004</v>
      </c>
      <c r="B12" s="1" t="s">
        <v>414</v>
      </c>
      <c r="C12" s="1" t="s">
        <v>485</v>
      </c>
      <c r="D12" s="1" t="s">
        <v>486</v>
      </c>
      <c r="E12" s="1" t="s">
        <v>487</v>
      </c>
      <c r="F12" s="1" t="s">
        <v>414</v>
      </c>
      <c r="G12" s="1" t="s">
        <v>418</v>
      </c>
      <c r="H12" s="1" t="s">
        <v>419</v>
      </c>
      <c r="I12" s="1" t="s">
        <v>488</v>
      </c>
      <c r="J12" s="1" t="s">
        <v>30</v>
      </c>
      <c r="K12" s="1" t="s">
        <v>489</v>
      </c>
      <c r="L12" s="1" t="s">
        <v>489</v>
      </c>
      <c r="M12" s="1" t="s">
        <v>422</v>
      </c>
      <c r="N12" s="1" t="s">
        <v>422</v>
      </c>
      <c r="O12" s="1" t="s">
        <v>423</v>
      </c>
      <c r="P12" s="1" t="s">
        <v>424</v>
      </c>
      <c r="Q12" s="1" t="s">
        <v>425</v>
      </c>
      <c r="R12" s="1" t="s">
        <v>490</v>
      </c>
      <c r="S12" s="1" t="s">
        <v>427</v>
      </c>
      <c r="T12" s="1" t="s">
        <v>428</v>
      </c>
      <c r="U12" s="1" t="s">
        <v>388</v>
      </c>
      <c r="V12" s="1" t="s">
        <v>429</v>
      </c>
    </row>
    <row r="13" s="1" customFormat="1" spans="1:22">
      <c r="A13" s="3">
        <v>999228324351099</v>
      </c>
      <c r="B13" s="1" t="s">
        <v>414</v>
      </c>
      <c r="C13" s="1" t="s">
        <v>491</v>
      </c>
      <c r="D13" s="1" t="s">
        <v>492</v>
      </c>
      <c r="E13" s="1" t="s">
        <v>493</v>
      </c>
      <c r="F13" s="1" t="s">
        <v>414</v>
      </c>
      <c r="G13" s="1" t="s">
        <v>418</v>
      </c>
      <c r="H13" s="1" t="s">
        <v>419</v>
      </c>
      <c r="I13" s="1" t="s">
        <v>494</v>
      </c>
      <c r="J13" s="1" t="s">
        <v>30</v>
      </c>
      <c r="K13" s="1" t="s">
        <v>495</v>
      </c>
      <c r="L13" s="1" t="s">
        <v>495</v>
      </c>
      <c r="M13" s="1" t="s">
        <v>422</v>
      </c>
      <c r="N13" s="1" t="s">
        <v>422</v>
      </c>
      <c r="O13" s="1" t="s">
        <v>423</v>
      </c>
      <c r="P13" s="1" t="s">
        <v>424</v>
      </c>
      <c r="Q13" s="1" t="s">
        <v>425</v>
      </c>
      <c r="R13" s="1" t="s">
        <v>496</v>
      </c>
      <c r="S13" s="1" t="s">
        <v>427</v>
      </c>
      <c r="T13" s="1" t="s">
        <v>428</v>
      </c>
      <c r="U13" s="1" t="s">
        <v>497</v>
      </c>
      <c r="V13" s="1" t="s">
        <v>498</v>
      </c>
    </row>
    <row r="14" s="1" customFormat="1" spans="1:22">
      <c r="A14" s="3">
        <v>999228321486278</v>
      </c>
      <c r="B14" s="1" t="s">
        <v>414</v>
      </c>
      <c r="C14" s="1" t="s">
        <v>499</v>
      </c>
      <c r="D14" s="1" t="s">
        <v>500</v>
      </c>
      <c r="E14" s="1" t="s">
        <v>501</v>
      </c>
      <c r="F14" s="1" t="s">
        <v>414</v>
      </c>
      <c r="G14" s="1" t="s">
        <v>418</v>
      </c>
      <c r="H14" s="1" t="s">
        <v>419</v>
      </c>
      <c r="I14" s="1" t="s">
        <v>502</v>
      </c>
      <c r="J14" s="1" t="s">
        <v>30</v>
      </c>
      <c r="K14" s="1" t="s">
        <v>503</v>
      </c>
      <c r="L14" s="1" t="s">
        <v>503</v>
      </c>
      <c r="M14" s="1" t="s">
        <v>422</v>
      </c>
      <c r="N14" s="1" t="s">
        <v>422</v>
      </c>
      <c r="O14" s="1" t="s">
        <v>423</v>
      </c>
      <c r="P14" s="1" t="s">
        <v>424</v>
      </c>
      <c r="Q14" s="1" t="s">
        <v>425</v>
      </c>
      <c r="R14" s="1" t="s">
        <v>504</v>
      </c>
      <c r="S14" s="1" t="s">
        <v>427</v>
      </c>
      <c r="T14" s="1" t="s">
        <v>428</v>
      </c>
      <c r="U14" s="1" t="s">
        <v>388</v>
      </c>
      <c r="V14" s="1" t="s">
        <v>505</v>
      </c>
    </row>
    <row r="15" s="1" customFormat="1" spans="1:22">
      <c r="A15" s="3">
        <v>999228321049236</v>
      </c>
      <c r="B15" s="1" t="s">
        <v>414</v>
      </c>
      <c r="C15" s="1" t="s">
        <v>506</v>
      </c>
      <c r="D15" s="1" t="s">
        <v>507</v>
      </c>
      <c r="E15" s="1" t="s">
        <v>508</v>
      </c>
      <c r="F15" s="1" t="s">
        <v>414</v>
      </c>
      <c r="G15" s="1" t="s">
        <v>418</v>
      </c>
      <c r="H15" s="1" t="s">
        <v>419</v>
      </c>
      <c r="I15" s="1" t="s">
        <v>509</v>
      </c>
      <c r="J15" s="1" t="s">
        <v>30</v>
      </c>
      <c r="K15" s="1" t="s">
        <v>510</v>
      </c>
      <c r="L15" s="1" t="s">
        <v>510</v>
      </c>
      <c r="M15" s="1" t="s">
        <v>422</v>
      </c>
      <c r="N15" s="1" t="s">
        <v>422</v>
      </c>
      <c r="O15" s="1" t="s">
        <v>423</v>
      </c>
      <c r="P15" s="1" t="s">
        <v>424</v>
      </c>
      <c r="Q15" s="1" t="s">
        <v>425</v>
      </c>
      <c r="R15" s="1" t="s">
        <v>511</v>
      </c>
      <c r="S15" s="1" t="s">
        <v>427</v>
      </c>
      <c r="T15" s="1" t="s">
        <v>428</v>
      </c>
      <c r="U15" s="1" t="s">
        <v>388</v>
      </c>
      <c r="V15" s="1" t="s">
        <v>512</v>
      </c>
    </row>
    <row r="16" s="1" customFormat="1" spans="1:22">
      <c r="A16" s="3">
        <v>999228320942258</v>
      </c>
      <c r="B16" s="1" t="s">
        <v>414</v>
      </c>
      <c r="C16" s="1" t="s">
        <v>513</v>
      </c>
      <c r="D16" s="1" t="s">
        <v>514</v>
      </c>
      <c r="E16" s="1" t="s">
        <v>515</v>
      </c>
      <c r="F16" s="1" t="s">
        <v>414</v>
      </c>
      <c r="G16" s="1" t="s">
        <v>418</v>
      </c>
      <c r="H16" s="1" t="s">
        <v>419</v>
      </c>
      <c r="I16" s="1" t="s">
        <v>516</v>
      </c>
      <c r="J16" s="1" t="s">
        <v>30</v>
      </c>
      <c r="K16" s="1" t="s">
        <v>517</v>
      </c>
      <c r="L16" s="1" t="s">
        <v>517</v>
      </c>
      <c r="M16" s="1" t="s">
        <v>422</v>
      </c>
      <c r="N16" s="1" t="s">
        <v>422</v>
      </c>
      <c r="O16" s="1" t="s">
        <v>423</v>
      </c>
      <c r="P16" s="1" t="s">
        <v>424</v>
      </c>
      <c r="Q16" s="1" t="s">
        <v>425</v>
      </c>
      <c r="R16" s="1" t="s">
        <v>518</v>
      </c>
      <c r="S16" s="1" t="s">
        <v>427</v>
      </c>
      <c r="T16" s="1" t="s">
        <v>428</v>
      </c>
      <c r="U16" s="1" t="s">
        <v>388</v>
      </c>
      <c r="V16" s="1" t="s">
        <v>505</v>
      </c>
    </row>
    <row r="17" s="1" customFormat="1" spans="1:22">
      <c r="A17" s="3">
        <v>999228320628875</v>
      </c>
      <c r="B17" s="1" t="s">
        <v>519</v>
      </c>
      <c r="C17" s="1" t="s">
        <v>520</v>
      </c>
      <c r="D17" s="1" t="s">
        <v>521</v>
      </c>
      <c r="E17" s="1" t="s">
        <v>522</v>
      </c>
      <c r="F17" s="1" t="s">
        <v>519</v>
      </c>
      <c r="G17" s="1" t="s">
        <v>418</v>
      </c>
      <c r="H17" s="1" t="s">
        <v>419</v>
      </c>
      <c r="I17" s="1" t="s">
        <v>523</v>
      </c>
      <c r="J17" s="1" t="s">
        <v>30</v>
      </c>
      <c r="K17" s="1" t="s">
        <v>524</v>
      </c>
      <c r="L17" s="1" t="s">
        <v>524</v>
      </c>
      <c r="M17" s="1" t="s">
        <v>422</v>
      </c>
      <c r="N17" s="1" t="s">
        <v>422</v>
      </c>
      <c r="O17" s="1" t="s">
        <v>423</v>
      </c>
      <c r="P17" s="1" t="s">
        <v>424</v>
      </c>
      <c r="Q17" s="1" t="s">
        <v>425</v>
      </c>
      <c r="R17" s="1" t="s">
        <v>525</v>
      </c>
      <c r="S17" s="1" t="s">
        <v>427</v>
      </c>
      <c r="T17" s="1" t="s">
        <v>428</v>
      </c>
      <c r="U17" s="1" t="s">
        <v>388</v>
      </c>
      <c r="V17" s="1" t="s">
        <v>526</v>
      </c>
    </row>
    <row r="18" s="1" customFormat="1" spans="1:22">
      <c r="A18" s="3">
        <v>999228319666109</v>
      </c>
      <c r="B18" s="1" t="s">
        <v>519</v>
      </c>
      <c r="C18" s="1" t="s">
        <v>527</v>
      </c>
      <c r="D18" s="1" t="s">
        <v>431</v>
      </c>
      <c r="E18" s="1" t="s">
        <v>528</v>
      </c>
      <c r="F18" s="1" t="s">
        <v>414</v>
      </c>
      <c r="G18" s="1" t="s">
        <v>418</v>
      </c>
      <c r="H18" s="1" t="s">
        <v>419</v>
      </c>
      <c r="I18" s="1" t="s">
        <v>529</v>
      </c>
      <c r="J18" s="1" t="s">
        <v>30</v>
      </c>
      <c r="K18" s="1" t="s">
        <v>434</v>
      </c>
      <c r="L18" s="1" t="s">
        <v>434</v>
      </c>
      <c r="M18" s="1" t="s">
        <v>422</v>
      </c>
      <c r="N18" s="1" t="s">
        <v>422</v>
      </c>
      <c r="O18" s="1" t="s">
        <v>423</v>
      </c>
      <c r="P18" s="1" t="s">
        <v>424</v>
      </c>
      <c r="Q18" s="1" t="s">
        <v>425</v>
      </c>
      <c r="R18" s="1" t="s">
        <v>530</v>
      </c>
      <c r="S18" s="1" t="s">
        <v>427</v>
      </c>
      <c r="T18" s="1" t="s">
        <v>428</v>
      </c>
      <c r="U18" s="1" t="s">
        <v>388</v>
      </c>
      <c r="V18" s="1" t="s">
        <v>438</v>
      </c>
    </row>
    <row r="19" s="1" customFormat="1" spans="1:22">
      <c r="A19" s="3">
        <v>999228318521090</v>
      </c>
      <c r="B19" s="1" t="s">
        <v>519</v>
      </c>
      <c r="C19" s="1" t="s">
        <v>531</v>
      </c>
      <c r="D19" s="1" t="s">
        <v>532</v>
      </c>
      <c r="E19" s="1" t="s">
        <v>533</v>
      </c>
      <c r="F19" s="1" t="s">
        <v>519</v>
      </c>
      <c r="G19" s="1" t="s">
        <v>418</v>
      </c>
      <c r="H19" s="1" t="s">
        <v>419</v>
      </c>
      <c r="I19" s="1" t="s">
        <v>534</v>
      </c>
      <c r="J19" s="1" t="s">
        <v>30</v>
      </c>
      <c r="K19" s="1" t="s">
        <v>535</v>
      </c>
      <c r="L19" s="1" t="s">
        <v>535</v>
      </c>
      <c r="M19" s="1" t="s">
        <v>422</v>
      </c>
      <c r="N19" s="1" t="s">
        <v>422</v>
      </c>
      <c r="O19" s="1" t="s">
        <v>423</v>
      </c>
      <c r="P19" s="1" t="s">
        <v>424</v>
      </c>
      <c r="Q19" s="1" t="s">
        <v>425</v>
      </c>
      <c r="R19" s="1" t="s">
        <v>536</v>
      </c>
      <c r="S19" s="1" t="s">
        <v>427</v>
      </c>
      <c r="T19" s="1" t="s">
        <v>428</v>
      </c>
      <c r="U19" s="1" t="s">
        <v>497</v>
      </c>
      <c r="V19" s="1" t="s">
        <v>429</v>
      </c>
    </row>
    <row r="20" s="1" customFormat="1" spans="1:22">
      <c r="A20" s="3">
        <v>999228318478490</v>
      </c>
      <c r="B20" s="1" t="s">
        <v>519</v>
      </c>
      <c r="C20" s="1" t="s">
        <v>537</v>
      </c>
      <c r="D20" s="1" t="s">
        <v>532</v>
      </c>
      <c r="E20" s="1" t="s">
        <v>538</v>
      </c>
      <c r="F20" s="1" t="s">
        <v>519</v>
      </c>
      <c r="G20" s="1" t="s">
        <v>418</v>
      </c>
      <c r="H20" s="1" t="s">
        <v>419</v>
      </c>
      <c r="I20" s="1" t="s">
        <v>534</v>
      </c>
      <c r="J20" s="1" t="s">
        <v>30</v>
      </c>
      <c r="K20" s="1" t="s">
        <v>535</v>
      </c>
      <c r="L20" s="1" t="s">
        <v>535</v>
      </c>
      <c r="M20" s="1" t="s">
        <v>422</v>
      </c>
      <c r="N20" s="1" t="s">
        <v>422</v>
      </c>
      <c r="O20" s="1" t="s">
        <v>423</v>
      </c>
      <c r="P20" s="1" t="s">
        <v>424</v>
      </c>
      <c r="Q20" s="1" t="s">
        <v>425</v>
      </c>
      <c r="R20" s="1" t="s">
        <v>539</v>
      </c>
      <c r="S20" s="1" t="s">
        <v>427</v>
      </c>
      <c r="T20" s="1" t="s">
        <v>428</v>
      </c>
      <c r="U20" s="1" t="s">
        <v>497</v>
      </c>
      <c r="V20" s="1" t="s">
        <v>429</v>
      </c>
    </row>
    <row r="21" s="1" customFormat="1" spans="1:22">
      <c r="A21" s="3">
        <v>999228316265778</v>
      </c>
      <c r="B21" s="1" t="s">
        <v>519</v>
      </c>
      <c r="C21" s="1" t="s">
        <v>540</v>
      </c>
      <c r="D21" s="1" t="s">
        <v>541</v>
      </c>
      <c r="E21" s="1" t="s">
        <v>542</v>
      </c>
      <c r="F21" s="1" t="s">
        <v>414</v>
      </c>
      <c r="G21" s="1" t="s">
        <v>418</v>
      </c>
      <c r="H21" s="1" t="s">
        <v>419</v>
      </c>
      <c r="I21" s="1" t="s">
        <v>543</v>
      </c>
      <c r="J21" s="1" t="s">
        <v>30</v>
      </c>
      <c r="K21" s="1" t="s">
        <v>544</v>
      </c>
      <c r="L21" s="1" t="s">
        <v>544</v>
      </c>
      <c r="M21" s="1" t="s">
        <v>422</v>
      </c>
      <c r="N21" s="1" t="s">
        <v>422</v>
      </c>
      <c r="O21" s="1" t="s">
        <v>423</v>
      </c>
      <c r="P21" s="1" t="s">
        <v>424</v>
      </c>
      <c r="Q21" s="1" t="s">
        <v>425</v>
      </c>
      <c r="R21" s="1" t="s">
        <v>545</v>
      </c>
      <c r="S21" s="1" t="s">
        <v>427</v>
      </c>
      <c r="T21" s="1" t="s">
        <v>428</v>
      </c>
      <c r="U21" s="1" t="s">
        <v>388</v>
      </c>
      <c r="V21" s="1" t="s">
        <v>546</v>
      </c>
    </row>
    <row r="22" s="1" customFormat="1" spans="1:22">
      <c r="A22" s="3">
        <v>999228314765416</v>
      </c>
      <c r="B22" s="1" t="s">
        <v>519</v>
      </c>
      <c r="C22" s="1" t="s">
        <v>547</v>
      </c>
      <c r="D22" s="1" t="s">
        <v>548</v>
      </c>
      <c r="E22" s="1" t="s">
        <v>549</v>
      </c>
      <c r="F22" s="1" t="s">
        <v>414</v>
      </c>
      <c r="G22" s="1" t="s">
        <v>418</v>
      </c>
      <c r="H22" s="1" t="s">
        <v>419</v>
      </c>
      <c r="I22" s="1" t="s">
        <v>550</v>
      </c>
      <c r="J22" s="1" t="s">
        <v>30</v>
      </c>
      <c r="K22" s="1" t="s">
        <v>551</v>
      </c>
      <c r="L22" s="1" t="s">
        <v>551</v>
      </c>
      <c r="M22" s="1" t="s">
        <v>422</v>
      </c>
      <c r="N22" s="1" t="s">
        <v>422</v>
      </c>
      <c r="O22" s="1" t="s">
        <v>423</v>
      </c>
      <c r="P22" s="1" t="s">
        <v>424</v>
      </c>
      <c r="Q22" s="1" t="s">
        <v>425</v>
      </c>
      <c r="R22" s="1" t="s">
        <v>552</v>
      </c>
      <c r="S22" s="1" t="s">
        <v>427</v>
      </c>
      <c r="T22" s="1" t="s">
        <v>428</v>
      </c>
      <c r="U22" s="1" t="s">
        <v>388</v>
      </c>
      <c r="V22" s="1" t="s">
        <v>429</v>
      </c>
    </row>
    <row r="23" s="1" customFormat="1" spans="1:22">
      <c r="A23" s="3">
        <v>999228295649381</v>
      </c>
      <c r="B23" s="1" t="s">
        <v>553</v>
      </c>
      <c r="C23" s="1" t="s">
        <v>554</v>
      </c>
      <c r="D23" s="1" t="s">
        <v>555</v>
      </c>
      <c r="E23" s="1" t="s">
        <v>556</v>
      </c>
      <c r="F23" s="1" t="s">
        <v>553</v>
      </c>
      <c r="G23" s="1" t="s">
        <v>418</v>
      </c>
      <c r="H23" s="1" t="s">
        <v>419</v>
      </c>
      <c r="I23" s="1" t="s">
        <v>557</v>
      </c>
      <c r="J23" s="1" t="s">
        <v>30</v>
      </c>
      <c r="K23" s="1" t="s">
        <v>558</v>
      </c>
      <c r="L23" s="1" t="s">
        <v>558</v>
      </c>
      <c r="M23" s="1" t="s">
        <v>422</v>
      </c>
      <c r="N23" s="1" t="s">
        <v>422</v>
      </c>
      <c r="O23" s="1" t="s">
        <v>423</v>
      </c>
      <c r="P23" s="1" t="s">
        <v>424</v>
      </c>
      <c r="Q23" s="1" t="s">
        <v>425</v>
      </c>
      <c r="R23" s="1" t="s">
        <v>559</v>
      </c>
      <c r="S23" s="1" t="s">
        <v>427</v>
      </c>
      <c r="T23" s="1" t="s">
        <v>428</v>
      </c>
      <c r="U23" s="1" t="s">
        <v>388</v>
      </c>
      <c r="V23" s="1" t="s">
        <v>429</v>
      </c>
    </row>
    <row r="24" s="1" customFormat="1" spans="1:22">
      <c r="A24" s="3">
        <v>999228295479028</v>
      </c>
      <c r="B24" s="1" t="s">
        <v>553</v>
      </c>
      <c r="C24" s="1" t="s">
        <v>560</v>
      </c>
      <c r="D24" s="1" t="s">
        <v>561</v>
      </c>
      <c r="E24" s="1" t="s">
        <v>562</v>
      </c>
      <c r="F24" s="1" t="s">
        <v>553</v>
      </c>
      <c r="G24" s="1" t="s">
        <v>418</v>
      </c>
      <c r="H24" s="1" t="s">
        <v>419</v>
      </c>
      <c r="I24" s="1" t="s">
        <v>563</v>
      </c>
      <c r="J24" s="1" t="s">
        <v>30</v>
      </c>
      <c r="K24" s="1" t="s">
        <v>564</v>
      </c>
      <c r="L24" s="1" t="s">
        <v>564</v>
      </c>
      <c r="M24" s="1" t="s">
        <v>422</v>
      </c>
      <c r="N24" s="1" t="s">
        <v>422</v>
      </c>
      <c r="O24" s="1" t="s">
        <v>423</v>
      </c>
      <c r="P24" s="1" t="s">
        <v>424</v>
      </c>
      <c r="Q24" s="1" t="s">
        <v>425</v>
      </c>
      <c r="R24" s="1" t="s">
        <v>565</v>
      </c>
      <c r="S24" s="1" t="s">
        <v>427</v>
      </c>
      <c r="T24" s="1" t="s">
        <v>428</v>
      </c>
      <c r="U24" s="1" t="s">
        <v>388</v>
      </c>
      <c r="V24" s="1" t="s">
        <v>505</v>
      </c>
    </row>
    <row r="25" s="1" customFormat="1" spans="1:22">
      <c r="A25" s="3">
        <v>999228291896506</v>
      </c>
      <c r="B25" s="1" t="s">
        <v>566</v>
      </c>
      <c r="C25" s="1" t="s">
        <v>567</v>
      </c>
      <c r="D25" s="1" t="s">
        <v>568</v>
      </c>
      <c r="E25" s="1" t="s">
        <v>569</v>
      </c>
      <c r="F25" s="1" t="s">
        <v>519</v>
      </c>
      <c r="G25" s="1" t="s">
        <v>418</v>
      </c>
      <c r="H25" s="1" t="s">
        <v>419</v>
      </c>
      <c r="I25" s="1" t="s">
        <v>570</v>
      </c>
      <c r="J25" s="1" t="s">
        <v>30</v>
      </c>
      <c r="K25" s="1" t="s">
        <v>571</v>
      </c>
      <c r="L25" s="1" t="s">
        <v>571</v>
      </c>
      <c r="M25" s="1" t="s">
        <v>422</v>
      </c>
      <c r="N25" s="1" t="s">
        <v>422</v>
      </c>
      <c r="O25" s="1" t="s">
        <v>423</v>
      </c>
      <c r="P25" s="1" t="s">
        <v>424</v>
      </c>
      <c r="Q25" s="1" t="s">
        <v>425</v>
      </c>
      <c r="R25" s="1" t="s">
        <v>572</v>
      </c>
      <c r="S25" s="1" t="s">
        <v>427</v>
      </c>
      <c r="T25" s="1" t="s">
        <v>428</v>
      </c>
      <c r="U25" s="1" t="s">
        <v>497</v>
      </c>
      <c r="V25" s="1" t="s">
        <v>498</v>
      </c>
    </row>
    <row r="26" s="1" customFormat="1" spans="1:22">
      <c r="A26" s="3">
        <v>999228283996487</v>
      </c>
      <c r="B26" s="1" t="s">
        <v>566</v>
      </c>
      <c r="C26" s="1" t="s">
        <v>573</v>
      </c>
      <c r="D26" s="1" t="s">
        <v>574</v>
      </c>
      <c r="E26" s="1" t="s">
        <v>575</v>
      </c>
      <c r="F26" s="1" t="s">
        <v>519</v>
      </c>
      <c r="G26" s="1" t="s">
        <v>418</v>
      </c>
      <c r="H26" s="1" t="s">
        <v>419</v>
      </c>
      <c r="I26" s="1" t="s">
        <v>576</v>
      </c>
      <c r="J26" s="1" t="s">
        <v>30</v>
      </c>
      <c r="K26" s="1" t="s">
        <v>577</v>
      </c>
      <c r="L26" s="1" t="s">
        <v>577</v>
      </c>
      <c r="M26" s="1" t="s">
        <v>422</v>
      </c>
      <c r="N26" s="1" t="s">
        <v>422</v>
      </c>
      <c r="O26" s="1" t="s">
        <v>423</v>
      </c>
      <c r="P26" s="1" t="s">
        <v>424</v>
      </c>
      <c r="Q26" s="1" t="s">
        <v>425</v>
      </c>
      <c r="R26" s="1" t="s">
        <v>578</v>
      </c>
      <c r="S26" s="1" t="s">
        <v>427</v>
      </c>
      <c r="T26" s="1" t="s">
        <v>428</v>
      </c>
      <c r="U26" s="1" t="s">
        <v>388</v>
      </c>
      <c r="V26" s="1" t="s">
        <v>579</v>
      </c>
    </row>
    <row r="27" s="1" customFormat="1" spans="1:22">
      <c r="A27" s="3">
        <v>999228279981687</v>
      </c>
      <c r="B27" s="1" t="s">
        <v>566</v>
      </c>
      <c r="C27" s="1" t="s">
        <v>580</v>
      </c>
      <c r="D27" s="1" t="s">
        <v>581</v>
      </c>
      <c r="E27" s="1" t="s">
        <v>582</v>
      </c>
      <c r="F27" s="1" t="s">
        <v>553</v>
      </c>
      <c r="G27" s="1" t="s">
        <v>418</v>
      </c>
      <c r="H27" s="1" t="s">
        <v>419</v>
      </c>
      <c r="I27" s="1" t="s">
        <v>583</v>
      </c>
      <c r="J27" s="1" t="s">
        <v>30</v>
      </c>
      <c r="K27" s="1" t="s">
        <v>584</v>
      </c>
      <c r="L27" s="1" t="s">
        <v>584</v>
      </c>
      <c r="M27" s="1" t="s">
        <v>422</v>
      </c>
      <c r="N27" s="1" t="s">
        <v>422</v>
      </c>
      <c r="O27" s="1" t="s">
        <v>423</v>
      </c>
      <c r="P27" s="1" t="s">
        <v>424</v>
      </c>
      <c r="Q27" s="1" t="s">
        <v>425</v>
      </c>
      <c r="R27" s="1" t="s">
        <v>585</v>
      </c>
      <c r="S27" s="1" t="s">
        <v>427</v>
      </c>
      <c r="T27" s="1" t="s">
        <v>428</v>
      </c>
      <c r="U27" s="1" t="s">
        <v>388</v>
      </c>
      <c r="V27" s="1" t="s">
        <v>586</v>
      </c>
    </row>
    <row r="28" s="1" customFormat="1" spans="1:22">
      <c r="A28" s="3">
        <v>999228279583168</v>
      </c>
      <c r="B28" s="1" t="s">
        <v>566</v>
      </c>
      <c r="C28" s="1" t="s">
        <v>587</v>
      </c>
      <c r="D28" s="1" t="s">
        <v>588</v>
      </c>
      <c r="E28" s="1" t="s">
        <v>589</v>
      </c>
      <c r="F28" s="1" t="s">
        <v>566</v>
      </c>
      <c r="G28" s="1" t="s">
        <v>418</v>
      </c>
      <c r="H28" s="1" t="s">
        <v>419</v>
      </c>
      <c r="I28" s="1" t="s">
        <v>590</v>
      </c>
      <c r="J28" s="1" t="s">
        <v>30</v>
      </c>
      <c r="K28" s="1" t="s">
        <v>591</v>
      </c>
      <c r="L28" s="1" t="s">
        <v>591</v>
      </c>
      <c r="M28" s="1" t="s">
        <v>422</v>
      </c>
      <c r="N28" s="1" t="s">
        <v>422</v>
      </c>
      <c r="O28" s="1" t="s">
        <v>423</v>
      </c>
      <c r="P28" s="1" t="s">
        <v>424</v>
      </c>
      <c r="Q28" s="1" t="s">
        <v>425</v>
      </c>
      <c r="R28" s="1" t="s">
        <v>592</v>
      </c>
      <c r="S28" s="1" t="s">
        <v>427</v>
      </c>
      <c r="T28" s="1" t="s">
        <v>428</v>
      </c>
      <c r="U28" s="1" t="s">
        <v>388</v>
      </c>
      <c r="V28" s="1" t="s">
        <v>505</v>
      </c>
    </row>
    <row r="29" s="1" customFormat="1" spans="1:22">
      <c r="A29" s="3">
        <v>999228278936178</v>
      </c>
      <c r="B29" s="1" t="s">
        <v>566</v>
      </c>
      <c r="C29" s="1" t="s">
        <v>593</v>
      </c>
      <c r="D29" s="1" t="s">
        <v>594</v>
      </c>
      <c r="E29" s="1" t="s">
        <v>595</v>
      </c>
      <c r="F29" s="1" t="s">
        <v>519</v>
      </c>
      <c r="G29" s="1" t="s">
        <v>418</v>
      </c>
      <c r="H29" s="1" t="s">
        <v>419</v>
      </c>
      <c r="I29" s="1" t="s">
        <v>596</v>
      </c>
      <c r="J29" s="1" t="s">
        <v>30</v>
      </c>
      <c r="K29" s="1" t="s">
        <v>597</v>
      </c>
      <c r="L29" s="1" t="s">
        <v>597</v>
      </c>
      <c r="M29" s="1" t="s">
        <v>422</v>
      </c>
      <c r="N29" s="1" t="s">
        <v>422</v>
      </c>
      <c r="O29" s="1" t="s">
        <v>423</v>
      </c>
      <c r="P29" s="1" t="s">
        <v>424</v>
      </c>
      <c r="Q29" s="1" t="s">
        <v>425</v>
      </c>
      <c r="R29" s="1" t="s">
        <v>598</v>
      </c>
      <c r="S29" s="1" t="s">
        <v>427</v>
      </c>
      <c r="T29" s="1" t="s">
        <v>428</v>
      </c>
      <c r="U29" s="1" t="s">
        <v>388</v>
      </c>
      <c r="V29" s="1" t="s">
        <v>599</v>
      </c>
    </row>
    <row r="30" s="1" customFormat="1" spans="1:22">
      <c r="A30" s="3">
        <v>999228274511413</v>
      </c>
      <c r="B30" s="1" t="s">
        <v>566</v>
      </c>
      <c r="C30" s="1" t="s">
        <v>600</v>
      </c>
      <c r="D30" s="1" t="s">
        <v>601</v>
      </c>
      <c r="E30" s="1" t="s">
        <v>602</v>
      </c>
      <c r="F30" s="1" t="s">
        <v>414</v>
      </c>
      <c r="G30" s="1" t="s">
        <v>418</v>
      </c>
      <c r="H30" s="1" t="s">
        <v>419</v>
      </c>
      <c r="I30" s="1" t="s">
        <v>603</v>
      </c>
      <c r="J30" s="1" t="s">
        <v>30</v>
      </c>
      <c r="K30" s="1" t="s">
        <v>604</v>
      </c>
      <c r="L30" s="1" t="s">
        <v>604</v>
      </c>
      <c r="M30" s="1" t="s">
        <v>422</v>
      </c>
      <c r="N30" s="1" t="s">
        <v>422</v>
      </c>
      <c r="O30" s="1" t="s">
        <v>423</v>
      </c>
      <c r="P30" s="1" t="s">
        <v>424</v>
      </c>
      <c r="Q30" s="1" t="s">
        <v>425</v>
      </c>
      <c r="R30" s="1" t="s">
        <v>605</v>
      </c>
      <c r="S30" s="1" t="s">
        <v>427</v>
      </c>
      <c r="T30" s="1" t="s">
        <v>428</v>
      </c>
      <c r="U30" s="1" t="s">
        <v>388</v>
      </c>
      <c r="V30" s="1" t="s">
        <v>606</v>
      </c>
    </row>
    <row r="31" s="1" customFormat="1" spans="1:22">
      <c r="A31" s="3">
        <v>999228273228298</v>
      </c>
      <c r="B31" s="1" t="s">
        <v>607</v>
      </c>
      <c r="C31" s="1" t="s">
        <v>608</v>
      </c>
      <c r="D31" s="1" t="s">
        <v>609</v>
      </c>
      <c r="E31" s="1" t="s">
        <v>610</v>
      </c>
      <c r="F31" s="1" t="s">
        <v>414</v>
      </c>
      <c r="G31" s="1" t="s">
        <v>418</v>
      </c>
      <c r="H31" s="1" t="s">
        <v>419</v>
      </c>
      <c r="I31" s="1" t="s">
        <v>611</v>
      </c>
      <c r="J31" s="1" t="s">
        <v>30</v>
      </c>
      <c r="K31" s="1" t="s">
        <v>612</v>
      </c>
      <c r="L31" s="1" t="s">
        <v>612</v>
      </c>
      <c r="M31" s="1" t="s">
        <v>422</v>
      </c>
      <c r="N31" s="1" t="s">
        <v>422</v>
      </c>
      <c r="O31" s="1" t="s">
        <v>423</v>
      </c>
      <c r="P31" s="1" t="s">
        <v>424</v>
      </c>
      <c r="Q31" s="1" t="s">
        <v>425</v>
      </c>
      <c r="R31" s="1" t="s">
        <v>613</v>
      </c>
      <c r="S31" s="1" t="s">
        <v>427</v>
      </c>
      <c r="T31" s="1" t="s">
        <v>428</v>
      </c>
      <c r="U31" s="1" t="s">
        <v>388</v>
      </c>
      <c r="V31" s="1" t="s">
        <v>429</v>
      </c>
    </row>
    <row r="32" s="1" customFormat="1" spans="1:22">
      <c r="A32" s="3">
        <v>999228273224512</v>
      </c>
      <c r="B32" s="1" t="s">
        <v>607</v>
      </c>
      <c r="C32" s="1" t="s">
        <v>614</v>
      </c>
      <c r="D32" s="1" t="s">
        <v>615</v>
      </c>
      <c r="E32" s="1" t="s">
        <v>616</v>
      </c>
      <c r="F32" s="1" t="s">
        <v>414</v>
      </c>
      <c r="G32" s="1" t="s">
        <v>418</v>
      </c>
      <c r="H32" s="1" t="s">
        <v>419</v>
      </c>
      <c r="I32" s="1" t="s">
        <v>617</v>
      </c>
      <c r="J32" s="1" t="s">
        <v>30</v>
      </c>
      <c r="K32" s="1" t="s">
        <v>618</v>
      </c>
      <c r="L32" s="1" t="s">
        <v>618</v>
      </c>
      <c r="M32" s="1" t="s">
        <v>422</v>
      </c>
      <c r="N32" s="1" t="s">
        <v>422</v>
      </c>
      <c r="O32" s="1" t="s">
        <v>423</v>
      </c>
      <c r="P32" s="1" t="s">
        <v>424</v>
      </c>
      <c r="Q32" s="1" t="s">
        <v>425</v>
      </c>
      <c r="R32" s="1" t="s">
        <v>619</v>
      </c>
      <c r="S32" s="1" t="s">
        <v>427</v>
      </c>
      <c r="T32" s="1" t="s">
        <v>428</v>
      </c>
      <c r="U32" s="1" t="s">
        <v>388</v>
      </c>
      <c r="V32" s="1" t="s">
        <v>620</v>
      </c>
    </row>
    <row r="33" s="1" customFormat="1" spans="1:22">
      <c r="A33" s="3">
        <v>999228272451820</v>
      </c>
      <c r="B33" s="1" t="s">
        <v>607</v>
      </c>
      <c r="C33" s="1" t="s">
        <v>621</v>
      </c>
      <c r="D33" s="1" t="s">
        <v>622</v>
      </c>
      <c r="E33" s="1" t="s">
        <v>623</v>
      </c>
      <c r="F33" s="1" t="s">
        <v>519</v>
      </c>
      <c r="G33" s="1" t="s">
        <v>418</v>
      </c>
      <c r="H33" s="1" t="s">
        <v>419</v>
      </c>
      <c r="I33" s="1" t="s">
        <v>624</v>
      </c>
      <c r="J33" s="1" t="s">
        <v>30</v>
      </c>
      <c r="K33" s="1" t="s">
        <v>625</v>
      </c>
      <c r="L33" s="1" t="s">
        <v>625</v>
      </c>
      <c r="M33" s="1" t="s">
        <v>422</v>
      </c>
      <c r="N33" s="1" t="s">
        <v>422</v>
      </c>
      <c r="O33" s="1" t="s">
        <v>423</v>
      </c>
      <c r="P33" s="1" t="s">
        <v>424</v>
      </c>
      <c r="Q33" s="1" t="s">
        <v>425</v>
      </c>
      <c r="R33" s="1" t="s">
        <v>626</v>
      </c>
      <c r="S33" s="1" t="s">
        <v>427</v>
      </c>
      <c r="T33" s="1" t="s">
        <v>428</v>
      </c>
      <c r="U33" s="1" t="s">
        <v>388</v>
      </c>
      <c r="V33" s="1" t="s">
        <v>429</v>
      </c>
    </row>
    <row r="34" s="1" customFormat="1" spans="1:22">
      <c r="A34" s="3">
        <v>999228271920684</v>
      </c>
      <c r="B34" s="1" t="s">
        <v>607</v>
      </c>
      <c r="C34" s="1" t="s">
        <v>627</v>
      </c>
      <c r="D34" s="1" t="s">
        <v>628</v>
      </c>
      <c r="E34" s="1" t="s">
        <v>629</v>
      </c>
      <c r="F34" s="1" t="s">
        <v>519</v>
      </c>
      <c r="G34" s="1" t="s">
        <v>418</v>
      </c>
      <c r="H34" s="1" t="s">
        <v>419</v>
      </c>
      <c r="I34" s="1" t="s">
        <v>630</v>
      </c>
      <c r="J34" s="1" t="s">
        <v>30</v>
      </c>
      <c r="K34" s="1" t="s">
        <v>631</v>
      </c>
      <c r="L34" s="1" t="s">
        <v>631</v>
      </c>
      <c r="M34" s="1" t="s">
        <v>422</v>
      </c>
      <c r="N34" s="1" t="s">
        <v>422</v>
      </c>
      <c r="O34" s="1" t="s">
        <v>423</v>
      </c>
      <c r="P34" s="1" t="s">
        <v>424</v>
      </c>
      <c r="Q34" s="1" t="s">
        <v>425</v>
      </c>
      <c r="R34" s="1" t="s">
        <v>632</v>
      </c>
      <c r="S34" s="1" t="s">
        <v>427</v>
      </c>
      <c r="T34" s="1" t="s">
        <v>428</v>
      </c>
      <c r="U34" s="1" t="s">
        <v>388</v>
      </c>
      <c r="V34" s="1" t="s">
        <v>586</v>
      </c>
    </row>
    <row r="35" s="1" customFormat="1" spans="1:22">
      <c r="A35" s="3">
        <v>999228270513400</v>
      </c>
      <c r="B35" s="1" t="s">
        <v>607</v>
      </c>
      <c r="C35" s="1" t="s">
        <v>633</v>
      </c>
      <c r="D35" s="1" t="s">
        <v>574</v>
      </c>
      <c r="E35" s="1" t="s">
        <v>634</v>
      </c>
      <c r="F35" s="1" t="s">
        <v>553</v>
      </c>
      <c r="G35" s="1" t="s">
        <v>418</v>
      </c>
      <c r="H35" s="1" t="s">
        <v>419</v>
      </c>
      <c r="I35" s="1" t="s">
        <v>635</v>
      </c>
      <c r="J35" s="1" t="s">
        <v>30</v>
      </c>
      <c r="K35" s="1" t="s">
        <v>636</v>
      </c>
      <c r="L35" s="1" t="s">
        <v>636</v>
      </c>
      <c r="M35" s="1" t="s">
        <v>422</v>
      </c>
      <c r="N35" s="1" t="s">
        <v>422</v>
      </c>
      <c r="O35" s="1" t="s">
        <v>423</v>
      </c>
      <c r="P35" s="1" t="s">
        <v>424</v>
      </c>
      <c r="Q35" s="1" t="s">
        <v>425</v>
      </c>
      <c r="R35" s="1" t="s">
        <v>637</v>
      </c>
      <c r="S35" s="1" t="s">
        <v>427</v>
      </c>
      <c r="T35" s="1" t="s">
        <v>428</v>
      </c>
      <c r="U35" s="1" t="s">
        <v>388</v>
      </c>
      <c r="V35" s="1" t="s">
        <v>579</v>
      </c>
    </row>
    <row r="36" s="1" customFormat="1" spans="1:22">
      <c r="A36" s="3">
        <v>999228269215693</v>
      </c>
      <c r="B36" s="1" t="s">
        <v>607</v>
      </c>
      <c r="C36" s="1" t="s">
        <v>638</v>
      </c>
      <c r="D36" s="1" t="s">
        <v>639</v>
      </c>
      <c r="E36" s="1" t="s">
        <v>640</v>
      </c>
      <c r="F36" s="1" t="s">
        <v>566</v>
      </c>
      <c r="G36" s="1" t="s">
        <v>418</v>
      </c>
      <c r="H36" s="1" t="s">
        <v>419</v>
      </c>
      <c r="I36" s="1" t="s">
        <v>641</v>
      </c>
      <c r="J36" s="1" t="s">
        <v>30</v>
      </c>
      <c r="K36" s="1" t="s">
        <v>642</v>
      </c>
      <c r="L36" s="1" t="s">
        <v>642</v>
      </c>
      <c r="M36" s="1" t="s">
        <v>422</v>
      </c>
      <c r="N36" s="1" t="s">
        <v>422</v>
      </c>
      <c r="O36" s="1" t="s">
        <v>423</v>
      </c>
      <c r="P36" s="1" t="s">
        <v>424</v>
      </c>
      <c r="Q36" s="1" t="s">
        <v>425</v>
      </c>
      <c r="R36" s="1" t="s">
        <v>643</v>
      </c>
      <c r="S36" s="1" t="s">
        <v>427</v>
      </c>
      <c r="T36" s="1" t="s">
        <v>428</v>
      </c>
      <c r="U36" s="1" t="s">
        <v>388</v>
      </c>
      <c r="V36" s="1" t="s">
        <v>644</v>
      </c>
    </row>
    <row r="37" s="1" customFormat="1" spans="1:22">
      <c r="A37" s="3">
        <v>999228269116219</v>
      </c>
      <c r="B37" s="1" t="s">
        <v>607</v>
      </c>
      <c r="C37" s="1" t="s">
        <v>645</v>
      </c>
      <c r="D37" s="1" t="s">
        <v>646</v>
      </c>
      <c r="E37" s="1" t="s">
        <v>647</v>
      </c>
      <c r="F37" s="1" t="s">
        <v>553</v>
      </c>
      <c r="G37" s="1" t="s">
        <v>418</v>
      </c>
      <c r="H37" s="1" t="s">
        <v>419</v>
      </c>
      <c r="I37" s="1" t="s">
        <v>648</v>
      </c>
      <c r="J37" s="1" t="s">
        <v>30</v>
      </c>
      <c r="K37" s="1" t="s">
        <v>649</v>
      </c>
      <c r="L37" s="1" t="s">
        <v>649</v>
      </c>
      <c r="M37" s="1" t="s">
        <v>422</v>
      </c>
      <c r="N37" s="1" t="s">
        <v>422</v>
      </c>
      <c r="O37" s="1" t="s">
        <v>423</v>
      </c>
      <c r="P37" s="1" t="s">
        <v>424</v>
      </c>
      <c r="Q37" s="1" t="s">
        <v>425</v>
      </c>
      <c r="R37" s="1" t="s">
        <v>650</v>
      </c>
      <c r="S37" s="1" t="s">
        <v>427</v>
      </c>
      <c r="T37" s="1" t="s">
        <v>428</v>
      </c>
      <c r="U37" s="1" t="s">
        <v>388</v>
      </c>
      <c r="V37" s="1" t="s">
        <v>651</v>
      </c>
    </row>
    <row r="38" s="1" customFormat="1" spans="1:22">
      <c r="A38" s="3">
        <v>999228265813305</v>
      </c>
      <c r="B38" s="1" t="s">
        <v>607</v>
      </c>
      <c r="C38" s="1" t="s">
        <v>652</v>
      </c>
      <c r="D38" s="1" t="s">
        <v>653</v>
      </c>
      <c r="E38" s="1" t="s">
        <v>654</v>
      </c>
      <c r="F38" s="1" t="s">
        <v>566</v>
      </c>
      <c r="G38" s="1" t="s">
        <v>418</v>
      </c>
      <c r="H38" s="1" t="s">
        <v>419</v>
      </c>
      <c r="I38" s="1" t="s">
        <v>655</v>
      </c>
      <c r="J38" s="1" t="s">
        <v>30</v>
      </c>
      <c r="K38" s="1" t="s">
        <v>656</v>
      </c>
      <c r="L38" s="1" t="s">
        <v>656</v>
      </c>
      <c r="M38" s="1" t="s">
        <v>422</v>
      </c>
      <c r="N38" s="1" t="s">
        <v>422</v>
      </c>
      <c r="O38" s="1" t="s">
        <v>423</v>
      </c>
      <c r="P38" s="1" t="s">
        <v>424</v>
      </c>
      <c r="Q38" s="1" t="s">
        <v>425</v>
      </c>
      <c r="R38" s="1" t="s">
        <v>657</v>
      </c>
      <c r="S38" s="1" t="s">
        <v>427</v>
      </c>
      <c r="T38" s="1" t="s">
        <v>428</v>
      </c>
      <c r="U38" s="1" t="s">
        <v>388</v>
      </c>
      <c r="V38" s="1" t="s">
        <v>429</v>
      </c>
    </row>
    <row r="39" s="1" customFormat="1" spans="1:22">
      <c r="A39" s="3">
        <v>999228265167373</v>
      </c>
      <c r="B39" s="1" t="s">
        <v>607</v>
      </c>
      <c r="C39" s="1" t="s">
        <v>658</v>
      </c>
      <c r="D39" s="1" t="s">
        <v>659</v>
      </c>
      <c r="E39" s="1" t="s">
        <v>660</v>
      </c>
      <c r="F39" s="1" t="s">
        <v>566</v>
      </c>
      <c r="G39" s="1" t="s">
        <v>418</v>
      </c>
      <c r="H39" s="1" t="s">
        <v>419</v>
      </c>
      <c r="I39" s="1" t="s">
        <v>661</v>
      </c>
      <c r="J39" s="1" t="s">
        <v>30</v>
      </c>
      <c r="K39" s="1" t="s">
        <v>662</v>
      </c>
      <c r="L39" s="1" t="s">
        <v>662</v>
      </c>
      <c r="M39" s="1" t="s">
        <v>422</v>
      </c>
      <c r="N39" s="1" t="s">
        <v>422</v>
      </c>
      <c r="O39" s="1" t="s">
        <v>423</v>
      </c>
      <c r="P39" s="1" t="s">
        <v>424</v>
      </c>
      <c r="Q39" s="1" t="s">
        <v>425</v>
      </c>
      <c r="R39" s="1" t="s">
        <v>663</v>
      </c>
      <c r="S39" s="1" t="s">
        <v>427</v>
      </c>
      <c r="T39" s="1" t="s">
        <v>428</v>
      </c>
      <c r="U39" s="1" t="s">
        <v>388</v>
      </c>
      <c r="V39" s="1" t="s">
        <v>664</v>
      </c>
    </row>
    <row r="40" s="1" customFormat="1" spans="1:22">
      <c r="A40" s="3">
        <v>999228263353547</v>
      </c>
      <c r="B40" s="1" t="s">
        <v>607</v>
      </c>
      <c r="C40" s="1" t="s">
        <v>665</v>
      </c>
      <c r="D40" s="1" t="s">
        <v>666</v>
      </c>
      <c r="E40" s="1" t="s">
        <v>667</v>
      </c>
      <c r="F40" s="1" t="s">
        <v>607</v>
      </c>
      <c r="G40" s="1" t="s">
        <v>418</v>
      </c>
      <c r="H40" s="1" t="s">
        <v>419</v>
      </c>
      <c r="I40" s="1" t="s">
        <v>668</v>
      </c>
      <c r="J40" s="1" t="s">
        <v>30</v>
      </c>
      <c r="K40" s="1" t="s">
        <v>669</v>
      </c>
      <c r="L40" s="1" t="s">
        <v>669</v>
      </c>
      <c r="M40" s="1" t="s">
        <v>422</v>
      </c>
      <c r="N40" s="1" t="s">
        <v>422</v>
      </c>
      <c r="O40" s="1" t="s">
        <v>423</v>
      </c>
      <c r="P40" s="1" t="s">
        <v>424</v>
      </c>
      <c r="Q40" s="1" t="s">
        <v>425</v>
      </c>
      <c r="R40" s="1" t="s">
        <v>670</v>
      </c>
      <c r="S40" s="1" t="s">
        <v>427</v>
      </c>
      <c r="T40" s="1" t="s">
        <v>428</v>
      </c>
      <c r="U40" s="1" t="s">
        <v>388</v>
      </c>
      <c r="V40" s="1" t="s">
        <v>586</v>
      </c>
    </row>
    <row r="41" s="1" customFormat="1" spans="1:22">
      <c r="A41" s="3">
        <v>999228261569892</v>
      </c>
      <c r="B41" s="1" t="s">
        <v>671</v>
      </c>
      <c r="C41" s="1" t="s">
        <v>672</v>
      </c>
      <c r="D41" s="1" t="s">
        <v>673</v>
      </c>
      <c r="E41" s="1" t="s">
        <v>674</v>
      </c>
      <c r="F41" s="1" t="s">
        <v>519</v>
      </c>
      <c r="G41" s="1" t="s">
        <v>418</v>
      </c>
      <c r="H41" s="1" t="s">
        <v>419</v>
      </c>
      <c r="I41" s="1" t="s">
        <v>675</v>
      </c>
      <c r="J41" s="1" t="s">
        <v>30</v>
      </c>
      <c r="K41" s="1" t="s">
        <v>676</v>
      </c>
      <c r="L41" s="1" t="s">
        <v>676</v>
      </c>
      <c r="M41" s="1" t="s">
        <v>422</v>
      </c>
      <c r="N41" s="1" t="s">
        <v>422</v>
      </c>
      <c r="O41" s="1" t="s">
        <v>423</v>
      </c>
      <c r="P41" s="1" t="s">
        <v>424</v>
      </c>
      <c r="Q41" s="1" t="s">
        <v>425</v>
      </c>
      <c r="R41" s="1" t="s">
        <v>677</v>
      </c>
      <c r="S41" s="1" t="s">
        <v>427</v>
      </c>
      <c r="T41" s="1" t="s">
        <v>428</v>
      </c>
      <c r="U41" s="1" t="s">
        <v>388</v>
      </c>
      <c r="V41" s="1" t="s">
        <v>468</v>
      </c>
    </row>
    <row r="42" s="1" customFormat="1" spans="1:22">
      <c r="A42" s="3">
        <v>999228261172452</v>
      </c>
      <c r="B42" s="1" t="s">
        <v>671</v>
      </c>
      <c r="C42" s="1" t="s">
        <v>678</v>
      </c>
      <c r="D42" s="1" t="s">
        <v>679</v>
      </c>
      <c r="E42" s="1" t="s">
        <v>680</v>
      </c>
      <c r="F42" s="1" t="s">
        <v>414</v>
      </c>
      <c r="G42" s="1" t="s">
        <v>418</v>
      </c>
      <c r="H42" s="1" t="s">
        <v>419</v>
      </c>
      <c r="I42" s="1" t="s">
        <v>681</v>
      </c>
      <c r="J42" s="1" t="s">
        <v>30</v>
      </c>
      <c r="K42" s="1" t="s">
        <v>682</v>
      </c>
      <c r="L42" s="1" t="s">
        <v>682</v>
      </c>
      <c r="M42" s="1" t="s">
        <v>422</v>
      </c>
      <c r="N42" s="1" t="s">
        <v>422</v>
      </c>
      <c r="O42" s="1" t="s">
        <v>423</v>
      </c>
      <c r="P42" s="1" t="s">
        <v>424</v>
      </c>
      <c r="Q42" s="1" t="s">
        <v>425</v>
      </c>
      <c r="R42" s="1" t="s">
        <v>683</v>
      </c>
      <c r="S42" s="1" t="s">
        <v>427</v>
      </c>
      <c r="T42" s="1" t="s">
        <v>428</v>
      </c>
      <c r="U42" s="1" t="s">
        <v>388</v>
      </c>
      <c r="V42" s="1" t="s">
        <v>684</v>
      </c>
    </row>
    <row r="43" s="1" customFormat="1" spans="1:22">
      <c r="A43" s="3">
        <v>999228255723246</v>
      </c>
      <c r="B43" s="1" t="s">
        <v>671</v>
      </c>
      <c r="C43" s="1" t="s">
        <v>685</v>
      </c>
      <c r="D43" s="1" t="s">
        <v>686</v>
      </c>
      <c r="E43" s="1" t="s">
        <v>687</v>
      </c>
      <c r="F43" s="1" t="s">
        <v>414</v>
      </c>
      <c r="G43" s="1" t="s">
        <v>418</v>
      </c>
      <c r="H43" s="1" t="s">
        <v>419</v>
      </c>
      <c r="I43" s="1" t="s">
        <v>688</v>
      </c>
      <c r="J43" s="1" t="s">
        <v>30</v>
      </c>
      <c r="K43" s="1" t="s">
        <v>689</v>
      </c>
      <c r="L43" s="1" t="s">
        <v>689</v>
      </c>
      <c r="M43" s="1" t="s">
        <v>422</v>
      </c>
      <c r="N43" s="1" t="s">
        <v>422</v>
      </c>
      <c r="O43" s="1" t="s">
        <v>423</v>
      </c>
      <c r="P43" s="1" t="s">
        <v>424</v>
      </c>
      <c r="Q43" s="1" t="s">
        <v>425</v>
      </c>
      <c r="R43" s="1" t="s">
        <v>690</v>
      </c>
      <c r="S43" s="1" t="s">
        <v>427</v>
      </c>
      <c r="T43" s="1" t="s">
        <v>428</v>
      </c>
      <c r="U43" s="1" t="s">
        <v>388</v>
      </c>
      <c r="V43" s="1" t="s">
        <v>691</v>
      </c>
    </row>
    <row r="44" s="1" customFormat="1" spans="1:22">
      <c r="A44" s="3">
        <v>999228254745893</v>
      </c>
      <c r="B44" s="1" t="s">
        <v>671</v>
      </c>
      <c r="C44" s="1" t="s">
        <v>692</v>
      </c>
      <c r="D44" s="1" t="s">
        <v>693</v>
      </c>
      <c r="E44" s="1" t="s">
        <v>694</v>
      </c>
      <c r="F44" s="1" t="s">
        <v>414</v>
      </c>
      <c r="G44" s="1" t="s">
        <v>418</v>
      </c>
      <c r="H44" s="1" t="s">
        <v>419</v>
      </c>
      <c r="I44" s="1" t="s">
        <v>695</v>
      </c>
      <c r="J44" s="1" t="s">
        <v>30</v>
      </c>
      <c r="K44" s="1" t="s">
        <v>696</v>
      </c>
      <c r="L44" s="1" t="s">
        <v>696</v>
      </c>
      <c r="M44" s="1" t="s">
        <v>422</v>
      </c>
      <c r="N44" s="1" t="s">
        <v>422</v>
      </c>
      <c r="O44" s="1" t="s">
        <v>423</v>
      </c>
      <c r="P44" s="1" t="s">
        <v>424</v>
      </c>
      <c r="Q44" s="1" t="s">
        <v>425</v>
      </c>
      <c r="R44" s="1" t="s">
        <v>697</v>
      </c>
      <c r="S44" s="1" t="s">
        <v>427</v>
      </c>
      <c r="T44" s="1" t="s">
        <v>428</v>
      </c>
      <c r="U44" s="1" t="s">
        <v>388</v>
      </c>
      <c r="V44" s="1" t="s">
        <v>664</v>
      </c>
    </row>
    <row r="45" s="1" customFormat="1" spans="1:22">
      <c r="A45" s="3">
        <v>999228237615096</v>
      </c>
      <c r="B45" s="1" t="s">
        <v>698</v>
      </c>
      <c r="C45" s="1" t="s">
        <v>699</v>
      </c>
      <c r="D45" s="1" t="s">
        <v>700</v>
      </c>
      <c r="E45" s="1" t="s">
        <v>701</v>
      </c>
      <c r="F45" s="1" t="s">
        <v>414</v>
      </c>
      <c r="G45" s="1" t="s">
        <v>418</v>
      </c>
      <c r="H45" s="1" t="s">
        <v>419</v>
      </c>
      <c r="I45" s="1" t="s">
        <v>702</v>
      </c>
      <c r="J45" s="1" t="s">
        <v>30</v>
      </c>
      <c r="K45" s="1" t="s">
        <v>703</v>
      </c>
      <c r="L45" s="1" t="s">
        <v>703</v>
      </c>
      <c r="M45" s="1" t="s">
        <v>422</v>
      </c>
      <c r="N45" s="1" t="s">
        <v>422</v>
      </c>
      <c r="O45" s="1" t="s">
        <v>423</v>
      </c>
      <c r="P45" s="1" t="s">
        <v>424</v>
      </c>
      <c r="Q45" s="1" t="s">
        <v>425</v>
      </c>
      <c r="R45" s="1" t="s">
        <v>704</v>
      </c>
      <c r="S45" s="1" t="s">
        <v>427</v>
      </c>
      <c r="T45" s="1" t="s">
        <v>428</v>
      </c>
      <c r="U45" s="1" t="s">
        <v>388</v>
      </c>
      <c r="V45" s="1" t="s">
        <v>438</v>
      </c>
    </row>
    <row r="46" s="1" customFormat="1" spans="1:22">
      <c r="A46" s="3">
        <v>999228233077839</v>
      </c>
      <c r="B46" s="1" t="s">
        <v>698</v>
      </c>
      <c r="C46" s="1" t="s">
        <v>705</v>
      </c>
      <c r="D46" s="1" t="s">
        <v>588</v>
      </c>
      <c r="E46" s="1" t="s">
        <v>706</v>
      </c>
      <c r="F46" s="1" t="s">
        <v>414</v>
      </c>
      <c r="G46" s="1" t="s">
        <v>418</v>
      </c>
      <c r="H46" s="1" t="s">
        <v>419</v>
      </c>
      <c r="I46" s="1" t="s">
        <v>707</v>
      </c>
      <c r="J46" s="1" t="s">
        <v>30</v>
      </c>
      <c r="K46" s="1" t="s">
        <v>708</v>
      </c>
      <c r="L46" s="1" t="s">
        <v>708</v>
      </c>
      <c r="M46" s="1" t="s">
        <v>422</v>
      </c>
      <c r="N46" s="1" t="s">
        <v>422</v>
      </c>
      <c r="O46" s="1" t="s">
        <v>423</v>
      </c>
      <c r="P46" s="1" t="s">
        <v>424</v>
      </c>
      <c r="Q46" s="1" t="s">
        <v>425</v>
      </c>
      <c r="R46" s="1" t="s">
        <v>709</v>
      </c>
      <c r="S46" s="1" t="s">
        <v>427</v>
      </c>
      <c r="T46" s="1" t="s">
        <v>428</v>
      </c>
      <c r="U46" s="1" t="s">
        <v>388</v>
      </c>
      <c r="V46" s="1" t="s">
        <v>505</v>
      </c>
    </row>
    <row r="47" s="1" customFormat="1" spans="1:22">
      <c r="A47" s="3">
        <v>999228232172438</v>
      </c>
      <c r="B47" s="1" t="s">
        <v>698</v>
      </c>
      <c r="C47" s="1" t="s">
        <v>710</v>
      </c>
      <c r="D47" s="1" t="s">
        <v>711</v>
      </c>
      <c r="E47" s="1" t="s">
        <v>712</v>
      </c>
      <c r="F47" s="1" t="s">
        <v>519</v>
      </c>
      <c r="G47" s="1" t="s">
        <v>418</v>
      </c>
      <c r="H47" s="1" t="s">
        <v>419</v>
      </c>
      <c r="I47" s="1" t="s">
        <v>713</v>
      </c>
      <c r="J47" s="1" t="s">
        <v>30</v>
      </c>
      <c r="K47" s="1" t="s">
        <v>714</v>
      </c>
      <c r="L47" s="1" t="s">
        <v>714</v>
      </c>
      <c r="M47" s="1" t="s">
        <v>422</v>
      </c>
      <c r="N47" s="1" t="s">
        <v>422</v>
      </c>
      <c r="O47" s="1" t="s">
        <v>423</v>
      </c>
      <c r="P47" s="1" t="s">
        <v>424</v>
      </c>
      <c r="Q47" s="1" t="s">
        <v>425</v>
      </c>
      <c r="R47" s="1" t="s">
        <v>715</v>
      </c>
      <c r="S47" s="1" t="s">
        <v>427</v>
      </c>
      <c r="T47" s="1" t="s">
        <v>428</v>
      </c>
      <c r="U47" s="1" t="s">
        <v>388</v>
      </c>
      <c r="V47" s="1" t="s">
        <v>498</v>
      </c>
    </row>
    <row r="48" s="1" customFormat="1" spans="1:22">
      <c r="A48" s="3">
        <v>999228230077055</v>
      </c>
      <c r="B48" s="1" t="s">
        <v>698</v>
      </c>
      <c r="C48" s="1" t="s">
        <v>716</v>
      </c>
      <c r="D48" s="1" t="s">
        <v>717</v>
      </c>
      <c r="E48" s="1" t="s">
        <v>718</v>
      </c>
      <c r="F48" s="1" t="s">
        <v>414</v>
      </c>
      <c r="G48" s="1" t="s">
        <v>418</v>
      </c>
      <c r="H48" s="1" t="s">
        <v>419</v>
      </c>
      <c r="I48" s="1" t="s">
        <v>719</v>
      </c>
      <c r="J48" s="1" t="s">
        <v>30</v>
      </c>
      <c r="K48" s="1" t="s">
        <v>720</v>
      </c>
      <c r="L48" s="1" t="s">
        <v>720</v>
      </c>
      <c r="M48" s="1" t="s">
        <v>422</v>
      </c>
      <c r="N48" s="1" t="s">
        <v>422</v>
      </c>
      <c r="O48" s="1" t="s">
        <v>423</v>
      </c>
      <c r="P48" s="1" t="s">
        <v>424</v>
      </c>
      <c r="Q48" s="1" t="s">
        <v>425</v>
      </c>
      <c r="R48" s="1" t="s">
        <v>721</v>
      </c>
      <c r="S48" s="1" t="s">
        <v>427</v>
      </c>
      <c r="T48" s="1" t="s">
        <v>428</v>
      </c>
      <c r="U48" s="1" t="s">
        <v>388</v>
      </c>
      <c r="V48" s="1" t="s">
        <v>579</v>
      </c>
    </row>
    <row r="49" s="1" customFormat="1" spans="1:22">
      <c r="A49" s="3">
        <v>999228218148031</v>
      </c>
      <c r="B49" s="1" t="s">
        <v>722</v>
      </c>
      <c r="C49" s="1" t="s">
        <v>723</v>
      </c>
      <c r="D49" s="1" t="s">
        <v>724</v>
      </c>
      <c r="E49" s="1" t="s">
        <v>725</v>
      </c>
      <c r="F49" s="1" t="s">
        <v>698</v>
      </c>
      <c r="G49" s="1" t="s">
        <v>418</v>
      </c>
      <c r="H49" s="1" t="s">
        <v>419</v>
      </c>
      <c r="I49" s="1" t="s">
        <v>726</v>
      </c>
      <c r="J49" s="1" t="s">
        <v>30</v>
      </c>
      <c r="K49" s="1" t="s">
        <v>727</v>
      </c>
      <c r="L49" s="1" t="s">
        <v>727</v>
      </c>
      <c r="M49" s="1" t="s">
        <v>422</v>
      </c>
      <c r="N49" s="1" t="s">
        <v>422</v>
      </c>
      <c r="O49" s="1" t="s">
        <v>423</v>
      </c>
      <c r="P49" s="1" t="s">
        <v>424</v>
      </c>
      <c r="Q49" s="1" t="s">
        <v>425</v>
      </c>
      <c r="R49" s="1" t="s">
        <v>728</v>
      </c>
      <c r="S49" s="1" t="s">
        <v>427</v>
      </c>
      <c r="T49" s="1" t="s">
        <v>428</v>
      </c>
      <c r="U49" s="1" t="s">
        <v>388</v>
      </c>
      <c r="V49" s="1" t="s">
        <v>505</v>
      </c>
    </row>
    <row r="50" s="1" customFormat="1" spans="1:22">
      <c r="A50" s="3">
        <v>999228211769272</v>
      </c>
      <c r="B50" s="1" t="s">
        <v>722</v>
      </c>
      <c r="C50" s="1" t="s">
        <v>729</v>
      </c>
      <c r="D50" s="1" t="s">
        <v>730</v>
      </c>
      <c r="E50" s="1" t="s">
        <v>731</v>
      </c>
      <c r="F50" s="1" t="s">
        <v>414</v>
      </c>
      <c r="G50" s="1" t="s">
        <v>418</v>
      </c>
      <c r="H50" s="1" t="s">
        <v>419</v>
      </c>
      <c r="I50" s="1" t="s">
        <v>732</v>
      </c>
      <c r="J50" s="1" t="s">
        <v>30</v>
      </c>
      <c r="K50" s="1" t="s">
        <v>733</v>
      </c>
      <c r="L50" s="1" t="s">
        <v>733</v>
      </c>
      <c r="M50" s="1" t="s">
        <v>422</v>
      </c>
      <c r="N50" s="1" t="s">
        <v>422</v>
      </c>
      <c r="O50" s="1" t="s">
        <v>423</v>
      </c>
      <c r="P50" s="1" t="s">
        <v>424</v>
      </c>
      <c r="Q50" s="1" t="s">
        <v>425</v>
      </c>
      <c r="R50" s="1" t="s">
        <v>734</v>
      </c>
      <c r="S50" s="1" t="s">
        <v>427</v>
      </c>
      <c r="T50" s="1" t="s">
        <v>428</v>
      </c>
      <c r="U50" s="1" t="s">
        <v>388</v>
      </c>
      <c r="V50" s="1" t="s">
        <v>735</v>
      </c>
    </row>
    <row r="51" s="1" customFormat="1" spans="1:22">
      <c r="A51" s="3">
        <v>999228205958268</v>
      </c>
      <c r="B51" s="1" t="s">
        <v>736</v>
      </c>
      <c r="C51" s="1" t="s">
        <v>737</v>
      </c>
      <c r="D51" s="1" t="s">
        <v>738</v>
      </c>
      <c r="E51" s="1" t="s">
        <v>739</v>
      </c>
      <c r="F51" s="1" t="s">
        <v>566</v>
      </c>
      <c r="G51" s="1" t="s">
        <v>418</v>
      </c>
      <c r="H51" s="1" t="s">
        <v>419</v>
      </c>
      <c r="I51" s="1" t="s">
        <v>740</v>
      </c>
      <c r="J51" s="1" t="s">
        <v>30</v>
      </c>
      <c r="K51" s="1" t="s">
        <v>741</v>
      </c>
      <c r="L51" s="1" t="s">
        <v>741</v>
      </c>
      <c r="M51" s="1" t="s">
        <v>422</v>
      </c>
      <c r="N51" s="1" t="s">
        <v>422</v>
      </c>
      <c r="O51" s="1" t="s">
        <v>423</v>
      </c>
      <c r="P51" s="1" t="s">
        <v>424</v>
      </c>
      <c r="Q51" s="1" t="s">
        <v>425</v>
      </c>
      <c r="R51" s="1" t="s">
        <v>742</v>
      </c>
      <c r="S51" s="1" t="s">
        <v>427</v>
      </c>
      <c r="T51" s="1" t="s">
        <v>428</v>
      </c>
      <c r="U51" s="1" t="s">
        <v>388</v>
      </c>
      <c r="V51" s="1" t="s">
        <v>586</v>
      </c>
    </row>
    <row r="52" s="1" customFormat="1" spans="1:22">
      <c r="A52" s="3">
        <v>999228172679257</v>
      </c>
      <c r="B52" s="1" t="s">
        <v>736</v>
      </c>
      <c r="C52" s="1" t="s">
        <v>743</v>
      </c>
      <c r="D52" s="1" t="s">
        <v>744</v>
      </c>
      <c r="E52" s="1" t="s">
        <v>745</v>
      </c>
      <c r="F52" s="1" t="s">
        <v>519</v>
      </c>
      <c r="G52" s="1" t="s">
        <v>418</v>
      </c>
      <c r="H52" s="1" t="s">
        <v>419</v>
      </c>
      <c r="I52" s="1" t="s">
        <v>746</v>
      </c>
      <c r="J52" s="1" t="s">
        <v>30</v>
      </c>
      <c r="K52" s="1" t="s">
        <v>747</v>
      </c>
      <c r="L52" s="1" t="s">
        <v>747</v>
      </c>
      <c r="M52" s="1" t="s">
        <v>422</v>
      </c>
      <c r="N52" s="1" t="s">
        <v>422</v>
      </c>
      <c r="O52" s="1" t="s">
        <v>423</v>
      </c>
      <c r="P52" s="1" t="s">
        <v>424</v>
      </c>
      <c r="Q52" s="1" t="s">
        <v>425</v>
      </c>
      <c r="R52" s="1" t="s">
        <v>748</v>
      </c>
      <c r="S52" s="1" t="s">
        <v>427</v>
      </c>
      <c r="T52" s="1" t="s">
        <v>428</v>
      </c>
      <c r="U52" s="1" t="s">
        <v>388</v>
      </c>
      <c r="V52" s="1" t="s">
        <v>664</v>
      </c>
    </row>
    <row r="53" s="1" customFormat="1" spans="1:22">
      <c r="A53" s="3">
        <v>999228172528470</v>
      </c>
      <c r="B53" s="1" t="s">
        <v>736</v>
      </c>
      <c r="C53" s="1" t="s">
        <v>749</v>
      </c>
      <c r="D53" s="1" t="s">
        <v>750</v>
      </c>
      <c r="E53" s="1" t="s">
        <v>751</v>
      </c>
      <c r="F53" s="1" t="s">
        <v>414</v>
      </c>
      <c r="G53" s="1" t="s">
        <v>418</v>
      </c>
      <c r="H53" s="1" t="s">
        <v>419</v>
      </c>
      <c r="I53" s="1" t="s">
        <v>752</v>
      </c>
      <c r="J53" s="1" t="s">
        <v>30</v>
      </c>
      <c r="K53" s="1" t="s">
        <v>753</v>
      </c>
      <c r="L53" s="1" t="s">
        <v>753</v>
      </c>
      <c r="M53" s="1" t="s">
        <v>422</v>
      </c>
      <c r="N53" s="1" t="s">
        <v>422</v>
      </c>
      <c r="O53" s="1" t="s">
        <v>423</v>
      </c>
      <c r="P53" s="1" t="s">
        <v>424</v>
      </c>
      <c r="Q53" s="1" t="s">
        <v>425</v>
      </c>
      <c r="R53" s="1" t="s">
        <v>754</v>
      </c>
      <c r="S53" s="1" t="s">
        <v>427</v>
      </c>
      <c r="T53" s="1" t="s">
        <v>428</v>
      </c>
      <c r="U53" s="1" t="s">
        <v>388</v>
      </c>
      <c r="V53" s="1" t="s">
        <v>755</v>
      </c>
    </row>
    <row r="54" s="1" customFormat="1" spans="1:22">
      <c r="A54" s="3">
        <v>999228142437183</v>
      </c>
      <c r="B54" s="1" t="s">
        <v>756</v>
      </c>
      <c r="C54" s="1" t="s">
        <v>757</v>
      </c>
      <c r="D54" s="1" t="s">
        <v>758</v>
      </c>
      <c r="E54" s="1" t="s">
        <v>759</v>
      </c>
      <c r="F54" s="1" t="s">
        <v>553</v>
      </c>
      <c r="G54" s="1" t="s">
        <v>418</v>
      </c>
      <c r="H54" s="1" t="s">
        <v>419</v>
      </c>
      <c r="I54" s="1" t="s">
        <v>760</v>
      </c>
      <c r="J54" s="1" t="s">
        <v>30</v>
      </c>
      <c r="K54" s="1" t="s">
        <v>761</v>
      </c>
      <c r="L54" s="1" t="s">
        <v>761</v>
      </c>
      <c r="M54" s="1" t="s">
        <v>422</v>
      </c>
      <c r="N54" s="1" t="s">
        <v>422</v>
      </c>
      <c r="O54" s="1" t="s">
        <v>423</v>
      </c>
      <c r="P54" s="1" t="s">
        <v>424</v>
      </c>
      <c r="Q54" s="1" t="s">
        <v>425</v>
      </c>
      <c r="R54" s="1" t="s">
        <v>762</v>
      </c>
      <c r="S54" s="1" t="s">
        <v>427</v>
      </c>
      <c r="T54" s="1" t="s">
        <v>428</v>
      </c>
      <c r="U54" s="1" t="s">
        <v>388</v>
      </c>
      <c r="V54" s="1" t="s">
        <v>763</v>
      </c>
    </row>
    <row r="55" s="1" customFormat="1" spans="1:22">
      <c r="A55" s="3">
        <v>999228141656766</v>
      </c>
      <c r="B55" s="1" t="s">
        <v>764</v>
      </c>
      <c r="C55" s="1" t="s">
        <v>765</v>
      </c>
      <c r="D55" s="1" t="s">
        <v>766</v>
      </c>
      <c r="E55" s="1" t="s">
        <v>767</v>
      </c>
      <c r="F55" s="1" t="s">
        <v>553</v>
      </c>
      <c r="G55" s="1" t="s">
        <v>418</v>
      </c>
      <c r="H55" s="1" t="s">
        <v>419</v>
      </c>
      <c r="I55" s="1" t="s">
        <v>768</v>
      </c>
      <c r="J55" s="1" t="s">
        <v>30</v>
      </c>
      <c r="K55" s="1" t="s">
        <v>769</v>
      </c>
      <c r="L55" s="1" t="s">
        <v>769</v>
      </c>
      <c r="M55" s="1" t="s">
        <v>422</v>
      </c>
      <c r="N55" s="1" t="s">
        <v>422</v>
      </c>
      <c r="O55" s="1" t="s">
        <v>423</v>
      </c>
      <c r="P55" s="1" t="s">
        <v>424</v>
      </c>
      <c r="Q55" s="1" t="s">
        <v>425</v>
      </c>
      <c r="R55" s="1" t="s">
        <v>770</v>
      </c>
      <c r="S55" s="1" t="s">
        <v>427</v>
      </c>
      <c r="T55" s="1" t="s">
        <v>428</v>
      </c>
      <c r="U55" s="1" t="s">
        <v>388</v>
      </c>
      <c r="V55" s="1" t="s">
        <v>606</v>
      </c>
    </row>
    <row r="56" s="1" customFormat="1" spans="1:22">
      <c r="A56" s="3">
        <v>999228139386013</v>
      </c>
      <c r="B56" s="1" t="s">
        <v>764</v>
      </c>
      <c r="C56" s="1" t="s">
        <v>771</v>
      </c>
      <c r="D56" s="1" t="s">
        <v>772</v>
      </c>
      <c r="E56" s="1" t="s">
        <v>773</v>
      </c>
      <c r="F56" s="1" t="s">
        <v>414</v>
      </c>
      <c r="G56" s="1" t="s">
        <v>418</v>
      </c>
      <c r="H56" s="1" t="s">
        <v>419</v>
      </c>
      <c r="I56" s="1" t="s">
        <v>774</v>
      </c>
      <c r="J56" s="1" t="s">
        <v>30</v>
      </c>
      <c r="K56" s="1" t="s">
        <v>775</v>
      </c>
      <c r="L56" s="1" t="s">
        <v>775</v>
      </c>
      <c r="M56" s="1" t="s">
        <v>422</v>
      </c>
      <c r="N56" s="1" t="s">
        <v>422</v>
      </c>
      <c r="O56" s="1" t="s">
        <v>423</v>
      </c>
      <c r="P56" s="1" t="s">
        <v>424</v>
      </c>
      <c r="Q56" s="1" t="s">
        <v>425</v>
      </c>
      <c r="R56" s="1" t="s">
        <v>776</v>
      </c>
      <c r="S56" s="1" t="s">
        <v>427</v>
      </c>
      <c r="T56" s="1" t="s">
        <v>428</v>
      </c>
      <c r="U56" s="1" t="s">
        <v>388</v>
      </c>
      <c r="V56" s="1" t="s">
        <v>684</v>
      </c>
    </row>
    <row r="57" s="1" customFormat="1" spans="1:22">
      <c r="A57" s="3">
        <v>999228125509731</v>
      </c>
      <c r="B57" s="1" t="s">
        <v>764</v>
      </c>
      <c r="C57" s="1" t="s">
        <v>777</v>
      </c>
      <c r="D57" s="1" t="s">
        <v>622</v>
      </c>
      <c r="E57" s="1" t="s">
        <v>778</v>
      </c>
      <c r="F57" s="1" t="s">
        <v>698</v>
      </c>
      <c r="G57" s="1" t="s">
        <v>418</v>
      </c>
      <c r="H57" s="1" t="s">
        <v>419</v>
      </c>
      <c r="I57" s="1" t="s">
        <v>779</v>
      </c>
      <c r="J57" s="1" t="s">
        <v>30</v>
      </c>
      <c r="K57" s="1" t="s">
        <v>780</v>
      </c>
      <c r="L57" s="1" t="s">
        <v>780</v>
      </c>
      <c r="M57" s="1" t="s">
        <v>422</v>
      </c>
      <c r="N57" s="1" t="s">
        <v>422</v>
      </c>
      <c r="O57" s="1" t="s">
        <v>423</v>
      </c>
      <c r="P57" s="1" t="s">
        <v>424</v>
      </c>
      <c r="Q57" s="1" t="s">
        <v>425</v>
      </c>
      <c r="R57" s="1" t="s">
        <v>781</v>
      </c>
      <c r="S57" s="1" t="s">
        <v>427</v>
      </c>
      <c r="T57" s="1" t="s">
        <v>428</v>
      </c>
      <c r="U57" s="1" t="s">
        <v>388</v>
      </c>
      <c r="V57" s="1" t="s">
        <v>429</v>
      </c>
    </row>
    <row r="58" s="1" customFormat="1" spans="1:22">
      <c r="A58" s="3">
        <v>999228121123883</v>
      </c>
      <c r="B58" s="1" t="s">
        <v>782</v>
      </c>
      <c r="C58" s="1" t="s">
        <v>783</v>
      </c>
      <c r="D58" s="1" t="s">
        <v>784</v>
      </c>
      <c r="E58" s="1" t="s">
        <v>785</v>
      </c>
      <c r="F58" s="1" t="s">
        <v>414</v>
      </c>
      <c r="G58" s="1" t="s">
        <v>418</v>
      </c>
      <c r="H58" s="1" t="s">
        <v>419</v>
      </c>
      <c r="I58" s="1" t="s">
        <v>786</v>
      </c>
      <c r="J58" s="1" t="s">
        <v>30</v>
      </c>
      <c r="K58" s="1" t="s">
        <v>787</v>
      </c>
      <c r="L58" s="1" t="s">
        <v>787</v>
      </c>
      <c r="M58" s="1" t="s">
        <v>422</v>
      </c>
      <c r="N58" s="1" t="s">
        <v>422</v>
      </c>
      <c r="O58" s="1" t="s">
        <v>423</v>
      </c>
      <c r="P58" s="1" t="s">
        <v>424</v>
      </c>
      <c r="Q58" s="1" t="s">
        <v>425</v>
      </c>
      <c r="R58" s="1" t="s">
        <v>788</v>
      </c>
      <c r="S58" s="1" t="s">
        <v>427</v>
      </c>
      <c r="T58" s="1" t="s">
        <v>428</v>
      </c>
      <c r="U58" s="1" t="s">
        <v>388</v>
      </c>
      <c r="V58" s="1" t="s">
        <v>445</v>
      </c>
    </row>
    <row r="59" s="1" customFormat="1" spans="1:22">
      <c r="A59" s="3">
        <v>999228121070146</v>
      </c>
      <c r="B59" s="1" t="s">
        <v>782</v>
      </c>
      <c r="C59" s="1" t="s">
        <v>789</v>
      </c>
      <c r="D59" s="1" t="s">
        <v>532</v>
      </c>
      <c r="E59" s="1" t="s">
        <v>790</v>
      </c>
      <c r="F59" s="1" t="s">
        <v>519</v>
      </c>
      <c r="G59" s="1" t="s">
        <v>418</v>
      </c>
      <c r="H59" s="1" t="s">
        <v>419</v>
      </c>
      <c r="I59" s="1" t="s">
        <v>791</v>
      </c>
      <c r="J59" s="1" t="s">
        <v>30</v>
      </c>
      <c r="K59" s="1" t="s">
        <v>792</v>
      </c>
      <c r="L59" s="1" t="s">
        <v>792</v>
      </c>
      <c r="M59" s="1" t="s">
        <v>422</v>
      </c>
      <c r="N59" s="1" t="s">
        <v>422</v>
      </c>
      <c r="O59" s="1" t="s">
        <v>423</v>
      </c>
      <c r="P59" s="1" t="s">
        <v>424</v>
      </c>
      <c r="Q59" s="1" t="s">
        <v>425</v>
      </c>
      <c r="R59" s="1" t="s">
        <v>793</v>
      </c>
      <c r="S59" s="1" t="s">
        <v>427</v>
      </c>
      <c r="T59" s="1" t="s">
        <v>428</v>
      </c>
      <c r="U59" s="1" t="s">
        <v>497</v>
      </c>
      <c r="V59" s="1" t="s">
        <v>429</v>
      </c>
    </row>
    <row r="60" s="1" customFormat="1" spans="1:22">
      <c r="A60" s="3">
        <v>999228101983362</v>
      </c>
      <c r="B60" s="1" t="s">
        <v>782</v>
      </c>
      <c r="C60" s="1" t="s">
        <v>794</v>
      </c>
      <c r="D60" s="1" t="s">
        <v>795</v>
      </c>
      <c r="E60" s="1" t="s">
        <v>796</v>
      </c>
      <c r="F60" s="1" t="s">
        <v>414</v>
      </c>
      <c r="G60" s="1" t="s">
        <v>418</v>
      </c>
      <c r="H60" s="1" t="s">
        <v>419</v>
      </c>
      <c r="I60" s="1" t="s">
        <v>797</v>
      </c>
      <c r="J60" s="1" t="s">
        <v>30</v>
      </c>
      <c r="K60" s="1" t="s">
        <v>798</v>
      </c>
      <c r="L60" s="1" t="s">
        <v>798</v>
      </c>
      <c r="M60" s="1" t="s">
        <v>422</v>
      </c>
      <c r="N60" s="1" t="s">
        <v>422</v>
      </c>
      <c r="O60" s="1" t="s">
        <v>423</v>
      </c>
      <c r="P60" s="1" t="s">
        <v>424</v>
      </c>
      <c r="Q60" s="1" t="s">
        <v>425</v>
      </c>
      <c r="R60" s="1" t="s">
        <v>799</v>
      </c>
      <c r="S60" s="1" t="s">
        <v>427</v>
      </c>
      <c r="T60" s="1" t="s">
        <v>428</v>
      </c>
      <c r="U60" s="1" t="s">
        <v>388</v>
      </c>
      <c r="V60" s="1" t="s">
        <v>546</v>
      </c>
    </row>
    <row r="61" s="1" customFormat="1" spans="1:22">
      <c r="A61" s="3">
        <v>999228072535572</v>
      </c>
      <c r="B61" s="1" t="s">
        <v>800</v>
      </c>
      <c r="C61" s="1" t="s">
        <v>801</v>
      </c>
      <c r="D61" s="1" t="s">
        <v>802</v>
      </c>
      <c r="E61" s="1" t="s">
        <v>803</v>
      </c>
      <c r="F61" s="1" t="s">
        <v>519</v>
      </c>
      <c r="G61" s="1" t="s">
        <v>418</v>
      </c>
      <c r="H61" s="1" t="s">
        <v>419</v>
      </c>
      <c r="I61" s="1" t="s">
        <v>804</v>
      </c>
      <c r="J61" s="1" t="s">
        <v>30</v>
      </c>
      <c r="K61" s="1" t="s">
        <v>805</v>
      </c>
      <c r="L61" s="1" t="s">
        <v>805</v>
      </c>
      <c r="M61" s="1" t="s">
        <v>422</v>
      </c>
      <c r="N61" s="1" t="s">
        <v>422</v>
      </c>
      <c r="O61" s="1" t="s">
        <v>423</v>
      </c>
      <c r="P61" s="1" t="s">
        <v>424</v>
      </c>
      <c r="Q61" s="1" t="s">
        <v>425</v>
      </c>
      <c r="R61" s="1" t="s">
        <v>806</v>
      </c>
      <c r="S61" s="1" t="s">
        <v>427</v>
      </c>
      <c r="T61" s="1" t="s">
        <v>428</v>
      </c>
      <c r="U61" s="1" t="s">
        <v>388</v>
      </c>
      <c r="V61" s="1" t="s">
        <v>429</v>
      </c>
    </row>
    <row r="62" s="1" customFormat="1" spans="1:22">
      <c r="A62" s="3">
        <v>999228046897087</v>
      </c>
      <c r="B62" s="1" t="s">
        <v>807</v>
      </c>
      <c r="C62" s="1" t="s">
        <v>808</v>
      </c>
      <c r="D62" s="1" t="s">
        <v>809</v>
      </c>
      <c r="E62" s="1" t="s">
        <v>810</v>
      </c>
      <c r="F62" s="1" t="s">
        <v>566</v>
      </c>
      <c r="G62" s="1" t="s">
        <v>418</v>
      </c>
      <c r="H62" s="1" t="s">
        <v>419</v>
      </c>
      <c r="I62" s="1" t="s">
        <v>811</v>
      </c>
      <c r="J62" s="1" t="s">
        <v>30</v>
      </c>
      <c r="K62" s="1" t="s">
        <v>812</v>
      </c>
      <c r="L62" s="1" t="s">
        <v>812</v>
      </c>
      <c r="M62" s="1" t="s">
        <v>422</v>
      </c>
      <c r="N62" s="1" t="s">
        <v>422</v>
      </c>
      <c r="O62" s="1" t="s">
        <v>423</v>
      </c>
      <c r="P62" s="1" t="s">
        <v>424</v>
      </c>
      <c r="Q62" s="1" t="s">
        <v>425</v>
      </c>
      <c r="R62" s="1" t="s">
        <v>813</v>
      </c>
      <c r="S62" s="1" t="s">
        <v>427</v>
      </c>
      <c r="T62" s="1" t="s">
        <v>428</v>
      </c>
      <c r="U62" s="1" t="s">
        <v>388</v>
      </c>
      <c r="V62" s="1" t="s">
        <v>429</v>
      </c>
    </row>
    <row r="63" s="1" customFormat="1" spans="1:22">
      <c r="A63" s="3">
        <v>999228037582659</v>
      </c>
      <c r="B63" s="1" t="s">
        <v>814</v>
      </c>
      <c r="C63" s="1" t="s">
        <v>815</v>
      </c>
      <c r="D63" s="1" t="s">
        <v>816</v>
      </c>
      <c r="E63" s="1" t="s">
        <v>817</v>
      </c>
      <c r="F63" s="1" t="s">
        <v>519</v>
      </c>
      <c r="G63" s="1" t="s">
        <v>418</v>
      </c>
      <c r="H63" s="1" t="s">
        <v>419</v>
      </c>
      <c r="I63" s="1" t="s">
        <v>818</v>
      </c>
      <c r="J63" s="1" t="s">
        <v>30</v>
      </c>
      <c r="K63" s="1" t="s">
        <v>819</v>
      </c>
      <c r="L63" s="1" t="s">
        <v>819</v>
      </c>
      <c r="M63" s="1" t="s">
        <v>422</v>
      </c>
      <c r="N63" s="1" t="s">
        <v>422</v>
      </c>
      <c r="O63" s="1" t="s">
        <v>423</v>
      </c>
      <c r="P63" s="1" t="s">
        <v>424</v>
      </c>
      <c r="Q63" s="1" t="s">
        <v>425</v>
      </c>
      <c r="R63" s="1" t="s">
        <v>820</v>
      </c>
      <c r="S63" s="1" t="s">
        <v>427</v>
      </c>
      <c r="T63" s="1" t="s">
        <v>428</v>
      </c>
      <c r="U63" s="1" t="s">
        <v>388</v>
      </c>
      <c r="V63" s="1" t="s">
        <v>429</v>
      </c>
    </row>
    <row r="64" s="1" customFormat="1" spans="1:22">
      <c r="A64" s="3">
        <v>999227352864950</v>
      </c>
      <c r="B64" s="1" t="s">
        <v>821</v>
      </c>
      <c r="C64" s="1" t="s">
        <v>822</v>
      </c>
      <c r="D64" s="1" t="s">
        <v>823</v>
      </c>
      <c r="E64" s="1" t="s">
        <v>824</v>
      </c>
      <c r="F64" s="1" t="s">
        <v>414</v>
      </c>
      <c r="G64" s="1" t="s">
        <v>418</v>
      </c>
      <c r="H64" s="1" t="s">
        <v>419</v>
      </c>
      <c r="I64" s="1" t="s">
        <v>825</v>
      </c>
      <c r="J64" s="1" t="s">
        <v>30</v>
      </c>
      <c r="K64" s="1" t="s">
        <v>826</v>
      </c>
      <c r="L64" s="1" t="s">
        <v>826</v>
      </c>
      <c r="M64" s="1" t="s">
        <v>422</v>
      </c>
      <c r="N64" s="1" t="s">
        <v>422</v>
      </c>
      <c r="O64" s="1" t="s">
        <v>423</v>
      </c>
      <c r="P64" s="1" t="s">
        <v>424</v>
      </c>
      <c r="Q64" s="1" t="s">
        <v>425</v>
      </c>
      <c r="R64" s="1" t="s">
        <v>827</v>
      </c>
      <c r="S64" s="1" t="s">
        <v>427</v>
      </c>
      <c r="T64" s="1" t="s">
        <v>428</v>
      </c>
      <c r="U64" s="1" t="s">
        <v>388</v>
      </c>
      <c r="V64" s="1" t="s">
        <v>429</v>
      </c>
    </row>
    <row r="65" s="1" customFormat="1" spans="1:22">
      <c r="A65" s="3">
        <v>999227306035939</v>
      </c>
      <c r="B65" s="1" t="s">
        <v>828</v>
      </c>
      <c r="C65" s="1" t="s">
        <v>829</v>
      </c>
      <c r="D65" s="1" t="s">
        <v>830</v>
      </c>
      <c r="E65" s="1" t="s">
        <v>831</v>
      </c>
      <c r="F65" s="1" t="s">
        <v>553</v>
      </c>
      <c r="G65" s="1" t="s">
        <v>418</v>
      </c>
      <c r="H65" s="1" t="s">
        <v>419</v>
      </c>
      <c r="I65" s="1" t="s">
        <v>832</v>
      </c>
      <c r="J65" s="1" t="s">
        <v>30</v>
      </c>
      <c r="K65" s="1" t="s">
        <v>833</v>
      </c>
      <c r="L65" s="1" t="s">
        <v>833</v>
      </c>
      <c r="M65" s="1" t="s">
        <v>422</v>
      </c>
      <c r="N65" s="1" t="s">
        <v>422</v>
      </c>
      <c r="O65" s="1" t="s">
        <v>423</v>
      </c>
      <c r="P65" s="1" t="s">
        <v>424</v>
      </c>
      <c r="Q65" s="1" t="s">
        <v>425</v>
      </c>
      <c r="R65" s="1" t="s">
        <v>834</v>
      </c>
      <c r="S65" s="1" t="s">
        <v>427</v>
      </c>
      <c r="T65" s="1" t="s">
        <v>428</v>
      </c>
      <c r="U65" s="1" t="s">
        <v>388</v>
      </c>
      <c r="V65" s="1" t="s">
        <v>429</v>
      </c>
    </row>
    <row r="66" s="1" customFormat="1" spans="1:22">
      <c r="A66" s="3">
        <v>999227299094376</v>
      </c>
      <c r="B66" s="1" t="s">
        <v>835</v>
      </c>
      <c r="C66" s="1" t="s">
        <v>836</v>
      </c>
      <c r="D66" s="1" t="s">
        <v>837</v>
      </c>
      <c r="E66" s="1" t="s">
        <v>838</v>
      </c>
      <c r="F66" s="1" t="s">
        <v>414</v>
      </c>
      <c r="G66" s="1" t="s">
        <v>418</v>
      </c>
      <c r="H66" s="1" t="s">
        <v>419</v>
      </c>
      <c r="I66" s="1" t="s">
        <v>839</v>
      </c>
      <c r="J66" s="1" t="s">
        <v>30</v>
      </c>
      <c r="K66" s="1" t="s">
        <v>840</v>
      </c>
      <c r="L66" s="1" t="s">
        <v>840</v>
      </c>
      <c r="M66" s="1" t="s">
        <v>422</v>
      </c>
      <c r="N66" s="1" t="s">
        <v>422</v>
      </c>
      <c r="O66" s="1" t="s">
        <v>423</v>
      </c>
      <c r="P66" s="1" t="s">
        <v>424</v>
      </c>
      <c r="Q66" s="1" t="s">
        <v>425</v>
      </c>
      <c r="R66" s="1" t="s">
        <v>841</v>
      </c>
      <c r="S66" s="1" t="s">
        <v>427</v>
      </c>
      <c r="T66" s="1" t="s">
        <v>428</v>
      </c>
      <c r="U66" s="1" t="s">
        <v>388</v>
      </c>
      <c r="V66" s="1" t="s">
        <v>438</v>
      </c>
    </row>
    <row r="67" s="1" customFormat="1" spans="1:22">
      <c r="A67" s="3">
        <v>999227290954163</v>
      </c>
      <c r="B67" s="1" t="s">
        <v>835</v>
      </c>
      <c r="C67" s="1" t="s">
        <v>842</v>
      </c>
      <c r="D67" s="1" t="s">
        <v>843</v>
      </c>
      <c r="E67" s="1" t="s">
        <v>844</v>
      </c>
      <c r="F67" s="1" t="s">
        <v>607</v>
      </c>
      <c r="G67" s="1" t="s">
        <v>418</v>
      </c>
      <c r="H67" s="1" t="s">
        <v>419</v>
      </c>
      <c r="I67" s="1" t="s">
        <v>845</v>
      </c>
      <c r="J67" s="1" t="s">
        <v>30</v>
      </c>
      <c r="K67" s="1" t="s">
        <v>846</v>
      </c>
      <c r="L67" s="1" t="s">
        <v>846</v>
      </c>
      <c r="M67" s="1" t="s">
        <v>422</v>
      </c>
      <c r="N67" s="1" t="s">
        <v>422</v>
      </c>
      <c r="O67" s="1" t="s">
        <v>423</v>
      </c>
      <c r="P67" s="1" t="s">
        <v>424</v>
      </c>
      <c r="Q67" s="1" t="s">
        <v>425</v>
      </c>
      <c r="R67" s="1" t="s">
        <v>847</v>
      </c>
      <c r="S67" s="1" t="s">
        <v>427</v>
      </c>
      <c r="T67" s="1" t="s">
        <v>428</v>
      </c>
      <c r="U67" s="1" t="s">
        <v>388</v>
      </c>
      <c r="V67" s="1" t="s">
        <v>664</v>
      </c>
    </row>
    <row r="68" s="1" customFormat="1" spans="1:22">
      <c r="A68" s="3">
        <v>999227100538113</v>
      </c>
      <c r="B68" s="1" t="s">
        <v>848</v>
      </c>
      <c r="C68" s="1" t="s">
        <v>849</v>
      </c>
      <c r="D68" s="1" t="s">
        <v>850</v>
      </c>
      <c r="E68" s="1" t="s">
        <v>851</v>
      </c>
      <c r="F68" s="1" t="s">
        <v>553</v>
      </c>
      <c r="G68" s="1" t="s">
        <v>418</v>
      </c>
      <c r="H68" s="1" t="s">
        <v>419</v>
      </c>
      <c r="I68" s="1" t="s">
        <v>852</v>
      </c>
      <c r="J68" s="1" t="s">
        <v>30</v>
      </c>
      <c r="K68" s="1" t="s">
        <v>853</v>
      </c>
      <c r="L68" s="1" t="s">
        <v>853</v>
      </c>
      <c r="M68" s="1" t="s">
        <v>422</v>
      </c>
      <c r="N68" s="1" t="s">
        <v>422</v>
      </c>
      <c r="O68" s="1" t="s">
        <v>423</v>
      </c>
      <c r="P68" s="1" t="s">
        <v>424</v>
      </c>
      <c r="Q68" s="1" t="s">
        <v>425</v>
      </c>
      <c r="R68" s="1" t="s">
        <v>854</v>
      </c>
      <c r="S68" s="1" t="s">
        <v>427</v>
      </c>
      <c r="T68" s="1" t="s">
        <v>428</v>
      </c>
      <c r="U68" s="1" t="s">
        <v>388</v>
      </c>
      <c r="V68" s="1" t="s">
        <v>429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2023-11-09T02:39:41Z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2052-12.1.0.15933</vt:lpwstr>
  </property>
</Properties>
</file>