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<sst xmlns="http://schemas.openxmlformats.org/spreadsheetml/2006/main" count="238" uniqueCount="125">
  <si>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</si>
  <si>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</si>
  <si>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</si>
  <si>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</si>
  <si>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2023-11-08至2023-11-09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</si>
  <si>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</si>
  <si>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</si>
  <si>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</si>
  <si>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</si>
  <si>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</si>
  <si>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</si>
  <si>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</si>
  <si>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</si>
  <si>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</si>
  <si>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</si>
  <si>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</si>
  <si>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</si>
  <si>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</si>
  <si>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</si>
  <si>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</si>
  <si>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¥586.00</t>
  </si>
  <si>
    <t>¥77.15</t>
  </si>
  <si>
    <t>¥508.85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</si>
  <si>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</si>
  <si>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</si>
  <si>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</si>
  <si>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</si>
  <si>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</si>
  <si>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</si>
  <si>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</si>
  <si>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</si>
  <si>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</si>
  <si>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</si>
  <si>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</si>
  <si>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</si>
  <si>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</si>
  <si>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</si>
  <si>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</si>
  <si>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</si>
  <si>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</si>
  <si>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</si>
  <si>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</si>
  <si>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</si>
  <si>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</si>
  <si>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</si>
  <si>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</si>
  <si>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</si>
  <si>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</si>
  <si>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</si>
  <si>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</si>
  <si>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</si>
  <si>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</si>
  <si>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</si>
  <si>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</si>
  <si>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</si>
  <si>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</si>
  <si>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</si>
  <si>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</si>
  <si>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</si>
  <si>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</si>
  <si>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</si>
  <si>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</si>
  <si>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</si>
  <si>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</si>
  <si>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</si>
  <si>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</si>
  <si>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</si>
  <si>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</si>
  <si>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</si>
  <si>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</si>
  <si>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813540628600</t>
  </si>
  <si>
    <t>酒店预付</t>
  </si>
  <si>
    <t>否</t>
  </si>
  <si>
    <t>普通</t>
  </si>
  <si>
    <t>311481619</t>
  </si>
  <si>
    <t>广州华厦大酒店(海珠广场地铁站店)</t>
  </si>
  <si>
    <t>1639468</t>
  </si>
  <si>
    <t>王佩敏</t>
  </si>
  <si>
    <t>2023-11-08</t>
  </si>
  <si>
    <t>2023-11-09</t>
  </si>
  <si>
    <t>华厦臻品阅城双床房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</si>
  <si>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</si>
  <si>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</si>
  <si>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</si>
  <si>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</si>
  <si>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</si>
  <si>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</si>
  <si>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</si>
  <si>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</si>
  <si>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</si>
  <si>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</si>
  <si>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</si>
  <si>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</si>
  <si>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A231110102503481</t>
  </si>
  <si>
    <r>
      <t>总计：</t>
    </r>
    <r>
      <rPr>
        <sz val="10"/>
        <rFont val="Arial"/>
        <charset val="134"/>
      </rPr>
      <t>508.85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</si>
  <si>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</si>
  <si>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</si>
  <si>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</si>
  <si>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</si>
  <si>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</si>
  <si>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</si>
  <si>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</si>
  <si>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</si>
  <si>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</si>
  <si>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</si>
  <si>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</si>
  <si>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</si>
  <si>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</si>
  <si>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</si>
  <si>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</si>
  <si>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</si>
  <si>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</si>
  <si>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</si>
  <si>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4216433</t>
  </si>
  <si>
    <t>广州华厦大酒店（海珠广场地铁站店）</t>
  </si>
  <si>
    <t>--</t>
  </si>
  <si>
    <t>508.85</t>
  </si>
  <si>
    <t>RMB</t>
  </si>
  <si>
    <t>0</t>
  </si>
  <si>
    <t>0.00</t>
  </si>
  <si>
    <t>汇趣住国内直连</t>
  </si>
  <si>
    <t>01.011247</t>
  </si>
  <si>
    <t>2023-11-08 16:27:30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</si>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</sst>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family val="2"/>
      <charset val="0"/>
    </font>
    <font>
      <sz val="10"/>
      <color indexed="10"/>
      <name val="Arial"/>
      <family val="2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508.85</v>
      </c>
      <c r="E2" t="str">
        <f>VLOOKUP(A2,HOP!A:L,12,0)</f>
        <v>508.85</v>
      </c>
      <c r="F2" t="str">
        <f>VLOOKUP(A2,HOP!A:C,3,0)</f>
        <v>4216433</v>
      </c>
      <c r="G2">
        <f>D2-E2</f>
        <v>0</v>
      </c>
      <c r="H2" t="str">
        <f>$H$1&amp;F2</f>
        <v>，4216433</v>
      </c>
      <c r="I2" t="str">
        <f>VLOOKUP(A2,HOP!A:U,21,0)</f>
        <v>直连</v>
      </c>
    </row>
    <row r="5" ht="14.25" spans="4:4">
      <c r="D5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114</v>
      </c>
      <c r="E2" s="1" t="s">
        <v>77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2023-11-10T02:26:06Z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8FDAAE8ADD524914A2841C9EE97AA197_12</vt:lpwstr>
  </property>
</Properties>
</file>