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<sst xmlns="http://schemas.openxmlformats.org/spreadsheetml/2006/main" count="1443" uniqueCount="564">
  <si>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</si>
  <si>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</si>
  <si>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</si>
  <si>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</si>
  <si>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</si>
  <si>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</si>
  <si>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</si>
  <si>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</si>
  <si>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</si>
  <si>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</si>
  <si>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</si>
  <si>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</si>
  <si>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</si>
  <si>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</si>
  <si>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</si>
  <si>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</si>
  <si>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</si>
  <si>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</si>
  <si>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</si>
  <si>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</si>
  <si>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</si>
  <si>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</si>
  <si>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</si>
  <si>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</si>
  <si>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</si>
  <si>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999227352200202	</t>
  </si>
  <si>
    <t>Ctrip</t>
  </si>
  <si>
    <t>正常</t>
  </si>
  <si>
    <t>[马尼拉]湾叶市中市酒店(The Bayleaf Intramuros)(37200612)</t>
  </si>
  <si>
    <t>豪华双床房&lt;2人入住&gt;&lt;不退款&gt;</t>
  </si>
  <si>
    <t>USD</t>
  </si>
  <si>
    <t>GARCIA/ROSELLE</t>
  </si>
  <si>
    <t>CA5326231110USD</t>
  </si>
  <si>
    <t>未提现</t>
  </si>
  <si>
    <t>携程开票</t>
  </si>
  <si>
    <t xml:space="preserve">4060214	</t>
  </si>
  <si>
    <t xml:space="preserve">102831	</t>
  </si>
  <si>
    <t xml:space="preserve">999227949270438	</t>
  </si>
  <si>
    <t>[普吉岛]生态阁楼酒店(EcoLoft Hotel)(39660860)</t>
  </si>
  <si>
    <t>豪华双人标准间&lt;2人入住&gt;&lt;不退款&gt;</t>
  </si>
  <si>
    <t>Lim/Wai Lee</t>
  </si>
  <si>
    <t xml:space="preserve">4083249	</t>
  </si>
  <si>
    <t xml:space="preserve">	</t>
  </si>
  <si>
    <t xml:space="preserve">999228042825397	</t>
  </si>
  <si>
    <t>[乔治市]加拉歪路G酒店(G Hotel Kelawai)(37210486)</t>
  </si>
  <si>
    <t>豪华房&lt;2人入住&gt;&lt;不退款&gt;</t>
  </si>
  <si>
    <t>NGO/SHUXIANG NICHOLAS,SOW/CHIA CHIEN</t>
  </si>
  <si>
    <t xml:space="preserve">4111549	</t>
  </si>
  <si>
    <t xml:space="preserve">999228074484877	</t>
  </si>
  <si>
    <t>[清迈]清迈红燕酒店(Roseate Chiang Mai)(37234986)</t>
  </si>
  <si>
    <t>高级双人房&lt;2人入住&gt;</t>
  </si>
  <si>
    <t>PINYO/PAKHWAN</t>
  </si>
  <si>
    <t xml:space="preserve">4120273	</t>
  </si>
  <si>
    <t xml:space="preserve">999228075895156	</t>
  </si>
  <si>
    <t>[华盛顿]华盛顿特区优特尔酒店(Yotel Washington DC)(37205140)</t>
  </si>
  <si>
    <t>尊贵特大床房&lt;2人入住&gt;&lt;不退款&gt;</t>
  </si>
  <si>
    <t>ZHOU/XINGJIAN,WANG/YIPING</t>
  </si>
  <si>
    <t xml:space="preserve">4121020	</t>
  </si>
  <si>
    <t xml:space="preserve">999228115092705	</t>
  </si>
  <si>
    <t>[大阪]大阪日航酒店(Hotel Nikko Osaka)(37197347)</t>
  </si>
  <si>
    <t>高级小型大床客房&lt;2人入住&gt;&lt;不适用日本客人&gt;&lt;不退款&gt;</t>
  </si>
  <si>
    <t>SU/XIN</t>
  </si>
  <si>
    <t xml:space="preserve">4129604	</t>
  </si>
  <si>
    <t xml:space="preserve">999228121410026	</t>
  </si>
  <si>
    <t>[哥打京那巴鲁]哥打京那巴鲁皇宫酒店(The Palace Hotel Kota Kinabalu)(37196185)</t>
  </si>
  <si>
    <t>LEE/KOK SHIN</t>
  </si>
  <si>
    <t xml:space="preserve">4132072	</t>
  </si>
  <si>
    <t xml:space="preserve">330901844	</t>
  </si>
  <si>
    <t xml:space="preserve">999228122547087	</t>
  </si>
  <si>
    <t>[威尼斯]威尼斯梅斯特奥酒店(Ao Hotel Venezia Mestre)(39042870)</t>
  </si>
  <si>
    <t>双床房&lt;2人入住&gt;&lt;不退款&gt;</t>
  </si>
  <si>
    <t>LIU/YIBING,Yan/Zikang</t>
  </si>
  <si>
    <t xml:space="preserve">4132635	</t>
  </si>
  <si>
    <t xml:space="preserve">999228143002421	</t>
  </si>
  <si>
    <t>OHagan/Daniel</t>
  </si>
  <si>
    <t xml:space="preserve">4138488	</t>
  </si>
  <si>
    <t xml:space="preserve">999228143364736	</t>
  </si>
  <si>
    <t>[丹佛]丹佛索内斯塔酒店(Sonesta Denver Downtown)(37223916)</t>
  </si>
  <si>
    <t>豪华房(大床)&lt;2人入住&gt;&lt;不退款&gt;&lt;无早&gt;</t>
  </si>
  <si>
    <t>BARESO/SADA</t>
  </si>
  <si>
    <t xml:space="preserve">4138629	</t>
  </si>
  <si>
    <t xml:space="preserve">31847SE114815	</t>
  </si>
  <si>
    <t xml:space="preserve">999226668503579	</t>
  </si>
  <si>
    <t>[曼谷]珊兰广场酒店(Samran Place Hotel)(37214827)</t>
  </si>
  <si>
    <t>标准双人房&lt;2人入住&gt;</t>
  </si>
  <si>
    <t>YAN/QIULEI,LI/JIARUI</t>
  </si>
  <si>
    <t xml:space="preserve">3896113	</t>
  </si>
  <si>
    <t xml:space="preserve">2309070023	</t>
  </si>
  <si>
    <t xml:space="preserve">999228159997615	</t>
  </si>
  <si>
    <t>[Chilcomb]Holiday Inn 温彻斯特(Holiday Inn Winchester)(37208960)</t>
  </si>
  <si>
    <t>标准客房&lt;2人入住&gt;&lt;不退款&gt;&lt;早餐&gt;</t>
  </si>
  <si>
    <t>LIU/ZHENNENG</t>
  </si>
  <si>
    <t xml:space="preserve">4142399	</t>
  </si>
  <si>
    <t xml:space="preserve">60554205	</t>
  </si>
  <si>
    <t xml:space="preserve">999228166632538	</t>
  </si>
  <si>
    <t>[罗马]吉格奥歌剧院酒店(Hotel Giglio Dell'Opera)(39055863)</t>
  </si>
  <si>
    <t>标准双人房&lt;2人入住&gt;&lt;不退款&gt;&lt;无早&gt;</t>
  </si>
  <si>
    <t>ISHIHARA/RIO</t>
  </si>
  <si>
    <t xml:space="preserve">4144313	</t>
  </si>
  <si>
    <t xml:space="preserve">999228218044667	</t>
  </si>
  <si>
    <t>[曼谷]论坛公园酒店(Forum Park Hotel)(39038528)</t>
  </si>
  <si>
    <t>豪华房(双人床或双床)-带阳台&lt;2人入住&gt;&lt;不退款&gt;</t>
  </si>
  <si>
    <t>ZHOU/CHANGYIN,CHEN/JINBIN</t>
  </si>
  <si>
    <t xml:space="preserve">4154629	</t>
  </si>
  <si>
    <t xml:space="preserve">999228230111361	</t>
  </si>
  <si>
    <t>[名古屋]Vessel Inn荣站前(Vessel Inn Sakae Ekimae)(39654166)</t>
  </si>
  <si>
    <t>标准双床房&lt;2人入住&gt;&lt;不退款&gt;&lt;早餐&gt;</t>
  </si>
  <si>
    <t>CHEN/CHIHYU</t>
  </si>
  <si>
    <t xml:space="preserve">4156366	</t>
  </si>
  <si>
    <t xml:space="preserve">999228239756552	</t>
  </si>
  <si>
    <t>[曼谷]安尼克斯曼谷隆比尼经济酒店(Annex Lumpini Bangkok)(39042968)</t>
  </si>
  <si>
    <t>工作室房&lt;2人入住&gt;&lt;不退款&gt;</t>
  </si>
  <si>
    <t>KOSATHI/PEERATI</t>
  </si>
  <si>
    <t xml:space="preserve">4162042	</t>
  </si>
  <si>
    <t xml:space="preserve">999228259378296	</t>
  </si>
  <si>
    <t>[埃尔塞贡多]洛杉矶国际机场/埃尔塞贡多索尼斯塔精选酒店(Sonesta Select Los Angeles LAX El Segundo)(37221231)</t>
  </si>
  <si>
    <t>特大床房&lt;2人入住&gt;&lt;不退款&gt;&lt;无早&gt;</t>
  </si>
  <si>
    <t>Romein/J.W.</t>
  </si>
  <si>
    <t xml:space="preserve">4164916	</t>
  </si>
  <si>
    <t xml:space="preserve">999228261224655	</t>
  </si>
  <si>
    <t>[柏林]柏林中央火车站A&amp;O经济型连锁酒店(a&amp;o Berlin Hauptbahnhof)(39033839)</t>
  </si>
  <si>
    <t>双床房&lt;2人入住&gt;&lt;不退款&gt;&lt;无早&gt;</t>
  </si>
  <si>
    <t>TRAN/QUAN VINH</t>
  </si>
  <si>
    <t xml:space="preserve">4165867	</t>
  </si>
  <si>
    <t xml:space="preserve">999228270184778	</t>
  </si>
  <si>
    <t>[普吉岛]普吉市宜必思尚品酒店(Ibis Styles Phuket City)(37221447)</t>
  </si>
  <si>
    <t>标准双床房&lt;2人入住&gt;&lt;不退款&gt;</t>
  </si>
  <si>
    <t>zhu/Dixing</t>
  </si>
  <si>
    <t xml:space="preserve">4170901	</t>
  </si>
  <si>
    <t xml:space="preserve">490722	</t>
  </si>
  <si>
    <t xml:space="preserve">999228271702644	</t>
  </si>
  <si>
    <t>[曼谷]曼谷京华大酒店(Hotel Royal Bangkok@Chinatown)(40721515)</t>
  </si>
  <si>
    <t>高级房（无窗）&lt;2人入住&gt;&lt;不退款&gt;</t>
  </si>
  <si>
    <t>SINGKHONRAT/RITNAYA</t>
  </si>
  <si>
    <t xml:space="preserve">4171822	</t>
  </si>
  <si>
    <t xml:space="preserve">999228274116958	</t>
  </si>
  <si>
    <t>[苏梅岛]苏梅岛查文海滩舒适别墅(COSI Samui Chaweng Beach)(44682041)</t>
  </si>
  <si>
    <t>COSI 特大床房&lt;2人入住&gt;&lt;不退款&gt;</t>
  </si>
  <si>
    <t>SAENGKAEW/PATHOMPHONG</t>
  </si>
  <si>
    <t xml:space="preserve">4173540	</t>
  </si>
  <si>
    <t>34989SE023604</t>
  </si>
  <si>
    <t xml:space="preserve">34989SE023605	</t>
  </si>
  <si>
    <t xml:space="preserve">999228274561965	</t>
  </si>
  <si>
    <t>[新山]美音酒店 - 新山金海湾店(Tune Hotel - Danga Bay Johor)(39058141)</t>
  </si>
  <si>
    <t>大床房&lt;2人入住&gt;&lt;不退款&gt;</t>
  </si>
  <si>
    <t>SHA/DAKSHAYANI</t>
  </si>
  <si>
    <t xml:space="preserve">4173967	</t>
  </si>
  <si>
    <t xml:space="preserve">999228296171910	</t>
  </si>
  <si>
    <t>[曼谷]马卡森地铁链富驿时尚酒店(FX Hotel Metrolink Makkasan)(37223618)</t>
  </si>
  <si>
    <t>DUANGMANEE/KANOKWAN</t>
  </si>
  <si>
    <t xml:space="preserve">4183150	</t>
  </si>
  <si>
    <t xml:space="preserve">131109	</t>
  </si>
  <si>
    <t xml:space="preserve">999228307016414	</t>
  </si>
  <si>
    <t>Saiwangjit/Waratchaya</t>
  </si>
  <si>
    <t xml:space="preserve">4184862	</t>
  </si>
  <si>
    <t xml:space="preserve">491308	</t>
  </si>
  <si>
    <t xml:space="preserve">999228314369064	</t>
  </si>
  <si>
    <t>[曼谷]绿宝石酒店(The Emerald Hotel)(37200512)</t>
  </si>
  <si>
    <t>高级房&lt;2人入住&gt;&lt;不退款&gt;&lt;早餐&gt;</t>
  </si>
  <si>
    <t>HE/JUNQI,YUN/TONG,HE/TIANLI,DENG/XIAOMEI</t>
  </si>
  <si>
    <t xml:space="preserve">4188358	</t>
  </si>
  <si>
    <t xml:space="preserve">400968	</t>
  </si>
  <si>
    <t xml:space="preserve">999228315972425	</t>
  </si>
  <si>
    <t>[巴厘岛]格兰德巴龙度假酒店(Grand Barong Resort)(44793725)</t>
  </si>
  <si>
    <t>豪华双人房&lt;2人入住&gt;&lt;不退款&gt;</t>
  </si>
  <si>
    <t>HASBI/HARMA</t>
  </si>
  <si>
    <t xml:space="preserve">4189351	</t>
  </si>
  <si>
    <t xml:space="preserve">412400000013239	</t>
  </si>
  <si>
    <t xml:space="preserve">999228318812690	</t>
  </si>
  <si>
    <t>[迈阿密]迈阿密国际机场酒店(Miami International Airport Hotel)(37209685)</t>
  </si>
  <si>
    <t>标准大号床房&lt;2人入住&gt;&lt;不退款&gt;</t>
  </si>
  <si>
    <t>YAO/YUNKE</t>
  </si>
  <si>
    <t xml:space="preserve">4191940	</t>
  </si>
  <si>
    <t xml:space="preserve">999228324206511	</t>
  </si>
  <si>
    <t>[普吉岛]芭曼布丽酒店(Baumanburi Hotel)(40721466)</t>
  </si>
  <si>
    <t>尊贵豪华房&lt;2人入住&gt;&lt;不退款&gt;</t>
  </si>
  <si>
    <t>XU/YANTAO</t>
  </si>
  <si>
    <t xml:space="preserve">4195169	</t>
  </si>
  <si>
    <t xml:space="preserve">999228325304820	</t>
  </si>
  <si>
    <t>[布里斯]卢比斯贝斯特韦斯特优质酒店(Best Western Plus Ruby's Inn)(39037920)</t>
  </si>
  <si>
    <t>两大双人床房间&lt;2人入住&gt;&lt;不退款&gt;&lt;早餐&gt;</t>
  </si>
  <si>
    <t>HUANG/ZHIJIAN</t>
  </si>
  <si>
    <t xml:space="preserve">4195533	</t>
  </si>
  <si>
    <t xml:space="preserve">207034176	</t>
  </si>
  <si>
    <t xml:space="preserve">999228336350386	</t>
  </si>
  <si>
    <t>[马德里]马德里市中心诺富特酒店(Novotel Madrid Center)(37196457)</t>
  </si>
  <si>
    <t>Lee/Hyein</t>
  </si>
  <si>
    <t xml:space="preserve">4200618	</t>
  </si>
  <si>
    <t xml:space="preserve">2311060932	</t>
  </si>
  <si>
    <t xml:space="preserve">999228336812436	</t>
  </si>
  <si>
    <t>[釜山]釜山景观酒店-釜山车站(Busan Station Busan View Hotel)(39639585)</t>
  </si>
  <si>
    <t>豪华特大房间&lt;2人入住&gt;&lt;不退款&gt;</t>
  </si>
  <si>
    <t>Ting/Hie Kee</t>
  </si>
  <si>
    <t xml:space="preserve">4200835	</t>
  </si>
  <si>
    <t xml:space="preserve">1248|117177606	</t>
  </si>
  <si>
    <t xml:space="preserve">999228336969887	</t>
  </si>
  <si>
    <t>[哥打京那巴鲁]欧胜娜酒店(Oceania Hotel)(37197328)</t>
  </si>
  <si>
    <t>高级双床房&lt;2人入住&gt;&lt;不退款&gt;</t>
  </si>
  <si>
    <t>HIJAU/ZULKIFLE</t>
  </si>
  <si>
    <t xml:space="preserve">4200885	</t>
  </si>
  <si>
    <t xml:space="preserve">20231106-500956-1208296968	</t>
  </si>
  <si>
    <t xml:space="preserve">999228337879504	</t>
  </si>
  <si>
    <t>[Khu Khot]亚洲机场饭店(Asia Airport Hotel)(38635617)</t>
  </si>
  <si>
    <t>高级房&lt;2人入住&gt;&lt;不退款&gt;</t>
  </si>
  <si>
    <t>Pinthong/Nattaporn</t>
  </si>
  <si>
    <t xml:space="preserve">4201500	</t>
  </si>
  <si>
    <t xml:space="preserve">999228338415010	</t>
  </si>
  <si>
    <t>[曼谷]曼谷沙吞爱逸酒店(I Residence Hotel Sathorn)(37208179)</t>
  </si>
  <si>
    <t>SEESAG/TEERASAK</t>
  </si>
  <si>
    <t xml:space="preserve">4202091	</t>
  </si>
  <si>
    <t xml:space="preserve">999228338684755	</t>
  </si>
  <si>
    <t>[普吉岛]普吉岛芭东赤色星球(Red Planet Phuket Patong)(44800378)</t>
  </si>
  <si>
    <t>双人房&lt;2人入住&gt;&lt;不退款&gt;</t>
  </si>
  <si>
    <t>CHUENSRITONG/SUTISA</t>
  </si>
  <si>
    <t xml:space="preserve">4202213	</t>
  </si>
  <si>
    <t xml:space="preserve">999228338696632	</t>
  </si>
  <si>
    <t>[芭堤雅]芭提雅黄金海酒店(Golden Sea Pattaya)(38635669)</t>
  </si>
  <si>
    <t>THONGAIN/AUSA</t>
  </si>
  <si>
    <t xml:space="preserve">4202221	</t>
  </si>
  <si>
    <t xml:space="preserve">318697	</t>
  </si>
  <si>
    <t xml:space="preserve">999228339735570	</t>
  </si>
  <si>
    <t>[八打灵再也]八打灵再也阿玛达酒店(Hotel Armada Petaling Jaya)(39037632)</t>
  </si>
  <si>
    <t>新豪华双床房&lt;2人入住&gt;&lt;不退款&gt;</t>
  </si>
  <si>
    <t>ENG/WINSON</t>
  </si>
  <si>
    <t xml:space="preserve">4203236	</t>
  </si>
  <si>
    <t xml:space="preserve">502900000013614	</t>
  </si>
  <si>
    <t xml:space="preserve">999228340059507	</t>
  </si>
  <si>
    <t>[波德申]波德申朗吉特-朗吉酒店(Langit Langi Hotel @ Port Dickson)(39598416)</t>
  </si>
  <si>
    <t>基本房间&lt;2人入住&gt;&lt;不退款&gt;&lt;早餐&gt;</t>
  </si>
  <si>
    <t>RAHMAN/ALIFF ASYRAAF</t>
  </si>
  <si>
    <t xml:space="preserve">4203503	</t>
  </si>
  <si>
    <t xml:space="preserve">806548afcf9b251|117339218	</t>
  </si>
  <si>
    <t xml:space="preserve">999228341360417	</t>
  </si>
  <si>
    <t>[哥打京那巴鲁]西岭城市广场酒店(Celyn Hotel City Mall)(37205264)</t>
  </si>
  <si>
    <t>标准房&lt;2人入住&gt;&lt;不退款&gt;</t>
  </si>
  <si>
    <t>DAMIANUS/GEOFFREY DAMIANUS</t>
  </si>
  <si>
    <t xml:space="preserve">4204568	</t>
  </si>
  <si>
    <t xml:space="preserve">999228341547910	</t>
  </si>
  <si>
    <t>[米兰]达文西酒店(Hotel Da Vinci)(37215431)</t>
  </si>
  <si>
    <t>标准大床房&lt;2人入住&gt;&lt;不退款&gt;&lt;无早&gt;</t>
  </si>
  <si>
    <t>MARIN HERNANDEZ/JOSAFAT,RIVERA MORALES/ROSA ALONDRA</t>
  </si>
  <si>
    <t xml:space="preserve">4204956	</t>
  </si>
  <si>
    <t xml:space="preserve">9869926	</t>
  </si>
  <si>
    <t xml:space="preserve">999228341562669	</t>
  </si>
  <si>
    <t>RUEANGRIT/SUTAPAT CREAM</t>
  </si>
  <si>
    <t xml:space="preserve">4204969	</t>
  </si>
  <si>
    <t xml:space="preserve">38490	</t>
  </si>
  <si>
    <t xml:space="preserve">999228341776885	</t>
  </si>
  <si>
    <t>[哥打京那巴鲁]海港市精品酒店(Zara's Boutique Hotel @ Harbour City)(39619394)</t>
  </si>
  <si>
    <t>高级间&lt;2人入住&gt;&lt;不退款&gt;&lt;无早&gt;</t>
  </si>
  <si>
    <t>LANDAN/JASTIN</t>
  </si>
  <si>
    <t xml:space="preserve">4205397	</t>
  </si>
  <si>
    <t xml:space="preserve">188176548ee6e6d91e|117444879	</t>
  </si>
  <si>
    <t>，</t>
  </si>
  <si>
    <t>A231110095845481</t>
  </si>
  <si>
    <t>A231110095940481</t>
  </si>
  <si>
    <t>USD / HKD 当前参考汇率: 7.80726</t>
  </si>
  <si>
    <t>总计：4146.36 USD/
32371.71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</si>
  <si>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</si>
  <si>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</si>
  <si>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</si>
  <si>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</si>
  <si>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</si>
  <si>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</si>
  <si>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</si>
  <si>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</si>
  <si>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</si>
  <si>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</si>
  <si>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</si>
  <si>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</si>
  <si>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</si>
  <si>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</si>
  <si>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</si>
  <si>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</si>
  <si>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</si>
  <si>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</si>
  <si>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</si>
  <si>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2023-11-06</t>
  </si>
  <si>
    <t>4205397</t>
  </si>
  <si>
    <t>半径国际酒店扎拉精品酒店@城市港口</t>
  </si>
  <si>
    <t>LANDAN JASTIN</t>
  </si>
  <si>
    <t>2023-11-07</t>
  </si>
  <si>
    <t>退房日周结</t>
  </si>
  <si>
    <t>237.73</t>
  </si>
  <si>
    <t>32.52</t>
  </si>
  <si>
    <t>0</t>
  </si>
  <si>
    <t>0.00</t>
  </si>
  <si>
    <t>携程盛景国际直连</t>
  </si>
  <si>
    <t>01.010677</t>
  </si>
  <si>
    <t>2023-11-06 21:47:08</t>
  </si>
  <si>
    <t>否</t>
  </si>
  <si>
    <t>汇智国际旅游发展有限公司</t>
  </si>
  <si>
    <t>直连</t>
  </si>
  <si>
    <t>马来西亚</t>
  </si>
  <si>
    <t>4204969</t>
  </si>
  <si>
    <t>普吉岛芭东赤色星球</t>
  </si>
  <si>
    <t>RUEANGRIT SUTAPAT CREAM</t>
  </si>
  <si>
    <t>106.29</t>
  </si>
  <si>
    <t>14.54</t>
  </si>
  <si>
    <t>2023-11-06 20:45:31</t>
  </si>
  <si>
    <t>泰国</t>
  </si>
  <si>
    <t>4204956</t>
  </si>
  <si>
    <t>米兰达芬奇酒店</t>
  </si>
  <si>
    <t>MARIN HERNANDEZ JOSAFAT,RIVERA MORALES ROSA ALONDRA</t>
  </si>
  <si>
    <t>708.08</t>
  </si>
  <si>
    <t>96.86</t>
  </si>
  <si>
    <t>2023-11-06 20:41:19</t>
  </si>
  <si>
    <t>意大利</t>
  </si>
  <si>
    <t>4204568</t>
  </si>
  <si>
    <t>哥打京那巴鲁西岭城市广场酒店</t>
  </si>
  <si>
    <t>DAMIANUS GEOFFREY DAMIANUS</t>
  </si>
  <si>
    <t>193.14</t>
  </si>
  <si>
    <t>26.42</t>
  </si>
  <si>
    <t>2023-11-06 20:00:31</t>
  </si>
  <si>
    <t>4203503</t>
  </si>
  <si>
    <t>迪克逊港天空海豚酒店</t>
  </si>
  <si>
    <t>RAHMAN ALIFF ASYRAAF</t>
  </si>
  <si>
    <t>140.87</t>
  </si>
  <si>
    <t>19.27</t>
  </si>
  <si>
    <t>2023-11-06 17:19:55</t>
  </si>
  <si>
    <t>4203236</t>
  </si>
  <si>
    <t>八打灵再也阿玛达酒店</t>
  </si>
  <si>
    <t>ENG WINSON</t>
  </si>
  <si>
    <t>302.06</t>
  </si>
  <si>
    <t>41.32</t>
  </si>
  <si>
    <t>2023-11-06 16:26:08</t>
  </si>
  <si>
    <t>4202221</t>
  </si>
  <si>
    <t>芭提雅黄金海酒店</t>
  </si>
  <si>
    <t>THONGAIN AUSA</t>
  </si>
  <si>
    <t>178.74</t>
  </si>
  <si>
    <t>24.45</t>
  </si>
  <si>
    <t>2023-11-06 13:45:51</t>
  </si>
  <si>
    <t>4202213</t>
  </si>
  <si>
    <t>CHUENSRITONG SUTISA</t>
  </si>
  <si>
    <t>2023-11-06 13:44:09</t>
  </si>
  <si>
    <t>4202091</t>
  </si>
  <si>
    <t>曼谷沙吞爱逸酒店</t>
  </si>
  <si>
    <t>SEESAG TEERASAK</t>
  </si>
  <si>
    <t>174.42</t>
  </si>
  <si>
    <t>23.86</t>
  </si>
  <si>
    <t>2023-11-06 13:04:27</t>
  </si>
  <si>
    <t>4201500</t>
  </si>
  <si>
    <t>亚洲机场饭店</t>
  </si>
  <si>
    <t>Pinthong Nattaporn</t>
  </si>
  <si>
    <t>217.70</t>
  </si>
  <si>
    <t>29.78</t>
  </si>
  <si>
    <t>2023-11-06 11:47:14</t>
  </si>
  <si>
    <t>4200885</t>
  </si>
  <si>
    <t>欧胜娜酒店</t>
  </si>
  <si>
    <t>HIJAU ZULKIFLE</t>
  </si>
  <si>
    <t>180.20</t>
  </si>
  <si>
    <t>24.65</t>
  </si>
  <si>
    <t>2023-11-06 09:39:07</t>
  </si>
  <si>
    <t>4200835</t>
  </si>
  <si>
    <t>釜山站釜山景观酒店</t>
  </si>
  <si>
    <t>Ting Hie Kee</t>
  </si>
  <si>
    <t>254.40</t>
  </si>
  <si>
    <t>34.80</t>
  </si>
  <si>
    <t>2023-11-06 09:21:01</t>
  </si>
  <si>
    <t>韩国</t>
  </si>
  <si>
    <t>4200618</t>
  </si>
  <si>
    <t>马德里市中心诺富特酒店</t>
  </si>
  <si>
    <t>Lee Hyein</t>
  </si>
  <si>
    <t>1033.97</t>
  </si>
  <si>
    <t>141.44</t>
  </si>
  <si>
    <t>2023-11-06 08:11:45</t>
  </si>
  <si>
    <t>西班牙</t>
  </si>
  <si>
    <t>2023-11-05</t>
  </si>
  <si>
    <t>4195533</t>
  </si>
  <si>
    <t>卢比斯贝斯特韦斯特优质酒店</t>
  </si>
  <si>
    <t>HUANG ZHIJIAN</t>
  </si>
  <si>
    <t>583.65</t>
  </si>
  <si>
    <t>79.84</t>
  </si>
  <si>
    <t>2023-11-05 11:52:46</t>
  </si>
  <si>
    <t>美国</t>
  </si>
  <si>
    <t>4195169</t>
  </si>
  <si>
    <t>普吉岛芭曼布丽酒店</t>
  </si>
  <si>
    <t>XU YANTAO</t>
  </si>
  <si>
    <t>386.50</t>
  </si>
  <si>
    <t>52.87</t>
  </si>
  <si>
    <t>2023-11-05 10:39:27</t>
  </si>
  <si>
    <t>2023-11-04</t>
  </si>
  <si>
    <t>4191940</t>
  </si>
  <si>
    <t>迈阿密国际机场酒店</t>
  </si>
  <si>
    <t>YAO YUNKE</t>
  </si>
  <si>
    <t>876.02</t>
  </si>
  <si>
    <t>120.08</t>
  </si>
  <si>
    <t>2023-11-04 21:54:04</t>
  </si>
  <si>
    <t>4189351</t>
  </si>
  <si>
    <t>格兰德巴龙度假酒店</t>
  </si>
  <si>
    <t>HASBI HARMA</t>
  </si>
  <si>
    <t>358.64</t>
  </si>
  <si>
    <t>49.16</t>
  </si>
  <si>
    <t>2023-11-04 11:27:35</t>
  </si>
  <si>
    <t>印度尼西亚</t>
  </si>
  <si>
    <t>4188358</t>
  </si>
  <si>
    <t>绿宝石酒店</t>
  </si>
  <si>
    <t>HE JUNQI,YUN TONG,HE TIANLI,DENG XIAOMEI</t>
  </si>
  <si>
    <t>780.01</t>
  </si>
  <si>
    <t>106.92</t>
  </si>
  <si>
    <t>2023-11-04 09:56:07</t>
  </si>
  <si>
    <t>直采</t>
  </si>
  <si>
    <t>2023-11-03</t>
  </si>
  <si>
    <t>4184862</t>
  </si>
  <si>
    <t>普吉市宜必思尚品酒店</t>
  </si>
  <si>
    <t>Saiwangjit Waratchaya</t>
  </si>
  <si>
    <t>506.00</t>
  </si>
  <si>
    <t>69.00</t>
  </si>
  <si>
    <t>2023-11-03 18:45:12</t>
  </si>
  <si>
    <t>4183150</t>
  </si>
  <si>
    <t>马卡森地铁链富驿时尚酒店</t>
  </si>
  <si>
    <t>DUANGMANEE KANOKWAN</t>
  </si>
  <si>
    <t>281.97</t>
  </si>
  <si>
    <t>38.45</t>
  </si>
  <si>
    <t>2023-11-03 13:01:15</t>
  </si>
  <si>
    <t>2023-11-02</t>
  </si>
  <si>
    <t>4173967</t>
  </si>
  <si>
    <t>金海湾途恩酒店</t>
  </si>
  <si>
    <t>SHA DAKSHAYANI</t>
  </si>
  <si>
    <t>256.12</t>
  </si>
  <si>
    <t>34.92</t>
  </si>
  <si>
    <t>2023-11-02 05:37:51</t>
  </si>
  <si>
    <t>4173540</t>
  </si>
  <si>
    <t>苏梅岛查文海滩舒适别墅</t>
  </si>
  <si>
    <t>SAENGKAEW PATHOMPHONG</t>
  </si>
  <si>
    <t>337.65</t>
  </si>
  <si>
    <t>46.04</t>
  </si>
  <si>
    <t>2023-11-02 00:28:30</t>
  </si>
  <si>
    <t>2023-11-01</t>
  </si>
  <si>
    <t>4171822</t>
  </si>
  <si>
    <t>曼谷京华大酒店</t>
  </si>
  <si>
    <t>SINGKHONRAT RITNAYA</t>
  </si>
  <si>
    <t>307.73</t>
  </si>
  <si>
    <t>41.96</t>
  </si>
  <si>
    <t>2023-11-01 19:54:18</t>
  </si>
  <si>
    <t>4170901</t>
  </si>
  <si>
    <t>zhu Dixing</t>
  </si>
  <si>
    <t>1265.10</t>
  </si>
  <si>
    <t>172.50</t>
  </si>
  <si>
    <t>2023-11-01 18:36:51</t>
  </si>
  <si>
    <t>2023-10-31</t>
  </si>
  <si>
    <t>4165867</t>
  </si>
  <si>
    <t>柏林中央火车站A&amp;O旅馆</t>
  </si>
  <si>
    <t>TRAN QUAN VINH</t>
  </si>
  <si>
    <t>398.05</t>
  </si>
  <si>
    <t>54.32</t>
  </si>
  <si>
    <t>2023-10-31 20:36:20</t>
  </si>
  <si>
    <t>德国</t>
  </si>
  <si>
    <t>4164916</t>
  </si>
  <si>
    <t>Sonesta Select Los Angeles LAX El Segundo</t>
  </si>
  <si>
    <t>Romein J.W.</t>
  </si>
  <si>
    <t>765.62</t>
  </si>
  <si>
    <t>104.48</t>
  </si>
  <si>
    <t>2023-10-31 19:08:42</t>
  </si>
  <si>
    <t>4162042</t>
  </si>
  <si>
    <t>安尼克斯曼谷隆比尼经济酒店</t>
  </si>
  <si>
    <t>KOSATHI PEERATI</t>
  </si>
  <si>
    <t>132.20</t>
  </si>
  <si>
    <t>18.04</t>
  </si>
  <si>
    <t>2023-10-31 10:31:29</t>
  </si>
  <si>
    <t>2023-10-30</t>
  </si>
  <si>
    <t>4156366</t>
  </si>
  <si>
    <t>荣站前船舶旅馆</t>
  </si>
  <si>
    <t>CHEN CHIHYU</t>
  </si>
  <si>
    <t>528.37</t>
  </si>
  <si>
    <t>72.01</t>
  </si>
  <si>
    <t>2023-10-30 11:46:34</t>
  </si>
  <si>
    <t>日本</t>
  </si>
  <si>
    <t>2023-10-29</t>
  </si>
  <si>
    <t>4154629</t>
  </si>
  <si>
    <t>曼谷论坛公园酒店</t>
  </si>
  <si>
    <t>ZHOU CHANGYIN,CHEN JINBIN</t>
  </si>
  <si>
    <t>510.10</t>
  </si>
  <si>
    <t>69.52</t>
  </si>
  <si>
    <t>2023-10-29 23:24:56</t>
  </si>
  <si>
    <t>2023-10-28</t>
  </si>
  <si>
    <t>4144313</t>
  </si>
  <si>
    <t>吉格里奥歌剧院酒店</t>
  </si>
  <si>
    <t>ISHIHARA RIO</t>
  </si>
  <si>
    <t>2168.41</t>
  </si>
  <si>
    <t>295.56</t>
  </si>
  <si>
    <t>2023-10-28 03:44:08</t>
  </si>
  <si>
    <t>2023-10-27</t>
  </si>
  <si>
    <t>4142399</t>
  </si>
  <si>
    <t>假日温彻斯特酒店</t>
  </si>
  <si>
    <t>LIU ZHENNENG</t>
  </si>
  <si>
    <t>2507.14</t>
  </si>
  <si>
    <t>341.81</t>
  </si>
  <si>
    <t>2023-10-27 18:20:13</t>
  </si>
  <si>
    <t>英国</t>
  </si>
  <si>
    <t>4138629</t>
  </si>
  <si>
    <t>丹佛索内斯塔酒店</t>
  </si>
  <si>
    <t>BARESO SADA</t>
  </si>
  <si>
    <t>867.21</t>
  </si>
  <si>
    <t>118.23</t>
  </si>
  <si>
    <t>2023-10-27 03:45:21</t>
  </si>
  <si>
    <t>4138488</t>
  </si>
  <si>
    <t>华盛顿特区优特尔酒店</t>
  </si>
  <si>
    <t>OHagan Daniel</t>
  </si>
  <si>
    <t>839.60</t>
  </si>
  <si>
    <t>114.46</t>
  </si>
  <si>
    <t>2023-10-27 01:36:04</t>
  </si>
  <si>
    <t>2023-10-26</t>
  </si>
  <si>
    <t>4132635</t>
  </si>
  <si>
    <t>威尼斯梅斯特奥酒店</t>
  </si>
  <si>
    <t>LIU YIBING,Yan Zikang</t>
  </si>
  <si>
    <t>617.49</t>
  </si>
  <si>
    <t>84.18</t>
  </si>
  <si>
    <t>2023-10-26 03:33:16</t>
  </si>
  <si>
    <t>2023-10-25</t>
  </si>
  <si>
    <t>4132072</t>
  </si>
  <si>
    <t>哥打京那巴鲁皇宫酒店</t>
  </si>
  <si>
    <t>LEE KOK SHIN</t>
  </si>
  <si>
    <t>277.97</t>
  </si>
  <si>
    <t>37.93</t>
  </si>
  <si>
    <t>2023-10-27 10:34:58</t>
  </si>
  <si>
    <t>4129604</t>
  </si>
  <si>
    <t>大阪日航酒店</t>
  </si>
  <si>
    <t>SU XIN</t>
  </si>
  <si>
    <t>3325.99</t>
  </si>
  <si>
    <t>453.85</t>
  </si>
  <si>
    <t>2023-10-25 16:54:25</t>
  </si>
  <si>
    <t>2023-10-24</t>
  </si>
  <si>
    <t>4121020</t>
  </si>
  <si>
    <t>ZHOU XINGJIAN,WANG YIPING</t>
  </si>
  <si>
    <t>3431.91</t>
  </si>
  <si>
    <t>468.43</t>
  </si>
  <si>
    <t>2023-10-24 05:03:44</t>
  </si>
  <si>
    <t>2023-10-23</t>
  </si>
  <si>
    <t>4120273</t>
  </si>
  <si>
    <t>清迈红燕酒店</t>
  </si>
  <si>
    <t>PINYO PAKHWAN</t>
  </si>
  <si>
    <t>130.18</t>
  </si>
  <si>
    <t>17.75</t>
  </si>
  <si>
    <t>2023-10-23 22:37:40</t>
  </si>
  <si>
    <t>2023-10-22</t>
  </si>
  <si>
    <t>4111549</t>
  </si>
  <si>
    <t>加拉歪路G酒店</t>
  </si>
  <si>
    <t>NGO SHUXIANG NICHOLAS,SOW CHIA CHIEN</t>
  </si>
  <si>
    <t>1303.67</t>
  </si>
  <si>
    <t>177.76</t>
  </si>
  <si>
    <t>2023-10-22 13:01:30</t>
  </si>
  <si>
    <t>2023-10-17</t>
  </si>
  <si>
    <t>4083249</t>
  </si>
  <si>
    <t>生态阁楼酒店</t>
  </si>
  <si>
    <t>Lim Wai Lee</t>
  </si>
  <si>
    <t>1204.88</t>
  </si>
  <si>
    <t>164.48</t>
  </si>
  <si>
    <t>2023-10-17 00:10:47</t>
  </si>
  <si>
    <t>2023-10-12</t>
  </si>
  <si>
    <t>4060214</t>
  </si>
  <si>
    <t>月桂叶王城大酒店</t>
  </si>
  <si>
    <t>GARCIA ROSELLE</t>
  </si>
  <si>
    <t>530.61</t>
  </si>
  <si>
    <t>72.51</t>
  </si>
  <si>
    <t>2023-10-12 16:17:46</t>
  </si>
  <si>
    <t>菲律宾</t>
  </si>
  <si>
    <t>2023-09-07</t>
  </si>
  <si>
    <t>3896113</t>
  </si>
  <si>
    <t>曼谷善兰酒店</t>
  </si>
  <si>
    <t>YAN QIULEI,LI JIARUI</t>
  </si>
  <si>
    <t>1062.24</t>
  </si>
  <si>
    <t>144.85</t>
  </si>
  <si>
    <t>2023-09-07 17:04:51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</si>
</sst>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14</xdr:col>
      <xdr:colOff>190500</xdr:colOff>
      <xdr:row>91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58450"/>
          <a:ext cx="103060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45236</v>
      </c>
      <c r="G2" s="6">
        <v>45237</v>
      </c>
      <c r="H2" s="4">
        <v>1</v>
      </c>
      <c r="I2" s="4">
        <v>1</v>
      </c>
      <c r="J2" s="4">
        <v>1</v>
      </c>
      <c r="K2" s="4" t="s">
        <v>30</v>
      </c>
      <c r="L2" s="4">
        <v>72.51</v>
      </c>
      <c r="M2" s="4">
        <v>72.51</v>
      </c>
      <c r="N2" s="4" t="s">
        <v>31</v>
      </c>
      <c r="O2" s="4" t="s">
        <v>32</v>
      </c>
      <c r="P2" s="4" t="s">
        <v>33</v>
      </c>
      <c r="Q2" s="4">
        <v>0</v>
      </c>
      <c r="R2" s="7">
        <v>45211</v>
      </c>
      <c r="S2" s="6">
        <v>45240</v>
      </c>
      <c r="T2" s="4" t="s">
        <v>34</v>
      </c>
      <c r="U2" s="4">
        <v>72.51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45235</v>
      </c>
      <c r="G3" s="6">
        <v>45237</v>
      </c>
      <c r="H3" s="4">
        <v>2</v>
      </c>
      <c r="I3" s="4">
        <v>2</v>
      </c>
      <c r="J3" s="4">
        <v>4</v>
      </c>
      <c r="K3" s="4" t="s">
        <v>30</v>
      </c>
      <c r="L3" s="4">
        <v>164.48</v>
      </c>
      <c r="M3" s="4">
        <v>164.48</v>
      </c>
      <c r="N3" s="4" t="s">
        <v>40</v>
      </c>
      <c r="O3" s="4" t="s">
        <v>32</v>
      </c>
      <c r="P3" s="4" t="s">
        <v>33</v>
      </c>
      <c r="Q3" s="4">
        <v>0</v>
      </c>
      <c r="R3" s="7">
        <v>45216.0000115741</v>
      </c>
      <c r="S3" s="6">
        <v>45240</v>
      </c>
      <c r="T3" s="4" t="s">
        <v>34</v>
      </c>
      <c r="U3" s="4">
        <v>164.48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45235</v>
      </c>
      <c r="G4" s="6">
        <v>45237</v>
      </c>
      <c r="H4" s="4">
        <v>1</v>
      </c>
      <c r="I4" s="4">
        <v>2</v>
      </c>
      <c r="J4" s="4">
        <v>2</v>
      </c>
      <c r="K4" s="4" t="s">
        <v>30</v>
      </c>
      <c r="L4" s="4">
        <v>177.76</v>
      </c>
      <c r="M4" s="4">
        <v>177.76</v>
      </c>
      <c r="N4" s="4" t="s">
        <v>46</v>
      </c>
      <c r="O4" s="4" t="s">
        <v>32</v>
      </c>
      <c r="P4" s="4" t="s">
        <v>33</v>
      </c>
      <c r="Q4" s="4">
        <v>0</v>
      </c>
      <c r="R4" s="7">
        <v>45221</v>
      </c>
      <c r="S4" s="6">
        <v>45240</v>
      </c>
      <c r="T4" s="4" t="s">
        <v>34</v>
      </c>
      <c r="U4" s="4">
        <v>177.76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45236</v>
      </c>
      <c r="G5" s="6">
        <v>45237</v>
      </c>
      <c r="H5" s="4">
        <v>1</v>
      </c>
      <c r="I5" s="4">
        <v>1</v>
      </c>
      <c r="J5" s="4">
        <v>1</v>
      </c>
      <c r="K5" s="4" t="s">
        <v>30</v>
      </c>
      <c r="L5" s="4">
        <v>17.75</v>
      </c>
      <c r="M5" s="4">
        <v>17.75</v>
      </c>
      <c r="N5" s="4" t="s">
        <v>51</v>
      </c>
      <c r="O5" s="4" t="s">
        <v>32</v>
      </c>
      <c r="P5" s="4" t="s">
        <v>33</v>
      </c>
      <c r="Q5" s="4">
        <v>0</v>
      </c>
      <c r="R5" s="7">
        <v>45222.0000115741</v>
      </c>
      <c r="S5" s="6">
        <v>45240</v>
      </c>
      <c r="T5" s="4" t="s">
        <v>34</v>
      </c>
      <c r="U5" s="4">
        <v>17.75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45233</v>
      </c>
      <c r="G6" s="6">
        <v>45237</v>
      </c>
      <c r="H6" s="4">
        <v>1</v>
      </c>
      <c r="I6" s="4">
        <v>4</v>
      </c>
      <c r="J6" s="4">
        <v>4</v>
      </c>
      <c r="K6" s="4" t="s">
        <v>30</v>
      </c>
      <c r="L6" s="4">
        <v>468.43</v>
      </c>
      <c r="M6" s="4">
        <v>468.43</v>
      </c>
      <c r="N6" s="4" t="s">
        <v>56</v>
      </c>
      <c r="O6" s="4" t="s">
        <v>32</v>
      </c>
      <c r="P6" s="4" t="s">
        <v>33</v>
      </c>
      <c r="Q6" s="4">
        <v>0</v>
      </c>
      <c r="R6" s="7">
        <v>45223</v>
      </c>
      <c r="S6" s="6">
        <v>45240</v>
      </c>
      <c r="T6" s="4" t="s">
        <v>34</v>
      </c>
      <c r="U6" s="4">
        <v>468.43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45234</v>
      </c>
      <c r="G7" s="6">
        <v>45237</v>
      </c>
      <c r="H7" s="4">
        <v>1</v>
      </c>
      <c r="I7" s="4">
        <v>3</v>
      </c>
      <c r="J7" s="4">
        <v>3</v>
      </c>
      <c r="K7" s="4" t="s">
        <v>30</v>
      </c>
      <c r="L7" s="4">
        <v>453.85</v>
      </c>
      <c r="M7" s="4">
        <v>453.85</v>
      </c>
      <c r="N7" s="4" t="s">
        <v>61</v>
      </c>
      <c r="O7" s="4" t="s">
        <v>32</v>
      </c>
      <c r="P7" s="4" t="s">
        <v>33</v>
      </c>
      <c r="Q7" s="4">
        <v>0</v>
      </c>
      <c r="R7" s="7">
        <v>45224</v>
      </c>
      <c r="S7" s="6">
        <v>45240</v>
      </c>
      <c r="T7" s="4" t="s">
        <v>34</v>
      </c>
      <c r="U7" s="4">
        <v>453.85</v>
      </c>
      <c r="V7" s="4">
        <v>0</v>
      </c>
      <c r="W7" s="4">
        <v>0</v>
      </c>
      <c r="X7" s="4" t="s">
        <v>62</v>
      </c>
      <c r="Y7" s="4" t="s">
        <v>42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45</v>
      </c>
      <c r="F8" s="6">
        <v>45236</v>
      </c>
      <c r="G8" s="6">
        <v>45237</v>
      </c>
      <c r="H8" s="4">
        <v>1</v>
      </c>
      <c r="I8" s="4">
        <v>1</v>
      </c>
      <c r="J8" s="4">
        <v>1</v>
      </c>
      <c r="K8" s="4" t="s">
        <v>30</v>
      </c>
      <c r="L8" s="4">
        <v>37.93</v>
      </c>
      <c r="M8" s="4">
        <v>37.93</v>
      </c>
      <c r="N8" s="4" t="s">
        <v>65</v>
      </c>
      <c r="O8" s="4" t="s">
        <v>32</v>
      </c>
      <c r="P8" s="4" t="s">
        <v>33</v>
      </c>
      <c r="Q8" s="4">
        <v>0</v>
      </c>
      <c r="R8" s="7">
        <v>45224</v>
      </c>
      <c r="S8" s="6">
        <v>45240</v>
      </c>
      <c r="T8" s="4" t="s">
        <v>34</v>
      </c>
      <c r="U8" s="4">
        <v>37.93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45235</v>
      </c>
      <c r="G9" s="6">
        <v>45237</v>
      </c>
      <c r="H9" s="4">
        <v>1</v>
      </c>
      <c r="I9" s="4">
        <v>2</v>
      </c>
      <c r="J9" s="4">
        <v>2</v>
      </c>
      <c r="K9" s="4" t="s">
        <v>30</v>
      </c>
      <c r="L9" s="4">
        <v>84.18</v>
      </c>
      <c r="M9" s="4">
        <v>84.18</v>
      </c>
      <c r="N9" s="4" t="s">
        <v>71</v>
      </c>
      <c r="O9" s="4" t="s">
        <v>32</v>
      </c>
      <c r="P9" s="4" t="s">
        <v>33</v>
      </c>
      <c r="Q9" s="4">
        <v>0</v>
      </c>
      <c r="R9" s="7">
        <v>45225</v>
      </c>
      <c r="S9" s="6">
        <v>45240</v>
      </c>
      <c r="T9" s="4" t="s">
        <v>34</v>
      </c>
      <c r="U9" s="4">
        <v>84.18</v>
      </c>
      <c r="V9" s="4">
        <v>0</v>
      </c>
      <c r="W9" s="4">
        <v>0</v>
      </c>
      <c r="X9" s="4" t="s">
        <v>72</v>
      </c>
      <c r="Y9" s="4" t="s">
        <v>42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54</v>
      </c>
      <c r="E10" s="4" t="s">
        <v>55</v>
      </c>
      <c r="F10" s="6">
        <v>45236</v>
      </c>
      <c r="G10" s="6">
        <v>45237</v>
      </c>
      <c r="H10" s="4">
        <v>1</v>
      </c>
      <c r="I10" s="4">
        <v>1</v>
      </c>
      <c r="J10" s="4">
        <v>1</v>
      </c>
      <c r="K10" s="4" t="s">
        <v>30</v>
      </c>
      <c r="L10" s="4">
        <v>114.46</v>
      </c>
      <c r="M10" s="4">
        <v>114.46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45226.0000115741</v>
      </c>
      <c r="S10" s="6">
        <v>45240</v>
      </c>
      <c r="T10" s="4" t="s">
        <v>34</v>
      </c>
      <c r="U10" s="4">
        <v>114.46</v>
      </c>
      <c r="V10" s="4">
        <v>0</v>
      </c>
      <c r="W10" s="4">
        <v>0</v>
      </c>
      <c r="X10" s="4" t="s">
        <v>75</v>
      </c>
      <c r="Y10" s="4" t="s">
        <v>42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45236</v>
      </c>
      <c r="G11" s="6">
        <v>45237</v>
      </c>
      <c r="H11" s="4">
        <v>1</v>
      </c>
      <c r="I11" s="4">
        <v>1</v>
      </c>
      <c r="J11" s="4">
        <v>1</v>
      </c>
      <c r="K11" s="4" t="s">
        <v>30</v>
      </c>
      <c r="L11" s="4">
        <v>118.23</v>
      </c>
      <c r="M11" s="4">
        <v>118.23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45226.0000115741</v>
      </c>
      <c r="S11" s="6">
        <v>45240</v>
      </c>
      <c r="T11" s="4" t="s">
        <v>34</v>
      </c>
      <c r="U11" s="4">
        <v>118.23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45233</v>
      </c>
      <c r="G12" s="6">
        <v>45237</v>
      </c>
      <c r="H12" s="4">
        <v>1</v>
      </c>
      <c r="I12" s="4">
        <v>4</v>
      </c>
      <c r="J12" s="4">
        <v>4</v>
      </c>
      <c r="K12" s="4" t="s">
        <v>30</v>
      </c>
      <c r="L12" s="4">
        <v>144.85</v>
      </c>
      <c r="M12" s="4">
        <v>144.85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45176.0000115741</v>
      </c>
      <c r="S12" s="6">
        <v>45240</v>
      </c>
      <c r="T12" s="4" t="s">
        <v>34</v>
      </c>
      <c r="U12" s="4">
        <v>144.85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45234</v>
      </c>
      <c r="G13" s="6">
        <v>45237</v>
      </c>
      <c r="H13" s="4">
        <v>1</v>
      </c>
      <c r="I13" s="4">
        <v>3</v>
      </c>
      <c r="J13" s="4">
        <v>3</v>
      </c>
      <c r="K13" s="4" t="s">
        <v>30</v>
      </c>
      <c r="L13" s="4">
        <v>341.81</v>
      </c>
      <c r="M13" s="4">
        <v>341.81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45226.0000115741</v>
      </c>
      <c r="S13" s="6">
        <v>45240</v>
      </c>
      <c r="T13" s="4" t="s">
        <v>34</v>
      </c>
      <c r="U13" s="4">
        <v>341.81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45233</v>
      </c>
      <c r="G14" s="6">
        <v>45237</v>
      </c>
      <c r="H14" s="4">
        <v>1</v>
      </c>
      <c r="I14" s="4">
        <v>4</v>
      </c>
      <c r="J14" s="4">
        <v>4</v>
      </c>
      <c r="K14" s="4" t="s">
        <v>30</v>
      </c>
      <c r="L14" s="4">
        <v>295.56</v>
      </c>
      <c r="M14" s="4">
        <v>295.56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45227.0000115741</v>
      </c>
      <c r="S14" s="6">
        <v>45240</v>
      </c>
      <c r="T14" s="4" t="s">
        <v>34</v>
      </c>
      <c r="U14" s="4">
        <v>295.56</v>
      </c>
      <c r="V14" s="4">
        <v>0</v>
      </c>
      <c r="W14" s="4">
        <v>0</v>
      </c>
      <c r="X14" s="4" t="s">
        <v>98</v>
      </c>
      <c r="Y14" s="4" t="s">
        <v>42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45233</v>
      </c>
      <c r="G15" s="6">
        <v>45237</v>
      </c>
      <c r="H15" s="4">
        <v>1</v>
      </c>
      <c r="I15" s="4">
        <v>4</v>
      </c>
      <c r="J15" s="4">
        <v>4</v>
      </c>
      <c r="K15" s="4" t="s">
        <v>30</v>
      </c>
      <c r="L15" s="4">
        <v>69.52</v>
      </c>
      <c r="M15" s="4">
        <v>69.52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45228.0000115741</v>
      </c>
      <c r="S15" s="6">
        <v>45240</v>
      </c>
      <c r="T15" s="4" t="s">
        <v>34</v>
      </c>
      <c r="U15" s="4">
        <v>69.52</v>
      </c>
      <c r="V15" s="4">
        <v>0</v>
      </c>
      <c r="W15" s="4">
        <v>0</v>
      </c>
      <c r="X15" s="4" t="s">
        <v>103</v>
      </c>
      <c r="Y15" s="4" t="s">
        <v>42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45236</v>
      </c>
      <c r="G16" s="6">
        <v>45237</v>
      </c>
      <c r="H16" s="4">
        <v>1</v>
      </c>
      <c r="I16" s="4">
        <v>1</v>
      </c>
      <c r="J16" s="4">
        <v>1</v>
      </c>
      <c r="K16" s="4" t="s">
        <v>30</v>
      </c>
      <c r="L16" s="4">
        <v>72.01</v>
      </c>
      <c r="M16" s="4">
        <v>72.01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45229.0000115741</v>
      </c>
      <c r="S16" s="6">
        <v>45240</v>
      </c>
      <c r="T16" s="4" t="s">
        <v>34</v>
      </c>
      <c r="U16" s="4">
        <v>72.01</v>
      </c>
      <c r="V16" s="4">
        <v>0</v>
      </c>
      <c r="W16" s="4">
        <v>0</v>
      </c>
      <c r="X16" s="4" t="s">
        <v>108</v>
      </c>
      <c r="Y16" s="4" t="s">
        <v>42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45236</v>
      </c>
      <c r="G17" s="6">
        <v>45237</v>
      </c>
      <c r="H17" s="4">
        <v>1</v>
      </c>
      <c r="I17" s="4">
        <v>1</v>
      </c>
      <c r="J17" s="4">
        <v>1</v>
      </c>
      <c r="K17" s="4" t="s">
        <v>30</v>
      </c>
      <c r="L17" s="4">
        <v>18.04</v>
      </c>
      <c r="M17" s="4">
        <v>18.04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45230.0000115741</v>
      </c>
      <c r="S17" s="6">
        <v>45240</v>
      </c>
      <c r="T17" s="4" t="s">
        <v>34</v>
      </c>
      <c r="U17" s="4">
        <v>18.04</v>
      </c>
      <c r="V17" s="4">
        <v>0</v>
      </c>
      <c r="W17" s="4">
        <v>0</v>
      </c>
      <c r="X17" s="4" t="s">
        <v>113</v>
      </c>
      <c r="Y17" s="4" t="s">
        <v>42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45236</v>
      </c>
      <c r="G18" s="6">
        <v>45237</v>
      </c>
      <c r="H18" s="4">
        <v>1</v>
      </c>
      <c r="I18" s="4">
        <v>1</v>
      </c>
      <c r="J18" s="4">
        <v>1</v>
      </c>
      <c r="K18" s="4" t="s">
        <v>30</v>
      </c>
      <c r="L18" s="4">
        <v>104.48</v>
      </c>
      <c r="M18" s="4">
        <v>104.48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45230.0000115741</v>
      </c>
      <c r="S18" s="6">
        <v>45240</v>
      </c>
      <c r="T18" s="4" t="s">
        <v>34</v>
      </c>
      <c r="U18" s="4">
        <v>104.48</v>
      </c>
      <c r="V18" s="4">
        <v>0</v>
      </c>
      <c r="W18" s="4">
        <v>0</v>
      </c>
      <c r="X18" s="4" t="s">
        <v>118</v>
      </c>
      <c r="Y18" s="4" t="s">
        <v>42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45236</v>
      </c>
      <c r="G19" s="6">
        <v>45237</v>
      </c>
      <c r="H19" s="4">
        <v>1</v>
      </c>
      <c r="I19" s="4">
        <v>1</v>
      </c>
      <c r="J19" s="4">
        <v>1</v>
      </c>
      <c r="K19" s="4" t="s">
        <v>30</v>
      </c>
      <c r="L19" s="4">
        <v>54.32</v>
      </c>
      <c r="M19" s="4">
        <v>54.32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45230</v>
      </c>
      <c r="S19" s="6">
        <v>45240</v>
      </c>
      <c r="T19" s="4" t="s">
        <v>34</v>
      </c>
      <c r="U19" s="4">
        <v>54.32</v>
      </c>
      <c r="V19" s="4">
        <v>0</v>
      </c>
      <c r="W19" s="4">
        <v>0</v>
      </c>
      <c r="X19" s="4" t="s">
        <v>123</v>
      </c>
      <c r="Y19" s="4" t="s">
        <v>42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45232</v>
      </c>
      <c r="G20" s="6">
        <v>45237</v>
      </c>
      <c r="H20" s="4">
        <v>1</v>
      </c>
      <c r="I20" s="4">
        <v>5</v>
      </c>
      <c r="J20" s="4">
        <v>5</v>
      </c>
      <c r="K20" s="4" t="s">
        <v>30</v>
      </c>
      <c r="L20" s="4">
        <v>172.5</v>
      </c>
      <c r="M20" s="4">
        <v>172.5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45231</v>
      </c>
      <c r="S20" s="6">
        <v>45240</v>
      </c>
      <c r="T20" s="4" t="s">
        <v>34</v>
      </c>
      <c r="U20" s="4">
        <v>172.5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45236</v>
      </c>
      <c r="G21" s="6">
        <v>45237</v>
      </c>
      <c r="H21" s="4">
        <v>1</v>
      </c>
      <c r="I21" s="4">
        <v>1</v>
      </c>
      <c r="J21" s="4">
        <v>1</v>
      </c>
      <c r="K21" s="4" t="s">
        <v>30</v>
      </c>
      <c r="L21" s="4">
        <v>41.96</v>
      </c>
      <c r="M21" s="4">
        <v>41.96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45231.0000115741</v>
      </c>
      <c r="S21" s="6">
        <v>45240</v>
      </c>
      <c r="T21" s="4" t="s">
        <v>34</v>
      </c>
      <c r="U21" s="4">
        <v>41.96</v>
      </c>
      <c r="V21" s="4">
        <v>0</v>
      </c>
      <c r="W21" s="4">
        <v>0</v>
      </c>
      <c r="X21" s="4" t="s">
        <v>134</v>
      </c>
      <c r="Y21" s="4" t="s">
        <v>42</v>
      </c>
    </row>
    <row r="22" s="4" customFormat="1" spans="1:26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45236</v>
      </c>
      <c r="G22" s="6">
        <v>45237</v>
      </c>
      <c r="H22" s="4">
        <v>2</v>
      </c>
      <c r="I22" s="4">
        <v>1</v>
      </c>
      <c r="J22" s="4">
        <v>2</v>
      </c>
      <c r="K22" s="4" t="s">
        <v>30</v>
      </c>
      <c r="L22" s="4">
        <v>46.04</v>
      </c>
      <c r="M22" s="4">
        <v>46.04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45232</v>
      </c>
      <c r="S22" s="6">
        <v>45240</v>
      </c>
      <c r="T22" s="4" t="s">
        <v>34</v>
      </c>
      <c r="U22" s="4">
        <v>46.04</v>
      </c>
      <c r="V22" s="4">
        <v>0</v>
      </c>
      <c r="W22" s="4">
        <v>0</v>
      </c>
      <c r="X22" s="4" t="s">
        <v>139</v>
      </c>
      <c r="Y22" s="4" t="s">
        <v>140</v>
      </c>
      <c r="Z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45235</v>
      </c>
      <c r="G23" s="6">
        <v>45237</v>
      </c>
      <c r="H23" s="4">
        <v>1</v>
      </c>
      <c r="I23" s="4">
        <v>2</v>
      </c>
      <c r="J23" s="4">
        <v>2</v>
      </c>
      <c r="K23" s="4" t="s">
        <v>30</v>
      </c>
      <c r="L23" s="4">
        <v>34.92</v>
      </c>
      <c r="M23" s="4">
        <v>34.92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45232.0000115741</v>
      </c>
      <c r="S23" s="6">
        <v>45240</v>
      </c>
      <c r="T23" s="4" t="s">
        <v>34</v>
      </c>
      <c r="U23" s="4">
        <v>34.92</v>
      </c>
      <c r="V23" s="4">
        <v>0</v>
      </c>
      <c r="W23" s="4">
        <v>0</v>
      </c>
      <c r="X23" s="4" t="s">
        <v>146</v>
      </c>
      <c r="Y23" s="4" t="s">
        <v>42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45</v>
      </c>
      <c r="F24" s="6">
        <v>45236</v>
      </c>
      <c r="G24" s="6">
        <v>45237</v>
      </c>
      <c r="H24" s="4">
        <v>1</v>
      </c>
      <c r="I24" s="4">
        <v>1</v>
      </c>
      <c r="J24" s="4">
        <v>1</v>
      </c>
      <c r="K24" s="4" t="s">
        <v>30</v>
      </c>
      <c r="L24" s="4">
        <v>38.45</v>
      </c>
      <c r="M24" s="4">
        <v>38.45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45233</v>
      </c>
      <c r="S24" s="6">
        <v>45240</v>
      </c>
      <c r="T24" s="4" t="s">
        <v>34</v>
      </c>
      <c r="U24" s="4">
        <v>38.45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125</v>
      </c>
      <c r="E25" s="4" t="s">
        <v>126</v>
      </c>
      <c r="F25" s="6">
        <v>45235</v>
      </c>
      <c r="G25" s="6">
        <v>45237</v>
      </c>
      <c r="H25" s="4">
        <v>1</v>
      </c>
      <c r="I25" s="4">
        <v>2</v>
      </c>
      <c r="J25" s="4">
        <v>2</v>
      </c>
      <c r="K25" s="4" t="s">
        <v>30</v>
      </c>
      <c r="L25" s="4">
        <v>69</v>
      </c>
      <c r="M25" s="4">
        <v>69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45233</v>
      </c>
      <c r="S25" s="6">
        <v>45240</v>
      </c>
      <c r="T25" s="4" t="s">
        <v>34</v>
      </c>
      <c r="U25" s="4">
        <v>69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45236</v>
      </c>
      <c r="G26" s="6">
        <v>45237</v>
      </c>
      <c r="H26" s="4">
        <v>2</v>
      </c>
      <c r="I26" s="4">
        <v>1</v>
      </c>
      <c r="J26" s="4">
        <v>2</v>
      </c>
      <c r="K26" s="4" t="s">
        <v>30</v>
      </c>
      <c r="L26" s="4">
        <v>106.92</v>
      </c>
      <c r="M26" s="4">
        <v>106.92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45234</v>
      </c>
      <c r="S26" s="6">
        <v>45240</v>
      </c>
      <c r="T26" s="4" t="s">
        <v>34</v>
      </c>
      <c r="U26" s="4">
        <v>106.92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45235</v>
      </c>
      <c r="G27" s="6">
        <v>45237</v>
      </c>
      <c r="H27" s="4">
        <v>1</v>
      </c>
      <c r="I27" s="4">
        <v>2</v>
      </c>
      <c r="J27" s="4">
        <v>2</v>
      </c>
      <c r="K27" s="4" t="s">
        <v>30</v>
      </c>
      <c r="L27" s="4">
        <v>49.16</v>
      </c>
      <c r="M27" s="4">
        <v>49.16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45234</v>
      </c>
      <c r="S27" s="6">
        <v>45240</v>
      </c>
      <c r="T27" s="4" t="s">
        <v>34</v>
      </c>
      <c r="U27" s="4">
        <v>49.16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45236</v>
      </c>
      <c r="G28" s="6">
        <v>45237</v>
      </c>
      <c r="H28" s="4">
        <v>1</v>
      </c>
      <c r="I28" s="4">
        <v>1</v>
      </c>
      <c r="J28" s="4">
        <v>1</v>
      </c>
      <c r="K28" s="4" t="s">
        <v>30</v>
      </c>
      <c r="L28" s="4">
        <v>120.08</v>
      </c>
      <c r="M28" s="4">
        <v>120.08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45234.0000115741</v>
      </c>
      <c r="S28" s="6">
        <v>45240</v>
      </c>
      <c r="T28" s="4" t="s">
        <v>34</v>
      </c>
      <c r="U28" s="4">
        <v>120.08</v>
      </c>
      <c r="V28" s="4">
        <v>0</v>
      </c>
      <c r="W28" s="4">
        <v>0</v>
      </c>
      <c r="X28" s="4" t="s">
        <v>172</v>
      </c>
      <c r="Y28" s="4" t="s">
        <v>42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45236</v>
      </c>
      <c r="G29" s="6">
        <v>45237</v>
      </c>
      <c r="H29" s="4">
        <v>1</v>
      </c>
      <c r="I29" s="4">
        <v>1</v>
      </c>
      <c r="J29" s="4">
        <v>1</v>
      </c>
      <c r="K29" s="4" t="s">
        <v>30</v>
      </c>
      <c r="L29" s="4">
        <v>52.87</v>
      </c>
      <c r="M29" s="4">
        <v>52.87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45235</v>
      </c>
      <c r="S29" s="6">
        <v>45240</v>
      </c>
      <c r="T29" s="4" t="s">
        <v>34</v>
      </c>
      <c r="U29" s="4">
        <v>52.87</v>
      </c>
      <c r="V29" s="4">
        <v>0</v>
      </c>
      <c r="W29" s="4">
        <v>0</v>
      </c>
      <c r="X29" s="4" t="s">
        <v>177</v>
      </c>
      <c r="Y29" s="4" t="s">
        <v>42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45236</v>
      </c>
      <c r="G30" s="6">
        <v>45237</v>
      </c>
      <c r="H30" s="4">
        <v>1</v>
      </c>
      <c r="I30" s="4">
        <v>1</v>
      </c>
      <c r="J30" s="4">
        <v>1</v>
      </c>
      <c r="K30" s="4" t="s">
        <v>30</v>
      </c>
      <c r="L30" s="4">
        <v>79.84</v>
      </c>
      <c r="M30" s="4">
        <v>79.84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45235</v>
      </c>
      <c r="S30" s="6">
        <v>45240</v>
      </c>
      <c r="T30" s="4" t="s">
        <v>34</v>
      </c>
      <c r="U30" s="4">
        <v>79.84</v>
      </c>
      <c r="V30" s="4">
        <v>0</v>
      </c>
      <c r="W30" s="4">
        <v>0</v>
      </c>
      <c r="X30" s="4" t="s">
        <v>182</v>
      </c>
      <c r="Y30" s="4" t="s">
        <v>183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126</v>
      </c>
      <c r="F31" s="6">
        <v>45236</v>
      </c>
      <c r="G31" s="6">
        <v>45237</v>
      </c>
      <c r="H31" s="4">
        <v>1</v>
      </c>
      <c r="I31" s="4">
        <v>1</v>
      </c>
      <c r="J31" s="4">
        <v>1</v>
      </c>
      <c r="K31" s="4" t="s">
        <v>30</v>
      </c>
      <c r="L31" s="4">
        <v>141.44</v>
      </c>
      <c r="M31" s="4">
        <v>141.44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45236</v>
      </c>
      <c r="S31" s="6">
        <v>45240</v>
      </c>
      <c r="T31" s="4" t="s">
        <v>34</v>
      </c>
      <c r="U31" s="4">
        <v>141.44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45236</v>
      </c>
      <c r="G32" s="6">
        <v>45237</v>
      </c>
      <c r="H32" s="4">
        <v>1</v>
      </c>
      <c r="I32" s="4">
        <v>1</v>
      </c>
      <c r="J32" s="4">
        <v>1</v>
      </c>
      <c r="K32" s="4" t="s">
        <v>30</v>
      </c>
      <c r="L32" s="4">
        <v>34.8</v>
      </c>
      <c r="M32" s="4">
        <v>34.8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45236.0000115741</v>
      </c>
      <c r="S32" s="6">
        <v>45240</v>
      </c>
      <c r="T32" s="4" t="s">
        <v>34</v>
      </c>
      <c r="U32" s="4">
        <v>34.8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45236</v>
      </c>
      <c r="G33" s="6">
        <v>45237</v>
      </c>
      <c r="H33" s="4">
        <v>1</v>
      </c>
      <c r="I33" s="4">
        <v>1</v>
      </c>
      <c r="J33" s="4">
        <v>1</v>
      </c>
      <c r="K33" s="4" t="s">
        <v>30</v>
      </c>
      <c r="L33" s="4">
        <v>24.65</v>
      </c>
      <c r="M33" s="4">
        <v>24.65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45236</v>
      </c>
      <c r="S33" s="6">
        <v>45240</v>
      </c>
      <c r="T33" s="4" t="s">
        <v>34</v>
      </c>
      <c r="U33" s="4">
        <v>24.65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45236</v>
      </c>
      <c r="G34" s="6">
        <v>45237</v>
      </c>
      <c r="H34" s="4">
        <v>1</v>
      </c>
      <c r="I34" s="4">
        <v>1</v>
      </c>
      <c r="J34" s="4">
        <v>1</v>
      </c>
      <c r="K34" s="4" t="s">
        <v>30</v>
      </c>
      <c r="L34" s="4">
        <v>29.78</v>
      </c>
      <c r="M34" s="4">
        <v>29.78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45236.0000115741</v>
      </c>
      <c r="S34" s="6">
        <v>45240</v>
      </c>
      <c r="T34" s="4" t="s">
        <v>34</v>
      </c>
      <c r="U34" s="4">
        <v>29.78</v>
      </c>
      <c r="V34" s="4">
        <v>0</v>
      </c>
      <c r="W34" s="4">
        <v>0</v>
      </c>
      <c r="X34" s="4" t="s">
        <v>205</v>
      </c>
      <c r="Y34" s="4" t="s">
        <v>42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203</v>
      </c>
      <c r="F35" s="6">
        <v>45236</v>
      </c>
      <c r="G35" s="6">
        <v>45237</v>
      </c>
      <c r="H35" s="4">
        <v>1</v>
      </c>
      <c r="I35" s="4">
        <v>1</v>
      </c>
      <c r="J35" s="4">
        <v>1</v>
      </c>
      <c r="K35" s="4" t="s">
        <v>30</v>
      </c>
      <c r="L35" s="4">
        <v>23.86</v>
      </c>
      <c r="M35" s="4">
        <v>23.86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45236</v>
      </c>
      <c r="S35" s="6">
        <v>45240</v>
      </c>
      <c r="T35" s="4" t="s">
        <v>34</v>
      </c>
      <c r="U35" s="4">
        <v>23.86</v>
      </c>
      <c r="V35" s="4">
        <v>0</v>
      </c>
      <c r="W35" s="4">
        <v>0</v>
      </c>
      <c r="X35" s="4" t="s">
        <v>209</v>
      </c>
      <c r="Y35" s="4" t="s">
        <v>42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45236</v>
      </c>
      <c r="G36" s="6">
        <v>45237</v>
      </c>
      <c r="H36" s="4">
        <v>1</v>
      </c>
      <c r="I36" s="4">
        <v>1</v>
      </c>
      <c r="J36" s="4">
        <v>1</v>
      </c>
      <c r="K36" s="4" t="s">
        <v>30</v>
      </c>
      <c r="L36" s="4">
        <v>14.54</v>
      </c>
      <c r="M36" s="4">
        <v>14.54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45236.0000115741</v>
      </c>
      <c r="S36" s="6">
        <v>45240</v>
      </c>
      <c r="T36" s="4" t="s">
        <v>34</v>
      </c>
      <c r="U36" s="4">
        <v>14.54</v>
      </c>
      <c r="V36" s="4">
        <v>0</v>
      </c>
      <c r="W36" s="4">
        <v>0</v>
      </c>
      <c r="X36" s="4" t="s">
        <v>214</v>
      </c>
      <c r="Y36" s="4" t="s">
        <v>42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203</v>
      </c>
      <c r="F37" s="6">
        <v>45236</v>
      </c>
      <c r="G37" s="6">
        <v>45237</v>
      </c>
      <c r="H37" s="4">
        <v>1</v>
      </c>
      <c r="I37" s="4">
        <v>1</v>
      </c>
      <c r="J37" s="4">
        <v>1</v>
      </c>
      <c r="K37" s="4" t="s">
        <v>30</v>
      </c>
      <c r="L37" s="4">
        <v>24.45</v>
      </c>
      <c r="M37" s="4">
        <v>24.45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45236</v>
      </c>
      <c r="S37" s="6">
        <v>45240</v>
      </c>
      <c r="T37" s="4" t="s">
        <v>34</v>
      </c>
      <c r="U37" s="4">
        <v>24.45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45236</v>
      </c>
      <c r="G38" s="6">
        <v>45237</v>
      </c>
      <c r="H38" s="4">
        <v>1</v>
      </c>
      <c r="I38" s="4">
        <v>1</v>
      </c>
      <c r="J38" s="4">
        <v>1</v>
      </c>
      <c r="K38" s="4" t="s">
        <v>30</v>
      </c>
      <c r="L38" s="4">
        <v>41.32</v>
      </c>
      <c r="M38" s="4">
        <v>41.32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45236.0000115741</v>
      </c>
      <c r="S38" s="6">
        <v>45240</v>
      </c>
      <c r="T38" s="4" t="s">
        <v>34</v>
      </c>
      <c r="U38" s="4">
        <v>41.32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45236</v>
      </c>
      <c r="G39" s="6">
        <v>45237</v>
      </c>
      <c r="H39" s="4">
        <v>1</v>
      </c>
      <c r="I39" s="4">
        <v>1</v>
      </c>
      <c r="J39" s="4">
        <v>1</v>
      </c>
      <c r="K39" s="4" t="s">
        <v>30</v>
      </c>
      <c r="L39" s="4">
        <v>19.27</v>
      </c>
      <c r="M39" s="4">
        <v>19.27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45236.0000115741</v>
      </c>
      <c r="S39" s="6">
        <v>45240</v>
      </c>
      <c r="T39" s="4" t="s">
        <v>34</v>
      </c>
      <c r="U39" s="4">
        <v>19.27</v>
      </c>
      <c r="V39" s="4">
        <v>0</v>
      </c>
      <c r="W39" s="4">
        <v>0</v>
      </c>
      <c r="X39" s="4" t="s">
        <v>230</v>
      </c>
      <c r="Y39" s="4" t="s">
        <v>231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45236</v>
      </c>
      <c r="G40" s="6">
        <v>45237</v>
      </c>
      <c r="H40" s="4">
        <v>1</v>
      </c>
      <c r="I40" s="4">
        <v>1</v>
      </c>
      <c r="J40" s="4">
        <v>1</v>
      </c>
      <c r="K40" s="4" t="s">
        <v>30</v>
      </c>
      <c r="L40" s="4">
        <v>26.42</v>
      </c>
      <c r="M40" s="4">
        <v>26.42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45236.0000115741</v>
      </c>
      <c r="S40" s="6">
        <v>45240</v>
      </c>
      <c r="T40" s="4" t="s">
        <v>34</v>
      </c>
      <c r="U40" s="4">
        <v>26.42</v>
      </c>
      <c r="V40" s="4">
        <v>0</v>
      </c>
      <c r="W40" s="4">
        <v>0</v>
      </c>
      <c r="X40" s="4" t="s">
        <v>236</v>
      </c>
      <c r="Y40" s="4" t="s">
        <v>42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45236</v>
      </c>
      <c r="G41" s="6">
        <v>45237</v>
      </c>
      <c r="H41" s="4">
        <v>1</v>
      </c>
      <c r="I41" s="4">
        <v>1</v>
      </c>
      <c r="J41" s="4">
        <v>1</v>
      </c>
      <c r="K41" s="4" t="s">
        <v>30</v>
      </c>
      <c r="L41" s="4">
        <v>96.86</v>
      </c>
      <c r="M41" s="4">
        <v>96.86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45236</v>
      </c>
      <c r="S41" s="6">
        <v>45240</v>
      </c>
      <c r="T41" s="4" t="s">
        <v>34</v>
      </c>
      <c r="U41" s="4">
        <v>96.86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211</v>
      </c>
      <c r="E42" s="4" t="s">
        <v>212</v>
      </c>
      <c r="F42" s="6">
        <v>45236</v>
      </c>
      <c r="G42" s="6">
        <v>45237</v>
      </c>
      <c r="H42" s="4">
        <v>1</v>
      </c>
      <c r="I42" s="4">
        <v>1</v>
      </c>
      <c r="J42" s="4">
        <v>1</v>
      </c>
      <c r="K42" s="4" t="s">
        <v>30</v>
      </c>
      <c r="L42" s="4">
        <v>14.54</v>
      </c>
      <c r="M42" s="4">
        <v>14.54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45236</v>
      </c>
      <c r="S42" s="6">
        <v>45240</v>
      </c>
      <c r="T42" s="4" t="s">
        <v>34</v>
      </c>
      <c r="U42" s="4">
        <v>14.54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45236</v>
      </c>
      <c r="G43" s="6">
        <v>45237</v>
      </c>
      <c r="H43" s="4">
        <v>1</v>
      </c>
      <c r="I43" s="4">
        <v>1</v>
      </c>
      <c r="J43" s="4">
        <v>1</v>
      </c>
      <c r="K43" s="4" t="s">
        <v>30</v>
      </c>
      <c r="L43" s="4">
        <v>32.52</v>
      </c>
      <c r="M43" s="4">
        <v>32.52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45236.0000115741</v>
      </c>
      <c r="S43" s="6">
        <v>45240</v>
      </c>
      <c r="T43" s="4" t="s">
        <v>34</v>
      </c>
      <c r="U43" s="4">
        <v>32.52</v>
      </c>
      <c r="V43" s="4">
        <v>0</v>
      </c>
      <c r="W43" s="4">
        <v>0</v>
      </c>
      <c r="X43" s="4" t="s">
        <v>251</v>
      </c>
      <c r="Y43" s="4" t="s">
        <v>252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A37" workbookViewId="0">
      <selection activeCell="A50" sqref="A50:D5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253</v>
      </c>
    </row>
    <row r="2" s="4" customFormat="1" spans="1:9">
      <c r="A2" s="5">
        <v>999227352200202</v>
      </c>
      <c r="B2" s="6">
        <v>45236</v>
      </c>
      <c r="C2" s="6">
        <v>45237</v>
      </c>
      <c r="D2" s="4">
        <v>72.51</v>
      </c>
      <c r="E2" s="4" t="str">
        <f>VLOOKUP(A2,HOP!A:L,12,0)</f>
        <v>72.51</v>
      </c>
      <c r="F2" s="4" t="str">
        <f>VLOOKUP(A2,HOP!A:C,3,0)</f>
        <v>4060214</v>
      </c>
      <c r="G2" s="4">
        <f>D2-E2</f>
        <v>0</v>
      </c>
      <c r="H2" s="4" t="str">
        <f>$H$1&amp;F2</f>
        <v>，4060214</v>
      </c>
      <c r="I2" s="4" t="str">
        <f>VLOOKUP(A2,HOP!A:U,21,0)</f>
        <v>直连</v>
      </c>
    </row>
    <row r="3" s="4" customFormat="1" spans="1:9">
      <c r="A3" s="5">
        <v>999227949270438</v>
      </c>
      <c r="B3" s="6">
        <v>45235</v>
      </c>
      <c r="C3" s="6">
        <v>45237</v>
      </c>
      <c r="D3" s="4">
        <v>164.48</v>
      </c>
      <c r="E3" s="4" t="str">
        <f>VLOOKUP(A3,HOP!A:L,12,0)</f>
        <v>164.48</v>
      </c>
      <c r="F3" s="4" t="str">
        <f>VLOOKUP(A3,HOP!A:C,3,0)</f>
        <v>4083249</v>
      </c>
      <c r="G3" s="4">
        <f t="shared" ref="G3:G43" si="0">D3-E3</f>
        <v>0</v>
      </c>
      <c r="H3" s="4" t="str">
        <f t="shared" ref="H3:H43" si="1">$H$1&amp;F3</f>
        <v>，4083249</v>
      </c>
      <c r="I3" s="4" t="str">
        <f>VLOOKUP(A3,HOP!A:U,21,0)</f>
        <v>直连</v>
      </c>
    </row>
    <row r="4" s="4" customFormat="1" spans="1:9">
      <c r="A4" s="5">
        <v>999228042825397</v>
      </c>
      <c r="B4" s="6">
        <v>45235</v>
      </c>
      <c r="C4" s="6">
        <v>45237</v>
      </c>
      <c r="D4" s="4">
        <v>177.76</v>
      </c>
      <c r="E4" s="4" t="str">
        <f>VLOOKUP(A4,HOP!A:L,12,0)</f>
        <v>177.76</v>
      </c>
      <c r="F4" s="4" t="str">
        <f>VLOOKUP(A4,HOP!A:C,3,0)</f>
        <v>4111549</v>
      </c>
      <c r="G4" s="4">
        <f t="shared" si="0"/>
        <v>0</v>
      </c>
      <c r="H4" s="4" t="str">
        <f t="shared" si="1"/>
        <v>，4111549</v>
      </c>
      <c r="I4" s="4" t="str">
        <f>VLOOKUP(A4,HOP!A:U,21,0)</f>
        <v>直连</v>
      </c>
    </row>
    <row r="5" s="4" customFormat="1" spans="1:9">
      <c r="A5" s="5">
        <v>999228074484877</v>
      </c>
      <c r="B5" s="6">
        <v>45236</v>
      </c>
      <c r="C5" s="6">
        <v>45237</v>
      </c>
      <c r="D5" s="4">
        <v>17.75</v>
      </c>
      <c r="E5" s="4" t="str">
        <f>VLOOKUP(A5,HOP!A:L,12,0)</f>
        <v>17.75</v>
      </c>
      <c r="F5" s="4" t="str">
        <f>VLOOKUP(A5,HOP!A:C,3,0)</f>
        <v>4120273</v>
      </c>
      <c r="G5" s="4">
        <f t="shared" si="0"/>
        <v>0</v>
      </c>
      <c r="H5" s="4" t="str">
        <f t="shared" si="1"/>
        <v>，4120273</v>
      </c>
      <c r="I5" s="4" t="str">
        <f>VLOOKUP(A5,HOP!A:U,21,0)</f>
        <v>直连</v>
      </c>
    </row>
    <row r="6" s="4" customFormat="1" spans="1:9">
      <c r="A6" s="5">
        <v>999228075895156</v>
      </c>
      <c r="B6" s="6">
        <v>45233</v>
      </c>
      <c r="C6" s="6">
        <v>45237</v>
      </c>
      <c r="D6" s="4">
        <v>468.43</v>
      </c>
      <c r="E6" s="4" t="str">
        <f>VLOOKUP(A6,HOP!A:L,12,0)</f>
        <v>468.43</v>
      </c>
      <c r="F6" s="4" t="str">
        <f>VLOOKUP(A6,HOP!A:C,3,0)</f>
        <v>4121020</v>
      </c>
      <c r="G6" s="4">
        <f t="shared" si="0"/>
        <v>0</v>
      </c>
      <c r="H6" s="4" t="str">
        <f t="shared" si="1"/>
        <v>，4121020</v>
      </c>
      <c r="I6" s="4" t="str">
        <f>VLOOKUP(A6,HOP!A:U,21,0)</f>
        <v>直连</v>
      </c>
    </row>
    <row r="7" s="4" customFormat="1" spans="1:9">
      <c r="A7" s="5">
        <v>999228115092705</v>
      </c>
      <c r="B7" s="6">
        <v>45234</v>
      </c>
      <c r="C7" s="6">
        <v>45237</v>
      </c>
      <c r="D7" s="4">
        <v>453.85</v>
      </c>
      <c r="E7" s="4" t="str">
        <f>VLOOKUP(A7,HOP!A:L,12,0)</f>
        <v>453.85</v>
      </c>
      <c r="F7" s="4" t="str">
        <f>VLOOKUP(A7,HOP!A:C,3,0)</f>
        <v>4129604</v>
      </c>
      <c r="G7" s="4">
        <f t="shared" si="0"/>
        <v>0</v>
      </c>
      <c r="H7" s="4" t="str">
        <f t="shared" si="1"/>
        <v>，4129604</v>
      </c>
      <c r="I7" s="4" t="str">
        <f>VLOOKUP(A7,HOP!A:U,21,0)</f>
        <v>直连</v>
      </c>
    </row>
    <row r="8" s="4" customFormat="1" spans="1:9">
      <c r="A8" s="5">
        <v>999228121410026</v>
      </c>
      <c r="B8" s="6">
        <v>45236</v>
      </c>
      <c r="C8" s="6">
        <v>45237</v>
      </c>
      <c r="D8" s="4">
        <v>37.93</v>
      </c>
      <c r="E8" s="4" t="str">
        <f>VLOOKUP(A8,HOP!A:L,12,0)</f>
        <v>37.93</v>
      </c>
      <c r="F8" s="4" t="str">
        <f>VLOOKUP(A8,HOP!A:C,3,0)</f>
        <v>4132072</v>
      </c>
      <c r="G8" s="4">
        <f t="shared" si="0"/>
        <v>0</v>
      </c>
      <c r="H8" s="4" t="str">
        <f t="shared" si="1"/>
        <v>，4132072</v>
      </c>
      <c r="I8" s="4" t="str">
        <f>VLOOKUP(A8,HOP!A:U,21,0)</f>
        <v>直采</v>
      </c>
    </row>
    <row r="9" s="4" customFormat="1" spans="1:9">
      <c r="A9" s="5">
        <v>999228122547087</v>
      </c>
      <c r="B9" s="6">
        <v>45235</v>
      </c>
      <c r="C9" s="6">
        <v>45237</v>
      </c>
      <c r="D9" s="4">
        <v>84.18</v>
      </c>
      <c r="E9" s="4" t="str">
        <f>VLOOKUP(A9,HOP!A:L,12,0)</f>
        <v>84.18</v>
      </c>
      <c r="F9" s="4" t="str">
        <f>VLOOKUP(A9,HOP!A:C,3,0)</f>
        <v>4132635</v>
      </c>
      <c r="G9" s="4">
        <f t="shared" si="0"/>
        <v>0</v>
      </c>
      <c r="H9" s="4" t="str">
        <f t="shared" si="1"/>
        <v>，4132635</v>
      </c>
      <c r="I9" s="4" t="str">
        <f>VLOOKUP(A9,HOP!A:U,21,0)</f>
        <v>直连</v>
      </c>
    </row>
    <row r="10" s="4" customFormat="1" spans="1:9">
      <c r="A10" s="5">
        <v>999228143002421</v>
      </c>
      <c r="B10" s="6">
        <v>45236</v>
      </c>
      <c r="C10" s="6">
        <v>45237</v>
      </c>
      <c r="D10" s="4">
        <v>114.46</v>
      </c>
      <c r="E10" s="4" t="str">
        <f>VLOOKUP(A10,HOP!A:L,12,0)</f>
        <v>114.46</v>
      </c>
      <c r="F10" s="4" t="str">
        <f>VLOOKUP(A10,HOP!A:C,3,0)</f>
        <v>4138488</v>
      </c>
      <c r="G10" s="4">
        <f t="shared" si="0"/>
        <v>0</v>
      </c>
      <c r="H10" s="4" t="str">
        <f t="shared" si="1"/>
        <v>，4138488</v>
      </c>
      <c r="I10" s="4" t="str">
        <f>VLOOKUP(A10,HOP!A:U,21,0)</f>
        <v>直连</v>
      </c>
    </row>
    <row r="11" s="4" customFormat="1" spans="1:9">
      <c r="A11" s="5">
        <v>999228143364736</v>
      </c>
      <c r="B11" s="6">
        <v>45236</v>
      </c>
      <c r="C11" s="6">
        <v>45237</v>
      </c>
      <c r="D11" s="4">
        <v>118.23</v>
      </c>
      <c r="E11" s="4" t="str">
        <f>VLOOKUP(A11,HOP!A:L,12,0)</f>
        <v>118.23</v>
      </c>
      <c r="F11" s="4" t="str">
        <f>VLOOKUP(A11,HOP!A:C,3,0)</f>
        <v>4138629</v>
      </c>
      <c r="G11" s="4">
        <f t="shared" si="0"/>
        <v>0</v>
      </c>
      <c r="H11" s="4" t="str">
        <f t="shared" si="1"/>
        <v>，4138629</v>
      </c>
      <c r="I11" s="4" t="str">
        <f>VLOOKUP(A11,HOP!A:U,21,0)</f>
        <v>直连</v>
      </c>
    </row>
    <row r="12" s="4" customFormat="1" spans="1:9">
      <c r="A12" s="5">
        <v>999226668503579</v>
      </c>
      <c r="B12" s="6">
        <v>45233</v>
      </c>
      <c r="C12" s="6">
        <v>45237</v>
      </c>
      <c r="D12" s="4">
        <v>144.85</v>
      </c>
      <c r="E12" s="4" t="str">
        <f>VLOOKUP(A12,HOP!A:L,12,0)</f>
        <v>144.85</v>
      </c>
      <c r="F12" s="4" t="str">
        <f>VLOOKUP(A12,HOP!A:C,3,0)</f>
        <v>3896113</v>
      </c>
      <c r="G12" s="4">
        <f t="shared" si="0"/>
        <v>0</v>
      </c>
      <c r="H12" s="4" t="str">
        <f t="shared" si="1"/>
        <v>，3896113</v>
      </c>
      <c r="I12" s="4" t="str">
        <f>VLOOKUP(A12,HOP!A:U,21,0)</f>
        <v>直连</v>
      </c>
    </row>
    <row r="13" s="4" customFormat="1" spans="1:9">
      <c r="A13" s="5">
        <v>999228159997615</v>
      </c>
      <c r="B13" s="6">
        <v>45234</v>
      </c>
      <c r="C13" s="6">
        <v>45237</v>
      </c>
      <c r="D13" s="4">
        <v>341.81</v>
      </c>
      <c r="E13" s="4" t="str">
        <f>VLOOKUP(A13,HOP!A:L,12,0)</f>
        <v>341.81</v>
      </c>
      <c r="F13" s="4" t="str">
        <f>VLOOKUP(A13,HOP!A:C,3,0)</f>
        <v>4142399</v>
      </c>
      <c r="G13" s="4">
        <f t="shared" si="0"/>
        <v>0</v>
      </c>
      <c r="H13" s="4" t="str">
        <f t="shared" si="1"/>
        <v>，4142399</v>
      </c>
      <c r="I13" s="4" t="str">
        <f>VLOOKUP(A13,HOP!A:U,21,0)</f>
        <v>直连</v>
      </c>
    </row>
    <row r="14" s="4" customFormat="1" spans="1:9">
      <c r="A14" s="5">
        <v>999228166632538</v>
      </c>
      <c r="B14" s="6">
        <v>45233</v>
      </c>
      <c r="C14" s="6">
        <v>45237</v>
      </c>
      <c r="D14" s="4">
        <v>295.56</v>
      </c>
      <c r="E14" s="4" t="str">
        <f>VLOOKUP(A14,HOP!A:L,12,0)</f>
        <v>295.56</v>
      </c>
      <c r="F14" s="4" t="str">
        <f>VLOOKUP(A14,HOP!A:C,3,0)</f>
        <v>4144313</v>
      </c>
      <c r="G14" s="4">
        <f t="shared" si="0"/>
        <v>0</v>
      </c>
      <c r="H14" s="4" t="str">
        <f t="shared" si="1"/>
        <v>，4144313</v>
      </c>
      <c r="I14" s="4" t="str">
        <f>VLOOKUP(A14,HOP!A:U,21,0)</f>
        <v>直连</v>
      </c>
    </row>
    <row r="15" s="4" customFormat="1" spans="1:9">
      <c r="A15" s="5">
        <v>999228218044667</v>
      </c>
      <c r="B15" s="6">
        <v>45233</v>
      </c>
      <c r="C15" s="6">
        <v>45237</v>
      </c>
      <c r="D15" s="4">
        <v>69.52</v>
      </c>
      <c r="E15" s="4" t="str">
        <f>VLOOKUP(A15,HOP!A:L,12,0)</f>
        <v>69.52</v>
      </c>
      <c r="F15" s="4" t="str">
        <f>VLOOKUP(A15,HOP!A:C,3,0)</f>
        <v>4154629</v>
      </c>
      <c r="G15" s="4">
        <f t="shared" si="0"/>
        <v>0</v>
      </c>
      <c r="H15" s="4" t="str">
        <f t="shared" si="1"/>
        <v>，4154629</v>
      </c>
      <c r="I15" s="4" t="str">
        <f>VLOOKUP(A15,HOP!A:U,21,0)</f>
        <v>直连</v>
      </c>
    </row>
    <row r="16" s="4" customFormat="1" spans="1:9">
      <c r="A16" s="5">
        <v>999228230111361</v>
      </c>
      <c r="B16" s="6">
        <v>45236</v>
      </c>
      <c r="C16" s="6">
        <v>45237</v>
      </c>
      <c r="D16" s="4">
        <v>72.01</v>
      </c>
      <c r="E16" s="4" t="str">
        <f>VLOOKUP(A16,HOP!A:L,12,0)</f>
        <v>72.01</v>
      </c>
      <c r="F16" s="4" t="str">
        <f>VLOOKUP(A16,HOP!A:C,3,0)</f>
        <v>4156366</v>
      </c>
      <c r="G16" s="4">
        <f t="shared" si="0"/>
        <v>0</v>
      </c>
      <c r="H16" s="4" t="str">
        <f t="shared" si="1"/>
        <v>，4156366</v>
      </c>
      <c r="I16" s="4" t="str">
        <f>VLOOKUP(A16,HOP!A:U,21,0)</f>
        <v>直连</v>
      </c>
    </row>
    <row r="17" s="4" customFormat="1" spans="1:9">
      <c r="A17" s="5">
        <v>999228239756552</v>
      </c>
      <c r="B17" s="6">
        <v>45236</v>
      </c>
      <c r="C17" s="6">
        <v>45237</v>
      </c>
      <c r="D17" s="4">
        <v>18.04</v>
      </c>
      <c r="E17" s="4" t="str">
        <f>VLOOKUP(A17,HOP!A:L,12,0)</f>
        <v>18.04</v>
      </c>
      <c r="F17" s="4" t="str">
        <f>VLOOKUP(A17,HOP!A:C,3,0)</f>
        <v>4162042</v>
      </c>
      <c r="G17" s="4">
        <f t="shared" si="0"/>
        <v>0</v>
      </c>
      <c r="H17" s="4" t="str">
        <f t="shared" si="1"/>
        <v>，4162042</v>
      </c>
      <c r="I17" s="4" t="str">
        <f>VLOOKUP(A17,HOP!A:U,21,0)</f>
        <v>直连</v>
      </c>
    </row>
    <row r="18" s="4" customFormat="1" spans="1:9">
      <c r="A18" s="5">
        <v>999228259378296</v>
      </c>
      <c r="B18" s="6">
        <v>45236</v>
      </c>
      <c r="C18" s="6">
        <v>45237</v>
      </c>
      <c r="D18" s="4">
        <v>104.48</v>
      </c>
      <c r="E18" s="4" t="str">
        <f>VLOOKUP(A18,HOP!A:L,12,0)</f>
        <v>104.48</v>
      </c>
      <c r="F18" s="4" t="str">
        <f>VLOOKUP(A18,HOP!A:C,3,0)</f>
        <v>4164916</v>
      </c>
      <c r="G18" s="4">
        <f t="shared" si="0"/>
        <v>0</v>
      </c>
      <c r="H18" s="4" t="str">
        <f t="shared" si="1"/>
        <v>，4164916</v>
      </c>
      <c r="I18" s="4" t="str">
        <f>VLOOKUP(A18,HOP!A:U,21,0)</f>
        <v>直连</v>
      </c>
    </row>
    <row r="19" s="4" customFormat="1" spans="1:9">
      <c r="A19" s="5">
        <v>999228261224655</v>
      </c>
      <c r="B19" s="6">
        <v>45236</v>
      </c>
      <c r="C19" s="6">
        <v>45237</v>
      </c>
      <c r="D19" s="4">
        <v>54.32</v>
      </c>
      <c r="E19" s="4" t="str">
        <f>VLOOKUP(A19,HOP!A:L,12,0)</f>
        <v>54.32</v>
      </c>
      <c r="F19" s="4" t="str">
        <f>VLOOKUP(A19,HOP!A:C,3,0)</f>
        <v>4165867</v>
      </c>
      <c r="G19" s="4">
        <f t="shared" si="0"/>
        <v>0</v>
      </c>
      <c r="H19" s="4" t="str">
        <f t="shared" si="1"/>
        <v>，4165867</v>
      </c>
      <c r="I19" s="4" t="str">
        <f>VLOOKUP(A19,HOP!A:U,21,0)</f>
        <v>直连</v>
      </c>
    </row>
    <row r="20" s="4" customFormat="1" spans="1:9">
      <c r="A20" s="5">
        <v>999228270184778</v>
      </c>
      <c r="B20" s="6">
        <v>45232</v>
      </c>
      <c r="C20" s="6">
        <v>45237</v>
      </c>
      <c r="D20" s="4">
        <v>172.5</v>
      </c>
      <c r="E20" s="4" t="str">
        <f>VLOOKUP(A20,HOP!A:L,12,0)</f>
        <v>172.50</v>
      </c>
      <c r="F20" s="4" t="str">
        <f>VLOOKUP(A20,HOP!A:C,3,0)</f>
        <v>4170901</v>
      </c>
      <c r="G20" s="4">
        <f t="shared" si="0"/>
        <v>0</v>
      </c>
      <c r="H20" s="4" t="str">
        <f t="shared" si="1"/>
        <v>，4170901</v>
      </c>
      <c r="I20" s="4" t="str">
        <f>VLOOKUP(A20,HOP!A:U,21,0)</f>
        <v>直采</v>
      </c>
    </row>
    <row r="21" s="4" customFormat="1" spans="1:9">
      <c r="A21" s="5">
        <v>999228271702644</v>
      </c>
      <c r="B21" s="6">
        <v>45236</v>
      </c>
      <c r="C21" s="6">
        <v>45237</v>
      </c>
      <c r="D21" s="4">
        <v>41.96</v>
      </c>
      <c r="E21" s="4" t="str">
        <f>VLOOKUP(A21,HOP!A:L,12,0)</f>
        <v>41.96</v>
      </c>
      <c r="F21" s="4" t="str">
        <f>VLOOKUP(A21,HOP!A:C,3,0)</f>
        <v>4171822</v>
      </c>
      <c r="G21" s="4">
        <f t="shared" si="0"/>
        <v>0</v>
      </c>
      <c r="H21" s="4" t="str">
        <f t="shared" si="1"/>
        <v>，4171822</v>
      </c>
      <c r="I21" s="4" t="str">
        <f>VLOOKUP(A21,HOP!A:U,21,0)</f>
        <v>直连</v>
      </c>
    </row>
    <row r="22" s="4" customFormat="1" spans="1:9">
      <c r="A22" s="5">
        <v>999228274116958</v>
      </c>
      <c r="B22" s="6">
        <v>45236</v>
      </c>
      <c r="C22" s="6">
        <v>45237</v>
      </c>
      <c r="D22" s="4">
        <v>46.04</v>
      </c>
      <c r="E22" s="4" t="str">
        <f>VLOOKUP(A22,HOP!A:L,12,0)</f>
        <v>46.04</v>
      </c>
      <c r="F22" s="4" t="str">
        <f>VLOOKUP(A22,HOP!A:C,3,0)</f>
        <v>4173540</v>
      </c>
      <c r="G22" s="4">
        <f t="shared" si="0"/>
        <v>0</v>
      </c>
      <c r="H22" s="4" t="str">
        <f t="shared" si="1"/>
        <v>，4173540</v>
      </c>
      <c r="I22" s="4" t="str">
        <f>VLOOKUP(A22,HOP!A:U,21,0)</f>
        <v>直连</v>
      </c>
    </row>
    <row r="23" s="4" customFormat="1" spans="1:9">
      <c r="A23" s="5">
        <v>999228274561965</v>
      </c>
      <c r="B23" s="6">
        <v>45235</v>
      </c>
      <c r="C23" s="6">
        <v>45237</v>
      </c>
      <c r="D23" s="4">
        <v>34.92</v>
      </c>
      <c r="E23" s="4" t="str">
        <f>VLOOKUP(A23,HOP!A:L,12,0)</f>
        <v>34.92</v>
      </c>
      <c r="F23" s="4" t="str">
        <f>VLOOKUP(A23,HOP!A:C,3,0)</f>
        <v>4173967</v>
      </c>
      <c r="G23" s="4">
        <f t="shared" si="0"/>
        <v>0</v>
      </c>
      <c r="H23" s="4" t="str">
        <f t="shared" si="1"/>
        <v>，4173967</v>
      </c>
      <c r="I23" s="4" t="str">
        <f>VLOOKUP(A23,HOP!A:U,21,0)</f>
        <v>直连</v>
      </c>
    </row>
    <row r="24" s="4" customFormat="1" spans="1:9">
      <c r="A24" s="5">
        <v>999228296171910</v>
      </c>
      <c r="B24" s="6">
        <v>45236</v>
      </c>
      <c r="C24" s="6">
        <v>45237</v>
      </c>
      <c r="D24" s="4">
        <v>38.45</v>
      </c>
      <c r="E24" s="4" t="str">
        <f>VLOOKUP(A24,HOP!A:L,12,0)</f>
        <v>38.45</v>
      </c>
      <c r="F24" s="4" t="str">
        <f>VLOOKUP(A24,HOP!A:C,3,0)</f>
        <v>4183150</v>
      </c>
      <c r="G24" s="4">
        <f t="shared" si="0"/>
        <v>0</v>
      </c>
      <c r="H24" s="4" t="str">
        <f t="shared" si="1"/>
        <v>，4183150</v>
      </c>
      <c r="I24" s="4" t="str">
        <f>VLOOKUP(A24,HOP!A:U,21,0)</f>
        <v>直连</v>
      </c>
    </row>
    <row r="25" s="4" customFormat="1" spans="1:9">
      <c r="A25" s="5">
        <v>999228307016414</v>
      </c>
      <c r="B25" s="6">
        <v>45235</v>
      </c>
      <c r="C25" s="6">
        <v>45237</v>
      </c>
      <c r="D25" s="4">
        <v>69</v>
      </c>
      <c r="E25" s="4" t="str">
        <f>VLOOKUP(A25,HOP!A:L,12,0)</f>
        <v>69.00</v>
      </c>
      <c r="F25" s="4" t="str">
        <f>VLOOKUP(A25,HOP!A:C,3,0)</f>
        <v>4184862</v>
      </c>
      <c r="G25" s="4">
        <f t="shared" si="0"/>
        <v>0</v>
      </c>
      <c r="H25" s="4" t="str">
        <f t="shared" si="1"/>
        <v>，4184862</v>
      </c>
      <c r="I25" s="4" t="str">
        <f>VLOOKUP(A25,HOP!A:U,21,0)</f>
        <v>直采</v>
      </c>
    </row>
    <row r="26" s="4" customFormat="1" spans="1:9">
      <c r="A26" s="5">
        <v>999228314369064</v>
      </c>
      <c r="B26" s="6">
        <v>45236</v>
      </c>
      <c r="C26" s="6">
        <v>45237</v>
      </c>
      <c r="D26" s="4">
        <v>106.92</v>
      </c>
      <c r="E26" s="4" t="str">
        <f>VLOOKUP(A26,HOP!A:L,12,0)</f>
        <v>106.92</v>
      </c>
      <c r="F26" s="4" t="str">
        <f>VLOOKUP(A26,HOP!A:C,3,0)</f>
        <v>4188358</v>
      </c>
      <c r="G26" s="4">
        <f t="shared" si="0"/>
        <v>0</v>
      </c>
      <c r="H26" s="4" t="str">
        <f t="shared" si="1"/>
        <v>，4188358</v>
      </c>
      <c r="I26" s="4" t="str">
        <f>VLOOKUP(A26,HOP!A:U,21,0)</f>
        <v>直采</v>
      </c>
    </row>
    <row r="27" s="4" customFormat="1" spans="1:9">
      <c r="A27" s="5">
        <v>999228315972425</v>
      </c>
      <c r="B27" s="6">
        <v>45235</v>
      </c>
      <c r="C27" s="6">
        <v>45237</v>
      </c>
      <c r="D27" s="4">
        <v>49.16</v>
      </c>
      <c r="E27" s="4" t="str">
        <f>VLOOKUP(A27,HOP!A:L,12,0)</f>
        <v>49.16</v>
      </c>
      <c r="F27" s="4" t="str">
        <f>VLOOKUP(A27,HOP!A:C,3,0)</f>
        <v>4189351</v>
      </c>
      <c r="G27" s="4">
        <f t="shared" si="0"/>
        <v>0</v>
      </c>
      <c r="H27" s="4" t="str">
        <f t="shared" si="1"/>
        <v>，4189351</v>
      </c>
      <c r="I27" s="4" t="str">
        <f>VLOOKUP(A27,HOP!A:U,21,0)</f>
        <v>直连</v>
      </c>
    </row>
    <row r="28" s="4" customFormat="1" spans="1:9">
      <c r="A28" s="5">
        <v>999228318812690</v>
      </c>
      <c r="B28" s="6">
        <v>45236</v>
      </c>
      <c r="C28" s="6">
        <v>45237</v>
      </c>
      <c r="D28" s="4">
        <v>120.08</v>
      </c>
      <c r="E28" s="4" t="str">
        <f>VLOOKUP(A28,HOP!A:L,12,0)</f>
        <v>120.08</v>
      </c>
      <c r="F28" s="4" t="str">
        <f>VLOOKUP(A28,HOP!A:C,3,0)</f>
        <v>4191940</v>
      </c>
      <c r="G28" s="4">
        <f t="shared" si="0"/>
        <v>0</v>
      </c>
      <c r="H28" s="4" t="str">
        <f t="shared" si="1"/>
        <v>，4191940</v>
      </c>
      <c r="I28" s="4" t="str">
        <f>VLOOKUP(A28,HOP!A:U,21,0)</f>
        <v>直连</v>
      </c>
    </row>
    <row r="29" s="4" customFormat="1" spans="1:9">
      <c r="A29" s="5">
        <v>999228324206511</v>
      </c>
      <c r="B29" s="6">
        <v>45236</v>
      </c>
      <c r="C29" s="6">
        <v>45237</v>
      </c>
      <c r="D29" s="4">
        <v>52.87</v>
      </c>
      <c r="E29" s="4" t="str">
        <f>VLOOKUP(A29,HOP!A:L,12,0)</f>
        <v>52.87</v>
      </c>
      <c r="F29" s="4" t="str">
        <f>VLOOKUP(A29,HOP!A:C,3,0)</f>
        <v>4195169</v>
      </c>
      <c r="G29" s="4">
        <f t="shared" si="0"/>
        <v>0</v>
      </c>
      <c r="H29" s="4" t="str">
        <f t="shared" si="1"/>
        <v>，4195169</v>
      </c>
      <c r="I29" s="4" t="str">
        <f>VLOOKUP(A29,HOP!A:U,21,0)</f>
        <v>直连</v>
      </c>
    </row>
    <row r="30" s="4" customFormat="1" spans="1:9">
      <c r="A30" s="5">
        <v>999228325304820</v>
      </c>
      <c r="B30" s="6">
        <v>45236</v>
      </c>
      <c r="C30" s="6">
        <v>45237</v>
      </c>
      <c r="D30" s="4">
        <v>79.84</v>
      </c>
      <c r="E30" s="4" t="str">
        <f>VLOOKUP(A30,HOP!A:L,12,0)</f>
        <v>79.84</v>
      </c>
      <c r="F30" s="4" t="str">
        <f>VLOOKUP(A30,HOP!A:C,3,0)</f>
        <v>4195533</v>
      </c>
      <c r="G30" s="4">
        <f t="shared" si="0"/>
        <v>0</v>
      </c>
      <c r="H30" s="4" t="str">
        <f t="shared" si="1"/>
        <v>，4195533</v>
      </c>
      <c r="I30" s="4" t="str">
        <f>VLOOKUP(A30,HOP!A:U,21,0)</f>
        <v>直连</v>
      </c>
    </row>
    <row r="31" s="4" customFormat="1" spans="1:9">
      <c r="A31" s="5">
        <v>999228336350386</v>
      </c>
      <c r="B31" s="6">
        <v>45236</v>
      </c>
      <c r="C31" s="6">
        <v>45237</v>
      </c>
      <c r="D31" s="4">
        <v>141.44</v>
      </c>
      <c r="E31" s="4" t="str">
        <f>VLOOKUP(A31,HOP!A:L,12,0)</f>
        <v>141.44</v>
      </c>
      <c r="F31" s="4" t="str">
        <f>VLOOKUP(A31,HOP!A:C,3,0)</f>
        <v>4200618</v>
      </c>
      <c r="G31" s="4">
        <f t="shared" si="0"/>
        <v>0</v>
      </c>
      <c r="H31" s="4" t="str">
        <f t="shared" si="1"/>
        <v>，4200618</v>
      </c>
      <c r="I31" s="4" t="str">
        <f>VLOOKUP(A31,HOP!A:U,21,0)</f>
        <v>直连</v>
      </c>
    </row>
    <row r="32" s="4" customFormat="1" spans="1:9">
      <c r="A32" s="5">
        <v>999228336812436</v>
      </c>
      <c r="B32" s="6">
        <v>45236</v>
      </c>
      <c r="C32" s="6">
        <v>45237</v>
      </c>
      <c r="D32" s="4">
        <v>34.8</v>
      </c>
      <c r="E32" s="4" t="str">
        <f>VLOOKUP(A32,HOP!A:L,12,0)</f>
        <v>34.80</v>
      </c>
      <c r="F32" s="4" t="str">
        <f>VLOOKUP(A32,HOP!A:C,3,0)</f>
        <v>4200835</v>
      </c>
      <c r="G32" s="4">
        <f t="shared" si="0"/>
        <v>0</v>
      </c>
      <c r="H32" s="4" t="str">
        <f t="shared" si="1"/>
        <v>，4200835</v>
      </c>
      <c r="I32" s="4" t="str">
        <f>VLOOKUP(A32,HOP!A:U,21,0)</f>
        <v>直连</v>
      </c>
    </row>
    <row r="33" s="4" customFormat="1" spans="1:9">
      <c r="A33" s="5">
        <v>999228336969887</v>
      </c>
      <c r="B33" s="6">
        <v>45236</v>
      </c>
      <c r="C33" s="6">
        <v>45237</v>
      </c>
      <c r="D33" s="4">
        <v>24.65</v>
      </c>
      <c r="E33" s="4" t="str">
        <f>VLOOKUP(A33,HOP!A:L,12,0)</f>
        <v>24.65</v>
      </c>
      <c r="F33" s="4" t="str">
        <f>VLOOKUP(A33,HOP!A:C,3,0)</f>
        <v>4200885</v>
      </c>
      <c r="G33" s="4">
        <f t="shared" si="0"/>
        <v>0</v>
      </c>
      <c r="H33" s="4" t="str">
        <f t="shared" si="1"/>
        <v>，4200885</v>
      </c>
      <c r="I33" s="4" t="str">
        <f>VLOOKUP(A33,HOP!A:U,21,0)</f>
        <v>直连</v>
      </c>
    </row>
    <row r="34" s="4" customFormat="1" spans="1:9">
      <c r="A34" s="5">
        <v>999228337879504</v>
      </c>
      <c r="B34" s="6">
        <v>45236</v>
      </c>
      <c r="C34" s="6">
        <v>45237</v>
      </c>
      <c r="D34" s="4">
        <v>29.78</v>
      </c>
      <c r="E34" s="4" t="str">
        <f>VLOOKUP(A34,HOP!A:L,12,0)</f>
        <v>29.78</v>
      </c>
      <c r="F34" s="4" t="str">
        <f>VLOOKUP(A34,HOP!A:C,3,0)</f>
        <v>4201500</v>
      </c>
      <c r="G34" s="4">
        <f t="shared" si="0"/>
        <v>0</v>
      </c>
      <c r="H34" s="4" t="str">
        <f t="shared" si="1"/>
        <v>，4201500</v>
      </c>
      <c r="I34" s="4" t="str">
        <f>VLOOKUP(A34,HOP!A:U,21,0)</f>
        <v>直连</v>
      </c>
    </row>
    <row r="35" s="4" customFormat="1" spans="1:9">
      <c r="A35" s="5">
        <v>999228338415010</v>
      </c>
      <c r="B35" s="6">
        <v>45236</v>
      </c>
      <c r="C35" s="6">
        <v>45237</v>
      </c>
      <c r="D35" s="4">
        <v>23.86</v>
      </c>
      <c r="E35" s="4" t="str">
        <f>VLOOKUP(A35,HOP!A:L,12,0)</f>
        <v>23.86</v>
      </c>
      <c r="F35" s="4" t="str">
        <f>VLOOKUP(A35,HOP!A:C,3,0)</f>
        <v>4202091</v>
      </c>
      <c r="G35" s="4">
        <f t="shared" si="0"/>
        <v>0</v>
      </c>
      <c r="H35" s="4" t="str">
        <f t="shared" si="1"/>
        <v>，4202091</v>
      </c>
      <c r="I35" s="4" t="str">
        <f>VLOOKUP(A35,HOP!A:U,21,0)</f>
        <v>直连</v>
      </c>
    </row>
    <row r="36" s="4" customFormat="1" spans="1:9">
      <c r="A36" s="5">
        <v>999228338684755</v>
      </c>
      <c r="B36" s="6">
        <v>45236</v>
      </c>
      <c r="C36" s="6">
        <v>45237</v>
      </c>
      <c r="D36" s="4">
        <v>14.54</v>
      </c>
      <c r="E36" s="4" t="str">
        <f>VLOOKUP(A36,HOP!A:L,12,0)</f>
        <v>14.54</v>
      </c>
      <c r="F36" s="4" t="str">
        <f>VLOOKUP(A36,HOP!A:C,3,0)</f>
        <v>4202213</v>
      </c>
      <c r="G36" s="4">
        <f t="shared" si="0"/>
        <v>0</v>
      </c>
      <c r="H36" s="4" t="str">
        <f t="shared" si="1"/>
        <v>，4202213</v>
      </c>
      <c r="I36" s="4" t="str">
        <f>VLOOKUP(A36,HOP!A:U,21,0)</f>
        <v>直连</v>
      </c>
    </row>
    <row r="37" s="4" customFormat="1" spans="1:9">
      <c r="A37" s="5">
        <v>999228338696632</v>
      </c>
      <c r="B37" s="6">
        <v>45236</v>
      </c>
      <c r="C37" s="6">
        <v>45237</v>
      </c>
      <c r="D37" s="4">
        <v>24.45</v>
      </c>
      <c r="E37" s="4" t="str">
        <f>VLOOKUP(A37,HOP!A:L,12,0)</f>
        <v>24.45</v>
      </c>
      <c r="F37" s="4" t="str">
        <f>VLOOKUP(A37,HOP!A:C,3,0)</f>
        <v>4202221</v>
      </c>
      <c r="G37" s="4">
        <f t="shared" si="0"/>
        <v>0</v>
      </c>
      <c r="H37" s="4" t="str">
        <f t="shared" si="1"/>
        <v>，4202221</v>
      </c>
      <c r="I37" s="4" t="str">
        <f>VLOOKUP(A37,HOP!A:U,21,0)</f>
        <v>直连</v>
      </c>
    </row>
    <row r="38" s="4" customFormat="1" spans="1:9">
      <c r="A38" s="5">
        <v>999228339735570</v>
      </c>
      <c r="B38" s="6">
        <v>45236</v>
      </c>
      <c r="C38" s="6">
        <v>45237</v>
      </c>
      <c r="D38" s="4">
        <v>41.32</v>
      </c>
      <c r="E38" s="4" t="str">
        <f>VLOOKUP(A38,HOP!A:L,12,0)</f>
        <v>41.32</v>
      </c>
      <c r="F38" s="4" t="str">
        <f>VLOOKUP(A38,HOP!A:C,3,0)</f>
        <v>4203236</v>
      </c>
      <c r="G38" s="4">
        <f t="shared" si="0"/>
        <v>0</v>
      </c>
      <c r="H38" s="4" t="str">
        <f t="shared" si="1"/>
        <v>，4203236</v>
      </c>
      <c r="I38" s="4" t="str">
        <f>VLOOKUP(A38,HOP!A:U,21,0)</f>
        <v>直连</v>
      </c>
    </row>
    <row r="39" s="4" customFormat="1" spans="1:9">
      <c r="A39" s="5">
        <v>999228340059507</v>
      </c>
      <c r="B39" s="6">
        <v>45236</v>
      </c>
      <c r="C39" s="6">
        <v>45237</v>
      </c>
      <c r="D39" s="4">
        <v>19.27</v>
      </c>
      <c r="E39" s="4" t="str">
        <f>VLOOKUP(A39,HOP!A:L,12,0)</f>
        <v>19.27</v>
      </c>
      <c r="F39" s="4" t="str">
        <f>VLOOKUP(A39,HOP!A:C,3,0)</f>
        <v>4203503</v>
      </c>
      <c r="G39" s="4">
        <f t="shared" si="0"/>
        <v>0</v>
      </c>
      <c r="H39" s="4" t="str">
        <f t="shared" si="1"/>
        <v>，4203503</v>
      </c>
      <c r="I39" s="4" t="str">
        <f>VLOOKUP(A39,HOP!A:U,21,0)</f>
        <v>直连</v>
      </c>
    </row>
    <row r="40" s="4" customFormat="1" spans="1:9">
      <c r="A40" s="5">
        <v>999228341360417</v>
      </c>
      <c r="B40" s="6">
        <v>45236</v>
      </c>
      <c r="C40" s="6">
        <v>45237</v>
      </c>
      <c r="D40" s="4">
        <v>26.42</v>
      </c>
      <c r="E40" s="4" t="str">
        <f>VLOOKUP(A40,HOP!A:L,12,0)</f>
        <v>26.42</v>
      </c>
      <c r="F40" s="4" t="str">
        <f>VLOOKUP(A40,HOP!A:C,3,0)</f>
        <v>4204568</v>
      </c>
      <c r="G40" s="4">
        <f t="shared" si="0"/>
        <v>0</v>
      </c>
      <c r="H40" s="4" t="str">
        <f t="shared" si="1"/>
        <v>，4204568</v>
      </c>
      <c r="I40" s="4" t="str">
        <f>VLOOKUP(A40,HOP!A:U,21,0)</f>
        <v>直连</v>
      </c>
    </row>
    <row r="41" s="4" customFormat="1" spans="1:9">
      <c r="A41" s="5">
        <v>999228341547910</v>
      </c>
      <c r="B41" s="6">
        <v>45236</v>
      </c>
      <c r="C41" s="6">
        <v>45237</v>
      </c>
      <c r="D41" s="4">
        <v>96.86</v>
      </c>
      <c r="E41" s="4" t="str">
        <f>VLOOKUP(A41,HOP!A:L,12,0)</f>
        <v>96.86</v>
      </c>
      <c r="F41" s="4" t="str">
        <f>VLOOKUP(A41,HOP!A:C,3,0)</f>
        <v>4204956</v>
      </c>
      <c r="G41" s="4">
        <f t="shared" si="0"/>
        <v>0</v>
      </c>
      <c r="H41" s="4" t="str">
        <f t="shared" si="1"/>
        <v>，4204956</v>
      </c>
      <c r="I41" s="4" t="str">
        <f>VLOOKUP(A41,HOP!A:U,21,0)</f>
        <v>直连</v>
      </c>
    </row>
    <row r="42" s="4" customFormat="1" spans="1:9">
      <c r="A42" s="5">
        <v>999228341562669</v>
      </c>
      <c r="B42" s="6">
        <v>45236</v>
      </c>
      <c r="C42" s="6">
        <v>45237</v>
      </c>
      <c r="D42" s="4">
        <v>14.54</v>
      </c>
      <c r="E42" s="4" t="str">
        <f>VLOOKUP(A42,HOP!A:L,12,0)</f>
        <v>14.54</v>
      </c>
      <c r="F42" s="4" t="str">
        <f>VLOOKUP(A42,HOP!A:C,3,0)</f>
        <v>4204969</v>
      </c>
      <c r="G42" s="4">
        <f t="shared" si="0"/>
        <v>0</v>
      </c>
      <c r="H42" s="4" t="str">
        <f t="shared" si="1"/>
        <v>，4204969</v>
      </c>
      <c r="I42" s="4" t="str">
        <f>VLOOKUP(A42,HOP!A:U,21,0)</f>
        <v>直连</v>
      </c>
    </row>
    <row r="43" s="4" customFormat="1" spans="1:9">
      <c r="A43" s="5">
        <v>999228341776885</v>
      </c>
      <c r="B43" s="6">
        <v>45236</v>
      </c>
      <c r="C43" s="6">
        <v>45237</v>
      </c>
      <c r="D43" s="4">
        <v>32.52</v>
      </c>
      <c r="E43" s="4" t="str">
        <f>VLOOKUP(A43,HOP!A:L,12,0)</f>
        <v>32.52</v>
      </c>
      <c r="F43" s="4" t="str">
        <f>VLOOKUP(A43,HOP!A:C,3,0)</f>
        <v>4205397</v>
      </c>
      <c r="G43" s="4">
        <f t="shared" si="0"/>
        <v>0</v>
      </c>
      <c r="H43" s="4" t="str">
        <f t="shared" si="1"/>
        <v>，4205397</v>
      </c>
      <c r="I43" s="4" t="str">
        <f>VLOOKUP(A43,HOP!A:U,21,0)</f>
        <v>直连</v>
      </c>
    </row>
    <row r="45" spans="4:4">
      <c r="D45" s="4">
        <f>SUM(D2:D44)</f>
        <v>4146.36</v>
      </c>
    </row>
    <row r="50" spans="1:4">
      <c r="A50" s="4" t="s">
        <v>254</v>
      </c>
      <c r="C50" s="4">
        <v>386.35</v>
      </c>
      <c r="D50" s="4">
        <v>3016.33</v>
      </c>
    </row>
    <row r="51" spans="1:4">
      <c r="A51" s="4" t="s">
        <v>255</v>
      </c>
      <c r="C51" s="4">
        <v>3760.01</v>
      </c>
      <c r="D51" s="4">
        <v>29355.38</v>
      </c>
    </row>
    <row r="52" spans="1:4">
      <c r="A52" s="4" t="s">
        <v>256</v>
      </c>
      <c r="C52" s="4">
        <f>SUM(C50:C51)</f>
        <v>4146.36</v>
      </c>
      <c r="D52" s="4">
        <f>SUM(D50:D51)</f>
        <v>32371.71</v>
      </c>
    </row>
    <row r="53" spans="1:1">
      <c r="A53" s="4" t="s">
        <v>257</v>
      </c>
    </row>
  </sheetData>
  <autoFilter ref="A1:XFD4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258</v>
      </c>
      <c r="B1" s="2" t="s">
        <v>259</v>
      </c>
      <c r="C1" s="2" t="s">
        <v>260</v>
      </c>
      <c r="D1" s="2" t="s">
        <v>261</v>
      </c>
      <c r="E1" s="2" t="s">
        <v>13</v>
      </c>
      <c r="F1" s="2" t="s">
        <v>5</v>
      </c>
      <c r="G1" s="2" t="s">
        <v>6</v>
      </c>
      <c r="H1" s="2" t="s">
        <v>262</v>
      </c>
      <c r="I1" s="2" t="s">
        <v>263</v>
      </c>
      <c r="J1" s="2" t="s">
        <v>264</v>
      </c>
      <c r="K1" s="2" t="s">
        <v>265</v>
      </c>
      <c r="L1" s="2" t="s">
        <v>266</v>
      </c>
      <c r="M1" s="2" t="s">
        <v>267</v>
      </c>
      <c r="N1" s="2" t="s">
        <v>268</v>
      </c>
      <c r="O1" s="2" t="s">
        <v>269</v>
      </c>
      <c r="P1" s="2" t="s">
        <v>270</v>
      </c>
      <c r="Q1" s="2" t="s">
        <v>271</v>
      </c>
      <c r="R1" s="2" t="s">
        <v>272</v>
      </c>
      <c r="S1" s="2" t="s">
        <v>273</v>
      </c>
      <c r="T1" s="2" t="s">
        <v>274</v>
      </c>
      <c r="U1" s="2" t="s">
        <v>275</v>
      </c>
      <c r="V1" s="2" t="s">
        <v>276</v>
      </c>
    </row>
    <row r="2" s="1" customFormat="1" spans="1:22">
      <c r="A2" s="3">
        <v>999228341776885</v>
      </c>
      <c r="B2" s="1" t="s">
        <v>277</v>
      </c>
      <c r="C2" s="1" t="s">
        <v>278</v>
      </c>
      <c r="D2" s="1" t="s">
        <v>279</v>
      </c>
      <c r="E2" s="1" t="s">
        <v>280</v>
      </c>
      <c r="F2" s="1" t="s">
        <v>277</v>
      </c>
      <c r="G2" s="1" t="s">
        <v>281</v>
      </c>
      <c r="H2" s="1" t="s">
        <v>282</v>
      </c>
      <c r="I2" s="1" t="s">
        <v>283</v>
      </c>
      <c r="J2" s="1" t="s">
        <v>30</v>
      </c>
      <c r="K2" s="1" t="s">
        <v>284</v>
      </c>
      <c r="L2" s="1" t="s">
        <v>284</v>
      </c>
      <c r="M2" s="1" t="s">
        <v>285</v>
      </c>
      <c r="N2" s="1" t="s">
        <v>285</v>
      </c>
      <c r="O2" s="1" t="s">
        <v>286</v>
      </c>
      <c r="P2" s="1" t="s">
        <v>287</v>
      </c>
      <c r="Q2" s="1" t="s">
        <v>288</v>
      </c>
      <c r="R2" s="1" t="s">
        <v>289</v>
      </c>
      <c r="S2" s="1" t="s">
        <v>290</v>
      </c>
      <c r="T2" s="1" t="s">
        <v>291</v>
      </c>
      <c r="U2" s="1" t="s">
        <v>292</v>
      </c>
      <c r="V2" s="1" t="s">
        <v>293</v>
      </c>
    </row>
    <row r="3" s="1" customFormat="1" spans="1:22">
      <c r="A3" s="3">
        <v>999228341562669</v>
      </c>
      <c r="B3" s="1" t="s">
        <v>277</v>
      </c>
      <c r="C3" s="1" t="s">
        <v>294</v>
      </c>
      <c r="D3" s="1" t="s">
        <v>295</v>
      </c>
      <c r="E3" s="1" t="s">
        <v>296</v>
      </c>
      <c r="F3" s="1" t="s">
        <v>277</v>
      </c>
      <c r="G3" s="1" t="s">
        <v>281</v>
      </c>
      <c r="H3" s="1" t="s">
        <v>282</v>
      </c>
      <c r="I3" s="1" t="s">
        <v>297</v>
      </c>
      <c r="J3" s="1" t="s">
        <v>30</v>
      </c>
      <c r="K3" s="1" t="s">
        <v>298</v>
      </c>
      <c r="L3" s="1" t="s">
        <v>298</v>
      </c>
      <c r="M3" s="1" t="s">
        <v>285</v>
      </c>
      <c r="N3" s="1" t="s">
        <v>285</v>
      </c>
      <c r="O3" s="1" t="s">
        <v>286</v>
      </c>
      <c r="P3" s="1" t="s">
        <v>287</v>
      </c>
      <c r="Q3" s="1" t="s">
        <v>288</v>
      </c>
      <c r="R3" s="1" t="s">
        <v>299</v>
      </c>
      <c r="S3" s="1" t="s">
        <v>290</v>
      </c>
      <c r="T3" s="1" t="s">
        <v>291</v>
      </c>
      <c r="U3" s="1" t="s">
        <v>292</v>
      </c>
      <c r="V3" s="1" t="s">
        <v>300</v>
      </c>
    </row>
    <row r="4" s="1" customFormat="1" spans="1:22">
      <c r="A4" s="3">
        <v>999228341547910</v>
      </c>
      <c r="B4" s="1" t="s">
        <v>277</v>
      </c>
      <c r="C4" s="1" t="s">
        <v>301</v>
      </c>
      <c r="D4" s="1" t="s">
        <v>302</v>
      </c>
      <c r="E4" s="1" t="s">
        <v>303</v>
      </c>
      <c r="F4" s="1" t="s">
        <v>277</v>
      </c>
      <c r="G4" s="1" t="s">
        <v>281</v>
      </c>
      <c r="H4" s="1" t="s">
        <v>282</v>
      </c>
      <c r="I4" s="1" t="s">
        <v>304</v>
      </c>
      <c r="J4" s="1" t="s">
        <v>30</v>
      </c>
      <c r="K4" s="1" t="s">
        <v>305</v>
      </c>
      <c r="L4" s="1" t="s">
        <v>305</v>
      </c>
      <c r="M4" s="1" t="s">
        <v>285</v>
      </c>
      <c r="N4" s="1" t="s">
        <v>285</v>
      </c>
      <c r="O4" s="1" t="s">
        <v>286</v>
      </c>
      <c r="P4" s="1" t="s">
        <v>287</v>
      </c>
      <c r="Q4" s="1" t="s">
        <v>288</v>
      </c>
      <c r="R4" s="1" t="s">
        <v>306</v>
      </c>
      <c r="S4" s="1" t="s">
        <v>290</v>
      </c>
      <c r="T4" s="1" t="s">
        <v>291</v>
      </c>
      <c r="U4" s="1" t="s">
        <v>292</v>
      </c>
      <c r="V4" s="1" t="s">
        <v>307</v>
      </c>
    </row>
    <row r="5" s="1" customFormat="1" spans="1:22">
      <c r="A5" s="3">
        <v>999228341360417</v>
      </c>
      <c r="B5" s="1" t="s">
        <v>277</v>
      </c>
      <c r="C5" s="1" t="s">
        <v>308</v>
      </c>
      <c r="D5" s="1" t="s">
        <v>309</v>
      </c>
      <c r="E5" s="1" t="s">
        <v>310</v>
      </c>
      <c r="F5" s="1" t="s">
        <v>277</v>
      </c>
      <c r="G5" s="1" t="s">
        <v>281</v>
      </c>
      <c r="H5" s="1" t="s">
        <v>282</v>
      </c>
      <c r="I5" s="1" t="s">
        <v>311</v>
      </c>
      <c r="J5" s="1" t="s">
        <v>30</v>
      </c>
      <c r="K5" s="1" t="s">
        <v>312</v>
      </c>
      <c r="L5" s="1" t="s">
        <v>312</v>
      </c>
      <c r="M5" s="1" t="s">
        <v>285</v>
      </c>
      <c r="N5" s="1" t="s">
        <v>285</v>
      </c>
      <c r="O5" s="1" t="s">
        <v>286</v>
      </c>
      <c r="P5" s="1" t="s">
        <v>287</v>
      </c>
      <c r="Q5" s="1" t="s">
        <v>288</v>
      </c>
      <c r="R5" s="1" t="s">
        <v>313</v>
      </c>
      <c r="S5" s="1" t="s">
        <v>290</v>
      </c>
      <c r="T5" s="1" t="s">
        <v>291</v>
      </c>
      <c r="U5" s="1" t="s">
        <v>292</v>
      </c>
      <c r="V5" s="1" t="s">
        <v>293</v>
      </c>
    </row>
    <row r="6" s="1" customFormat="1" spans="1:22">
      <c r="A6" s="3">
        <v>999228340059507</v>
      </c>
      <c r="B6" s="1" t="s">
        <v>277</v>
      </c>
      <c r="C6" s="1" t="s">
        <v>314</v>
      </c>
      <c r="D6" s="1" t="s">
        <v>315</v>
      </c>
      <c r="E6" s="1" t="s">
        <v>316</v>
      </c>
      <c r="F6" s="1" t="s">
        <v>277</v>
      </c>
      <c r="G6" s="1" t="s">
        <v>281</v>
      </c>
      <c r="H6" s="1" t="s">
        <v>282</v>
      </c>
      <c r="I6" s="1" t="s">
        <v>317</v>
      </c>
      <c r="J6" s="1" t="s">
        <v>30</v>
      </c>
      <c r="K6" s="1" t="s">
        <v>318</v>
      </c>
      <c r="L6" s="1" t="s">
        <v>318</v>
      </c>
      <c r="M6" s="1" t="s">
        <v>285</v>
      </c>
      <c r="N6" s="1" t="s">
        <v>285</v>
      </c>
      <c r="O6" s="1" t="s">
        <v>286</v>
      </c>
      <c r="P6" s="1" t="s">
        <v>287</v>
      </c>
      <c r="Q6" s="1" t="s">
        <v>288</v>
      </c>
      <c r="R6" s="1" t="s">
        <v>319</v>
      </c>
      <c r="S6" s="1" t="s">
        <v>290</v>
      </c>
      <c r="T6" s="1" t="s">
        <v>291</v>
      </c>
      <c r="U6" s="1" t="s">
        <v>292</v>
      </c>
      <c r="V6" s="1" t="s">
        <v>293</v>
      </c>
    </row>
    <row r="7" s="1" customFormat="1" spans="1:22">
      <c r="A7" s="3">
        <v>999228339735570</v>
      </c>
      <c r="B7" s="1" t="s">
        <v>277</v>
      </c>
      <c r="C7" s="1" t="s">
        <v>320</v>
      </c>
      <c r="D7" s="1" t="s">
        <v>321</v>
      </c>
      <c r="E7" s="1" t="s">
        <v>322</v>
      </c>
      <c r="F7" s="1" t="s">
        <v>277</v>
      </c>
      <c r="G7" s="1" t="s">
        <v>281</v>
      </c>
      <c r="H7" s="1" t="s">
        <v>282</v>
      </c>
      <c r="I7" s="1" t="s">
        <v>323</v>
      </c>
      <c r="J7" s="1" t="s">
        <v>30</v>
      </c>
      <c r="K7" s="1" t="s">
        <v>324</v>
      </c>
      <c r="L7" s="1" t="s">
        <v>324</v>
      </c>
      <c r="M7" s="1" t="s">
        <v>285</v>
      </c>
      <c r="N7" s="1" t="s">
        <v>285</v>
      </c>
      <c r="O7" s="1" t="s">
        <v>286</v>
      </c>
      <c r="P7" s="1" t="s">
        <v>287</v>
      </c>
      <c r="Q7" s="1" t="s">
        <v>288</v>
      </c>
      <c r="R7" s="1" t="s">
        <v>325</v>
      </c>
      <c r="S7" s="1" t="s">
        <v>290</v>
      </c>
      <c r="T7" s="1" t="s">
        <v>291</v>
      </c>
      <c r="U7" s="1" t="s">
        <v>292</v>
      </c>
      <c r="V7" s="1" t="s">
        <v>293</v>
      </c>
    </row>
    <row r="8" s="1" customFormat="1" spans="1:22">
      <c r="A8" s="3">
        <v>999228338696632</v>
      </c>
      <c r="B8" s="1" t="s">
        <v>277</v>
      </c>
      <c r="C8" s="1" t="s">
        <v>326</v>
      </c>
      <c r="D8" s="1" t="s">
        <v>327</v>
      </c>
      <c r="E8" s="1" t="s">
        <v>328</v>
      </c>
      <c r="F8" s="1" t="s">
        <v>277</v>
      </c>
      <c r="G8" s="1" t="s">
        <v>281</v>
      </c>
      <c r="H8" s="1" t="s">
        <v>282</v>
      </c>
      <c r="I8" s="1" t="s">
        <v>329</v>
      </c>
      <c r="J8" s="1" t="s">
        <v>30</v>
      </c>
      <c r="K8" s="1" t="s">
        <v>330</v>
      </c>
      <c r="L8" s="1" t="s">
        <v>330</v>
      </c>
      <c r="M8" s="1" t="s">
        <v>285</v>
      </c>
      <c r="N8" s="1" t="s">
        <v>285</v>
      </c>
      <c r="O8" s="1" t="s">
        <v>286</v>
      </c>
      <c r="P8" s="1" t="s">
        <v>287</v>
      </c>
      <c r="Q8" s="1" t="s">
        <v>288</v>
      </c>
      <c r="R8" s="1" t="s">
        <v>331</v>
      </c>
      <c r="S8" s="1" t="s">
        <v>290</v>
      </c>
      <c r="T8" s="1" t="s">
        <v>291</v>
      </c>
      <c r="U8" s="1" t="s">
        <v>292</v>
      </c>
      <c r="V8" s="1" t="s">
        <v>300</v>
      </c>
    </row>
    <row r="9" s="1" customFormat="1" spans="1:22">
      <c r="A9" s="3">
        <v>999228338684755</v>
      </c>
      <c r="B9" s="1" t="s">
        <v>277</v>
      </c>
      <c r="C9" s="1" t="s">
        <v>332</v>
      </c>
      <c r="D9" s="1" t="s">
        <v>295</v>
      </c>
      <c r="E9" s="1" t="s">
        <v>333</v>
      </c>
      <c r="F9" s="1" t="s">
        <v>277</v>
      </c>
      <c r="G9" s="1" t="s">
        <v>281</v>
      </c>
      <c r="H9" s="1" t="s">
        <v>282</v>
      </c>
      <c r="I9" s="1" t="s">
        <v>297</v>
      </c>
      <c r="J9" s="1" t="s">
        <v>30</v>
      </c>
      <c r="K9" s="1" t="s">
        <v>298</v>
      </c>
      <c r="L9" s="1" t="s">
        <v>298</v>
      </c>
      <c r="M9" s="1" t="s">
        <v>285</v>
      </c>
      <c r="N9" s="1" t="s">
        <v>285</v>
      </c>
      <c r="O9" s="1" t="s">
        <v>286</v>
      </c>
      <c r="P9" s="1" t="s">
        <v>287</v>
      </c>
      <c r="Q9" s="1" t="s">
        <v>288</v>
      </c>
      <c r="R9" s="1" t="s">
        <v>334</v>
      </c>
      <c r="S9" s="1" t="s">
        <v>290</v>
      </c>
      <c r="T9" s="1" t="s">
        <v>291</v>
      </c>
      <c r="U9" s="1" t="s">
        <v>292</v>
      </c>
      <c r="V9" s="1" t="s">
        <v>300</v>
      </c>
    </row>
    <row r="10" s="1" customFormat="1" spans="1:22">
      <c r="A10" s="3">
        <v>999228338415010</v>
      </c>
      <c r="B10" s="1" t="s">
        <v>277</v>
      </c>
      <c r="C10" s="1" t="s">
        <v>335</v>
      </c>
      <c r="D10" s="1" t="s">
        <v>336</v>
      </c>
      <c r="E10" s="1" t="s">
        <v>337</v>
      </c>
      <c r="F10" s="1" t="s">
        <v>277</v>
      </c>
      <c r="G10" s="1" t="s">
        <v>281</v>
      </c>
      <c r="H10" s="1" t="s">
        <v>282</v>
      </c>
      <c r="I10" s="1" t="s">
        <v>338</v>
      </c>
      <c r="J10" s="1" t="s">
        <v>30</v>
      </c>
      <c r="K10" s="1" t="s">
        <v>339</v>
      </c>
      <c r="L10" s="1" t="s">
        <v>339</v>
      </c>
      <c r="M10" s="1" t="s">
        <v>285</v>
      </c>
      <c r="N10" s="1" t="s">
        <v>285</v>
      </c>
      <c r="O10" s="1" t="s">
        <v>286</v>
      </c>
      <c r="P10" s="1" t="s">
        <v>287</v>
      </c>
      <c r="Q10" s="1" t="s">
        <v>288</v>
      </c>
      <c r="R10" s="1" t="s">
        <v>340</v>
      </c>
      <c r="S10" s="1" t="s">
        <v>290</v>
      </c>
      <c r="T10" s="1" t="s">
        <v>291</v>
      </c>
      <c r="U10" s="1" t="s">
        <v>292</v>
      </c>
      <c r="V10" s="1" t="s">
        <v>300</v>
      </c>
    </row>
    <row r="11" s="1" customFormat="1" spans="1:22">
      <c r="A11" s="3">
        <v>999228337879504</v>
      </c>
      <c r="B11" s="1" t="s">
        <v>277</v>
      </c>
      <c r="C11" s="1" t="s">
        <v>341</v>
      </c>
      <c r="D11" s="1" t="s">
        <v>342</v>
      </c>
      <c r="E11" s="1" t="s">
        <v>343</v>
      </c>
      <c r="F11" s="1" t="s">
        <v>277</v>
      </c>
      <c r="G11" s="1" t="s">
        <v>281</v>
      </c>
      <c r="H11" s="1" t="s">
        <v>282</v>
      </c>
      <c r="I11" s="1" t="s">
        <v>344</v>
      </c>
      <c r="J11" s="1" t="s">
        <v>30</v>
      </c>
      <c r="K11" s="1" t="s">
        <v>345</v>
      </c>
      <c r="L11" s="1" t="s">
        <v>345</v>
      </c>
      <c r="M11" s="1" t="s">
        <v>285</v>
      </c>
      <c r="N11" s="1" t="s">
        <v>285</v>
      </c>
      <c r="O11" s="1" t="s">
        <v>286</v>
      </c>
      <c r="P11" s="1" t="s">
        <v>287</v>
      </c>
      <c r="Q11" s="1" t="s">
        <v>288</v>
      </c>
      <c r="R11" s="1" t="s">
        <v>346</v>
      </c>
      <c r="S11" s="1" t="s">
        <v>290</v>
      </c>
      <c r="T11" s="1" t="s">
        <v>291</v>
      </c>
      <c r="U11" s="1" t="s">
        <v>292</v>
      </c>
      <c r="V11" s="1" t="s">
        <v>300</v>
      </c>
    </row>
    <row r="12" s="1" customFormat="1" spans="1:22">
      <c r="A12" s="3">
        <v>999228336969887</v>
      </c>
      <c r="B12" s="1" t="s">
        <v>277</v>
      </c>
      <c r="C12" s="1" t="s">
        <v>347</v>
      </c>
      <c r="D12" s="1" t="s">
        <v>348</v>
      </c>
      <c r="E12" s="1" t="s">
        <v>349</v>
      </c>
      <c r="F12" s="1" t="s">
        <v>277</v>
      </c>
      <c r="G12" s="1" t="s">
        <v>281</v>
      </c>
      <c r="H12" s="1" t="s">
        <v>282</v>
      </c>
      <c r="I12" s="1" t="s">
        <v>350</v>
      </c>
      <c r="J12" s="1" t="s">
        <v>30</v>
      </c>
      <c r="K12" s="1" t="s">
        <v>351</v>
      </c>
      <c r="L12" s="1" t="s">
        <v>351</v>
      </c>
      <c r="M12" s="1" t="s">
        <v>285</v>
      </c>
      <c r="N12" s="1" t="s">
        <v>285</v>
      </c>
      <c r="O12" s="1" t="s">
        <v>286</v>
      </c>
      <c r="P12" s="1" t="s">
        <v>287</v>
      </c>
      <c r="Q12" s="1" t="s">
        <v>288</v>
      </c>
      <c r="R12" s="1" t="s">
        <v>352</v>
      </c>
      <c r="S12" s="1" t="s">
        <v>290</v>
      </c>
      <c r="T12" s="1" t="s">
        <v>291</v>
      </c>
      <c r="U12" s="1" t="s">
        <v>292</v>
      </c>
      <c r="V12" s="1" t="s">
        <v>293</v>
      </c>
    </row>
    <row r="13" s="1" customFormat="1" spans="1:22">
      <c r="A13" s="3">
        <v>999228336812436</v>
      </c>
      <c r="B13" s="1" t="s">
        <v>277</v>
      </c>
      <c r="C13" s="1" t="s">
        <v>353</v>
      </c>
      <c r="D13" s="1" t="s">
        <v>354</v>
      </c>
      <c r="E13" s="1" t="s">
        <v>355</v>
      </c>
      <c r="F13" s="1" t="s">
        <v>277</v>
      </c>
      <c r="G13" s="1" t="s">
        <v>281</v>
      </c>
      <c r="H13" s="1" t="s">
        <v>282</v>
      </c>
      <c r="I13" s="1" t="s">
        <v>356</v>
      </c>
      <c r="J13" s="1" t="s">
        <v>30</v>
      </c>
      <c r="K13" s="1" t="s">
        <v>357</v>
      </c>
      <c r="L13" s="1" t="s">
        <v>357</v>
      </c>
      <c r="M13" s="1" t="s">
        <v>285</v>
      </c>
      <c r="N13" s="1" t="s">
        <v>285</v>
      </c>
      <c r="O13" s="1" t="s">
        <v>286</v>
      </c>
      <c r="P13" s="1" t="s">
        <v>287</v>
      </c>
      <c r="Q13" s="1" t="s">
        <v>288</v>
      </c>
      <c r="R13" s="1" t="s">
        <v>358</v>
      </c>
      <c r="S13" s="1" t="s">
        <v>290</v>
      </c>
      <c r="T13" s="1" t="s">
        <v>291</v>
      </c>
      <c r="U13" s="1" t="s">
        <v>292</v>
      </c>
      <c r="V13" s="1" t="s">
        <v>359</v>
      </c>
    </row>
    <row r="14" s="1" customFormat="1" spans="1:22">
      <c r="A14" s="3">
        <v>999228336350386</v>
      </c>
      <c r="B14" s="1" t="s">
        <v>277</v>
      </c>
      <c r="C14" s="1" t="s">
        <v>360</v>
      </c>
      <c r="D14" s="1" t="s">
        <v>361</v>
      </c>
      <c r="E14" s="1" t="s">
        <v>362</v>
      </c>
      <c r="F14" s="1" t="s">
        <v>277</v>
      </c>
      <c r="G14" s="1" t="s">
        <v>281</v>
      </c>
      <c r="H14" s="1" t="s">
        <v>282</v>
      </c>
      <c r="I14" s="1" t="s">
        <v>363</v>
      </c>
      <c r="J14" s="1" t="s">
        <v>30</v>
      </c>
      <c r="K14" s="1" t="s">
        <v>364</v>
      </c>
      <c r="L14" s="1" t="s">
        <v>364</v>
      </c>
      <c r="M14" s="1" t="s">
        <v>285</v>
      </c>
      <c r="N14" s="1" t="s">
        <v>285</v>
      </c>
      <c r="O14" s="1" t="s">
        <v>286</v>
      </c>
      <c r="P14" s="1" t="s">
        <v>287</v>
      </c>
      <c r="Q14" s="1" t="s">
        <v>288</v>
      </c>
      <c r="R14" s="1" t="s">
        <v>365</v>
      </c>
      <c r="S14" s="1" t="s">
        <v>290</v>
      </c>
      <c r="T14" s="1" t="s">
        <v>291</v>
      </c>
      <c r="U14" s="1" t="s">
        <v>292</v>
      </c>
      <c r="V14" s="1" t="s">
        <v>366</v>
      </c>
    </row>
    <row r="15" s="1" customFormat="1" spans="1:22">
      <c r="A15" s="3">
        <v>999228325304820</v>
      </c>
      <c r="B15" s="1" t="s">
        <v>367</v>
      </c>
      <c r="C15" s="1" t="s">
        <v>368</v>
      </c>
      <c r="D15" s="1" t="s">
        <v>369</v>
      </c>
      <c r="E15" s="1" t="s">
        <v>370</v>
      </c>
      <c r="F15" s="1" t="s">
        <v>277</v>
      </c>
      <c r="G15" s="1" t="s">
        <v>281</v>
      </c>
      <c r="H15" s="1" t="s">
        <v>282</v>
      </c>
      <c r="I15" s="1" t="s">
        <v>371</v>
      </c>
      <c r="J15" s="1" t="s">
        <v>30</v>
      </c>
      <c r="K15" s="1" t="s">
        <v>372</v>
      </c>
      <c r="L15" s="1" t="s">
        <v>372</v>
      </c>
      <c r="M15" s="1" t="s">
        <v>285</v>
      </c>
      <c r="N15" s="1" t="s">
        <v>285</v>
      </c>
      <c r="O15" s="1" t="s">
        <v>286</v>
      </c>
      <c r="P15" s="1" t="s">
        <v>287</v>
      </c>
      <c r="Q15" s="1" t="s">
        <v>288</v>
      </c>
      <c r="R15" s="1" t="s">
        <v>373</v>
      </c>
      <c r="S15" s="1" t="s">
        <v>290</v>
      </c>
      <c r="T15" s="1" t="s">
        <v>291</v>
      </c>
      <c r="U15" s="1" t="s">
        <v>292</v>
      </c>
      <c r="V15" s="1" t="s">
        <v>374</v>
      </c>
    </row>
    <row r="16" s="1" customFormat="1" spans="1:22">
      <c r="A16" s="3">
        <v>999228324206511</v>
      </c>
      <c r="B16" s="1" t="s">
        <v>367</v>
      </c>
      <c r="C16" s="1" t="s">
        <v>375</v>
      </c>
      <c r="D16" s="1" t="s">
        <v>376</v>
      </c>
      <c r="E16" s="1" t="s">
        <v>377</v>
      </c>
      <c r="F16" s="1" t="s">
        <v>277</v>
      </c>
      <c r="G16" s="1" t="s">
        <v>281</v>
      </c>
      <c r="H16" s="1" t="s">
        <v>282</v>
      </c>
      <c r="I16" s="1" t="s">
        <v>378</v>
      </c>
      <c r="J16" s="1" t="s">
        <v>30</v>
      </c>
      <c r="K16" s="1" t="s">
        <v>379</v>
      </c>
      <c r="L16" s="1" t="s">
        <v>379</v>
      </c>
      <c r="M16" s="1" t="s">
        <v>285</v>
      </c>
      <c r="N16" s="1" t="s">
        <v>285</v>
      </c>
      <c r="O16" s="1" t="s">
        <v>286</v>
      </c>
      <c r="P16" s="1" t="s">
        <v>287</v>
      </c>
      <c r="Q16" s="1" t="s">
        <v>288</v>
      </c>
      <c r="R16" s="1" t="s">
        <v>380</v>
      </c>
      <c r="S16" s="1" t="s">
        <v>290</v>
      </c>
      <c r="T16" s="1" t="s">
        <v>291</v>
      </c>
      <c r="U16" s="1" t="s">
        <v>292</v>
      </c>
      <c r="V16" s="1" t="s">
        <v>300</v>
      </c>
    </row>
    <row r="17" s="1" customFormat="1" spans="1:22">
      <c r="A17" s="3">
        <v>999228318812690</v>
      </c>
      <c r="B17" s="1" t="s">
        <v>381</v>
      </c>
      <c r="C17" s="1" t="s">
        <v>382</v>
      </c>
      <c r="D17" s="1" t="s">
        <v>383</v>
      </c>
      <c r="E17" s="1" t="s">
        <v>384</v>
      </c>
      <c r="F17" s="1" t="s">
        <v>277</v>
      </c>
      <c r="G17" s="1" t="s">
        <v>281</v>
      </c>
      <c r="H17" s="1" t="s">
        <v>282</v>
      </c>
      <c r="I17" s="1" t="s">
        <v>385</v>
      </c>
      <c r="J17" s="1" t="s">
        <v>30</v>
      </c>
      <c r="K17" s="1" t="s">
        <v>386</v>
      </c>
      <c r="L17" s="1" t="s">
        <v>386</v>
      </c>
      <c r="M17" s="1" t="s">
        <v>285</v>
      </c>
      <c r="N17" s="1" t="s">
        <v>285</v>
      </c>
      <c r="O17" s="1" t="s">
        <v>286</v>
      </c>
      <c r="P17" s="1" t="s">
        <v>287</v>
      </c>
      <c r="Q17" s="1" t="s">
        <v>288</v>
      </c>
      <c r="R17" s="1" t="s">
        <v>387</v>
      </c>
      <c r="S17" s="1" t="s">
        <v>290</v>
      </c>
      <c r="T17" s="1" t="s">
        <v>291</v>
      </c>
      <c r="U17" s="1" t="s">
        <v>292</v>
      </c>
      <c r="V17" s="1" t="s">
        <v>374</v>
      </c>
    </row>
    <row r="18" s="1" customFormat="1" spans="1:22">
      <c r="A18" s="3">
        <v>999228315972425</v>
      </c>
      <c r="B18" s="1" t="s">
        <v>381</v>
      </c>
      <c r="C18" s="1" t="s">
        <v>388</v>
      </c>
      <c r="D18" s="1" t="s">
        <v>389</v>
      </c>
      <c r="E18" s="1" t="s">
        <v>390</v>
      </c>
      <c r="F18" s="1" t="s">
        <v>367</v>
      </c>
      <c r="G18" s="1" t="s">
        <v>281</v>
      </c>
      <c r="H18" s="1" t="s">
        <v>282</v>
      </c>
      <c r="I18" s="1" t="s">
        <v>391</v>
      </c>
      <c r="J18" s="1" t="s">
        <v>30</v>
      </c>
      <c r="K18" s="1" t="s">
        <v>392</v>
      </c>
      <c r="L18" s="1" t="s">
        <v>392</v>
      </c>
      <c r="M18" s="1" t="s">
        <v>285</v>
      </c>
      <c r="N18" s="1" t="s">
        <v>285</v>
      </c>
      <c r="O18" s="1" t="s">
        <v>286</v>
      </c>
      <c r="P18" s="1" t="s">
        <v>287</v>
      </c>
      <c r="Q18" s="1" t="s">
        <v>288</v>
      </c>
      <c r="R18" s="1" t="s">
        <v>393</v>
      </c>
      <c r="S18" s="1" t="s">
        <v>290</v>
      </c>
      <c r="T18" s="1" t="s">
        <v>291</v>
      </c>
      <c r="U18" s="1" t="s">
        <v>292</v>
      </c>
      <c r="V18" s="1" t="s">
        <v>394</v>
      </c>
    </row>
    <row r="19" s="1" customFormat="1" spans="1:22">
      <c r="A19" s="3">
        <v>999228314369064</v>
      </c>
      <c r="B19" s="1" t="s">
        <v>381</v>
      </c>
      <c r="C19" s="1" t="s">
        <v>395</v>
      </c>
      <c r="D19" s="1" t="s">
        <v>396</v>
      </c>
      <c r="E19" s="1" t="s">
        <v>397</v>
      </c>
      <c r="F19" s="1" t="s">
        <v>277</v>
      </c>
      <c r="G19" s="1" t="s">
        <v>281</v>
      </c>
      <c r="H19" s="1" t="s">
        <v>282</v>
      </c>
      <c r="I19" s="1" t="s">
        <v>398</v>
      </c>
      <c r="J19" s="1" t="s">
        <v>30</v>
      </c>
      <c r="K19" s="1" t="s">
        <v>399</v>
      </c>
      <c r="L19" s="1" t="s">
        <v>399</v>
      </c>
      <c r="M19" s="1" t="s">
        <v>285</v>
      </c>
      <c r="N19" s="1" t="s">
        <v>285</v>
      </c>
      <c r="O19" s="1" t="s">
        <v>286</v>
      </c>
      <c r="P19" s="1" t="s">
        <v>287</v>
      </c>
      <c r="Q19" s="1" t="s">
        <v>288</v>
      </c>
      <c r="R19" s="1" t="s">
        <v>400</v>
      </c>
      <c r="S19" s="1" t="s">
        <v>290</v>
      </c>
      <c r="T19" s="1" t="s">
        <v>291</v>
      </c>
      <c r="U19" s="1" t="s">
        <v>401</v>
      </c>
      <c r="V19" s="1" t="s">
        <v>300</v>
      </c>
    </row>
    <row r="20" s="1" customFormat="1" spans="1:22">
      <c r="A20" s="3">
        <v>999228307016414</v>
      </c>
      <c r="B20" s="1" t="s">
        <v>402</v>
      </c>
      <c r="C20" s="1" t="s">
        <v>403</v>
      </c>
      <c r="D20" s="1" t="s">
        <v>404</v>
      </c>
      <c r="E20" s="1" t="s">
        <v>405</v>
      </c>
      <c r="F20" s="1" t="s">
        <v>367</v>
      </c>
      <c r="G20" s="1" t="s">
        <v>281</v>
      </c>
      <c r="H20" s="1" t="s">
        <v>282</v>
      </c>
      <c r="I20" s="1" t="s">
        <v>406</v>
      </c>
      <c r="J20" s="1" t="s">
        <v>30</v>
      </c>
      <c r="K20" s="1" t="s">
        <v>407</v>
      </c>
      <c r="L20" s="1" t="s">
        <v>407</v>
      </c>
      <c r="M20" s="1" t="s">
        <v>285</v>
      </c>
      <c r="N20" s="1" t="s">
        <v>285</v>
      </c>
      <c r="O20" s="1" t="s">
        <v>286</v>
      </c>
      <c r="P20" s="1" t="s">
        <v>287</v>
      </c>
      <c r="Q20" s="1" t="s">
        <v>288</v>
      </c>
      <c r="R20" s="1" t="s">
        <v>408</v>
      </c>
      <c r="S20" s="1" t="s">
        <v>290</v>
      </c>
      <c r="T20" s="1" t="s">
        <v>291</v>
      </c>
      <c r="U20" s="1" t="s">
        <v>401</v>
      </c>
      <c r="V20" s="1" t="s">
        <v>300</v>
      </c>
    </row>
    <row r="21" s="1" customFormat="1" spans="1:22">
      <c r="A21" s="3">
        <v>999228296171910</v>
      </c>
      <c r="B21" s="1" t="s">
        <v>402</v>
      </c>
      <c r="C21" s="1" t="s">
        <v>409</v>
      </c>
      <c r="D21" s="1" t="s">
        <v>410</v>
      </c>
      <c r="E21" s="1" t="s">
        <v>411</v>
      </c>
      <c r="F21" s="1" t="s">
        <v>277</v>
      </c>
      <c r="G21" s="1" t="s">
        <v>281</v>
      </c>
      <c r="H21" s="1" t="s">
        <v>282</v>
      </c>
      <c r="I21" s="1" t="s">
        <v>412</v>
      </c>
      <c r="J21" s="1" t="s">
        <v>30</v>
      </c>
      <c r="K21" s="1" t="s">
        <v>413</v>
      </c>
      <c r="L21" s="1" t="s">
        <v>413</v>
      </c>
      <c r="M21" s="1" t="s">
        <v>285</v>
      </c>
      <c r="N21" s="1" t="s">
        <v>285</v>
      </c>
      <c r="O21" s="1" t="s">
        <v>286</v>
      </c>
      <c r="P21" s="1" t="s">
        <v>287</v>
      </c>
      <c r="Q21" s="1" t="s">
        <v>288</v>
      </c>
      <c r="R21" s="1" t="s">
        <v>414</v>
      </c>
      <c r="S21" s="1" t="s">
        <v>290</v>
      </c>
      <c r="T21" s="1" t="s">
        <v>291</v>
      </c>
      <c r="U21" s="1" t="s">
        <v>292</v>
      </c>
      <c r="V21" s="1" t="s">
        <v>300</v>
      </c>
    </row>
    <row r="22" s="1" customFormat="1" spans="1:22">
      <c r="A22" s="3">
        <v>999228274561965</v>
      </c>
      <c r="B22" s="1" t="s">
        <v>415</v>
      </c>
      <c r="C22" s="1" t="s">
        <v>416</v>
      </c>
      <c r="D22" s="1" t="s">
        <v>417</v>
      </c>
      <c r="E22" s="1" t="s">
        <v>418</v>
      </c>
      <c r="F22" s="1" t="s">
        <v>367</v>
      </c>
      <c r="G22" s="1" t="s">
        <v>281</v>
      </c>
      <c r="H22" s="1" t="s">
        <v>282</v>
      </c>
      <c r="I22" s="1" t="s">
        <v>419</v>
      </c>
      <c r="J22" s="1" t="s">
        <v>30</v>
      </c>
      <c r="K22" s="1" t="s">
        <v>420</v>
      </c>
      <c r="L22" s="1" t="s">
        <v>420</v>
      </c>
      <c r="M22" s="1" t="s">
        <v>285</v>
      </c>
      <c r="N22" s="1" t="s">
        <v>285</v>
      </c>
      <c r="O22" s="1" t="s">
        <v>286</v>
      </c>
      <c r="P22" s="1" t="s">
        <v>287</v>
      </c>
      <c r="Q22" s="1" t="s">
        <v>288</v>
      </c>
      <c r="R22" s="1" t="s">
        <v>421</v>
      </c>
      <c r="S22" s="1" t="s">
        <v>290</v>
      </c>
      <c r="T22" s="1" t="s">
        <v>291</v>
      </c>
      <c r="U22" s="1" t="s">
        <v>292</v>
      </c>
      <c r="V22" s="1" t="s">
        <v>293</v>
      </c>
    </row>
    <row r="23" s="1" customFormat="1" spans="1:22">
      <c r="A23" s="3">
        <v>999228274116958</v>
      </c>
      <c r="B23" s="1" t="s">
        <v>415</v>
      </c>
      <c r="C23" s="1" t="s">
        <v>422</v>
      </c>
      <c r="D23" s="1" t="s">
        <v>423</v>
      </c>
      <c r="E23" s="1" t="s">
        <v>424</v>
      </c>
      <c r="F23" s="1" t="s">
        <v>277</v>
      </c>
      <c r="G23" s="1" t="s">
        <v>281</v>
      </c>
      <c r="H23" s="1" t="s">
        <v>282</v>
      </c>
      <c r="I23" s="1" t="s">
        <v>425</v>
      </c>
      <c r="J23" s="1" t="s">
        <v>30</v>
      </c>
      <c r="K23" s="1" t="s">
        <v>426</v>
      </c>
      <c r="L23" s="1" t="s">
        <v>426</v>
      </c>
      <c r="M23" s="1" t="s">
        <v>285</v>
      </c>
      <c r="N23" s="1" t="s">
        <v>285</v>
      </c>
      <c r="O23" s="1" t="s">
        <v>286</v>
      </c>
      <c r="P23" s="1" t="s">
        <v>287</v>
      </c>
      <c r="Q23" s="1" t="s">
        <v>288</v>
      </c>
      <c r="R23" s="1" t="s">
        <v>427</v>
      </c>
      <c r="S23" s="1" t="s">
        <v>290</v>
      </c>
      <c r="T23" s="1" t="s">
        <v>291</v>
      </c>
      <c r="U23" s="1" t="s">
        <v>292</v>
      </c>
      <c r="V23" s="1" t="s">
        <v>300</v>
      </c>
    </row>
    <row r="24" s="1" customFormat="1" spans="1:22">
      <c r="A24" s="3">
        <v>999228271702644</v>
      </c>
      <c r="B24" s="1" t="s">
        <v>428</v>
      </c>
      <c r="C24" s="1" t="s">
        <v>429</v>
      </c>
      <c r="D24" s="1" t="s">
        <v>430</v>
      </c>
      <c r="E24" s="1" t="s">
        <v>431</v>
      </c>
      <c r="F24" s="1" t="s">
        <v>277</v>
      </c>
      <c r="G24" s="1" t="s">
        <v>281</v>
      </c>
      <c r="H24" s="1" t="s">
        <v>282</v>
      </c>
      <c r="I24" s="1" t="s">
        <v>432</v>
      </c>
      <c r="J24" s="1" t="s">
        <v>30</v>
      </c>
      <c r="K24" s="1" t="s">
        <v>433</v>
      </c>
      <c r="L24" s="1" t="s">
        <v>433</v>
      </c>
      <c r="M24" s="1" t="s">
        <v>285</v>
      </c>
      <c r="N24" s="1" t="s">
        <v>285</v>
      </c>
      <c r="O24" s="1" t="s">
        <v>286</v>
      </c>
      <c r="P24" s="1" t="s">
        <v>287</v>
      </c>
      <c r="Q24" s="1" t="s">
        <v>288</v>
      </c>
      <c r="R24" s="1" t="s">
        <v>434</v>
      </c>
      <c r="S24" s="1" t="s">
        <v>290</v>
      </c>
      <c r="T24" s="1" t="s">
        <v>291</v>
      </c>
      <c r="U24" s="1" t="s">
        <v>292</v>
      </c>
      <c r="V24" s="1" t="s">
        <v>300</v>
      </c>
    </row>
    <row r="25" s="1" customFormat="1" spans="1:22">
      <c r="A25" s="3">
        <v>999228270184778</v>
      </c>
      <c r="B25" s="1" t="s">
        <v>428</v>
      </c>
      <c r="C25" s="1" t="s">
        <v>435</v>
      </c>
      <c r="D25" s="1" t="s">
        <v>404</v>
      </c>
      <c r="E25" s="1" t="s">
        <v>436</v>
      </c>
      <c r="F25" s="1" t="s">
        <v>415</v>
      </c>
      <c r="G25" s="1" t="s">
        <v>281</v>
      </c>
      <c r="H25" s="1" t="s">
        <v>282</v>
      </c>
      <c r="I25" s="1" t="s">
        <v>437</v>
      </c>
      <c r="J25" s="1" t="s">
        <v>30</v>
      </c>
      <c r="K25" s="1" t="s">
        <v>438</v>
      </c>
      <c r="L25" s="1" t="s">
        <v>438</v>
      </c>
      <c r="M25" s="1" t="s">
        <v>285</v>
      </c>
      <c r="N25" s="1" t="s">
        <v>285</v>
      </c>
      <c r="O25" s="1" t="s">
        <v>286</v>
      </c>
      <c r="P25" s="1" t="s">
        <v>287</v>
      </c>
      <c r="Q25" s="1" t="s">
        <v>288</v>
      </c>
      <c r="R25" s="1" t="s">
        <v>439</v>
      </c>
      <c r="S25" s="1" t="s">
        <v>290</v>
      </c>
      <c r="T25" s="1" t="s">
        <v>291</v>
      </c>
      <c r="U25" s="1" t="s">
        <v>401</v>
      </c>
      <c r="V25" s="1" t="s">
        <v>300</v>
      </c>
    </row>
    <row r="26" s="1" customFormat="1" spans="1:22">
      <c r="A26" s="3">
        <v>999228261224655</v>
      </c>
      <c r="B26" s="1" t="s">
        <v>440</v>
      </c>
      <c r="C26" s="1" t="s">
        <v>441</v>
      </c>
      <c r="D26" s="1" t="s">
        <v>442</v>
      </c>
      <c r="E26" s="1" t="s">
        <v>443</v>
      </c>
      <c r="F26" s="1" t="s">
        <v>277</v>
      </c>
      <c r="G26" s="1" t="s">
        <v>281</v>
      </c>
      <c r="H26" s="1" t="s">
        <v>282</v>
      </c>
      <c r="I26" s="1" t="s">
        <v>444</v>
      </c>
      <c r="J26" s="1" t="s">
        <v>30</v>
      </c>
      <c r="K26" s="1" t="s">
        <v>445</v>
      </c>
      <c r="L26" s="1" t="s">
        <v>445</v>
      </c>
      <c r="M26" s="1" t="s">
        <v>285</v>
      </c>
      <c r="N26" s="1" t="s">
        <v>285</v>
      </c>
      <c r="O26" s="1" t="s">
        <v>286</v>
      </c>
      <c r="P26" s="1" t="s">
        <v>287</v>
      </c>
      <c r="Q26" s="1" t="s">
        <v>288</v>
      </c>
      <c r="R26" s="1" t="s">
        <v>446</v>
      </c>
      <c r="S26" s="1" t="s">
        <v>290</v>
      </c>
      <c r="T26" s="1" t="s">
        <v>291</v>
      </c>
      <c r="U26" s="1" t="s">
        <v>292</v>
      </c>
      <c r="V26" s="1" t="s">
        <v>447</v>
      </c>
    </row>
    <row r="27" s="1" customFormat="1" spans="1:22">
      <c r="A27" s="3">
        <v>999228259378296</v>
      </c>
      <c r="B27" s="1" t="s">
        <v>440</v>
      </c>
      <c r="C27" s="1" t="s">
        <v>448</v>
      </c>
      <c r="D27" s="1" t="s">
        <v>449</v>
      </c>
      <c r="E27" s="1" t="s">
        <v>450</v>
      </c>
      <c r="F27" s="1" t="s">
        <v>277</v>
      </c>
      <c r="G27" s="1" t="s">
        <v>281</v>
      </c>
      <c r="H27" s="1" t="s">
        <v>282</v>
      </c>
      <c r="I27" s="1" t="s">
        <v>451</v>
      </c>
      <c r="J27" s="1" t="s">
        <v>30</v>
      </c>
      <c r="K27" s="1" t="s">
        <v>452</v>
      </c>
      <c r="L27" s="1" t="s">
        <v>452</v>
      </c>
      <c r="M27" s="1" t="s">
        <v>285</v>
      </c>
      <c r="N27" s="1" t="s">
        <v>285</v>
      </c>
      <c r="O27" s="1" t="s">
        <v>286</v>
      </c>
      <c r="P27" s="1" t="s">
        <v>287</v>
      </c>
      <c r="Q27" s="1" t="s">
        <v>288</v>
      </c>
      <c r="R27" s="1" t="s">
        <v>453</v>
      </c>
      <c r="S27" s="1" t="s">
        <v>290</v>
      </c>
      <c r="T27" s="1" t="s">
        <v>291</v>
      </c>
      <c r="U27" s="1" t="s">
        <v>292</v>
      </c>
      <c r="V27" s="1" t="s">
        <v>374</v>
      </c>
    </row>
    <row r="28" s="1" customFormat="1" spans="1:22">
      <c r="A28" s="3">
        <v>999228239756552</v>
      </c>
      <c r="B28" s="1" t="s">
        <v>440</v>
      </c>
      <c r="C28" s="1" t="s">
        <v>454</v>
      </c>
      <c r="D28" s="1" t="s">
        <v>455</v>
      </c>
      <c r="E28" s="1" t="s">
        <v>456</v>
      </c>
      <c r="F28" s="1" t="s">
        <v>277</v>
      </c>
      <c r="G28" s="1" t="s">
        <v>281</v>
      </c>
      <c r="H28" s="1" t="s">
        <v>282</v>
      </c>
      <c r="I28" s="1" t="s">
        <v>457</v>
      </c>
      <c r="J28" s="1" t="s">
        <v>30</v>
      </c>
      <c r="K28" s="1" t="s">
        <v>458</v>
      </c>
      <c r="L28" s="1" t="s">
        <v>458</v>
      </c>
      <c r="M28" s="1" t="s">
        <v>285</v>
      </c>
      <c r="N28" s="1" t="s">
        <v>285</v>
      </c>
      <c r="O28" s="1" t="s">
        <v>286</v>
      </c>
      <c r="P28" s="1" t="s">
        <v>287</v>
      </c>
      <c r="Q28" s="1" t="s">
        <v>288</v>
      </c>
      <c r="R28" s="1" t="s">
        <v>459</v>
      </c>
      <c r="S28" s="1" t="s">
        <v>290</v>
      </c>
      <c r="T28" s="1" t="s">
        <v>291</v>
      </c>
      <c r="U28" s="1" t="s">
        <v>292</v>
      </c>
      <c r="V28" s="1" t="s">
        <v>300</v>
      </c>
    </row>
    <row r="29" s="1" customFormat="1" spans="1:22">
      <c r="A29" s="3">
        <v>999228230111361</v>
      </c>
      <c r="B29" s="1" t="s">
        <v>460</v>
      </c>
      <c r="C29" s="1" t="s">
        <v>461</v>
      </c>
      <c r="D29" s="1" t="s">
        <v>462</v>
      </c>
      <c r="E29" s="1" t="s">
        <v>463</v>
      </c>
      <c r="F29" s="1" t="s">
        <v>277</v>
      </c>
      <c r="G29" s="1" t="s">
        <v>281</v>
      </c>
      <c r="H29" s="1" t="s">
        <v>282</v>
      </c>
      <c r="I29" s="1" t="s">
        <v>464</v>
      </c>
      <c r="J29" s="1" t="s">
        <v>30</v>
      </c>
      <c r="K29" s="1" t="s">
        <v>465</v>
      </c>
      <c r="L29" s="1" t="s">
        <v>465</v>
      </c>
      <c r="M29" s="1" t="s">
        <v>285</v>
      </c>
      <c r="N29" s="1" t="s">
        <v>285</v>
      </c>
      <c r="O29" s="1" t="s">
        <v>286</v>
      </c>
      <c r="P29" s="1" t="s">
        <v>287</v>
      </c>
      <c r="Q29" s="1" t="s">
        <v>288</v>
      </c>
      <c r="R29" s="1" t="s">
        <v>466</v>
      </c>
      <c r="S29" s="1" t="s">
        <v>290</v>
      </c>
      <c r="T29" s="1" t="s">
        <v>291</v>
      </c>
      <c r="U29" s="1" t="s">
        <v>292</v>
      </c>
      <c r="V29" s="1" t="s">
        <v>467</v>
      </c>
    </row>
    <row r="30" s="1" customFormat="1" spans="1:22">
      <c r="A30" s="3">
        <v>999228218044667</v>
      </c>
      <c r="B30" s="1" t="s">
        <v>468</v>
      </c>
      <c r="C30" s="1" t="s">
        <v>469</v>
      </c>
      <c r="D30" s="1" t="s">
        <v>470</v>
      </c>
      <c r="E30" s="1" t="s">
        <v>471</v>
      </c>
      <c r="F30" s="1" t="s">
        <v>402</v>
      </c>
      <c r="G30" s="1" t="s">
        <v>281</v>
      </c>
      <c r="H30" s="1" t="s">
        <v>282</v>
      </c>
      <c r="I30" s="1" t="s">
        <v>472</v>
      </c>
      <c r="J30" s="1" t="s">
        <v>30</v>
      </c>
      <c r="K30" s="1" t="s">
        <v>473</v>
      </c>
      <c r="L30" s="1" t="s">
        <v>473</v>
      </c>
      <c r="M30" s="1" t="s">
        <v>285</v>
      </c>
      <c r="N30" s="1" t="s">
        <v>285</v>
      </c>
      <c r="O30" s="1" t="s">
        <v>286</v>
      </c>
      <c r="P30" s="1" t="s">
        <v>287</v>
      </c>
      <c r="Q30" s="1" t="s">
        <v>288</v>
      </c>
      <c r="R30" s="1" t="s">
        <v>474</v>
      </c>
      <c r="S30" s="1" t="s">
        <v>290</v>
      </c>
      <c r="T30" s="1" t="s">
        <v>291</v>
      </c>
      <c r="U30" s="1" t="s">
        <v>292</v>
      </c>
      <c r="V30" s="1" t="s">
        <v>300</v>
      </c>
    </row>
    <row r="31" s="1" customFormat="1" spans="1:22">
      <c r="A31" s="3">
        <v>999228166632538</v>
      </c>
      <c r="B31" s="1" t="s">
        <v>475</v>
      </c>
      <c r="C31" s="1" t="s">
        <v>476</v>
      </c>
      <c r="D31" s="1" t="s">
        <v>477</v>
      </c>
      <c r="E31" s="1" t="s">
        <v>478</v>
      </c>
      <c r="F31" s="1" t="s">
        <v>402</v>
      </c>
      <c r="G31" s="1" t="s">
        <v>281</v>
      </c>
      <c r="H31" s="1" t="s">
        <v>282</v>
      </c>
      <c r="I31" s="1" t="s">
        <v>479</v>
      </c>
      <c r="J31" s="1" t="s">
        <v>30</v>
      </c>
      <c r="K31" s="1" t="s">
        <v>480</v>
      </c>
      <c r="L31" s="1" t="s">
        <v>480</v>
      </c>
      <c r="M31" s="1" t="s">
        <v>285</v>
      </c>
      <c r="N31" s="1" t="s">
        <v>285</v>
      </c>
      <c r="O31" s="1" t="s">
        <v>286</v>
      </c>
      <c r="P31" s="1" t="s">
        <v>287</v>
      </c>
      <c r="Q31" s="1" t="s">
        <v>288</v>
      </c>
      <c r="R31" s="1" t="s">
        <v>481</v>
      </c>
      <c r="S31" s="1" t="s">
        <v>290</v>
      </c>
      <c r="T31" s="1" t="s">
        <v>291</v>
      </c>
      <c r="U31" s="1" t="s">
        <v>292</v>
      </c>
      <c r="V31" s="1" t="s">
        <v>307</v>
      </c>
    </row>
    <row r="32" s="1" customFormat="1" spans="1:22">
      <c r="A32" s="3">
        <v>999228159997615</v>
      </c>
      <c r="B32" s="1" t="s">
        <v>482</v>
      </c>
      <c r="C32" s="1" t="s">
        <v>483</v>
      </c>
      <c r="D32" s="1" t="s">
        <v>484</v>
      </c>
      <c r="E32" s="1" t="s">
        <v>485</v>
      </c>
      <c r="F32" s="1" t="s">
        <v>381</v>
      </c>
      <c r="G32" s="1" t="s">
        <v>281</v>
      </c>
      <c r="H32" s="1" t="s">
        <v>282</v>
      </c>
      <c r="I32" s="1" t="s">
        <v>486</v>
      </c>
      <c r="J32" s="1" t="s">
        <v>30</v>
      </c>
      <c r="K32" s="1" t="s">
        <v>487</v>
      </c>
      <c r="L32" s="1" t="s">
        <v>487</v>
      </c>
      <c r="M32" s="1" t="s">
        <v>285</v>
      </c>
      <c r="N32" s="1" t="s">
        <v>285</v>
      </c>
      <c r="O32" s="1" t="s">
        <v>286</v>
      </c>
      <c r="P32" s="1" t="s">
        <v>287</v>
      </c>
      <c r="Q32" s="1" t="s">
        <v>288</v>
      </c>
      <c r="R32" s="1" t="s">
        <v>488</v>
      </c>
      <c r="S32" s="1" t="s">
        <v>290</v>
      </c>
      <c r="T32" s="1" t="s">
        <v>291</v>
      </c>
      <c r="U32" s="1" t="s">
        <v>292</v>
      </c>
      <c r="V32" s="1" t="s">
        <v>489</v>
      </c>
    </row>
    <row r="33" s="1" customFormat="1" spans="1:22">
      <c r="A33" s="3">
        <v>999228143364736</v>
      </c>
      <c r="B33" s="1" t="s">
        <v>482</v>
      </c>
      <c r="C33" s="1" t="s">
        <v>490</v>
      </c>
      <c r="D33" s="1" t="s">
        <v>491</v>
      </c>
      <c r="E33" s="1" t="s">
        <v>492</v>
      </c>
      <c r="F33" s="1" t="s">
        <v>277</v>
      </c>
      <c r="G33" s="1" t="s">
        <v>281</v>
      </c>
      <c r="H33" s="1" t="s">
        <v>282</v>
      </c>
      <c r="I33" s="1" t="s">
        <v>493</v>
      </c>
      <c r="J33" s="1" t="s">
        <v>30</v>
      </c>
      <c r="K33" s="1" t="s">
        <v>494</v>
      </c>
      <c r="L33" s="1" t="s">
        <v>494</v>
      </c>
      <c r="M33" s="1" t="s">
        <v>285</v>
      </c>
      <c r="N33" s="1" t="s">
        <v>285</v>
      </c>
      <c r="O33" s="1" t="s">
        <v>286</v>
      </c>
      <c r="P33" s="1" t="s">
        <v>287</v>
      </c>
      <c r="Q33" s="1" t="s">
        <v>288</v>
      </c>
      <c r="R33" s="1" t="s">
        <v>495</v>
      </c>
      <c r="S33" s="1" t="s">
        <v>290</v>
      </c>
      <c r="T33" s="1" t="s">
        <v>291</v>
      </c>
      <c r="U33" s="1" t="s">
        <v>292</v>
      </c>
      <c r="V33" s="1" t="s">
        <v>374</v>
      </c>
    </row>
    <row r="34" s="1" customFormat="1" spans="1:22">
      <c r="A34" s="3">
        <v>999228143002421</v>
      </c>
      <c r="B34" s="1" t="s">
        <v>482</v>
      </c>
      <c r="C34" s="1" t="s">
        <v>496</v>
      </c>
      <c r="D34" s="1" t="s">
        <v>497</v>
      </c>
      <c r="E34" s="1" t="s">
        <v>498</v>
      </c>
      <c r="F34" s="1" t="s">
        <v>277</v>
      </c>
      <c r="G34" s="1" t="s">
        <v>281</v>
      </c>
      <c r="H34" s="1" t="s">
        <v>282</v>
      </c>
      <c r="I34" s="1" t="s">
        <v>499</v>
      </c>
      <c r="J34" s="1" t="s">
        <v>30</v>
      </c>
      <c r="K34" s="1" t="s">
        <v>500</v>
      </c>
      <c r="L34" s="1" t="s">
        <v>500</v>
      </c>
      <c r="M34" s="1" t="s">
        <v>285</v>
      </c>
      <c r="N34" s="1" t="s">
        <v>285</v>
      </c>
      <c r="O34" s="1" t="s">
        <v>286</v>
      </c>
      <c r="P34" s="1" t="s">
        <v>287</v>
      </c>
      <c r="Q34" s="1" t="s">
        <v>288</v>
      </c>
      <c r="R34" s="1" t="s">
        <v>501</v>
      </c>
      <c r="S34" s="1" t="s">
        <v>290</v>
      </c>
      <c r="T34" s="1" t="s">
        <v>291</v>
      </c>
      <c r="U34" s="1" t="s">
        <v>292</v>
      </c>
      <c r="V34" s="1" t="s">
        <v>374</v>
      </c>
    </row>
    <row r="35" s="1" customFormat="1" spans="1:22">
      <c r="A35" s="3">
        <v>999228122547087</v>
      </c>
      <c r="B35" s="1" t="s">
        <v>502</v>
      </c>
      <c r="C35" s="1" t="s">
        <v>503</v>
      </c>
      <c r="D35" s="1" t="s">
        <v>504</v>
      </c>
      <c r="E35" s="1" t="s">
        <v>505</v>
      </c>
      <c r="F35" s="1" t="s">
        <v>367</v>
      </c>
      <c r="G35" s="1" t="s">
        <v>281</v>
      </c>
      <c r="H35" s="1" t="s">
        <v>282</v>
      </c>
      <c r="I35" s="1" t="s">
        <v>506</v>
      </c>
      <c r="J35" s="1" t="s">
        <v>30</v>
      </c>
      <c r="K35" s="1" t="s">
        <v>507</v>
      </c>
      <c r="L35" s="1" t="s">
        <v>507</v>
      </c>
      <c r="M35" s="1" t="s">
        <v>285</v>
      </c>
      <c r="N35" s="1" t="s">
        <v>285</v>
      </c>
      <c r="O35" s="1" t="s">
        <v>286</v>
      </c>
      <c r="P35" s="1" t="s">
        <v>287</v>
      </c>
      <c r="Q35" s="1" t="s">
        <v>288</v>
      </c>
      <c r="R35" s="1" t="s">
        <v>508</v>
      </c>
      <c r="S35" s="1" t="s">
        <v>290</v>
      </c>
      <c r="T35" s="1" t="s">
        <v>291</v>
      </c>
      <c r="U35" s="1" t="s">
        <v>292</v>
      </c>
      <c r="V35" s="1" t="s">
        <v>307</v>
      </c>
    </row>
    <row r="36" s="1" customFormat="1" spans="1:22">
      <c r="A36" s="3">
        <v>999228121410026</v>
      </c>
      <c r="B36" s="1" t="s">
        <v>509</v>
      </c>
      <c r="C36" s="1" t="s">
        <v>510</v>
      </c>
      <c r="D36" s="1" t="s">
        <v>511</v>
      </c>
      <c r="E36" s="1" t="s">
        <v>512</v>
      </c>
      <c r="F36" s="1" t="s">
        <v>277</v>
      </c>
      <c r="G36" s="1" t="s">
        <v>281</v>
      </c>
      <c r="H36" s="1" t="s">
        <v>282</v>
      </c>
      <c r="I36" s="1" t="s">
        <v>513</v>
      </c>
      <c r="J36" s="1" t="s">
        <v>30</v>
      </c>
      <c r="K36" s="1" t="s">
        <v>514</v>
      </c>
      <c r="L36" s="1" t="s">
        <v>514</v>
      </c>
      <c r="M36" s="1" t="s">
        <v>285</v>
      </c>
      <c r="N36" s="1" t="s">
        <v>285</v>
      </c>
      <c r="O36" s="1" t="s">
        <v>286</v>
      </c>
      <c r="P36" s="1" t="s">
        <v>287</v>
      </c>
      <c r="Q36" s="1" t="s">
        <v>288</v>
      </c>
      <c r="R36" s="1" t="s">
        <v>515</v>
      </c>
      <c r="S36" s="1" t="s">
        <v>290</v>
      </c>
      <c r="T36" s="1" t="s">
        <v>291</v>
      </c>
      <c r="U36" s="1" t="s">
        <v>401</v>
      </c>
      <c r="V36" s="1" t="s">
        <v>293</v>
      </c>
    </row>
    <row r="37" s="1" customFormat="1" spans="1:22">
      <c r="A37" s="3">
        <v>999228115092705</v>
      </c>
      <c r="B37" s="1" t="s">
        <v>509</v>
      </c>
      <c r="C37" s="1" t="s">
        <v>516</v>
      </c>
      <c r="D37" s="1" t="s">
        <v>517</v>
      </c>
      <c r="E37" s="1" t="s">
        <v>518</v>
      </c>
      <c r="F37" s="1" t="s">
        <v>381</v>
      </c>
      <c r="G37" s="1" t="s">
        <v>281</v>
      </c>
      <c r="H37" s="1" t="s">
        <v>282</v>
      </c>
      <c r="I37" s="1" t="s">
        <v>519</v>
      </c>
      <c r="J37" s="1" t="s">
        <v>30</v>
      </c>
      <c r="K37" s="1" t="s">
        <v>520</v>
      </c>
      <c r="L37" s="1" t="s">
        <v>520</v>
      </c>
      <c r="M37" s="1" t="s">
        <v>285</v>
      </c>
      <c r="N37" s="1" t="s">
        <v>285</v>
      </c>
      <c r="O37" s="1" t="s">
        <v>286</v>
      </c>
      <c r="P37" s="1" t="s">
        <v>287</v>
      </c>
      <c r="Q37" s="1" t="s">
        <v>288</v>
      </c>
      <c r="R37" s="1" t="s">
        <v>521</v>
      </c>
      <c r="S37" s="1" t="s">
        <v>290</v>
      </c>
      <c r="T37" s="1" t="s">
        <v>291</v>
      </c>
      <c r="U37" s="1" t="s">
        <v>292</v>
      </c>
      <c r="V37" s="1" t="s">
        <v>467</v>
      </c>
    </row>
    <row r="38" s="1" customFormat="1" spans="1:22">
      <c r="A38" s="3">
        <v>999228075895156</v>
      </c>
      <c r="B38" s="1" t="s">
        <v>522</v>
      </c>
      <c r="C38" s="1" t="s">
        <v>523</v>
      </c>
      <c r="D38" s="1" t="s">
        <v>497</v>
      </c>
      <c r="E38" s="1" t="s">
        <v>524</v>
      </c>
      <c r="F38" s="1" t="s">
        <v>402</v>
      </c>
      <c r="G38" s="1" t="s">
        <v>281</v>
      </c>
      <c r="H38" s="1" t="s">
        <v>282</v>
      </c>
      <c r="I38" s="1" t="s">
        <v>525</v>
      </c>
      <c r="J38" s="1" t="s">
        <v>30</v>
      </c>
      <c r="K38" s="1" t="s">
        <v>526</v>
      </c>
      <c r="L38" s="1" t="s">
        <v>526</v>
      </c>
      <c r="M38" s="1" t="s">
        <v>285</v>
      </c>
      <c r="N38" s="1" t="s">
        <v>285</v>
      </c>
      <c r="O38" s="1" t="s">
        <v>286</v>
      </c>
      <c r="P38" s="1" t="s">
        <v>287</v>
      </c>
      <c r="Q38" s="1" t="s">
        <v>288</v>
      </c>
      <c r="R38" s="1" t="s">
        <v>527</v>
      </c>
      <c r="S38" s="1" t="s">
        <v>290</v>
      </c>
      <c r="T38" s="1" t="s">
        <v>291</v>
      </c>
      <c r="U38" s="1" t="s">
        <v>292</v>
      </c>
      <c r="V38" s="1" t="s">
        <v>374</v>
      </c>
    </row>
    <row r="39" s="1" customFormat="1" spans="1:22">
      <c r="A39" s="3">
        <v>999228074484877</v>
      </c>
      <c r="B39" s="1" t="s">
        <v>528</v>
      </c>
      <c r="C39" s="1" t="s">
        <v>529</v>
      </c>
      <c r="D39" s="1" t="s">
        <v>530</v>
      </c>
      <c r="E39" s="1" t="s">
        <v>531</v>
      </c>
      <c r="F39" s="1" t="s">
        <v>277</v>
      </c>
      <c r="G39" s="1" t="s">
        <v>281</v>
      </c>
      <c r="H39" s="1" t="s">
        <v>282</v>
      </c>
      <c r="I39" s="1" t="s">
        <v>532</v>
      </c>
      <c r="J39" s="1" t="s">
        <v>30</v>
      </c>
      <c r="K39" s="1" t="s">
        <v>533</v>
      </c>
      <c r="L39" s="1" t="s">
        <v>533</v>
      </c>
      <c r="M39" s="1" t="s">
        <v>285</v>
      </c>
      <c r="N39" s="1" t="s">
        <v>285</v>
      </c>
      <c r="O39" s="1" t="s">
        <v>286</v>
      </c>
      <c r="P39" s="1" t="s">
        <v>287</v>
      </c>
      <c r="Q39" s="1" t="s">
        <v>288</v>
      </c>
      <c r="R39" s="1" t="s">
        <v>534</v>
      </c>
      <c r="S39" s="1" t="s">
        <v>290</v>
      </c>
      <c r="T39" s="1" t="s">
        <v>291</v>
      </c>
      <c r="U39" s="1" t="s">
        <v>292</v>
      </c>
      <c r="V39" s="1" t="s">
        <v>300</v>
      </c>
    </row>
    <row r="40" s="1" customFormat="1" spans="1:22">
      <c r="A40" s="3">
        <v>999228042825397</v>
      </c>
      <c r="B40" s="1" t="s">
        <v>535</v>
      </c>
      <c r="C40" s="1" t="s">
        <v>536</v>
      </c>
      <c r="D40" s="1" t="s">
        <v>537</v>
      </c>
      <c r="E40" s="1" t="s">
        <v>538</v>
      </c>
      <c r="F40" s="1" t="s">
        <v>367</v>
      </c>
      <c r="G40" s="1" t="s">
        <v>281</v>
      </c>
      <c r="H40" s="1" t="s">
        <v>282</v>
      </c>
      <c r="I40" s="1" t="s">
        <v>539</v>
      </c>
      <c r="J40" s="1" t="s">
        <v>30</v>
      </c>
      <c r="K40" s="1" t="s">
        <v>540</v>
      </c>
      <c r="L40" s="1" t="s">
        <v>540</v>
      </c>
      <c r="M40" s="1" t="s">
        <v>285</v>
      </c>
      <c r="N40" s="1" t="s">
        <v>285</v>
      </c>
      <c r="O40" s="1" t="s">
        <v>286</v>
      </c>
      <c r="P40" s="1" t="s">
        <v>287</v>
      </c>
      <c r="Q40" s="1" t="s">
        <v>288</v>
      </c>
      <c r="R40" s="1" t="s">
        <v>541</v>
      </c>
      <c r="S40" s="1" t="s">
        <v>290</v>
      </c>
      <c r="T40" s="1" t="s">
        <v>291</v>
      </c>
      <c r="U40" s="1" t="s">
        <v>292</v>
      </c>
      <c r="V40" s="1" t="s">
        <v>293</v>
      </c>
    </row>
    <row r="41" s="1" customFormat="1" spans="1:22">
      <c r="A41" s="3">
        <v>999227949270438</v>
      </c>
      <c r="B41" s="1" t="s">
        <v>542</v>
      </c>
      <c r="C41" s="1" t="s">
        <v>543</v>
      </c>
      <c r="D41" s="1" t="s">
        <v>544</v>
      </c>
      <c r="E41" s="1" t="s">
        <v>545</v>
      </c>
      <c r="F41" s="1" t="s">
        <v>367</v>
      </c>
      <c r="G41" s="1" t="s">
        <v>281</v>
      </c>
      <c r="H41" s="1" t="s">
        <v>282</v>
      </c>
      <c r="I41" s="1" t="s">
        <v>546</v>
      </c>
      <c r="J41" s="1" t="s">
        <v>30</v>
      </c>
      <c r="K41" s="1" t="s">
        <v>547</v>
      </c>
      <c r="L41" s="1" t="s">
        <v>547</v>
      </c>
      <c r="M41" s="1" t="s">
        <v>285</v>
      </c>
      <c r="N41" s="1" t="s">
        <v>285</v>
      </c>
      <c r="O41" s="1" t="s">
        <v>286</v>
      </c>
      <c r="P41" s="1" t="s">
        <v>287</v>
      </c>
      <c r="Q41" s="1" t="s">
        <v>288</v>
      </c>
      <c r="R41" s="1" t="s">
        <v>548</v>
      </c>
      <c r="S41" s="1" t="s">
        <v>290</v>
      </c>
      <c r="T41" s="1" t="s">
        <v>291</v>
      </c>
      <c r="U41" s="1" t="s">
        <v>292</v>
      </c>
      <c r="V41" s="1" t="s">
        <v>300</v>
      </c>
    </row>
    <row r="42" s="1" customFormat="1" spans="1:22">
      <c r="A42" s="3">
        <v>999227352200202</v>
      </c>
      <c r="B42" s="1" t="s">
        <v>549</v>
      </c>
      <c r="C42" s="1" t="s">
        <v>550</v>
      </c>
      <c r="D42" s="1" t="s">
        <v>551</v>
      </c>
      <c r="E42" s="1" t="s">
        <v>552</v>
      </c>
      <c r="F42" s="1" t="s">
        <v>277</v>
      </c>
      <c r="G42" s="1" t="s">
        <v>281</v>
      </c>
      <c r="H42" s="1" t="s">
        <v>282</v>
      </c>
      <c r="I42" s="1" t="s">
        <v>553</v>
      </c>
      <c r="J42" s="1" t="s">
        <v>30</v>
      </c>
      <c r="K42" s="1" t="s">
        <v>554</v>
      </c>
      <c r="L42" s="1" t="s">
        <v>554</v>
      </c>
      <c r="M42" s="1" t="s">
        <v>285</v>
      </c>
      <c r="N42" s="1" t="s">
        <v>285</v>
      </c>
      <c r="O42" s="1" t="s">
        <v>286</v>
      </c>
      <c r="P42" s="1" t="s">
        <v>287</v>
      </c>
      <c r="Q42" s="1" t="s">
        <v>288</v>
      </c>
      <c r="R42" s="1" t="s">
        <v>555</v>
      </c>
      <c r="S42" s="1" t="s">
        <v>290</v>
      </c>
      <c r="T42" s="1" t="s">
        <v>291</v>
      </c>
      <c r="U42" s="1" t="s">
        <v>292</v>
      </c>
      <c r="V42" s="1" t="s">
        <v>556</v>
      </c>
    </row>
    <row r="43" s="1" customFormat="1" spans="1:22">
      <c r="A43" s="3">
        <v>999226668503579</v>
      </c>
      <c r="B43" s="1" t="s">
        <v>557</v>
      </c>
      <c r="C43" s="1" t="s">
        <v>558</v>
      </c>
      <c r="D43" s="1" t="s">
        <v>559</v>
      </c>
      <c r="E43" s="1" t="s">
        <v>560</v>
      </c>
      <c r="F43" s="1" t="s">
        <v>402</v>
      </c>
      <c r="G43" s="1" t="s">
        <v>281</v>
      </c>
      <c r="H43" s="1" t="s">
        <v>282</v>
      </c>
      <c r="I43" s="1" t="s">
        <v>561</v>
      </c>
      <c r="J43" s="1" t="s">
        <v>30</v>
      </c>
      <c r="K43" s="1" t="s">
        <v>562</v>
      </c>
      <c r="L43" s="1" t="s">
        <v>562</v>
      </c>
      <c r="M43" s="1" t="s">
        <v>285</v>
      </c>
      <c r="N43" s="1" t="s">
        <v>285</v>
      </c>
      <c r="O43" s="1" t="s">
        <v>286</v>
      </c>
      <c r="P43" s="1" t="s">
        <v>287</v>
      </c>
      <c r="Q43" s="1" t="s">
        <v>288</v>
      </c>
      <c r="R43" s="1" t="s">
        <v>563</v>
      </c>
      <c r="S43" s="1" t="s">
        <v>290</v>
      </c>
      <c r="T43" s="1" t="s">
        <v>291</v>
      </c>
      <c r="U43" s="1" t="s">
        <v>292</v>
      </c>
      <c r="V43" s="1" t="s">
        <v>300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2023-11-10T02:03:04Z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