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<sst xmlns="http://schemas.openxmlformats.org/spreadsheetml/2006/main" count="1875" uniqueCount="688">
  <si>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</si>
  <si>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</si>
  <si>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</si>
  <si>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</si>
  <si>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</si>
  <si>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</si>
  <si>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</si>
  <si>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</si>
  <si>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</si>
  <si>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</si>
  <si>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</si>
  <si>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</si>
  <si>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</si>
  <si>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</si>
  <si>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</si>
  <si>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</si>
  <si>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</si>
  <si>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</si>
  <si>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</si>
  <si>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</si>
  <si>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</si>
  <si>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</si>
  <si>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</si>
  <si>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</si>
  <si>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</si>
  <si>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999226568450975	</t>
  </si>
  <si>
    <t>Ctrip</t>
  </si>
  <si>
    <t>正常</t>
  </si>
  <si>
    <t>[Chong Kham]皮雅旅馆(Piya Guesthouse)(39655187)</t>
  </si>
  <si>
    <t>标准双人房&lt;2人入住&gt;&lt;不退款&gt;</t>
  </si>
  <si>
    <t>USD</t>
  </si>
  <si>
    <t>CHOTSUPHAP/BOONYAPHAT</t>
  </si>
  <si>
    <t>CA5326231111USD</t>
  </si>
  <si>
    <t>未提现</t>
  </si>
  <si>
    <t>携程开票</t>
  </si>
  <si>
    <t xml:space="preserve">3870242	</t>
  </si>
  <si>
    <t xml:space="preserve">|78955311	</t>
  </si>
  <si>
    <t xml:space="preserve">999226733721444	</t>
  </si>
  <si>
    <t>[曼谷]素万那普法义公寓式酒店(At Residence Suvarnabhumi Hotel)(38635758)</t>
  </si>
  <si>
    <t>奢华客房, 1 张双人床&lt;2人入住&gt;</t>
  </si>
  <si>
    <t>RATREE/SASIVIMON</t>
  </si>
  <si>
    <t xml:space="preserve">3910059	</t>
  </si>
  <si>
    <t xml:space="preserve">25671463	</t>
  </si>
  <si>
    <t>取消</t>
  </si>
  <si>
    <t xml:space="preserve">999227333454206	</t>
  </si>
  <si>
    <t>[哥打京那巴鲁]哥打京那巴鲁皇宫酒店(The Palace Hotel Kota Kinabalu)(37196185)</t>
  </si>
  <si>
    <t>豪华房&lt;2人入住&gt;&lt;不退款&gt;</t>
  </si>
  <si>
    <t>WONG/BAK LIONG</t>
  </si>
  <si>
    <t xml:space="preserve">4051630	</t>
  </si>
  <si>
    <t xml:space="preserve">325995432	</t>
  </si>
  <si>
    <t xml:space="preserve">999227406858773	</t>
  </si>
  <si>
    <t>[普吉岛]普吉岛船屋度假酒店(The Boathouse Phuket)(40721407)</t>
  </si>
  <si>
    <t>豪华客房&lt;2人入住&gt;&lt;不退款&gt;&lt;早餐&gt;</t>
  </si>
  <si>
    <t>LI/JUN,SONG/QIANYUN</t>
  </si>
  <si>
    <t xml:space="preserve">4071301	</t>
  </si>
  <si>
    <t xml:space="preserve">	</t>
  </si>
  <si>
    <t xml:space="preserve">999227984982558	</t>
  </si>
  <si>
    <t>[芭堤雅]芭堤雅森德雷度假村(Sandalay Resort)(37054570)</t>
  </si>
  <si>
    <t>高级房&lt;2人入住&gt;&lt;不退款&gt;&lt;早餐&gt;</t>
  </si>
  <si>
    <t>kim/sun hee</t>
  </si>
  <si>
    <t xml:space="preserve">4095440	</t>
  </si>
  <si>
    <t xml:space="preserve">999228045585510	</t>
  </si>
  <si>
    <t>[下龙市]FLC 下龙湾高尔夫俱乐部与华丽度假村(FLC Halong Bay Golf Club &amp; Luxury Resort)(39604340)</t>
  </si>
  <si>
    <t>高尔夫景豪华双人房&lt;2人入住&gt;&lt;不退款&gt;&lt;早餐&gt;</t>
  </si>
  <si>
    <t>PARK/HYOSANG</t>
  </si>
  <si>
    <t xml:space="preserve">4112476	</t>
  </si>
  <si>
    <t xml:space="preserve">205193	</t>
  </si>
  <si>
    <t xml:space="preserve">999228087994437	</t>
  </si>
  <si>
    <t>[洛杉矶]洛杉矶国际机场索内斯塔酒店(Sonesta Los Angeles Airport LAX)(37201387)</t>
  </si>
  <si>
    <t>豪华房(大床)&lt;2人入住&gt;&lt;不退款&gt;</t>
  </si>
  <si>
    <t>CLARK/JESSICA ELIZABETH</t>
  </si>
  <si>
    <t xml:space="preserve">4122085	</t>
  </si>
  <si>
    <t xml:space="preserve">31849SE468489	</t>
  </si>
  <si>
    <t xml:space="preserve">999228122369484	</t>
  </si>
  <si>
    <t>[奥普菲孔]苏黎世机场宜必思经济酒店(ibis budget Zurich Airport)(37224886)</t>
  </si>
  <si>
    <t>双人床房&lt;2人入住&gt;&lt;不退款&gt;&lt;无早&gt;</t>
  </si>
  <si>
    <t>Gibbs /Elias</t>
  </si>
  <si>
    <t xml:space="preserve">4132563	</t>
  </si>
  <si>
    <t xml:space="preserve">2311070612	</t>
  </si>
  <si>
    <t xml:space="preserve">999228135911010	</t>
  </si>
  <si>
    <t>[巴黎]巴黎福克斯通歌剧院酒店(Folkestone Opéra)(37211140)</t>
  </si>
  <si>
    <t>经典双床房&lt;2人入住&gt;&lt;不退款&gt;</t>
  </si>
  <si>
    <t>Dassie/Mathieu</t>
  </si>
  <si>
    <t xml:space="preserve">4135671	</t>
  </si>
  <si>
    <t xml:space="preserve">Acknowledged	</t>
  </si>
  <si>
    <t xml:space="preserve">999228163220098	</t>
  </si>
  <si>
    <t>[曼谷]曼谷素坤逸航站 21 中心酒店(Grande Centre Point Hotel Terminal 21)(37197363)</t>
  </si>
  <si>
    <t>豪华尊贵房&lt;1&gt;&lt;2人入住&gt;&lt;不退款&gt;</t>
  </si>
  <si>
    <t>Kim/Minhee</t>
  </si>
  <si>
    <t xml:space="preserve">4143483	</t>
  </si>
  <si>
    <t xml:space="preserve">457713	</t>
  </si>
  <si>
    <t xml:space="preserve">999228173441912	</t>
  </si>
  <si>
    <t>[Racha Thewa]德维拉素万那普酒店(Dwella Suvarnabhumi)(39033997)</t>
  </si>
  <si>
    <t>高级双床房&lt;2人入住&gt;</t>
  </si>
  <si>
    <t>KHUMBAN/HATHAINUT,JITARUN/KHATTAYAKORN</t>
  </si>
  <si>
    <t xml:space="preserve">4147315	</t>
  </si>
  <si>
    <t xml:space="preserve">999228174045107	</t>
  </si>
  <si>
    <t>[曼谷]曼谷京华大酒店(Hotel Royal Bangkok@Chinatown)(40721515)</t>
  </si>
  <si>
    <t>高级房（无窗）&lt;2人入住&gt;&lt;不退款&gt;</t>
  </si>
  <si>
    <t>CHAN/YUMING</t>
  </si>
  <si>
    <t xml:space="preserve">4147430	</t>
  </si>
  <si>
    <t xml:space="preserve">999228206210535	</t>
  </si>
  <si>
    <t>[华沙]华沙机场金色郁金香酒店(Golden Tulip Warsaw Airport)(37236314)</t>
  </si>
  <si>
    <t>行政特大床房&lt;2人入住&gt;&lt;不退款&gt;</t>
  </si>
  <si>
    <t>CHEN/YIFENG</t>
  </si>
  <si>
    <t xml:space="preserve">999228238012817	</t>
  </si>
  <si>
    <t>[伦敦]海德公园行政公寓(Hyde Park Executive Apartments)(39049385)</t>
  </si>
  <si>
    <t>一室双人床房&lt;2人入住&gt;&lt;不退款&gt;</t>
  </si>
  <si>
    <t>Penchaiya/Monthira</t>
  </si>
  <si>
    <t xml:space="preserve">4160941	</t>
  </si>
  <si>
    <t xml:space="preserve">999228238275153	</t>
  </si>
  <si>
    <t>Velasquez/Mark Anthony</t>
  </si>
  <si>
    <t xml:space="preserve">4161066	</t>
  </si>
  <si>
    <t xml:space="preserve">31849SE471387	</t>
  </si>
  <si>
    <t xml:space="preserve">999228258377108	</t>
  </si>
  <si>
    <t>[哥德堡]丽笙蓝标酒店-斯堪的纳维亚(Radisson Blu Scandinavia Hotel, Gothenburg)(37205610)</t>
  </si>
  <si>
    <t>家庭房&lt;2人入住&gt;&lt;不退款&gt;</t>
  </si>
  <si>
    <t>Westley/Eugenia</t>
  </si>
  <si>
    <t xml:space="preserve">4164479	</t>
  </si>
  <si>
    <t xml:space="preserve">0074623577	</t>
  </si>
  <si>
    <t xml:space="preserve">28260513054	</t>
  </si>
  <si>
    <t>[Sam Rong Nua]李的马克公寓酒店(Lee's Mark Residence)(44688378)</t>
  </si>
  <si>
    <t>豪华房(双床)&lt;2人入住&gt;&lt;不退款&gt;</t>
  </si>
  <si>
    <t>Ye/Qiucheng,Zhao/Zeqiang,Zhang/Haijia,Shou/Yuxin</t>
  </si>
  <si>
    <t xml:space="preserve">4165422	</t>
  </si>
  <si>
    <t xml:space="preserve">999228261119328	</t>
  </si>
  <si>
    <t>Palaniappan/Rajoo</t>
  </si>
  <si>
    <t xml:space="preserve">4165832	</t>
  </si>
  <si>
    <t xml:space="preserve">332944341	</t>
  </si>
  <si>
    <t xml:space="preserve">999228263781737	</t>
  </si>
  <si>
    <t>[曼彻斯特]米特酒店(The Mitre Hotel)(39665773)</t>
  </si>
  <si>
    <t>双床房(带公共浴室)&lt;2人入住&gt;&lt;不退款&gt;&lt;早餐&gt;</t>
  </si>
  <si>
    <t>WANG/YUNFAN</t>
  </si>
  <si>
    <t xml:space="preserve">4167031	</t>
  </si>
  <si>
    <t xml:space="preserve">999228263803712	</t>
  </si>
  <si>
    <t>双人床房(带公共浴室)&lt;2人入住&gt;&lt;不退款&gt;&lt;早餐&gt;</t>
  </si>
  <si>
    <t>LIU/SHIYANG</t>
  </si>
  <si>
    <t xml:space="preserve">4167042	</t>
  </si>
  <si>
    <t xml:space="preserve">999228269232389	</t>
  </si>
  <si>
    <t>[普吉岛]普吉岛可可休闲水疗度假村(Coco Retreat Phuket Resort and Spa)(46875774)</t>
  </si>
  <si>
    <t>标准房&lt;2人入住&gt;&lt;不退款&gt;</t>
  </si>
  <si>
    <t>CAO/Nathalie</t>
  </si>
  <si>
    <t xml:space="preserve">4170399	</t>
  </si>
  <si>
    <t xml:space="preserve">999228272803552	</t>
  </si>
  <si>
    <t>[曼谷]论坛公园酒店(Forum Park Hotel)(39038528)</t>
  </si>
  <si>
    <t>豪华房(双人床或双床)-带阳台&lt;2人入住&gt;&lt;不退款&gt;</t>
  </si>
  <si>
    <t>JARUWACHIRAVICH/ANNAKARN,JARUWACHIRAVICH/JINAGUN</t>
  </si>
  <si>
    <t xml:space="preserve">4172635	</t>
  </si>
  <si>
    <t xml:space="preserve">999228274291090	</t>
  </si>
  <si>
    <t>[埃尔塞贡多]洛杉矶国际机场/埃尔塞贡多索尼斯塔精选酒店(Sonesta Select Los Angeles LAX El Segundo)(37221231)</t>
  </si>
  <si>
    <t>特大床房&lt;2人入住&gt;&lt;不退款&gt;&lt;无早&gt;</t>
  </si>
  <si>
    <t>Smith/Kenneth</t>
  </si>
  <si>
    <t xml:space="preserve">4173661	</t>
  </si>
  <si>
    <t xml:space="preserve">32717SE091342	</t>
  </si>
  <si>
    <t xml:space="preserve">999228274324631	</t>
  </si>
  <si>
    <t>[迪拜]布尔迪拜瑞享酒店和公寓式酒店(Mövenpick Hotel &amp; Apartments Bur Dubai)(39038843)</t>
  </si>
  <si>
    <t>高级房（双床）&lt;2人入住&gt;&lt;不退款&gt;</t>
  </si>
  <si>
    <t>XU/SUFANG,ZENG/YANHUA</t>
  </si>
  <si>
    <t xml:space="preserve">4173690	</t>
  </si>
  <si>
    <t xml:space="preserve">2311060512	</t>
  </si>
  <si>
    <t xml:space="preserve">999228313997852	</t>
  </si>
  <si>
    <t>[帕赛市]帕赛卡巴雅酒店(Kabayan Hotel Pasay)(44682034)</t>
  </si>
  <si>
    <t>标准房（特大床或双床）&lt;1&gt;&lt;2人入住&gt;&lt;不退款&gt;&lt;早餐&gt;</t>
  </si>
  <si>
    <t>ENTENA/BRYAN</t>
  </si>
  <si>
    <t xml:space="preserve">4187974	</t>
  </si>
  <si>
    <t xml:space="preserve">999228314441859	</t>
  </si>
  <si>
    <t>[曼谷]彩虹精品酒店(Baiyoke Boutique Hotel)(37244180)</t>
  </si>
  <si>
    <t>DANAISITTIKUNWIRATKAN/PHONSUDA</t>
  </si>
  <si>
    <t xml:space="preserve">4188402	</t>
  </si>
  <si>
    <t xml:space="preserve">999228317135436	</t>
  </si>
  <si>
    <t>[芭堤雅]芭堤雅硬石酒店(Hard Rock Hotel Pattaya)(37223874)</t>
  </si>
  <si>
    <t>城景豪华房&lt;2人入住&gt;&lt;不退款&gt;</t>
  </si>
  <si>
    <t>Lam/IO FAI</t>
  </si>
  <si>
    <t xml:space="preserve">4190275	</t>
  </si>
  <si>
    <t xml:space="preserve">999228318331115	</t>
  </si>
  <si>
    <t>[吉隆坡]五元素酒店(The 5 Elements Hotel Chinatown Kuala Lumpur)(37211424)</t>
  </si>
  <si>
    <t>高级双床房&lt;2人入住&gt;&lt;不退款&gt;</t>
  </si>
  <si>
    <t>Lim/William</t>
  </si>
  <si>
    <t xml:space="preserve">4191502	</t>
  </si>
  <si>
    <t xml:space="preserve">139337	</t>
  </si>
  <si>
    <t xml:space="preserve">999228318511525	</t>
  </si>
  <si>
    <t>豪华大床房&lt;2人入住&gt;&lt;不退款&gt;</t>
  </si>
  <si>
    <t xml:space="preserve">4191603	</t>
  </si>
  <si>
    <t xml:space="preserve">139338	</t>
  </si>
  <si>
    <t xml:space="preserve">999228319067497	</t>
  </si>
  <si>
    <t>[洛杉矶]洛杉矶机场希尔顿酒店(Hilton Los Angeles Airport)(37209498)</t>
  </si>
  <si>
    <t>特大床房&lt;2人入住&gt;&lt;不退款&gt;</t>
  </si>
  <si>
    <t>LIU/MINGYUN</t>
  </si>
  <si>
    <t xml:space="preserve">4192331	</t>
  </si>
  <si>
    <t xml:space="preserve">23122709	</t>
  </si>
  <si>
    <t xml:space="preserve">999228325815717	</t>
  </si>
  <si>
    <t>[合艾]合艾红星球(Red Planet Hat Yai)(37197590)</t>
  </si>
  <si>
    <t>LAOYIPA/DARUNEE</t>
  </si>
  <si>
    <t xml:space="preserve">4195788	</t>
  </si>
  <si>
    <t xml:space="preserve">111074	</t>
  </si>
  <si>
    <t xml:space="preserve">999228327024045	</t>
  </si>
  <si>
    <t>[八打灵再也]八打灵再也阿玛达酒店(Hotel Armada Petaling Jaya)(39037632)</t>
  </si>
  <si>
    <t>新豪华双床房&lt;2人入住&gt;&lt;不退款&gt;</t>
  </si>
  <si>
    <t>CHOO/HENG GHEE</t>
  </si>
  <si>
    <t xml:space="preserve">4196209	</t>
  </si>
  <si>
    <t xml:space="preserve">502900000013583	</t>
  </si>
  <si>
    <t xml:space="preserve">999228329478557	</t>
  </si>
  <si>
    <t>[北雅加达]雅加达椰风伽德哈里斯酒店及会议中心(Harris Hotel and Conventions Kelapa Gading Jakarta)(39049334)</t>
  </si>
  <si>
    <t>哈里斯房&lt;2人入住&gt;&lt;不退款&gt;</t>
  </si>
  <si>
    <t>H ALZAHRANI/MOHAMMED IDRIS</t>
  </si>
  <si>
    <t xml:space="preserve">4197087	</t>
  </si>
  <si>
    <t xml:space="preserve">1449	</t>
  </si>
  <si>
    <t xml:space="preserve">999228332068520	</t>
  </si>
  <si>
    <t>[曼谷]马卡森地铁链富驿时尚酒店(FX Hotel Metrolink Makkasan)(37223618)</t>
  </si>
  <si>
    <t>高级房&lt;2人入住&gt;&lt;不退款&gt;</t>
  </si>
  <si>
    <t>RUEANGRONGKUN/AOYTHIP</t>
  </si>
  <si>
    <t xml:space="preserve">4198338	</t>
  </si>
  <si>
    <t xml:space="preserve">131213	</t>
  </si>
  <si>
    <t xml:space="preserve">999228332968467	</t>
  </si>
  <si>
    <t>[釜山]釜山车站商业酒店(Business Hotel Busan Station)(39621529)</t>
  </si>
  <si>
    <t>双人房&lt;2人入住&gt;&lt;不退款&gt;&lt;早餐&gt;</t>
  </si>
  <si>
    <t>CHO/SOOJIN</t>
  </si>
  <si>
    <t xml:space="preserve">4198819	</t>
  </si>
  <si>
    <t xml:space="preserve">999228333229653	</t>
  </si>
  <si>
    <t>Humah/Humah Munisamy</t>
  </si>
  <si>
    <t xml:space="preserve">4199087	</t>
  </si>
  <si>
    <t xml:space="preserve">502900000013593	</t>
  </si>
  <si>
    <t xml:space="preserve">999228337455603	</t>
  </si>
  <si>
    <t>[西归浦市]济州神话世界度假酒店 – 蓝鼎(Landing Jeju Shinhwa World Hotels &amp; Resorts)(47468134)</t>
  </si>
  <si>
    <t>豪华房(特大床)&lt;2人入住&gt;&lt;不退款&gt;</t>
  </si>
  <si>
    <t>KAM/KYUNGCHUL,PARK/YANGHEE</t>
  </si>
  <si>
    <t xml:space="preserve">4201164	</t>
  </si>
  <si>
    <t xml:space="preserve">999228338454547	</t>
  </si>
  <si>
    <t>[普吉岛]普吉岛旋律酒店(The Melody Phuket)(39050419)</t>
  </si>
  <si>
    <t>印地豪华房&lt;2人入住&gt;&lt;不退款&gt;</t>
  </si>
  <si>
    <t>ZHU/YALONG</t>
  </si>
  <si>
    <t xml:space="preserve">4202110	</t>
  </si>
  <si>
    <t xml:space="preserve">999228339803653	</t>
  </si>
  <si>
    <t>[探耶武里]PP酒店-兰实(PP@Hotel Rangsit)(44688091)</t>
  </si>
  <si>
    <t>高级双人床房&lt;2人入住&gt;&lt;不退款&gt;</t>
  </si>
  <si>
    <t>POOLLON /NARUECHA</t>
  </si>
  <si>
    <t xml:space="preserve">4203281	</t>
  </si>
  <si>
    <t xml:space="preserve">|117327492	</t>
  </si>
  <si>
    <t xml:space="preserve">999228340714552	</t>
  </si>
  <si>
    <t>双床房&lt;2人入住&gt;&lt;不退款&gt;</t>
  </si>
  <si>
    <t>Aziz/Rozita</t>
  </si>
  <si>
    <t xml:space="preserve">4203998	</t>
  </si>
  <si>
    <t xml:space="preserve">999228340884025	</t>
  </si>
  <si>
    <t>BOONTECK/TAN</t>
  </si>
  <si>
    <t xml:space="preserve">4204082	</t>
  </si>
  <si>
    <t xml:space="preserve">334204243	</t>
  </si>
  <si>
    <t xml:space="preserve">999228341695266	</t>
  </si>
  <si>
    <t>[里约热内卢]温莎欧逊尼可酒店(Windsor Oceanico Hotel)(37215427)</t>
  </si>
  <si>
    <t>RIBEIRO MENDONCA/DANIEL</t>
  </si>
  <si>
    <t xml:space="preserve">4205295	</t>
  </si>
  <si>
    <t xml:space="preserve">35386826	</t>
  </si>
  <si>
    <t xml:space="preserve">999228341787893	</t>
  </si>
  <si>
    <t>[首尔]庄蓝酒店(Trang Blue)(44799005)</t>
  </si>
  <si>
    <t>豪华双人房&lt;2人入住&gt;&lt;不退款&gt;&lt;无早&gt;</t>
  </si>
  <si>
    <t>SANJAASUREN/MUNGUNTULGA,MUNGUNTULGA/USUKHBAYAR</t>
  </si>
  <si>
    <t xml:space="preserve">4205414	</t>
  </si>
  <si>
    <t xml:space="preserve">999228343851789	</t>
  </si>
  <si>
    <t>[泗水]善提卡酒店-彭德吉林-泗水(Hotel Santika Pandegiling - Surabaya)(39036885)</t>
  </si>
  <si>
    <t>豪华特大房&lt;2人入住&gt;&lt;不退款&gt;</t>
  </si>
  <si>
    <t>MARGARETA/CLARA</t>
  </si>
  <si>
    <t xml:space="preserve">4206014	</t>
  </si>
  <si>
    <t xml:space="preserve">999228344540393	</t>
  </si>
  <si>
    <t>[普吉岛]普吉岛芭东赤色星球(Red Planet Phuket Patong)(44800378)</t>
  </si>
  <si>
    <t>CHAROENTHANACHOT/KITTIWAN,SIYANA/SUPRANEE</t>
  </si>
  <si>
    <t xml:space="preserve">4206126	</t>
  </si>
  <si>
    <t xml:space="preserve">38494	</t>
  </si>
  <si>
    <t xml:space="preserve">999228344666641	</t>
  </si>
  <si>
    <t>[雅典]普拉卡酒店(Plaka Hotel)(37214579)</t>
  </si>
  <si>
    <t>经济房&lt;2人入住&gt;&lt;不退款&gt;&lt;早餐&gt;</t>
  </si>
  <si>
    <t>SENTZAS/VASILEIOS DIMITRIOS</t>
  </si>
  <si>
    <t xml:space="preserve">4206159	</t>
  </si>
  <si>
    <t xml:space="preserve">999228344779706	</t>
  </si>
  <si>
    <t>SAW/SHELLY</t>
  </si>
  <si>
    <t xml:space="preserve">4206193	</t>
  </si>
  <si>
    <t xml:space="preserve">502900000013625	</t>
  </si>
  <si>
    <t xml:space="preserve">999228344992637	</t>
  </si>
  <si>
    <t>[西雅加达]普里维兰达服务式住宅酒店(Veranda Serviced Residence Puri)(39586498)</t>
  </si>
  <si>
    <t>豪华客房2张双床&lt;2人入住&gt;&lt;不退款&gt;</t>
  </si>
  <si>
    <t>JIA/KAIJIU,Fong/SOONG WOI</t>
  </si>
  <si>
    <t xml:space="preserve">4206246	</t>
  </si>
  <si>
    <t xml:space="preserve">999228345571413	</t>
  </si>
  <si>
    <t>双人房&lt;2人入住&gt;&lt;不退款&gt;</t>
  </si>
  <si>
    <t>PHONLABOON/THIDAWAN</t>
  </si>
  <si>
    <t xml:space="preserve">4206488	</t>
  </si>
  <si>
    <t xml:space="preserve">38503	</t>
  </si>
  <si>
    <t xml:space="preserve">999228345750077	</t>
  </si>
  <si>
    <t>THAIPHAKDEE/BENCHAWAN</t>
  </si>
  <si>
    <t xml:space="preserve">4206611	</t>
  </si>
  <si>
    <t xml:space="preserve">|117723160	</t>
  </si>
  <si>
    <t xml:space="preserve">999228345774364	</t>
  </si>
  <si>
    <t>KHAIZURAN/FADZIL</t>
  </si>
  <si>
    <t xml:space="preserve">4206633	</t>
  </si>
  <si>
    <t xml:space="preserve">111245;$111247	</t>
  </si>
  <si>
    <t xml:space="preserve">999228345901614	</t>
  </si>
  <si>
    <t>[巴黎]巴黎拉丁街区酒店(Hotel Quartier Latin)(39034651)</t>
  </si>
  <si>
    <t>双人床房&lt;2人入住&gt;&lt;不退款&gt;</t>
  </si>
  <si>
    <t>Abe/Junnosuke</t>
  </si>
  <si>
    <t xml:space="preserve">4206695	</t>
  </si>
  <si>
    <t xml:space="preserve">28346554118	</t>
  </si>
  <si>
    <t>ZHANG/WUHONG</t>
  </si>
  <si>
    <t xml:space="preserve">4206973	</t>
  </si>
  <si>
    <t xml:space="preserve">38500	</t>
  </si>
  <si>
    <t xml:space="preserve">999228346628301	</t>
  </si>
  <si>
    <t>[北雅加达]雅加达东荟城智选假日酒店(Holiday Inn Express Jakarta Pluit Citygate, an IHG Hotel)(37223301)</t>
  </si>
  <si>
    <t>Ren/Dongjun</t>
  </si>
  <si>
    <t xml:space="preserve">4206989	</t>
  </si>
  <si>
    <t xml:space="preserve">1500	</t>
  </si>
  <si>
    <t xml:space="preserve">999228346896514	</t>
  </si>
  <si>
    <t>SUWANDECHA/JINNIPHA</t>
  </si>
  <si>
    <t xml:space="preserve">4207135	</t>
  </si>
  <si>
    <t xml:space="preserve">999227307108857	</t>
  </si>
  <si>
    <t>赔款</t>
  </si>
  <si>
    <t>[芭堤雅]芭堤雅希顿概念酒店(Heeton Concept Hotel Pattaya by Compass Hospitality)(37225704)</t>
  </si>
  <si>
    <t>PELISHENKO/ANASTASIIA</t>
  </si>
  <si>
    <t xml:space="preserve">4044666	</t>
  </si>
  <si>
    <t>，</t>
  </si>
  <si>
    <t>直连</t>
  </si>
  <si>
    <t>本期扣款31.28元</t>
  </si>
  <si>
    <t>A231111102640481</t>
  </si>
  <si>
    <t>A231111102732481</t>
  </si>
  <si>
    <t>USD/HKD 当前参考汇率：7.80963</t>
  </si>
  <si>
    <t>总计：5946.85 USD/
46442.7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</si>
  <si>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</si>
  <si>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</si>
  <si>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</si>
  <si>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</si>
  <si>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</si>
  <si>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</si>
  <si>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</si>
  <si>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</si>
  <si>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</si>
  <si>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</si>
  <si>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</si>
  <si>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</si>
  <si>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</si>
  <si>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</si>
  <si>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</si>
  <si>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</si>
  <si>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</si>
  <si>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</si>
  <si>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</si>
  <si>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2023-11-07</t>
  </si>
  <si>
    <t>4207135</t>
  </si>
  <si>
    <t>普吉岛芭东赤色星球</t>
  </si>
  <si>
    <t>SUWANDECHA JINNIPHA</t>
  </si>
  <si>
    <t>2023-11-08</t>
  </si>
  <si>
    <t>退房日周结</t>
  </si>
  <si>
    <t>107.70</t>
  </si>
  <si>
    <t>14.78</t>
  </si>
  <si>
    <t>0</t>
  </si>
  <si>
    <t>0.00</t>
  </si>
  <si>
    <t>携程盛景国际直连</t>
  </si>
  <si>
    <t>01.010677</t>
  </si>
  <si>
    <t>2023-11-07 09:20:07</t>
  </si>
  <si>
    <t>否</t>
  </si>
  <si>
    <t>汇智国际旅游发展有限公司</t>
  </si>
  <si>
    <t>泰国</t>
  </si>
  <si>
    <t>4206989</t>
  </si>
  <si>
    <t>雅加达东荟城智选假日酒店</t>
  </si>
  <si>
    <t>Ren Dongjun</t>
  </si>
  <si>
    <t>344.16</t>
  </si>
  <si>
    <t>47.23</t>
  </si>
  <si>
    <t>2023-11-07 08:54:58</t>
  </si>
  <si>
    <t>印度尼西亚</t>
  </si>
  <si>
    <t>4206973</t>
  </si>
  <si>
    <t>ZHANG WUHONG</t>
  </si>
  <si>
    <t>2023-11-07 08:47:38</t>
  </si>
  <si>
    <t>4206695</t>
  </si>
  <si>
    <t>巴黎拉丁街区酒店</t>
  </si>
  <si>
    <t>Abe Junnosuke</t>
  </si>
  <si>
    <t>839.95</t>
  </si>
  <si>
    <t>115.27</t>
  </si>
  <si>
    <t>2023-11-07 06:54:49</t>
  </si>
  <si>
    <t>法国</t>
  </si>
  <si>
    <t>4206633</t>
  </si>
  <si>
    <t>合艾红星球</t>
  </si>
  <si>
    <t>KHAIZURAN FADZIL</t>
  </si>
  <si>
    <t>175.90</t>
  </si>
  <si>
    <t>24.14</t>
  </si>
  <si>
    <t>2023-11-07 05:56:23</t>
  </si>
  <si>
    <t>4206611</t>
  </si>
  <si>
    <t>曼谷皮皮@酒店</t>
  </si>
  <si>
    <t>THAIPHAKDEE BENCHAWAN</t>
  </si>
  <si>
    <t>144.93</t>
  </si>
  <si>
    <t>19.89</t>
  </si>
  <si>
    <t>2023-11-07 05:49:11</t>
  </si>
  <si>
    <t>4206488</t>
  </si>
  <si>
    <t>PHONLABOON THIDAWAN</t>
  </si>
  <si>
    <t>91.89</t>
  </si>
  <si>
    <t>12.61</t>
  </si>
  <si>
    <t>2023-11-07 03:40:19</t>
  </si>
  <si>
    <t>4206246</t>
  </si>
  <si>
    <t>普里维兰达服务式住宅酒店</t>
  </si>
  <si>
    <t>JIA KAIJIU,Fong SOONG WOI</t>
  </si>
  <si>
    <t>470.49</t>
  </si>
  <si>
    <t>64.36</t>
  </si>
  <si>
    <t>2023-11-07 01:03:24</t>
  </si>
  <si>
    <t>4206193</t>
  </si>
  <si>
    <t>八打灵再也阿玛达酒店</t>
  </si>
  <si>
    <t>SAW SHELLY</t>
  </si>
  <si>
    <t>302.06</t>
  </si>
  <si>
    <t>41.32</t>
  </si>
  <si>
    <t>2023-11-07 00:37:14</t>
  </si>
  <si>
    <t>马来西亚</t>
  </si>
  <si>
    <t>4206159</t>
  </si>
  <si>
    <t>普拉卡酒店</t>
  </si>
  <si>
    <t>SENTZAS VASILEIOS DIMITRIOS</t>
  </si>
  <si>
    <t>443.08</t>
  </si>
  <si>
    <t>60.61</t>
  </si>
  <si>
    <t>2023-11-07 00:26:05</t>
  </si>
  <si>
    <t>希腊</t>
  </si>
  <si>
    <t>4206126</t>
  </si>
  <si>
    <t>CHAROENTHANACHOT KITTIWAN,SIYANA SUPRANEE</t>
  </si>
  <si>
    <t>92.11</t>
  </si>
  <si>
    <t>12.60</t>
  </si>
  <si>
    <t>2023-11-07 00:15:40</t>
  </si>
  <si>
    <t>2023-11-06</t>
  </si>
  <si>
    <t>4206014</t>
  </si>
  <si>
    <t>萨提卡彭德吉林泗水酒店</t>
  </si>
  <si>
    <t>MARGARETA CLARA</t>
  </si>
  <si>
    <t>202.64</t>
  </si>
  <si>
    <t>27.72</t>
  </si>
  <si>
    <t>2023-11-06 23:35:52</t>
  </si>
  <si>
    <t>4205414</t>
  </si>
  <si>
    <t>特朗布鲁酒店</t>
  </si>
  <si>
    <t>SANJAASUREN MUNGUNTULGA,MUNGUNTULGA USUKHBAYAR</t>
  </si>
  <si>
    <t>409.01</t>
  </si>
  <si>
    <t>55.95</t>
  </si>
  <si>
    <t>2023-11-06 21:50:26</t>
  </si>
  <si>
    <t>韩国</t>
  </si>
  <si>
    <t>4205295</t>
  </si>
  <si>
    <t>温莎欧逊尼可酒店</t>
  </si>
  <si>
    <t>RIBEIRO MENDONCA DANIEL</t>
  </si>
  <si>
    <t>1662.22</t>
  </si>
  <si>
    <t>227.38</t>
  </si>
  <si>
    <t>2023-11-06 21:23:23</t>
  </si>
  <si>
    <t>巴西</t>
  </si>
  <si>
    <t>4204082</t>
  </si>
  <si>
    <t>哥打京那巴鲁皇宫酒店</t>
  </si>
  <si>
    <t>BOONTECK TAN</t>
  </si>
  <si>
    <t>855.09</t>
  </si>
  <si>
    <t>116.97</t>
  </si>
  <si>
    <t>2023-11-06 19:11:12</t>
  </si>
  <si>
    <t>直采</t>
  </si>
  <si>
    <t>4203998</t>
  </si>
  <si>
    <t>Aziz Rozita</t>
  </si>
  <si>
    <t>195.92</t>
  </si>
  <si>
    <t>26.80</t>
  </si>
  <si>
    <t>2023-11-06 18:31:56</t>
  </si>
  <si>
    <t>4203281</t>
  </si>
  <si>
    <t>POOLLON NARUECHA</t>
  </si>
  <si>
    <t>145.33</t>
  </si>
  <si>
    <t>19.88</t>
  </si>
  <si>
    <t>2023-11-06 16:45:44</t>
  </si>
  <si>
    <t>4202110</t>
  </si>
  <si>
    <t>普吉岛音乐之声酒店</t>
  </si>
  <si>
    <t>ZHU YALONG</t>
  </si>
  <si>
    <t>713.49</t>
  </si>
  <si>
    <t>97.60</t>
  </si>
  <si>
    <t>2023-11-06 13:10:06</t>
  </si>
  <si>
    <t>4201164</t>
  </si>
  <si>
    <t>济州神话世界度假酒店 – 蓝鼎</t>
  </si>
  <si>
    <t>KAM KYUNGCHUL,PARK YANGHEE</t>
  </si>
  <si>
    <t>821.60</t>
  </si>
  <si>
    <t>112.39</t>
  </si>
  <si>
    <t>2023-11-06 10:42:30</t>
  </si>
  <si>
    <t>2023-11-05</t>
  </si>
  <si>
    <t>4199087</t>
  </si>
  <si>
    <t>Humah Humah Munisamy</t>
  </si>
  <si>
    <t>604.12</t>
  </si>
  <si>
    <t>82.64</t>
  </si>
  <si>
    <t>2023-11-05 21:14:28</t>
  </si>
  <si>
    <t>4198819</t>
  </si>
  <si>
    <t>BSB汽车旅馆</t>
  </si>
  <si>
    <t>CHO SOOJIN</t>
  </si>
  <si>
    <t>453.68</t>
  </si>
  <si>
    <t>62.06</t>
  </si>
  <si>
    <t>2023-11-05 20:53:51</t>
  </si>
  <si>
    <t>4198338</t>
  </si>
  <si>
    <t>马卡森地铁链富驿时尚酒店</t>
  </si>
  <si>
    <t>RUEANGRONGKUN AOYTHIP</t>
  </si>
  <si>
    <t>239.56</t>
  </si>
  <si>
    <t>32.77</t>
  </si>
  <si>
    <t>2023-11-05 19:42:53</t>
  </si>
  <si>
    <t>4197087</t>
  </si>
  <si>
    <t>雅加达椰风伽德哈里斯酒店及会议中心</t>
  </si>
  <si>
    <t>H ALZAHRANI MOHAMMED IDRIS</t>
  </si>
  <si>
    <t>1049.76</t>
  </si>
  <si>
    <t>143.60</t>
  </si>
  <si>
    <t>2023-11-05 16:23:54</t>
  </si>
  <si>
    <t>4196209</t>
  </si>
  <si>
    <t>CHOO HENG GHEE</t>
  </si>
  <si>
    <t>2023-11-05 13:39:13</t>
  </si>
  <si>
    <t>4195788</t>
  </si>
  <si>
    <t>LAOYIPA DARUNEE</t>
  </si>
  <si>
    <t>235.10</t>
  </si>
  <si>
    <t>32.16</t>
  </si>
  <si>
    <t>2023-11-05 12:24:09</t>
  </si>
  <si>
    <t>2023-11-04</t>
  </si>
  <si>
    <t>4192331</t>
  </si>
  <si>
    <t>洛杉矶机场希尔顿酒店</t>
  </si>
  <si>
    <t>LIU MINGYUN</t>
  </si>
  <si>
    <t>781.84</t>
  </si>
  <si>
    <t>107.17</t>
  </si>
  <si>
    <t>2023-11-04 18:09:30</t>
  </si>
  <si>
    <t>美国</t>
  </si>
  <si>
    <t>4191603</t>
  </si>
  <si>
    <t>吉隆坡5元素酒店</t>
  </si>
  <si>
    <t>Lim William</t>
  </si>
  <si>
    <t>240.96</t>
  </si>
  <si>
    <t>33.03</t>
  </si>
  <si>
    <t>2023-11-04 16:56:35</t>
  </si>
  <si>
    <t>4191502</t>
  </si>
  <si>
    <t>226.01</t>
  </si>
  <si>
    <t>30.98</t>
  </si>
  <si>
    <t>2023-11-04 16:31:41</t>
  </si>
  <si>
    <t>4190275</t>
  </si>
  <si>
    <t>芭堤雅硬石酒店</t>
  </si>
  <si>
    <t>Lam IO FAI</t>
  </si>
  <si>
    <t>1810.18</t>
  </si>
  <si>
    <t>248.13</t>
  </si>
  <si>
    <t>2023-11-04 15:05:11</t>
  </si>
  <si>
    <t>4188402</t>
  </si>
  <si>
    <t>彩虹精品酒店</t>
  </si>
  <si>
    <t>DANAISITTIKUNWIRATKAN PHONSUDA</t>
  </si>
  <si>
    <t>686.56</t>
  </si>
  <si>
    <t>94.11</t>
  </si>
  <si>
    <t>2023-11-04 07:47:23</t>
  </si>
  <si>
    <t>4187974</t>
  </si>
  <si>
    <t>帕赛卡巴雅酒店</t>
  </si>
  <si>
    <t>ENTENA BRYAN</t>
  </si>
  <si>
    <t>270.80</t>
  </si>
  <si>
    <t>37.12</t>
  </si>
  <si>
    <t>2023-11-04 02:47:47</t>
  </si>
  <si>
    <t>菲律宾</t>
  </si>
  <si>
    <t>2023-11-02</t>
  </si>
  <si>
    <t>4173690</t>
  </si>
  <si>
    <t>布尔迪拜瑞享酒店及公寓</t>
  </si>
  <si>
    <t>XU SUFANG,ZENG YANHUA</t>
  </si>
  <si>
    <t>3103.92</t>
  </si>
  <si>
    <t>423.20</t>
  </si>
  <si>
    <t>2023-11-02 01:37:14</t>
  </si>
  <si>
    <t>阿拉伯联合酋长国</t>
  </si>
  <si>
    <t>4173661</t>
  </si>
  <si>
    <t>Sonesta Select Los Angeles LAX El Segundo</t>
  </si>
  <si>
    <t>Smith Kenneth</t>
  </si>
  <si>
    <t>747.38</t>
  </si>
  <si>
    <t>101.90</t>
  </si>
  <si>
    <t>2023-11-02 01:22:59</t>
  </si>
  <si>
    <t>2023-11-01</t>
  </si>
  <si>
    <t>4172635</t>
  </si>
  <si>
    <t>曼谷论坛公园酒店</t>
  </si>
  <si>
    <t>JARUWACHIRAVICH ANNAKARN,JARUWACHIRAVICH JINAGUN</t>
  </si>
  <si>
    <t>394.78</t>
  </si>
  <si>
    <t>53.83</t>
  </si>
  <si>
    <t>2023-11-01 21:29:52</t>
  </si>
  <si>
    <t>4170399</t>
  </si>
  <si>
    <t>可可普吉岛度假温泉酒店</t>
  </si>
  <si>
    <t>CAO Nathalie</t>
  </si>
  <si>
    <t>368.16</t>
  </si>
  <si>
    <t>50.20</t>
  </si>
  <si>
    <t>2023-11-01 16:29:51</t>
  </si>
  <si>
    <t>4167042</t>
  </si>
  <si>
    <t>美提酒店</t>
  </si>
  <si>
    <t>LIU SHIYANG</t>
  </si>
  <si>
    <t>798.15</t>
  </si>
  <si>
    <t>108.83</t>
  </si>
  <si>
    <t>2023-11-01 02:08:56</t>
  </si>
  <si>
    <t>英国</t>
  </si>
  <si>
    <t>4167031</t>
  </si>
  <si>
    <t>WANG YUNFAN</t>
  </si>
  <si>
    <t>804.24</t>
  </si>
  <si>
    <t>109.66</t>
  </si>
  <si>
    <t>2023-11-01 02:01:08</t>
  </si>
  <si>
    <t>2023-10-31</t>
  </si>
  <si>
    <t>4165832</t>
  </si>
  <si>
    <t>Palaniappan Rajoo</t>
  </si>
  <si>
    <t>280.00</t>
  </si>
  <si>
    <t>38.21</t>
  </si>
  <si>
    <t>2023-11-02 16:21:27</t>
  </si>
  <si>
    <t>4165422</t>
  </si>
  <si>
    <t>李的马克公寓酒店</t>
  </si>
  <si>
    <t>Ye Qiucheng,Zhao Zeqiang,Zhang Haijia,Shou Yuxin</t>
  </si>
  <si>
    <t>2023-11-03</t>
  </si>
  <si>
    <t>2001.98</t>
  </si>
  <si>
    <t>273.20</t>
  </si>
  <si>
    <t>2023-10-31 19:37:21</t>
  </si>
  <si>
    <t>4164479</t>
  </si>
  <si>
    <t>哥德堡斯堪的纳维亚丽笙酒店</t>
  </si>
  <si>
    <t>Westley Eugenia</t>
  </si>
  <si>
    <t>938.70</t>
  </si>
  <si>
    <t>128.10</t>
  </si>
  <si>
    <t>2023-10-31 17:23:05</t>
  </si>
  <si>
    <t>瑞典</t>
  </si>
  <si>
    <t>4161066</t>
  </si>
  <si>
    <t>洛杉矶国际机场索内斯塔酒店</t>
  </si>
  <si>
    <t>Velasquez Mark Anthony</t>
  </si>
  <si>
    <t>827.98</t>
  </si>
  <si>
    <t>112.99</t>
  </si>
  <si>
    <t>2023-10-31 02:10:46</t>
  </si>
  <si>
    <t>4160941</t>
  </si>
  <si>
    <t>海德公园行政公寓</t>
  </si>
  <si>
    <t>Penchaiya Monthira</t>
  </si>
  <si>
    <t>1970.46</t>
  </si>
  <si>
    <t>268.55</t>
  </si>
  <si>
    <t>2023-10-31 00:50:20</t>
  </si>
  <si>
    <t>2023-10-28</t>
  </si>
  <si>
    <t>4148385</t>
  </si>
  <si>
    <t>华沙机场金色郁金香酒店</t>
  </si>
  <si>
    <t>CHEN YIFENG</t>
  </si>
  <si>
    <t>3226.34</t>
  </si>
  <si>
    <t>439.76</t>
  </si>
  <si>
    <t>2023-10-28 19:02:48</t>
  </si>
  <si>
    <t>波兰</t>
  </si>
  <si>
    <t>4147430</t>
  </si>
  <si>
    <t>曼谷京华大酒店</t>
  </si>
  <si>
    <t>CHAN YUMING</t>
  </si>
  <si>
    <t>628.60</t>
  </si>
  <si>
    <t>85.68</t>
  </si>
  <si>
    <t>2023-10-28 16:59:02</t>
  </si>
  <si>
    <t>4147315</t>
  </si>
  <si>
    <t>德维拉素万那普酒店</t>
  </si>
  <si>
    <t>KHUMBAN HATHAINUT,JITARUN KHATTAYAKORN</t>
  </si>
  <si>
    <t>134.04</t>
  </si>
  <si>
    <t>18.27</t>
  </si>
  <si>
    <t>2023-10-28 16:18:43</t>
  </si>
  <si>
    <t>2023-10-27</t>
  </si>
  <si>
    <t>4143483</t>
  </si>
  <si>
    <t>曼谷素坤逸航站 21 中心酒店</t>
  </si>
  <si>
    <t>Kim Minhee</t>
  </si>
  <si>
    <t>1174.98</t>
  </si>
  <si>
    <t>160.19</t>
  </si>
  <si>
    <t>2023-10-28 11:38:50</t>
  </si>
  <si>
    <t>2023-10-26</t>
  </si>
  <si>
    <t>4135671</t>
  </si>
  <si>
    <t>巴黎福克斯通歌剧院酒店</t>
  </si>
  <si>
    <t>Dassie Mathieu</t>
  </si>
  <si>
    <t>2407.01</t>
  </si>
  <si>
    <t>328.14</t>
  </si>
  <si>
    <t>2023-10-26 17:12:20</t>
  </si>
  <si>
    <t>4132563</t>
  </si>
  <si>
    <t>苏黎世机场宜必思经济酒店</t>
  </si>
  <si>
    <t>Gibbs Elias</t>
  </si>
  <si>
    <t>691.13</t>
  </si>
  <si>
    <t>94.22</t>
  </si>
  <si>
    <t>2023-10-26 02:18:45</t>
  </si>
  <si>
    <t>瑞士</t>
  </si>
  <si>
    <t>2023-10-24</t>
  </si>
  <si>
    <t>4122085</t>
  </si>
  <si>
    <t>CLARK JESSICA ELIZABETH</t>
  </si>
  <si>
    <t>798.58</t>
  </si>
  <si>
    <t>109.00</t>
  </si>
  <si>
    <t>2023-10-24 11:56:01</t>
  </si>
  <si>
    <t>2023-10-22</t>
  </si>
  <si>
    <t>4112476</t>
  </si>
  <si>
    <t>FLC 下龙湾高尔夫俱乐部与豪华度假村</t>
  </si>
  <si>
    <t>PARK HYOSANG</t>
  </si>
  <si>
    <t>623.67</t>
  </si>
  <si>
    <t>85.04</t>
  </si>
  <si>
    <t>2023-10-22 16:53:33</t>
  </si>
  <si>
    <t>越南</t>
  </si>
  <si>
    <t>2023-10-19</t>
  </si>
  <si>
    <t>4095440</t>
  </si>
  <si>
    <t>森德雷度假酒店</t>
  </si>
  <si>
    <t>kim sun hee</t>
  </si>
  <si>
    <t>1025.07</t>
  </si>
  <si>
    <t>139.80</t>
  </si>
  <si>
    <t>2023-10-19 11:35:05</t>
  </si>
  <si>
    <t>2023-10-14</t>
  </si>
  <si>
    <t>4071301</t>
  </si>
  <si>
    <t>普吉岛船屋度假酒店</t>
  </si>
  <si>
    <t>LI JUN,SONG QIANYUN</t>
  </si>
  <si>
    <t>5118.26</t>
  </si>
  <si>
    <t>698.70</t>
  </si>
  <si>
    <t>2023-10-14 18:24:47</t>
  </si>
  <si>
    <t>2023-10-10</t>
  </si>
  <si>
    <t>4051630</t>
  </si>
  <si>
    <t>WONG BAK LIONG</t>
  </si>
  <si>
    <t>531.97</t>
  </si>
  <si>
    <t>72.78</t>
  </si>
  <si>
    <t>2023-10-11 08:47:25</t>
  </si>
  <si>
    <t>2023-09-01</t>
  </si>
  <si>
    <t>3870242</t>
  </si>
  <si>
    <t>皮雅旅馆</t>
  </si>
  <si>
    <t>CHOTSUPHAP BOONYAPHAT</t>
  </si>
  <si>
    <t>148.98</t>
  </si>
  <si>
    <t>20.47</t>
  </si>
  <si>
    <t>2023-09-01 22:24:22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</si>
</sst>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13</xdr:col>
      <xdr:colOff>552450</xdr:colOff>
      <xdr:row>102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039350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45237</v>
      </c>
      <c r="G2" s="6">
        <v>45238</v>
      </c>
      <c r="H2" s="4">
        <v>1</v>
      </c>
      <c r="I2" s="4">
        <v>1</v>
      </c>
      <c r="J2" s="4">
        <v>1</v>
      </c>
      <c r="K2" s="4" t="s">
        <v>30</v>
      </c>
      <c r="L2" s="4">
        <v>20.47</v>
      </c>
      <c r="M2" s="4">
        <v>20.47</v>
      </c>
      <c r="N2" s="4" t="s">
        <v>31</v>
      </c>
      <c r="O2" s="4" t="s">
        <v>32</v>
      </c>
      <c r="P2" s="4" t="s">
        <v>33</v>
      </c>
      <c r="Q2" s="4">
        <v>0</v>
      </c>
      <c r="R2" s="7">
        <v>45170</v>
      </c>
      <c r="S2" s="6">
        <v>45241</v>
      </c>
      <c r="T2" s="4" t="s">
        <v>34</v>
      </c>
      <c r="U2" s="4">
        <v>20.47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45237</v>
      </c>
      <c r="G3" s="6">
        <v>45238</v>
      </c>
      <c r="H3" s="4">
        <v>1</v>
      </c>
      <c r="I3" s="4">
        <v>1</v>
      </c>
      <c r="J3" s="4">
        <v>1</v>
      </c>
      <c r="K3" s="4" t="s">
        <v>30</v>
      </c>
      <c r="L3" s="4">
        <v>37.7</v>
      </c>
      <c r="M3" s="4">
        <v>37.7</v>
      </c>
      <c r="N3" s="4" t="s">
        <v>40</v>
      </c>
      <c r="O3" s="4" t="s">
        <v>32</v>
      </c>
      <c r="P3" s="4" t="s">
        <v>33</v>
      </c>
      <c r="Q3" s="4">
        <v>0</v>
      </c>
      <c r="R3" s="7">
        <v>45179</v>
      </c>
      <c r="S3" s="6">
        <v>45241</v>
      </c>
      <c r="T3" s="4" t="s">
        <v>34</v>
      </c>
      <c r="U3" s="4">
        <v>37.7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45237</v>
      </c>
      <c r="G4" s="6">
        <v>45238</v>
      </c>
      <c r="H4" s="4">
        <v>1</v>
      </c>
      <c r="I4" s="4">
        <v>1</v>
      </c>
      <c r="J4" s="4">
        <v>1</v>
      </c>
      <c r="K4" s="4" t="s">
        <v>30</v>
      </c>
      <c r="L4" s="4">
        <v>-37.7</v>
      </c>
      <c r="M4" s="4">
        <v>-37.7</v>
      </c>
      <c r="N4" s="4" t="s">
        <v>40</v>
      </c>
      <c r="O4" s="4" t="s">
        <v>32</v>
      </c>
      <c r="P4" s="4" t="s">
        <v>33</v>
      </c>
      <c r="Q4" s="4">
        <v>0</v>
      </c>
      <c r="R4" s="7">
        <v>45179</v>
      </c>
      <c r="S4" s="6">
        <v>45241</v>
      </c>
      <c r="T4" s="4" t="s">
        <v>34</v>
      </c>
      <c r="U4" s="4">
        <v>-37.7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45236</v>
      </c>
      <c r="G5" s="6">
        <v>45238</v>
      </c>
      <c r="H5" s="4">
        <v>1</v>
      </c>
      <c r="I5" s="4">
        <v>2</v>
      </c>
      <c r="J5" s="4">
        <v>2</v>
      </c>
      <c r="K5" s="4" t="s">
        <v>30</v>
      </c>
      <c r="L5" s="4">
        <v>72.78</v>
      </c>
      <c r="M5" s="4">
        <v>72.78</v>
      </c>
      <c r="N5" s="4" t="s">
        <v>47</v>
      </c>
      <c r="O5" s="4" t="s">
        <v>32</v>
      </c>
      <c r="P5" s="4" t="s">
        <v>33</v>
      </c>
      <c r="Q5" s="4">
        <v>0</v>
      </c>
      <c r="R5" s="7">
        <v>45209</v>
      </c>
      <c r="S5" s="6">
        <v>45241</v>
      </c>
      <c r="T5" s="4" t="s">
        <v>34</v>
      </c>
      <c r="U5" s="4">
        <v>72.78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45235</v>
      </c>
      <c r="G6" s="6">
        <v>45238</v>
      </c>
      <c r="H6" s="4">
        <v>1</v>
      </c>
      <c r="I6" s="4">
        <v>3</v>
      </c>
      <c r="J6" s="4">
        <v>3</v>
      </c>
      <c r="K6" s="4" t="s">
        <v>30</v>
      </c>
      <c r="L6" s="4">
        <v>698.7</v>
      </c>
      <c r="M6" s="4">
        <v>698.7</v>
      </c>
      <c r="N6" s="4" t="s">
        <v>53</v>
      </c>
      <c r="O6" s="4" t="s">
        <v>32</v>
      </c>
      <c r="P6" s="4" t="s">
        <v>33</v>
      </c>
      <c r="Q6" s="4">
        <v>0</v>
      </c>
      <c r="R6" s="7">
        <v>45213</v>
      </c>
      <c r="S6" s="6">
        <v>45241</v>
      </c>
      <c r="T6" s="4" t="s">
        <v>34</v>
      </c>
      <c r="U6" s="4">
        <v>698.7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45234</v>
      </c>
      <c r="G7" s="6">
        <v>45238</v>
      </c>
      <c r="H7" s="4">
        <v>1</v>
      </c>
      <c r="I7" s="4">
        <v>4</v>
      </c>
      <c r="J7" s="4">
        <v>4</v>
      </c>
      <c r="K7" s="4" t="s">
        <v>30</v>
      </c>
      <c r="L7" s="4">
        <v>139.8</v>
      </c>
      <c r="M7" s="4">
        <v>139.8</v>
      </c>
      <c r="N7" s="4" t="s">
        <v>59</v>
      </c>
      <c r="O7" s="4" t="s">
        <v>32</v>
      </c>
      <c r="P7" s="4" t="s">
        <v>33</v>
      </c>
      <c r="Q7" s="4">
        <v>0</v>
      </c>
      <c r="R7" s="7">
        <v>45218.0000115741</v>
      </c>
      <c r="S7" s="6">
        <v>45241</v>
      </c>
      <c r="T7" s="4" t="s">
        <v>34</v>
      </c>
      <c r="U7" s="4">
        <v>139.8</v>
      </c>
      <c r="V7" s="4">
        <v>0</v>
      </c>
      <c r="W7" s="4">
        <v>0</v>
      </c>
      <c r="X7" s="4" t="s">
        <v>60</v>
      </c>
      <c r="Y7" s="4" t="s">
        <v>55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45236</v>
      </c>
      <c r="G8" s="6">
        <v>45238</v>
      </c>
      <c r="H8" s="4">
        <v>1</v>
      </c>
      <c r="I8" s="4">
        <v>2</v>
      </c>
      <c r="J8" s="4">
        <v>2</v>
      </c>
      <c r="K8" s="4" t="s">
        <v>30</v>
      </c>
      <c r="L8" s="4">
        <v>85.04</v>
      </c>
      <c r="M8" s="4">
        <v>85.04</v>
      </c>
      <c r="N8" s="4" t="s">
        <v>64</v>
      </c>
      <c r="O8" s="4" t="s">
        <v>32</v>
      </c>
      <c r="P8" s="4" t="s">
        <v>33</v>
      </c>
      <c r="Q8" s="4">
        <v>0</v>
      </c>
      <c r="R8" s="7">
        <v>45221.0000115741</v>
      </c>
      <c r="S8" s="6">
        <v>45241</v>
      </c>
      <c r="T8" s="4" t="s">
        <v>34</v>
      </c>
      <c r="U8" s="4">
        <v>85.04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45237</v>
      </c>
      <c r="G9" s="6">
        <v>45238</v>
      </c>
      <c r="H9" s="4">
        <v>1</v>
      </c>
      <c r="I9" s="4">
        <v>1</v>
      </c>
      <c r="J9" s="4">
        <v>1</v>
      </c>
      <c r="K9" s="4" t="s">
        <v>30</v>
      </c>
      <c r="L9" s="4">
        <v>109</v>
      </c>
      <c r="M9" s="4">
        <v>109</v>
      </c>
      <c r="N9" s="4" t="s">
        <v>70</v>
      </c>
      <c r="O9" s="4" t="s">
        <v>32</v>
      </c>
      <c r="P9" s="4" t="s">
        <v>33</v>
      </c>
      <c r="Q9" s="4">
        <v>0</v>
      </c>
      <c r="R9" s="7">
        <v>45223.0000115741</v>
      </c>
      <c r="S9" s="6">
        <v>45241</v>
      </c>
      <c r="T9" s="4" t="s">
        <v>34</v>
      </c>
      <c r="U9" s="4">
        <v>109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45237</v>
      </c>
      <c r="G10" s="6">
        <v>45238</v>
      </c>
      <c r="H10" s="4">
        <v>1</v>
      </c>
      <c r="I10" s="4">
        <v>1</v>
      </c>
      <c r="J10" s="4">
        <v>1</v>
      </c>
      <c r="K10" s="4" t="s">
        <v>30</v>
      </c>
      <c r="L10" s="4">
        <v>94.22</v>
      </c>
      <c r="M10" s="4">
        <v>94.22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45225.0000115741</v>
      </c>
      <c r="S10" s="6">
        <v>45241</v>
      </c>
      <c r="T10" s="4" t="s">
        <v>34</v>
      </c>
      <c r="U10" s="4">
        <v>94.22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45236</v>
      </c>
      <c r="G11" s="6">
        <v>45238</v>
      </c>
      <c r="H11" s="4">
        <v>1</v>
      </c>
      <c r="I11" s="4">
        <v>2</v>
      </c>
      <c r="J11" s="4">
        <v>2</v>
      </c>
      <c r="K11" s="4" t="s">
        <v>30</v>
      </c>
      <c r="L11" s="4">
        <v>328.14</v>
      </c>
      <c r="M11" s="4">
        <v>328.14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45225</v>
      </c>
      <c r="S11" s="6">
        <v>45241</v>
      </c>
      <c r="T11" s="4" t="s">
        <v>34</v>
      </c>
      <c r="U11" s="4">
        <v>328.14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45237</v>
      </c>
      <c r="G12" s="6">
        <v>45238</v>
      </c>
      <c r="H12" s="4">
        <v>1</v>
      </c>
      <c r="I12" s="4">
        <v>1</v>
      </c>
      <c r="J12" s="4">
        <v>1</v>
      </c>
      <c r="K12" s="4" t="s">
        <v>30</v>
      </c>
      <c r="L12" s="4">
        <v>160.19</v>
      </c>
      <c r="M12" s="4">
        <v>160.19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45226</v>
      </c>
      <c r="S12" s="6">
        <v>45241</v>
      </c>
      <c r="T12" s="4" t="s">
        <v>34</v>
      </c>
      <c r="U12" s="4">
        <v>160.19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45237</v>
      </c>
      <c r="G13" s="6">
        <v>45238</v>
      </c>
      <c r="H13" s="4">
        <v>1</v>
      </c>
      <c r="I13" s="4">
        <v>1</v>
      </c>
      <c r="J13" s="4">
        <v>1</v>
      </c>
      <c r="K13" s="4" t="s">
        <v>30</v>
      </c>
      <c r="L13" s="4">
        <v>18.27</v>
      </c>
      <c r="M13" s="4">
        <v>18.27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45227</v>
      </c>
      <c r="S13" s="6">
        <v>45241</v>
      </c>
      <c r="T13" s="4" t="s">
        <v>34</v>
      </c>
      <c r="U13" s="4">
        <v>18.27</v>
      </c>
      <c r="V13" s="4">
        <v>0</v>
      </c>
      <c r="W13" s="4">
        <v>0</v>
      </c>
      <c r="X13" s="4" t="s">
        <v>95</v>
      </c>
      <c r="Y13" s="4" t="s">
        <v>55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45236</v>
      </c>
      <c r="G14" s="6">
        <v>45238</v>
      </c>
      <c r="H14" s="4">
        <v>1</v>
      </c>
      <c r="I14" s="4">
        <v>2</v>
      </c>
      <c r="J14" s="4">
        <v>2</v>
      </c>
      <c r="K14" s="4" t="s">
        <v>30</v>
      </c>
      <c r="L14" s="4">
        <v>85.68</v>
      </c>
      <c r="M14" s="4">
        <v>85.68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45227.0000115741</v>
      </c>
      <c r="S14" s="6">
        <v>45241</v>
      </c>
      <c r="T14" s="4" t="s">
        <v>34</v>
      </c>
      <c r="U14" s="4">
        <v>85.68</v>
      </c>
      <c r="V14" s="4">
        <v>0</v>
      </c>
      <c r="W14" s="4">
        <v>0</v>
      </c>
      <c r="X14" s="4" t="s">
        <v>100</v>
      </c>
      <c r="Y14" s="4" t="s">
        <v>55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45231</v>
      </c>
      <c r="G15" s="6">
        <v>45238</v>
      </c>
      <c r="H15" s="4">
        <v>1</v>
      </c>
      <c r="I15" s="4">
        <v>7</v>
      </c>
      <c r="J15" s="4">
        <v>7</v>
      </c>
      <c r="K15" s="4" t="s">
        <v>30</v>
      </c>
      <c r="L15" s="4">
        <v>439.76</v>
      </c>
      <c r="M15" s="4">
        <v>439.76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45227.0000115741</v>
      </c>
      <c r="S15" s="6">
        <v>45241</v>
      </c>
      <c r="T15" s="4" t="s">
        <v>34</v>
      </c>
      <c r="U15" s="4">
        <v>439.76</v>
      </c>
      <c r="V15" s="4">
        <v>0</v>
      </c>
      <c r="W15" s="4">
        <v>0</v>
      </c>
      <c r="X15" s="4" t="s">
        <v>55</v>
      </c>
      <c r="Y15" s="4" t="s">
        <v>55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45235</v>
      </c>
      <c r="G16" s="6">
        <v>45238</v>
      </c>
      <c r="H16" s="4">
        <v>1</v>
      </c>
      <c r="I16" s="4">
        <v>3</v>
      </c>
      <c r="J16" s="4">
        <v>3</v>
      </c>
      <c r="K16" s="4" t="s">
        <v>30</v>
      </c>
      <c r="L16" s="4">
        <v>268.55</v>
      </c>
      <c r="M16" s="4">
        <v>268.55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45230.0000115741</v>
      </c>
      <c r="S16" s="6">
        <v>45241</v>
      </c>
      <c r="T16" s="4" t="s">
        <v>34</v>
      </c>
      <c r="U16" s="4">
        <v>268.55</v>
      </c>
      <c r="V16" s="4">
        <v>0</v>
      </c>
      <c r="W16" s="4">
        <v>0</v>
      </c>
      <c r="X16" s="4" t="s">
        <v>109</v>
      </c>
      <c r="Y16" s="4" t="s">
        <v>55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68</v>
      </c>
      <c r="E17" s="4" t="s">
        <v>69</v>
      </c>
      <c r="F17" s="6">
        <v>45237</v>
      </c>
      <c r="G17" s="6">
        <v>45238</v>
      </c>
      <c r="H17" s="4">
        <v>1</v>
      </c>
      <c r="I17" s="4">
        <v>1</v>
      </c>
      <c r="J17" s="4">
        <v>1</v>
      </c>
      <c r="K17" s="4" t="s">
        <v>30</v>
      </c>
      <c r="L17" s="4">
        <v>112.99</v>
      </c>
      <c r="M17" s="4">
        <v>112.99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45230.0000115741</v>
      </c>
      <c r="S17" s="6">
        <v>45241</v>
      </c>
      <c r="T17" s="4" t="s">
        <v>34</v>
      </c>
      <c r="U17" s="4">
        <v>112.99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45237</v>
      </c>
      <c r="G18" s="6">
        <v>45238</v>
      </c>
      <c r="H18" s="4">
        <v>1</v>
      </c>
      <c r="I18" s="4">
        <v>1</v>
      </c>
      <c r="J18" s="4">
        <v>1</v>
      </c>
      <c r="K18" s="4" t="s">
        <v>30</v>
      </c>
      <c r="L18" s="4">
        <v>128.1</v>
      </c>
      <c r="M18" s="4">
        <v>128.1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45230.0000115741</v>
      </c>
      <c r="S18" s="6">
        <v>45241</v>
      </c>
      <c r="T18" s="4" t="s">
        <v>34</v>
      </c>
      <c r="U18" s="4">
        <v>128.1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45233</v>
      </c>
      <c r="G19" s="6">
        <v>45238</v>
      </c>
      <c r="H19" s="4">
        <v>2</v>
      </c>
      <c r="I19" s="4">
        <v>5</v>
      </c>
      <c r="J19" s="4">
        <v>10</v>
      </c>
      <c r="K19" s="4" t="s">
        <v>30</v>
      </c>
      <c r="L19" s="4">
        <v>273.24</v>
      </c>
      <c r="M19" s="4">
        <v>273.24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45230.0000115741</v>
      </c>
      <c r="S19" s="6">
        <v>45241</v>
      </c>
      <c r="T19" s="4" t="s">
        <v>34</v>
      </c>
      <c r="U19" s="4">
        <v>273.24</v>
      </c>
      <c r="V19" s="4">
        <v>0</v>
      </c>
      <c r="W19" s="4">
        <v>0</v>
      </c>
      <c r="X19" s="4" t="s">
        <v>124</v>
      </c>
      <c r="Y19" s="4" t="s">
        <v>55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45</v>
      </c>
      <c r="E20" s="4" t="s">
        <v>46</v>
      </c>
      <c r="F20" s="6">
        <v>45237</v>
      </c>
      <c r="G20" s="6">
        <v>45238</v>
      </c>
      <c r="H20" s="4">
        <v>1</v>
      </c>
      <c r="I20" s="4">
        <v>1</v>
      </c>
      <c r="J20" s="4">
        <v>1</v>
      </c>
      <c r="K20" s="4" t="s">
        <v>30</v>
      </c>
      <c r="L20" s="4">
        <v>38.21</v>
      </c>
      <c r="M20" s="4">
        <v>38.21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45230</v>
      </c>
      <c r="S20" s="6">
        <v>45241</v>
      </c>
      <c r="T20" s="4" t="s">
        <v>34</v>
      </c>
      <c r="U20" s="4">
        <v>38.21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45237</v>
      </c>
      <c r="G21" s="6">
        <v>45238</v>
      </c>
      <c r="H21" s="4">
        <v>1</v>
      </c>
      <c r="I21" s="4">
        <v>1</v>
      </c>
      <c r="J21" s="4">
        <v>1</v>
      </c>
      <c r="K21" s="4" t="s">
        <v>30</v>
      </c>
      <c r="L21" s="4">
        <v>109.66</v>
      </c>
      <c r="M21" s="4">
        <v>109.66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45231</v>
      </c>
      <c r="S21" s="6">
        <v>45241</v>
      </c>
      <c r="T21" s="4" t="s">
        <v>34</v>
      </c>
      <c r="U21" s="4">
        <v>109.66</v>
      </c>
      <c r="V21" s="4">
        <v>0</v>
      </c>
      <c r="W21" s="4">
        <v>0</v>
      </c>
      <c r="X21" s="4" t="s">
        <v>133</v>
      </c>
      <c r="Y21" s="4" t="s">
        <v>55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130</v>
      </c>
      <c r="E22" s="4" t="s">
        <v>135</v>
      </c>
      <c r="F22" s="6">
        <v>45237</v>
      </c>
      <c r="G22" s="6">
        <v>45238</v>
      </c>
      <c r="H22" s="4">
        <v>1</v>
      </c>
      <c r="I22" s="4">
        <v>1</v>
      </c>
      <c r="J22" s="4">
        <v>1</v>
      </c>
      <c r="K22" s="4" t="s">
        <v>30</v>
      </c>
      <c r="L22" s="4">
        <v>108.83</v>
      </c>
      <c r="M22" s="4">
        <v>108.83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45231</v>
      </c>
      <c r="S22" s="6">
        <v>45241</v>
      </c>
      <c r="T22" s="4" t="s">
        <v>34</v>
      </c>
      <c r="U22" s="4">
        <v>108.83</v>
      </c>
      <c r="V22" s="4">
        <v>0</v>
      </c>
      <c r="W22" s="4">
        <v>0</v>
      </c>
      <c r="X22" s="4" t="s">
        <v>137</v>
      </c>
      <c r="Y22" s="4" t="s">
        <v>55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45237</v>
      </c>
      <c r="G23" s="6">
        <v>45238</v>
      </c>
      <c r="H23" s="4">
        <v>1</v>
      </c>
      <c r="I23" s="4">
        <v>1</v>
      </c>
      <c r="J23" s="4">
        <v>1</v>
      </c>
      <c r="K23" s="4" t="s">
        <v>30</v>
      </c>
      <c r="L23" s="4">
        <v>50.2</v>
      </c>
      <c r="M23" s="4">
        <v>50.2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45231.0000115741</v>
      </c>
      <c r="S23" s="6">
        <v>45241</v>
      </c>
      <c r="T23" s="4" t="s">
        <v>34</v>
      </c>
      <c r="U23" s="4">
        <v>50.2</v>
      </c>
      <c r="V23" s="4">
        <v>0</v>
      </c>
      <c r="W23" s="4">
        <v>0</v>
      </c>
      <c r="X23" s="4" t="s">
        <v>142</v>
      </c>
      <c r="Y23" s="4" t="s">
        <v>55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45235</v>
      </c>
      <c r="G24" s="6">
        <v>45238</v>
      </c>
      <c r="H24" s="4">
        <v>1</v>
      </c>
      <c r="I24" s="4">
        <v>3</v>
      </c>
      <c r="J24" s="4">
        <v>3</v>
      </c>
      <c r="K24" s="4" t="s">
        <v>30</v>
      </c>
      <c r="L24" s="4">
        <v>53.83</v>
      </c>
      <c r="M24" s="4">
        <v>53.83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45231</v>
      </c>
      <c r="S24" s="6">
        <v>45241</v>
      </c>
      <c r="T24" s="4" t="s">
        <v>34</v>
      </c>
      <c r="U24" s="4">
        <v>53.83</v>
      </c>
      <c r="V24" s="4">
        <v>0</v>
      </c>
      <c r="W24" s="4">
        <v>0</v>
      </c>
      <c r="X24" s="4" t="s">
        <v>147</v>
      </c>
      <c r="Y24" s="4" t="s">
        <v>55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45237</v>
      </c>
      <c r="G25" s="6">
        <v>45238</v>
      </c>
      <c r="H25" s="4">
        <v>1</v>
      </c>
      <c r="I25" s="4">
        <v>1</v>
      </c>
      <c r="J25" s="4">
        <v>1</v>
      </c>
      <c r="K25" s="4" t="s">
        <v>30</v>
      </c>
      <c r="L25" s="4">
        <v>101.9</v>
      </c>
      <c r="M25" s="4">
        <v>101.9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45232</v>
      </c>
      <c r="S25" s="6">
        <v>45241</v>
      </c>
      <c r="T25" s="4" t="s">
        <v>34</v>
      </c>
      <c r="U25" s="4">
        <v>101.9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45236</v>
      </c>
      <c r="G26" s="6">
        <v>45238</v>
      </c>
      <c r="H26" s="4">
        <v>1</v>
      </c>
      <c r="I26" s="4">
        <v>2</v>
      </c>
      <c r="J26" s="4">
        <v>2</v>
      </c>
      <c r="K26" s="4" t="s">
        <v>30</v>
      </c>
      <c r="L26" s="4">
        <v>423.2</v>
      </c>
      <c r="M26" s="4">
        <v>423.2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45232.0000115741</v>
      </c>
      <c r="S26" s="6">
        <v>45241</v>
      </c>
      <c r="T26" s="4" t="s">
        <v>34</v>
      </c>
      <c r="U26" s="4">
        <v>423.2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45237</v>
      </c>
      <c r="G27" s="6">
        <v>45238</v>
      </c>
      <c r="H27" s="4">
        <v>1</v>
      </c>
      <c r="I27" s="4">
        <v>1</v>
      </c>
      <c r="J27" s="4">
        <v>1</v>
      </c>
      <c r="K27" s="4" t="s">
        <v>30</v>
      </c>
      <c r="L27" s="4">
        <v>37.12</v>
      </c>
      <c r="M27" s="4">
        <v>37.12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45234.0000115741</v>
      </c>
      <c r="S27" s="6">
        <v>45241</v>
      </c>
      <c r="T27" s="4" t="s">
        <v>34</v>
      </c>
      <c r="U27" s="4">
        <v>37.12</v>
      </c>
      <c r="V27" s="4">
        <v>0</v>
      </c>
      <c r="W27" s="4">
        <v>0</v>
      </c>
      <c r="X27" s="4" t="s">
        <v>164</v>
      </c>
      <c r="Y27" s="4" t="s">
        <v>55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46</v>
      </c>
      <c r="F28" s="6">
        <v>45235</v>
      </c>
      <c r="G28" s="6">
        <v>45238</v>
      </c>
      <c r="H28" s="4">
        <v>1</v>
      </c>
      <c r="I28" s="4">
        <v>3</v>
      </c>
      <c r="J28" s="4">
        <v>3</v>
      </c>
      <c r="K28" s="4" t="s">
        <v>30</v>
      </c>
      <c r="L28" s="4">
        <v>94.11</v>
      </c>
      <c r="M28" s="4">
        <v>94.11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45234</v>
      </c>
      <c r="S28" s="6">
        <v>45241</v>
      </c>
      <c r="T28" s="4" t="s">
        <v>34</v>
      </c>
      <c r="U28" s="4">
        <v>94.11</v>
      </c>
      <c r="V28" s="4">
        <v>0</v>
      </c>
      <c r="W28" s="4">
        <v>0</v>
      </c>
      <c r="X28" s="4" t="s">
        <v>168</v>
      </c>
      <c r="Y28" s="4" t="s">
        <v>55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45235</v>
      </c>
      <c r="G29" s="6">
        <v>45238</v>
      </c>
      <c r="H29" s="4">
        <v>1</v>
      </c>
      <c r="I29" s="4">
        <v>3</v>
      </c>
      <c r="J29" s="4">
        <v>3</v>
      </c>
      <c r="K29" s="4" t="s">
        <v>30</v>
      </c>
      <c r="L29" s="4">
        <v>248.13</v>
      </c>
      <c r="M29" s="4">
        <v>248.13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45234</v>
      </c>
      <c r="S29" s="6">
        <v>45241</v>
      </c>
      <c r="T29" s="4" t="s">
        <v>34</v>
      </c>
      <c r="U29" s="4">
        <v>248.13</v>
      </c>
      <c r="V29" s="4">
        <v>0</v>
      </c>
      <c r="W29" s="4">
        <v>0</v>
      </c>
      <c r="X29" s="4" t="s">
        <v>173</v>
      </c>
      <c r="Y29" s="4" t="s">
        <v>55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45237</v>
      </c>
      <c r="G30" s="6">
        <v>45238</v>
      </c>
      <c r="H30" s="4">
        <v>1</v>
      </c>
      <c r="I30" s="4">
        <v>1</v>
      </c>
      <c r="J30" s="4">
        <v>1</v>
      </c>
      <c r="K30" s="4" t="s">
        <v>30</v>
      </c>
      <c r="L30" s="4">
        <v>30.98</v>
      </c>
      <c r="M30" s="4">
        <v>30.98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45234.0000115741</v>
      </c>
      <c r="S30" s="6">
        <v>45241</v>
      </c>
      <c r="T30" s="4" t="s">
        <v>34</v>
      </c>
      <c r="U30" s="4">
        <v>30.98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175</v>
      </c>
      <c r="E31" s="4" t="s">
        <v>181</v>
      </c>
      <c r="F31" s="6">
        <v>45237</v>
      </c>
      <c r="G31" s="6">
        <v>45238</v>
      </c>
      <c r="H31" s="4">
        <v>1</v>
      </c>
      <c r="I31" s="4">
        <v>1</v>
      </c>
      <c r="J31" s="4">
        <v>1</v>
      </c>
      <c r="K31" s="4" t="s">
        <v>30</v>
      </c>
      <c r="L31" s="4">
        <v>33.03</v>
      </c>
      <c r="M31" s="4">
        <v>33.03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45234</v>
      </c>
      <c r="S31" s="6">
        <v>45241</v>
      </c>
      <c r="T31" s="4" t="s">
        <v>34</v>
      </c>
      <c r="U31" s="4">
        <v>33.03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45237</v>
      </c>
      <c r="G32" s="6">
        <v>45238</v>
      </c>
      <c r="H32" s="4">
        <v>1</v>
      </c>
      <c r="I32" s="4">
        <v>1</v>
      </c>
      <c r="J32" s="4">
        <v>1</v>
      </c>
      <c r="K32" s="4" t="s">
        <v>30</v>
      </c>
      <c r="L32" s="4">
        <v>107.17</v>
      </c>
      <c r="M32" s="4">
        <v>107.17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45234</v>
      </c>
      <c r="S32" s="6">
        <v>45241</v>
      </c>
      <c r="T32" s="4" t="s">
        <v>34</v>
      </c>
      <c r="U32" s="4">
        <v>107.17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29</v>
      </c>
      <c r="F33" s="6">
        <v>45236</v>
      </c>
      <c r="G33" s="6">
        <v>45238</v>
      </c>
      <c r="H33" s="4">
        <v>1</v>
      </c>
      <c r="I33" s="4">
        <v>2</v>
      </c>
      <c r="J33" s="4">
        <v>2</v>
      </c>
      <c r="K33" s="4" t="s">
        <v>30</v>
      </c>
      <c r="L33" s="4">
        <v>32.16</v>
      </c>
      <c r="M33" s="4">
        <v>32.16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45235.0000115741</v>
      </c>
      <c r="S33" s="6">
        <v>45241</v>
      </c>
      <c r="T33" s="4" t="s">
        <v>34</v>
      </c>
      <c r="U33" s="4">
        <v>32.16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45237</v>
      </c>
      <c r="G34" s="6">
        <v>45238</v>
      </c>
      <c r="H34" s="4">
        <v>1</v>
      </c>
      <c r="I34" s="4">
        <v>1</v>
      </c>
      <c r="J34" s="4">
        <v>1</v>
      </c>
      <c r="K34" s="4" t="s">
        <v>30</v>
      </c>
      <c r="L34" s="4">
        <v>41.32</v>
      </c>
      <c r="M34" s="4">
        <v>41.32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45235.0000115741</v>
      </c>
      <c r="S34" s="6">
        <v>45241</v>
      </c>
      <c r="T34" s="4" t="s">
        <v>34</v>
      </c>
      <c r="U34" s="4">
        <v>41.32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45236</v>
      </c>
      <c r="G35" s="6">
        <v>45238</v>
      </c>
      <c r="H35" s="4">
        <v>1</v>
      </c>
      <c r="I35" s="4">
        <v>2</v>
      </c>
      <c r="J35" s="4">
        <v>2</v>
      </c>
      <c r="K35" s="4" t="s">
        <v>30</v>
      </c>
      <c r="L35" s="4">
        <v>143.6</v>
      </c>
      <c r="M35" s="4">
        <v>143.6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45235.0000115741</v>
      </c>
      <c r="S35" s="6">
        <v>45241</v>
      </c>
      <c r="T35" s="4" t="s">
        <v>34</v>
      </c>
      <c r="U35" s="4">
        <v>143.6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45237</v>
      </c>
      <c r="G36" s="6">
        <v>45238</v>
      </c>
      <c r="H36" s="4">
        <v>1</v>
      </c>
      <c r="I36" s="4">
        <v>1</v>
      </c>
      <c r="J36" s="4">
        <v>1</v>
      </c>
      <c r="K36" s="4" t="s">
        <v>30</v>
      </c>
      <c r="L36" s="4">
        <v>32.77</v>
      </c>
      <c r="M36" s="4">
        <v>32.77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45235</v>
      </c>
      <c r="S36" s="6">
        <v>45241</v>
      </c>
      <c r="T36" s="4" t="s">
        <v>34</v>
      </c>
      <c r="U36" s="4">
        <v>32.77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45236</v>
      </c>
      <c r="G37" s="6">
        <v>45238</v>
      </c>
      <c r="H37" s="4">
        <v>1</v>
      </c>
      <c r="I37" s="4">
        <v>2</v>
      </c>
      <c r="J37" s="4">
        <v>2</v>
      </c>
      <c r="K37" s="4" t="s">
        <v>30</v>
      </c>
      <c r="L37" s="4">
        <v>62.06</v>
      </c>
      <c r="M37" s="4">
        <v>62.06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45235.0000115741</v>
      </c>
      <c r="S37" s="6">
        <v>45241</v>
      </c>
      <c r="T37" s="4" t="s">
        <v>34</v>
      </c>
      <c r="U37" s="4">
        <v>62.06</v>
      </c>
      <c r="V37" s="4">
        <v>0</v>
      </c>
      <c r="W37" s="4">
        <v>0</v>
      </c>
      <c r="X37" s="4" t="s">
        <v>217</v>
      </c>
      <c r="Y37" s="4" t="s">
        <v>55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196</v>
      </c>
      <c r="E38" s="4" t="s">
        <v>197</v>
      </c>
      <c r="F38" s="6">
        <v>45236</v>
      </c>
      <c r="G38" s="6">
        <v>45238</v>
      </c>
      <c r="H38" s="4">
        <v>1</v>
      </c>
      <c r="I38" s="4">
        <v>2</v>
      </c>
      <c r="J38" s="4">
        <v>2</v>
      </c>
      <c r="K38" s="4" t="s">
        <v>30</v>
      </c>
      <c r="L38" s="4">
        <v>82.64</v>
      </c>
      <c r="M38" s="4">
        <v>82.64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45235</v>
      </c>
      <c r="S38" s="6">
        <v>45241</v>
      </c>
      <c r="T38" s="4" t="s">
        <v>34</v>
      </c>
      <c r="U38" s="4">
        <v>82.64</v>
      </c>
      <c r="V38" s="4">
        <v>0</v>
      </c>
      <c r="W38" s="4">
        <v>0</v>
      </c>
      <c r="X38" s="4" t="s">
        <v>220</v>
      </c>
      <c r="Y38" s="4" t="s">
        <v>221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6">
        <v>45237</v>
      </c>
      <c r="G39" s="6">
        <v>45238</v>
      </c>
      <c r="H39" s="4">
        <v>1</v>
      </c>
      <c r="I39" s="4">
        <v>1</v>
      </c>
      <c r="J39" s="4">
        <v>1</v>
      </c>
      <c r="K39" s="4" t="s">
        <v>30</v>
      </c>
      <c r="L39" s="4">
        <v>112.39</v>
      </c>
      <c r="M39" s="4">
        <v>112.39</v>
      </c>
      <c r="N39" s="4" t="s">
        <v>225</v>
      </c>
      <c r="O39" s="4" t="s">
        <v>32</v>
      </c>
      <c r="P39" s="4" t="s">
        <v>33</v>
      </c>
      <c r="Q39" s="4">
        <v>0</v>
      </c>
      <c r="R39" s="7">
        <v>45236</v>
      </c>
      <c r="S39" s="6">
        <v>45241</v>
      </c>
      <c r="T39" s="4" t="s">
        <v>34</v>
      </c>
      <c r="U39" s="4">
        <v>112.39</v>
      </c>
      <c r="V39" s="4">
        <v>0</v>
      </c>
      <c r="W39" s="4">
        <v>0</v>
      </c>
      <c r="X39" s="4" t="s">
        <v>226</v>
      </c>
      <c r="Y39" s="4" t="s">
        <v>55</v>
      </c>
    </row>
    <row r="40" s="4" customFormat="1" spans="1:25">
      <c r="A40" s="4" t="s">
        <v>227</v>
      </c>
      <c r="B40" s="4" t="s">
        <v>26</v>
      </c>
      <c r="C40" s="4" t="s">
        <v>27</v>
      </c>
      <c r="D40" s="4" t="s">
        <v>228</v>
      </c>
      <c r="E40" s="4" t="s">
        <v>229</v>
      </c>
      <c r="F40" s="6">
        <v>45236</v>
      </c>
      <c r="G40" s="6">
        <v>45238</v>
      </c>
      <c r="H40" s="4">
        <v>1</v>
      </c>
      <c r="I40" s="4">
        <v>2</v>
      </c>
      <c r="J40" s="4">
        <v>2</v>
      </c>
      <c r="K40" s="4" t="s">
        <v>30</v>
      </c>
      <c r="L40" s="4">
        <v>97.6</v>
      </c>
      <c r="M40" s="4">
        <v>97.6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45236.0000115741</v>
      </c>
      <c r="S40" s="6">
        <v>45241</v>
      </c>
      <c r="T40" s="4" t="s">
        <v>34</v>
      </c>
      <c r="U40" s="4">
        <v>97.6</v>
      </c>
      <c r="V40" s="4">
        <v>0</v>
      </c>
      <c r="W40" s="4">
        <v>0</v>
      </c>
      <c r="X40" s="4" t="s">
        <v>231</v>
      </c>
      <c r="Y40" s="4" t="s">
        <v>55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45237</v>
      </c>
      <c r="G41" s="6">
        <v>45238</v>
      </c>
      <c r="H41" s="4">
        <v>1</v>
      </c>
      <c r="I41" s="4">
        <v>1</v>
      </c>
      <c r="J41" s="4">
        <v>1</v>
      </c>
      <c r="K41" s="4" t="s">
        <v>30</v>
      </c>
      <c r="L41" s="4">
        <v>19.88</v>
      </c>
      <c r="M41" s="4">
        <v>19.88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45236.0000115741</v>
      </c>
      <c r="S41" s="6">
        <v>45241</v>
      </c>
      <c r="T41" s="4" t="s">
        <v>34</v>
      </c>
      <c r="U41" s="4">
        <v>19.88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191</v>
      </c>
      <c r="E42" s="4" t="s">
        <v>239</v>
      </c>
      <c r="F42" s="6">
        <v>45236</v>
      </c>
      <c r="G42" s="6">
        <v>45238</v>
      </c>
      <c r="H42" s="4">
        <v>1</v>
      </c>
      <c r="I42" s="4">
        <v>2</v>
      </c>
      <c r="J42" s="4">
        <v>2</v>
      </c>
      <c r="K42" s="4" t="s">
        <v>30</v>
      </c>
      <c r="L42" s="4">
        <v>26.8</v>
      </c>
      <c r="M42" s="4">
        <v>26.8</v>
      </c>
      <c r="N42" s="4" t="s">
        <v>240</v>
      </c>
      <c r="O42" s="4" t="s">
        <v>32</v>
      </c>
      <c r="P42" s="4" t="s">
        <v>33</v>
      </c>
      <c r="Q42" s="4">
        <v>0</v>
      </c>
      <c r="R42" s="7">
        <v>45236.0000115741</v>
      </c>
      <c r="S42" s="6">
        <v>45241</v>
      </c>
      <c r="T42" s="4" t="s">
        <v>34</v>
      </c>
      <c r="U42" s="4">
        <v>26.8</v>
      </c>
      <c r="V42" s="4">
        <v>0</v>
      </c>
      <c r="W42" s="4">
        <v>0</v>
      </c>
      <c r="X42" s="4" t="s">
        <v>241</v>
      </c>
      <c r="Y42" s="4" t="s">
        <v>55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45</v>
      </c>
      <c r="E43" s="4" t="s">
        <v>46</v>
      </c>
      <c r="F43" s="6">
        <v>45237</v>
      </c>
      <c r="G43" s="6">
        <v>45238</v>
      </c>
      <c r="H43" s="4">
        <v>3</v>
      </c>
      <c r="I43" s="4">
        <v>1</v>
      </c>
      <c r="J43" s="4">
        <v>3</v>
      </c>
      <c r="K43" s="4" t="s">
        <v>30</v>
      </c>
      <c r="L43" s="4">
        <v>116.97</v>
      </c>
      <c r="M43" s="4">
        <v>116.97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45236</v>
      </c>
      <c r="S43" s="6">
        <v>45241</v>
      </c>
      <c r="T43" s="4" t="s">
        <v>34</v>
      </c>
      <c r="U43" s="4">
        <v>116.97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239</v>
      </c>
      <c r="F44" s="6">
        <v>45236</v>
      </c>
      <c r="G44" s="6">
        <v>45238</v>
      </c>
      <c r="H44" s="4">
        <v>1</v>
      </c>
      <c r="I44" s="4">
        <v>2</v>
      </c>
      <c r="J44" s="4">
        <v>2</v>
      </c>
      <c r="K44" s="4" t="s">
        <v>30</v>
      </c>
      <c r="L44" s="4">
        <v>227.38</v>
      </c>
      <c r="M44" s="4">
        <v>227.38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45236.0000115741</v>
      </c>
      <c r="S44" s="6">
        <v>45241</v>
      </c>
      <c r="T44" s="4" t="s">
        <v>34</v>
      </c>
      <c r="U44" s="4">
        <v>227.38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253</v>
      </c>
      <c r="F45" s="6">
        <v>45237</v>
      </c>
      <c r="G45" s="6">
        <v>45238</v>
      </c>
      <c r="H45" s="4">
        <v>1</v>
      </c>
      <c r="I45" s="4">
        <v>1</v>
      </c>
      <c r="J45" s="4">
        <v>1</v>
      </c>
      <c r="K45" s="4" t="s">
        <v>30</v>
      </c>
      <c r="L45" s="4">
        <v>55.95</v>
      </c>
      <c r="M45" s="4">
        <v>55.95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45236.0000115741</v>
      </c>
      <c r="S45" s="6">
        <v>45241</v>
      </c>
      <c r="T45" s="4" t="s">
        <v>34</v>
      </c>
      <c r="U45" s="4">
        <v>55.95</v>
      </c>
      <c r="V45" s="4">
        <v>0</v>
      </c>
      <c r="W45" s="4">
        <v>0</v>
      </c>
      <c r="X45" s="4" t="s">
        <v>255</v>
      </c>
      <c r="Y45" s="4" t="s">
        <v>55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257</v>
      </c>
      <c r="E46" s="4" t="s">
        <v>258</v>
      </c>
      <c r="F46" s="6">
        <v>45237</v>
      </c>
      <c r="G46" s="6">
        <v>45238</v>
      </c>
      <c r="H46" s="4">
        <v>1</v>
      </c>
      <c r="I46" s="4">
        <v>1</v>
      </c>
      <c r="J46" s="4">
        <v>1</v>
      </c>
      <c r="K46" s="4" t="s">
        <v>30</v>
      </c>
      <c r="L46" s="4">
        <v>27.72</v>
      </c>
      <c r="M46" s="4">
        <v>27.72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45236.0000115741</v>
      </c>
      <c r="S46" s="6">
        <v>45241</v>
      </c>
      <c r="T46" s="4" t="s">
        <v>34</v>
      </c>
      <c r="U46" s="4">
        <v>27.72</v>
      </c>
      <c r="V46" s="4">
        <v>0</v>
      </c>
      <c r="W46" s="4">
        <v>0</v>
      </c>
      <c r="X46" s="4" t="s">
        <v>260</v>
      </c>
      <c r="Y46" s="4" t="s">
        <v>55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262</v>
      </c>
      <c r="E47" s="4" t="s">
        <v>239</v>
      </c>
      <c r="F47" s="6">
        <v>45237</v>
      </c>
      <c r="G47" s="6">
        <v>45238</v>
      </c>
      <c r="H47" s="4">
        <v>1</v>
      </c>
      <c r="I47" s="4">
        <v>1</v>
      </c>
      <c r="J47" s="4">
        <v>1</v>
      </c>
      <c r="K47" s="4" t="s">
        <v>30</v>
      </c>
      <c r="L47" s="4">
        <v>12.6</v>
      </c>
      <c r="M47" s="4">
        <v>12.6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45237</v>
      </c>
      <c r="S47" s="6">
        <v>45241</v>
      </c>
      <c r="T47" s="4" t="s">
        <v>34</v>
      </c>
      <c r="U47" s="4">
        <v>12.6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45237</v>
      </c>
      <c r="G48" s="6">
        <v>45238</v>
      </c>
      <c r="H48" s="4">
        <v>1</v>
      </c>
      <c r="I48" s="4">
        <v>1</v>
      </c>
      <c r="J48" s="4">
        <v>1</v>
      </c>
      <c r="K48" s="4" t="s">
        <v>30</v>
      </c>
      <c r="L48" s="4">
        <v>60.61</v>
      </c>
      <c r="M48" s="4">
        <v>60.61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45237.0000115741</v>
      </c>
      <c r="S48" s="6">
        <v>45241</v>
      </c>
      <c r="T48" s="4" t="s">
        <v>34</v>
      </c>
      <c r="U48" s="4">
        <v>60.61</v>
      </c>
      <c r="V48" s="4">
        <v>0</v>
      </c>
      <c r="W48" s="4">
        <v>0</v>
      </c>
      <c r="X48" s="4" t="s">
        <v>270</v>
      </c>
      <c r="Y48" s="4" t="s">
        <v>55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196</v>
      </c>
      <c r="E49" s="4" t="s">
        <v>197</v>
      </c>
      <c r="F49" s="6">
        <v>45237</v>
      </c>
      <c r="G49" s="6">
        <v>45238</v>
      </c>
      <c r="H49" s="4">
        <v>1</v>
      </c>
      <c r="I49" s="4">
        <v>1</v>
      </c>
      <c r="J49" s="4">
        <v>1</v>
      </c>
      <c r="K49" s="4" t="s">
        <v>30</v>
      </c>
      <c r="L49" s="4">
        <v>41.32</v>
      </c>
      <c r="M49" s="4">
        <v>41.32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45237</v>
      </c>
      <c r="S49" s="6">
        <v>45241</v>
      </c>
      <c r="T49" s="4" t="s">
        <v>34</v>
      </c>
      <c r="U49" s="4">
        <v>41.32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45237</v>
      </c>
      <c r="G50" s="6">
        <v>45238</v>
      </c>
      <c r="H50" s="4">
        <v>2</v>
      </c>
      <c r="I50" s="4">
        <v>1</v>
      </c>
      <c r="J50" s="4">
        <v>2</v>
      </c>
      <c r="K50" s="4" t="s">
        <v>30</v>
      </c>
      <c r="L50" s="4">
        <v>64.36</v>
      </c>
      <c r="M50" s="4">
        <v>64.36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45237.0000115741</v>
      </c>
      <c r="S50" s="6">
        <v>45241</v>
      </c>
      <c r="T50" s="4" t="s">
        <v>34</v>
      </c>
      <c r="U50" s="4">
        <v>64.36</v>
      </c>
      <c r="V50" s="4">
        <v>0</v>
      </c>
      <c r="W50" s="4">
        <v>0</v>
      </c>
      <c r="X50" s="4" t="s">
        <v>279</v>
      </c>
      <c r="Y50" s="4" t="s">
        <v>55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262</v>
      </c>
      <c r="E51" s="4" t="s">
        <v>281</v>
      </c>
      <c r="F51" s="6">
        <v>45237</v>
      </c>
      <c r="G51" s="6">
        <v>45238</v>
      </c>
      <c r="H51" s="4">
        <v>1</v>
      </c>
      <c r="I51" s="4">
        <v>1</v>
      </c>
      <c r="J51" s="4">
        <v>1</v>
      </c>
      <c r="K51" s="4" t="s">
        <v>30</v>
      </c>
      <c r="L51" s="4">
        <v>12.61</v>
      </c>
      <c r="M51" s="4">
        <v>12.61</v>
      </c>
      <c r="N51" s="4" t="s">
        <v>282</v>
      </c>
      <c r="O51" s="4" t="s">
        <v>32</v>
      </c>
      <c r="P51" s="4" t="s">
        <v>33</v>
      </c>
      <c r="Q51" s="4">
        <v>0</v>
      </c>
      <c r="R51" s="7">
        <v>45237</v>
      </c>
      <c r="S51" s="6">
        <v>45241</v>
      </c>
      <c r="T51" s="4" t="s">
        <v>34</v>
      </c>
      <c r="U51" s="4">
        <v>12.61</v>
      </c>
      <c r="V51" s="4">
        <v>0</v>
      </c>
      <c r="W51" s="4">
        <v>0</v>
      </c>
      <c r="X51" s="4" t="s">
        <v>283</v>
      </c>
      <c r="Y51" s="4" t="s">
        <v>284</v>
      </c>
    </row>
    <row r="52" s="4" customFormat="1" spans="1:25">
      <c r="A52" s="4" t="s">
        <v>285</v>
      </c>
      <c r="B52" s="4" t="s">
        <v>26</v>
      </c>
      <c r="C52" s="4" t="s">
        <v>27</v>
      </c>
      <c r="D52" s="4" t="s">
        <v>233</v>
      </c>
      <c r="E52" s="4" t="s">
        <v>234</v>
      </c>
      <c r="F52" s="6">
        <v>45237</v>
      </c>
      <c r="G52" s="6">
        <v>45238</v>
      </c>
      <c r="H52" s="4">
        <v>1</v>
      </c>
      <c r="I52" s="4">
        <v>1</v>
      </c>
      <c r="J52" s="4">
        <v>1</v>
      </c>
      <c r="K52" s="4" t="s">
        <v>30</v>
      </c>
      <c r="L52" s="4">
        <v>19.89</v>
      </c>
      <c r="M52" s="4">
        <v>19.89</v>
      </c>
      <c r="N52" s="4" t="s">
        <v>286</v>
      </c>
      <c r="O52" s="4" t="s">
        <v>32</v>
      </c>
      <c r="P52" s="4" t="s">
        <v>33</v>
      </c>
      <c r="Q52" s="4">
        <v>0</v>
      </c>
      <c r="R52" s="7">
        <v>45237</v>
      </c>
      <c r="S52" s="6">
        <v>45241</v>
      </c>
      <c r="T52" s="4" t="s">
        <v>34</v>
      </c>
      <c r="U52" s="4">
        <v>19.89</v>
      </c>
      <c r="V52" s="4">
        <v>0</v>
      </c>
      <c r="W52" s="4">
        <v>0</v>
      </c>
      <c r="X52" s="4" t="s">
        <v>287</v>
      </c>
      <c r="Y52" s="4" t="s">
        <v>288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191</v>
      </c>
      <c r="E53" s="4" t="s">
        <v>29</v>
      </c>
      <c r="F53" s="6">
        <v>45237</v>
      </c>
      <c r="G53" s="6">
        <v>45238</v>
      </c>
      <c r="H53" s="4">
        <v>2</v>
      </c>
      <c r="I53" s="4">
        <v>1</v>
      </c>
      <c r="J53" s="4">
        <v>2</v>
      </c>
      <c r="K53" s="4" t="s">
        <v>30</v>
      </c>
      <c r="L53" s="4">
        <v>24.14</v>
      </c>
      <c r="M53" s="4">
        <v>24.14</v>
      </c>
      <c r="N53" s="4" t="s">
        <v>290</v>
      </c>
      <c r="O53" s="4" t="s">
        <v>32</v>
      </c>
      <c r="P53" s="4" t="s">
        <v>33</v>
      </c>
      <c r="Q53" s="4">
        <v>0</v>
      </c>
      <c r="R53" s="7">
        <v>45237.0000115741</v>
      </c>
      <c r="S53" s="6">
        <v>45241</v>
      </c>
      <c r="T53" s="4" t="s">
        <v>34</v>
      </c>
      <c r="U53" s="4">
        <v>24.14</v>
      </c>
      <c r="V53" s="4">
        <v>0</v>
      </c>
      <c r="W53" s="4">
        <v>0</v>
      </c>
      <c r="X53" s="4" t="s">
        <v>291</v>
      </c>
      <c r="Y53" s="4" t="s">
        <v>292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294</v>
      </c>
      <c r="E54" s="4" t="s">
        <v>295</v>
      </c>
      <c r="F54" s="6">
        <v>45237</v>
      </c>
      <c r="G54" s="6">
        <v>45238</v>
      </c>
      <c r="H54" s="4">
        <v>1</v>
      </c>
      <c r="I54" s="4">
        <v>1</v>
      </c>
      <c r="J54" s="4">
        <v>1</v>
      </c>
      <c r="K54" s="4" t="s">
        <v>30</v>
      </c>
      <c r="L54" s="4">
        <v>115.27</v>
      </c>
      <c r="M54" s="4">
        <v>115.27</v>
      </c>
      <c r="N54" s="4" t="s">
        <v>296</v>
      </c>
      <c r="O54" s="4" t="s">
        <v>32</v>
      </c>
      <c r="P54" s="4" t="s">
        <v>33</v>
      </c>
      <c r="Q54" s="4">
        <v>0</v>
      </c>
      <c r="R54" s="7">
        <v>45237</v>
      </c>
      <c r="S54" s="6">
        <v>45241</v>
      </c>
      <c r="T54" s="4" t="s">
        <v>34</v>
      </c>
      <c r="U54" s="4">
        <v>115.27</v>
      </c>
      <c r="V54" s="4">
        <v>0</v>
      </c>
      <c r="W54" s="4">
        <v>0</v>
      </c>
      <c r="X54" s="4" t="s">
        <v>297</v>
      </c>
      <c r="Y54" s="4" t="s">
        <v>55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262</v>
      </c>
      <c r="E55" s="4" t="s">
        <v>281</v>
      </c>
      <c r="F55" s="6">
        <v>45237</v>
      </c>
      <c r="G55" s="6">
        <v>45238</v>
      </c>
      <c r="H55" s="4">
        <v>1</v>
      </c>
      <c r="I55" s="4">
        <v>1</v>
      </c>
      <c r="J55" s="4">
        <v>1</v>
      </c>
      <c r="K55" s="4" t="s">
        <v>30</v>
      </c>
      <c r="L55" s="4">
        <v>14.78</v>
      </c>
      <c r="M55" s="4">
        <v>14.78</v>
      </c>
      <c r="N55" s="4" t="s">
        <v>299</v>
      </c>
      <c r="O55" s="4" t="s">
        <v>32</v>
      </c>
      <c r="P55" s="4" t="s">
        <v>33</v>
      </c>
      <c r="Q55" s="4">
        <v>0</v>
      </c>
      <c r="R55" s="7">
        <v>45237</v>
      </c>
      <c r="S55" s="6">
        <v>45241</v>
      </c>
      <c r="T55" s="4" t="s">
        <v>34</v>
      </c>
      <c r="U55" s="4">
        <v>14.78</v>
      </c>
      <c r="V55" s="4">
        <v>0</v>
      </c>
      <c r="W55" s="4">
        <v>0</v>
      </c>
      <c r="X55" s="4" t="s">
        <v>300</v>
      </c>
      <c r="Y55" s="4" t="s">
        <v>301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303</v>
      </c>
      <c r="E56" s="4" t="s">
        <v>140</v>
      </c>
      <c r="F56" s="6">
        <v>45237</v>
      </c>
      <c r="G56" s="6">
        <v>45238</v>
      </c>
      <c r="H56" s="4">
        <v>1</v>
      </c>
      <c r="I56" s="4">
        <v>1</v>
      </c>
      <c r="J56" s="4">
        <v>1</v>
      </c>
      <c r="K56" s="4" t="s">
        <v>30</v>
      </c>
      <c r="L56" s="4">
        <v>47.23</v>
      </c>
      <c r="M56" s="4">
        <v>47.23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45237</v>
      </c>
      <c r="S56" s="6">
        <v>45241</v>
      </c>
      <c r="T56" s="4" t="s">
        <v>34</v>
      </c>
      <c r="U56" s="4">
        <v>47.23</v>
      </c>
      <c r="V56" s="4">
        <v>0</v>
      </c>
      <c r="W56" s="4">
        <v>0</v>
      </c>
      <c r="X56" s="4" t="s">
        <v>305</v>
      </c>
      <c r="Y56" s="4" t="s">
        <v>306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262</v>
      </c>
      <c r="E57" s="4" t="s">
        <v>239</v>
      </c>
      <c r="F57" s="6">
        <v>45237</v>
      </c>
      <c r="G57" s="6">
        <v>45238</v>
      </c>
      <c r="H57" s="4">
        <v>1</v>
      </c>
      <c r="I57" s="4">
        <v>1</v>
      </c>
      <c r="J57" s="4">
        <v>1</v>
      </c>
      <c r="K57" s="4" t="s">
        <v>30</v>
      </c>
      <c r="L57" s="4">
        <v>14.78</v>
      </c>
      <c r="M57" s="4">
        <v>14.78</v>
      </c>
      <c r="N57" s="4" t="s">
        <v>308</v>
      </c>
      <c r="O57" s="4" t="s">
        <v>32</v>
      </c>
      <c r="P57" s="4" t="s">
        <v>33</v>
      </c>
      <c r="Q57" s="4">
        <v>0</v>
      </c>
      <c r="R57" s="7">
        <v>45237.0000115741</v>
      </c>
      <c r="S57" s="6">
        <v>45241</v>
      </c>
      <c r="T57" s="4" t="s">
        <v>34</v>
      </c>
      <c r="U57" s="4">
        <v>14.78</v>
      </c>
      <c r="V57" s="4">
        <v>0</v>
      </c>
      <c r="W57" s="4">
        <v>0</v>
      </c>
      <c r="X57" s="4" t="s">
        <v>309</v>
      </c>
      <c r="Y57" s="4" t="s">
        <v>55</v>
      </c>
    </row>
    <row r="58" s="4" customFormat="1" spans="1:25">
      <c r="A58" s="4" t="s">
        <v>310</v>
      </c>
      <c r="B58" s="4" t="s">
        <v>26</v>
      </c>
      <c r="C58" s="4" t="s">
        <v>311</v>
      </c>
      <c r="D58" s="4" t="s">
        <v>312</v>
      </c>
      <c r="E58" s="4" t="s">
        <v>176</v>
      </c>
      <c r="F58" s="6">
        <v>45208</v>
      </c>
      <c r="G58" s="6">
        <v>45212</v>
      </c>
      <c r="H58" s="4">
        <v>1</v>
      </c>
      <c r="I58" s="4">
        <v>4</v>
      </c>
      <c r="J58" s="4">
        <v>4</v>
      </c>
      <c r="K58" s="4" t="s">
        <v>30</v>
      </c>
      <c r="L58" s="4">
        <v>-31.28</v>
      </c>
      <c r="M58" s="4">
        <v>-31.28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45208.7025</v>
      </c>
      <c r="S58" s="6">
        <v>45241</v>
      </c>
      <c r="T58" s="4"/>
      <c r="U58" s="4">
        <v>0</v>
      </c>
      <c r="V58" s="4">
        <v>0</v>
      </c>
      <c r="W58" s="4">
        <v>0</v>
      </c>
      <c r="X58" s="4" t="s">
        <v>314</v>
      </c>
      <c r="Y58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6"/>
  <sheetViews>
    <sheetView tabSelected="1" workbookViewId="0">
      <selection activeCell="A63" sqref="A63:D66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315</v>
      </c>
    </row>
    <row r="2" s="4" customFormat="1" hidden="1" spans="1:9">
      <c r="A2" s="5">
        <v>999226568450975</v>
      </c>
      <c r="B2" s="6">
        <v>45237</v>
      </c>
      <c r="C2" s="6">
        <v>45238</v>
      </c>
      <c r="D2" s="4">
        <v>20.47</v>
      </c>
      <c r="E2" s="4" t="str">
        <f>VLOOKUP(A2,HOP!A:L,12,0)</f>
        <v>20.47</v>
      </c>
      <c r="F2" s="4" t="str">
        <f>VLOOKUP(A2,HOP!A:C,3,0)</f>
        <v>3870242</v>
      </c>
      <c r="G2" s="4">
        <f>D2-E2</f>
        <v>0</v>
      </c>
      <c r="H2" s="4" t="str">
        <f>$H$1&amp;F2</f>
        <v>，3870242</v>
      </c>
      <c r="I2" s="4" t="str">
        <f>VLOOKUP(A2,HOP!A:U,21,0)</f>
        <v>直连</v>
      </c>
    </row>
    <row r="3" s="4" customFormat="1" hidden="1" spans="1:9">
      <c r="A3" s="5">
        <v>999226733721444</v>
      </c>
      <c r="B3" s="6">
        <v>45237</v>
      </c>
      <c r="C3" s="6">
        <v>45238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999227333454206</v>
      </c>
      <c r="B4" s="6">
        <v>45236</v>
      </c>
      <c r="C4" s="6">
        <v>45238</v>
      </c>
      <c r="D4" s="4">
        <v>72.78</v>
      </c>
      <c r="E4" s="4" t="str">
        <f>VLOOKUP(A4,HOP!A:L,12,0)</f>
        <v>72.78</v>
      </c>
      <c r="F4" s="4" t="str">
        <f>VLOOKUP(A4,HOP!A:C,3,0)</f>
        <v>4051630</v>
      </c>
      <c r="G4" s="4">
        <f t="shared" si="0"/>
        <v>0</v>
      </c>
      <c r="H4" s="4" t="str">
        <f t="shared" si="1"/>
        <v>，4051630</v>
      </c>
      <c r="I4" s="4" t="str">
        <f>VLOOKUP(A4,HOP!A:U,21,0)</f>
        <v>直采</v>
      </c>
    </row>
    <row r="5" s="4" customFormat="1" hidden="1" spans="1:9">
      <c r="A5" s="5">
        <v>999227406858773</v>
      </c>
      <c r="B5" s="6">
        <v>45235</v>
      </c>
      <c r="C5" s="6">
        <v>45238</v>
      </c>
      <c r="D5" s="4">
        <v>698.7</v>
      </c>
      <c r="E5" s="4" t="str">
        <f>VLOOKUP(A5,HOP!A:L,12,0)</f>
        <v>698.70</v>
      </c>
      <c r="F5" s="4" t="str">
        <f>VLOOKUP(A5,HOP!A:C,3,0)</f>
        <v>4071301</v>
      </c>
      <c r="G5" s="4">
        <f t="shared" si="0"/>
        <v>0</v>
      </c>
      <c r="H5" s="4" t="str">
        <f t="shared" si="1"/>
        <v>，4071301</v>
      </c>
      <c r="I5" s="4" t="str">
        <f>VLOOKUP(A5,HOP!A:U,21,0)</f>
        <v>直连</v>
      </c>
    </row>
    <row r="6" s="4" customFormat="1" hidden="1" spans="1:9">
      <c r="A6" s="5">
        <v>999227984982558</v>
      </c>
      <c r="B6" s="6">
        <v>45234</v>
      </c>
      <c r="C6" s="6">
        <v>45238</v>
      </c>
      <c r="D6" s="4">
        <v>139.8</v>
      </c>
      <c r="E6" s="4" t="str">
        <f>VLOOKUP(A6,HOP!A:L,12,0)</f>
        <v>139.80</v>
      </c>
      <c r="F6" s="4" t="str">
        <f>VLOOKUP(A6,HOP!A:C,3,0)</f>
        <v>4095440</v>
      </c>
      <c r="G6" s="4">
        <f t="shared" si="0"/>
        <v>0</v>
      </c>
      <c r="H6" s="4" t="str">
        <f t="shared" si="1"/>
        <v>，4095440</v>
      </c>
      <c r="I6" s="4" t="str">
        <f>VLOOKUP(A6,HOP!A:U,21,0)</f>
        <v>直连</v>
      </c>
    </row>
    <row r="7" s="4" customFormat="1" hidden="1" spans="1:9">
      <c r="A7" s="5">
        <v>999228045585510</v>
      </c>
      <c r="B7" s="6">
        <v>45236</v>
      </c>
      <c r="C7" s="6">
        <v>45238</v>
      </c>
      <c r="D7" s="4">
        <v>85.04</v>
      </c>
      <c r="E7" s="4" t="str">
        <f>VLOOKUP(A7,HOP!A:L,12,0)</f>
        <v>85.04</v>
      </c>
      <c r="F7" s="4" t="str">
        <f>VLOOKUP(A7,HOP!A:C,3,0)</f>
        <v>4112476</v>
      </c>
      <c r="G7" s="4">
        <f t="shared" si="0"/>
        <v>0</v>
      </c>
      <c r="H7" s="4" t="str">
        <f t="shared" si="1"/>
        <v>，4112476</v>
      </c>
      <c r="I7" s="4" t="str">
        <f>VLOOKUP(A7,HOP!A:U,21,0)</f>
        <v>直连</v>
      </c>
    </row>
    <row r="8" s="4" customFormat="1" hidden="1" spans="1:9">
      <c r="A8" s="5">
        <v>999228087994437</v>
      </c>
      <c r="B8" s="6">
        <v>45237</v>
      </c>
      <c r="C8" s="6">
        <v>45238</v>
      </c>
      <c r="D8" s="4">
        <v>109</v>
      </c>
      <c r="E8" s="4" t="str">
        <f>VLOOKUP(A8,HOP!A:L,12,0)</f>
        <v>109.00</v>
      </c>
      <c r="F8" s="4" t="str">
        <f>VLOOKUP(A8,HOP!A:C,3,0)</f>
        <v>4122085</v>
      </c>
      <c r="G8" s="4">
        <f t="shared" si="0"/>
        <v>0</v>
      </c>
      <c r="H8" s="4" t="str">
        <f t="shared" si="1"/>
        <v>，4122085</v>
      </c>
      <c r="I8" s="4" t="str">
        <f>VLOOKUP(A8,HOP!A:U,21,0)</f>
        <v>直连</v>
      </c>
    </row>
    <row r="9" s="4" customFormat="1" hidden="1" spans="1:9">
      <c r="A9" s="5">
        <v>999228122369484</v>
      </c>
      <c r="B9" s="6">
        <v>45237</v>
      </c>
      <c r="C9" s="6">
        <v>45238</v>
      </c>
      <c r="D9" s="4">
        <v>94.22</v>
      </c>
      <c r="E9" s="4" t="str">
        <f>VLOOKUP(A9,HOP!A:L,12,0)</f>
        <v>94.22</v>
      </c>
      <c r="F9" s="4" t="str">
        <f>VLOOKUP(A9,HOP!A:C,3,0)</f>
        <v>4132563</v>
      </c>
      <c r="G9" s="4">
        <f t="shared" si="0"/>
        <v>0</v>
      </c>
      <c r="H9" s="4" t="str">
        <f t="shared" si="1"/>
        <v>，4132563</v>
      </c>
      <c r="I9" s="4" t="str">
        <f>VLOOKUP(A9,HOP!A:U,21,0)</f>
        <v>直连</v>
      </c>
    </row>
    <row r="10" s="4" customFormat="1" hidden="1" spans="1:9">
      <c r="A10" s="5">
        <v>999228135911010</v>
      </c>
      <c r="B10" s="6">
        <v>45236</v>
      </c>
      <c r="C10" s="6">
        <v>45238</v>
      </c>
      <c r="D10" s="4">
        <v>328.14</v>
      </c>
      <c r="E10" s="4" t="str">
        <f>VLOOKUP(A10,HOP!A:L,12,0)</f>
        <v>328.14</v>
      </c>
      <c r="F10" s="4" t="str">
        <f>VLOOKUP(A10,HOP!A:C,3,0)</f>
        <v>4135671</v>
      </c>
      <c r="G10" s="4">
        <f t="shared" si="0"/>
        <v>0</v>
      </c>
      <c r="H10" s="4" t="str">
        <f t="shared" si="1"/>
        <v>，4135671</v>
      </c>
      <c r="I10" s="4" t="str">
        <f>VLOOKUP(A10,HOP!A:U,21,0)</f>
        <v>直连</v>
      </c>
    </row>
    <row r="11" s="4" customFormat="1" hidden="1" spans="1:9">
      <c r="A11" s="5">
        <v>999228163220098</v>
      </c>
      <c r="B11" s="6">
        <v>45237</v>
      </c>
      <c r="C11" s="6">
        <v>45238</v>
      </c>
      <c r="D11" s="4">
        <v>160.19</v>
      </c>
      <c r="E11" s="4" t="str">
        <f>VLOOKUP(A11,HOP!A:L,12,0)</f>
        <v>160.19</v>
      </c>
      <c r="F11" s="4" t="str">
        <f>VLOOKUP(A11,HOP!A:C,3,0)</f>
        <v>4143483</v>
      </c>
      <c r="G11" s="4">
        <f t="shared" si="0"/>
        <v>0</v>
      </c>
      <c r="H11" s="4" t="str">
        <f t="shared" si="1"/>
        <v>，4143483</v>
      </c>
      <c r="I11" s="4" t="str">
        <f>VLOOKUP(A11,HOP!A:U,21,0)</f>
        <v>直采</v>
      </c>
    </row>
    <row r="12" s="4" customFormat="1" hidden="1" spans="1:9">
      <c r="A12" s="5">
        <v>999228173441912</v>
      </c>
      <c r="B12" s="6">
        <v>45237</v>
      </c>
      <c r="C12" s="6">
        <v>45238</v>
      </c>
      <c r="D12" s="4">
        <v>18.27</v>
      </c>
      <c r="E12" s="4" t="str">
        <f>VLOOKUP(A12,HOP!A:L,12,0)</f>
        <v>18.27</v>
      </c>
      <c r="F12" s="4" t="str">
        <f>VLOOKUP(A12,HOP!A:C,3,0)</f>
        <v>4147315</v>
      </c>
      <c r="G12" s="4">
        <f t="shared" si="0"/>
        <v>0</v>
      </c>
      <c r="H12" s="4" t="str">
        <f t="shared" si="1"/>
        <v>，4147315</v>
      </c>
      <c r="I12" s="4" t="str">
        <f>VLOOKUP(A12,HOP!A:U,21,0)</f>
        <v>直连</v>
      </c>
    </row>
    <row r="13" s="4" customFormat="1" hidden="1" spans="1:9">
      <c r="A13" s="5">
        <v>999228174045107</v>
      </c>
      <c r="B13" s="6">
        <v>45236</v>
      </c>
      <c r="C13" s="6">
        <v>45238</v>
      </c>
      <c r="D13" s="4">
        <v>85.68</v>
      </c>
      <c r="E13" s="4" t="str">
        <f>VLOOKUP(A13,HOP!A:L,12,0)</f>
        <v>85.68</v>
      </c>
      <c r="F13" s="4" t="str">
        <f>VLOOKUP(A13,HOP!A:C,3,0)</f>
        <v>4147430</v>
      </c>
      <c r="G13" s="4">
        <f t="shared" si="0"/>
        <v>0</v>
      </c>
      <c r="H13" s="4" t="str">
        <f t="shared" si="1"/>
        <v>，4147430</v>
      </c>
      <c r="I13" s="4" t="str">
        <f>VLOOKUP(A13,HOP!A:U,21,0)</f>
        <v>直连</v>
      </c>
    </row>
    <row r="14" s="4" customFormat="1" hidden="1" spans="1:9">
      <c r="A14" s="5">
        <v>999228206210535</v>
      </c>
      <c r="B14" s="6">
        <v>45231</v>
      </c>
      <c r="C14" s="6">
        <v>45238</v>
      </c>
      <c r="D14" s="4">
        <v>439.76</v>
      </c>
      <c r="E14" s="4" t="str">
        <f>VLOOKUP(A14,HOP!A:L,12,0)</f>
        <v>439.76</v>
      </c>
      <c r="F14" s="4" t="str">
        <f>VLOOKUP(A14,HOP!A:C,3,0)</f>
        <v>4148385</v>
      </c>
      <c r="G14" s="4">
        <f t="shared" si="0"/>
        <v>0</v>
      </c>
      <c r="H14" s="4" t="str">
        <f t="shared" si="1"/>
        <v>，4148385</v>
      </c>
      <c r="I14" s="4" t="str">
        <f>VLOOKUP(A14,HOP!A:U,21,0)</f>
        <v>直连</v>
      </c>
    </row>
    <row r="15" s="4" customFormat="1" hidden="1" spans="1:9">
      <c r="A15" s="5">
        <v>999228238012817</v>
      </c>
      <c r="B15" s="6">
        <v>45235</v>
      </c>
      <c r="C15" s="6">
        <v>45238</v>
      </c>
      <c r="D15" s="4">
        <v>268.55</v>
      </c>
      <c r="E15" s="4" t="str">
        <f>VLOOKUP(A15,HOP!A:L,12,0)</f>
        <v>268.55</v>
      </c>
      <c r="F15" s="4" t="str">
        <f>VLOOKUP(A15,HOP!A:C,3,0)</f>
        <v>4160941</v>
      </c>
      <c r="G15" s="4">
        <f t="shared" si="0"/>
        <v>0</v>
      </c>
      <c r="H15" s="4" t="str">
        <f t="shared" si="1"/>
        <v>，4160941</v>
      </c>
      <c r="I15" s="4" t="str">
        <f>VLOOKUP(A15,HOP!A:U,21,0)</f>
        <v>直连</v>
      </c>
    </row>
    <row r="16" s="4" customFormat="1" hidden="1" spans="1:9">
      <c r="A16" s="5">
        <v>999228238275153</v>
      </c>
      <c r="B16" s="6">
        <v>45237</v>
      </c>
      <c r="C16" s="6">
        <v>45238</v>
      </c>
      <c r="D16" s="4">
        <v>112.99</v>
      </c>
      <c r="E16" s="4" t="str">
        <f>VLOOKUP(A16,HOP!A:L,12,0)</f>
        <v>112.99</v>
      </c>
      <c r="F16" s="4" t="str">
        <f>VLOOKUP(A16,HOP!A:C,3,0)</f>
        <v>4161066</v>
      </c>
      <c r="G16" s="4">
        <f t="shared" si="0"/>
        <v>0</v>
      </c>
      <c r="H16" s="4" t="str">
        <f t="shared" si="1"/>
        <v>，4161066</v>
      </c>
      <c r="I16" s="4" t="str">
        <f>VLOOKUP(A16,HOP!A:U,21,0)</f>
        <v>直连</v>
      </c>
    </row>
    <row r="17" s="4" customFormat="1" hidden="1" spans="1:9">
      <c r="A17" s="5">
        <v>999228258377108</v>
      </c>
      <c r="B17" s="6">
        <v>45237</v>
      </c>
      <c r="C17" s="6">
        <v>45238</v>
      </c>
      <c r="D17" s="4">
        <v>128.1</v>
      </c>
      <c r="E17" s="4" t="str">
        <f>VLOOKUP(A17,HOP!A:L,12,0)</f>
        <v>128.10</v>
      </c>
      <c r="F17" s="4" t="str">
        <f>VLOOKUP(A17,HOP!A:C,3,0)</f>
        <v>4164479</v>
      </c>
      <c r="G17" s="4">
        <f t="shared" si="0"/>
        <v>0</v>
      </c>
      <c r="H17" s="4" t="str">
        <f t="shared" si="1"/>
        <v>，4164479</v>
      </c>
      <c r="I17" s="4" t="str">
        <f>VLOOKUP(A17,HOP!A:U,21,0)</f>
        <v>直连</v>
      </c>
    </row>
    <row r="18" s="4" customFormat="1" spans="1:9">
      <c r="A18" s="5">
        <v>28260513054</v>
      </c>
      <c r="B18" s="6">
        <v>45233</v>
      </c>
      <c r="C18" s="6">
        <v>45238</v>
      </c>
      <c r="D18" s="4">
        <v>273.24</v>
      </c>
      <c r="E18" s="4" t="str">
        <f>VLOOKUP(A18,HOP!A:L,12,0)</f>
        <v>273.20</v>
      </c>
      <c r="F18" s="4" t="str">
        <f>VLOOKUP(A18,HOP!A:C,3,0)</f>
        <v>4165422</v>
      </c>
      <c r="G18" s="4">
        <f t="shared" si="0"/>
        <v>0.0400000000000205</v>
      </c>
      <c r="H18" s="4" t="str">
        <f t="shared" si="1"/>
        <v>，4165422</v>
      </c>
      <c r="I18" s="4" t="str">
        <f>VLOOKUP(A18,HOP!A:U,21,0)</f>
        <v>直连</v>
      </c>
    </row>
    <row r="19" s="4" customFormat="1" hidden="1" spans="1:9">
      <c r="A19" s="5">
        <v>999228261119328</v>
      </c>
      <c r="B19" s="6">
        <v>45237</v>
      </c>
      <c r="C19" s="6">
        <v>45238</v>
      </c>
      <c r="D19" s="4">
        <v>38.21</v>
      </c>
      <c r="E19" s="4" t="str">
        <f>VLOOKUP(A19,HOP!A:L,12,0)</f>
        <v>38.21</v>
      </c>
      <c r="F19" s="4" t="str">
        <f>VLOOKUP(A19,HOP!A:C,3,0)</f>
        <v>4165832</v>
      </c>
      <c r="G19" s="4">
        <f t="shared" si="0"/>
        <v>0</v>
      </c>
      <c r="H19" s="4" t="str">
        <f t="shared" si="1"/>
        <v>，4165832</v>
      </c>
      <c r="I19" s="4" t="str">
        <f>VLOOKUP(A19,HOP!A:U,21,0)</f>
        <v>直采</v>
      </c>
    </row>
    <row r="20" s="4" customFormat="1" hidden="1" spans="1:9">
      <c r="A20" s="5">
        <v>999228263781737</v>
      </c>
      <c r="B20" s="6">
        <v>45237</v>
      </c>
      <c r="C20" s="6">
        <v>45238</v>
      </c>
      <c r="D20" s="4">
        <v>109.66</v>
      </c>
      <c r="E20" s="4" t="str">
        <f>VLOOKUP(A20,HOP!A:L,12,0)</f>
        <v>109.66</v>
      </c>
      <c r="F20" s="4" t="str">
        <f>VLOOKUP(A20,HOP!A:C,3,0)</f>
        <v>4167031</v>
      </c>
      <c r="G20" s="4">
        <f t="shared" si="0"/>
        <v>0</v>
      </c>
      <c r="H20" s="4" t="str">
        <f t="shared" si="1"/>
        <v>，4167031</v>
      </c>
      <c r="I20" s="4" t="str">
        <f>VLOOKUP(A20,HOP!A:U,21,0)</f>
        <v>直连</v>
      </c>
    </row>
    <row r="21" s="4" customFormat="1" hidden="1" spans="1:9">
      <c r="A21" s="5">
        <v>999228263803712</v>
      </c>
      <c r="B21" s="6">
        <v>45237</v>
      </c>
      <c r="C21" s="6">
        <v>45238</v>
      </c>
      <c r="D21" s="4">
        <v>108.83</v>
      </c>
      <c r="E21" s="4" t="str">
        <f>VLOOKUP(A21,HOP!A:L,12,0)</f>
        <v>108.83</v>
      </c>
      <c r="F21" s="4" t="str">
        <f>VLOOKUP(A21,HOP!A:C,3,0)</f>
        <v>4167042</v>
      </c>
      <c r="G21" s="4">
        <f t="shared" si="0"/>
        <v>0</v>
      </c>
      <c r="H21" s="4" t="str">
        <f t="shared" si="1"/>
        <v>，4167042</v>
      </c>
      <c r="I21" s="4" t="str">
        <f>VLOOKUP(A21,HOP!A:U,21,0)</f>
        <v>直连</v>
      </c>
    </row>
    <row r="22" s="4" customFormat="1" hidden="1" spans="1:9">
      <c r="A22" s="5">
        <v>999228269232389</v>
      </c>
      <c r="B22" s="6">
        <v>45237</v>
      </c>
      <c r="C22" s="6">
        <v>45238</v>
      </c>
      <c r="D22" s="4">
        <v>50.2</v>
      </c>
      <c r="E22" s="4" t="str">
        <f>VLOOKUP(A22,HOP!A:L,12,0)</f>
        <v>50.20</v>
      </c>
      <c r="F22" s="4" t="str">
        <f>VLOOKUP(A22,HOP!A:C,3,0)</f>
        <v>4170399</v>
      </c>
      <c r="G22" s="4">
        <f t="shared" si="0"/>
        <v>0</v>
      </c>
      <c r="H22" s="4" t="str">
        <f t="shared" si="1"/>
        <v>，4170399</v>
      </c>
      <c r="I22" s="4" t="str">
        <f>VLOOKUP(A22,HOP!A:U,21,0)</f>
        <v>直连</v>
      </c>
    </row>
    <row r="23" s="4" customFormat="1" hidden="1" spans="1:9">
      <c r="A23" s="5">
        <v>999228272803552</v>
      </c>
      <c r="B23" s="6">
        <v>45235</v>
      </c>
      <c r="C23" s="6">
        <v>45238</v>
      </c>
      <c r="D23" s="4">
        <v>53.83</v>
      </c>
      <c r="E23" s="4" t="str">
        <f>VLOOKUP(A23,HOP!A:L,12,0)</f>
        <v>53.83</v>
      </c>
      <c r="F23" s="4" t="str">
        <f>VLOOKUP(A23,HOP!A:C,3,0)</f>
        <v>4172635</v>
      </c>
      <c r="G23" s="4">
        <f t="shared" si="0"/>
        <v>0</v>
      </c>
      <c r="H23" s="4" t="str">
        <f t="shared" si="1"/>
        <v>，4172635</v>
      </c>
      <c r="I23" s="4" t="str">
        <f>VLOOKUP(A23,HOP!A:U,21,0)</f>
        <v>直连</v>
      </c>
    </row>
    <row r="24" s="4" customFormat="1" hidden="1" spans="1:9">
      <c r="A24" s="5">
        <v>999228274291090</v>
      </c>
      <c r="B24" s="6">
        <v>45237</v>
      </c>
      <c r="C24" s="6">
        <v>45238</v>
      </c>
      <c r="D24" s="4">
        <v>101.9</v>
      </c>
      <c r="E24" s="4" t="str">
        <f>VLOOKUP(A24,HOP!A:L,12,0)</f>
        <v>101.90</v>
      </c>
      <c r="F24" s="4" t="str">
        <f>VLOOKUP(A24,HOP!A:C,3,0)</f>
        <v>4173661</v>
      </c>
      <c r="G24" s="4">
        <f t="shared" si="0"/>
        <v>0</v>
      </c>
      <c r="H24" s="4" t="str">
        <f t="shared" si="1"/>
        <v>，4173661</v>
      </c>
      <c r="I24" s="4" t="str">
        <f>VLOOKUP(A24,HOP!A:U,21,0)</f>
        <v>直连</v>
      </c>
    </row>
    <row r="25" s="4" customFormat="1" hidden="1" spans="1:9">
      <c r="A25" s="5">
        <v>999228274324631</v>
      </c>
      <c r="B25" s="6">
        <v>45236</v>
      </c>
      <c r="C25" s="6">
        <v>45238</v>
      </c>
      <c r="D25" s="4">
        <v>423.2</v>
      </c>
      <c r="E25" s="4" t="str">
        <f>VLOOKUP(A25,HOP!A:L,12,0)</f>
        <v>423.20</v>
      </c>
      <c r="F25" s="4" t="str">
        <f>VLOOKUP(A25,HOP!A:C,3,0)</f>
        <v>4173690</v>
      </c>
      <c r="G25" s="4">
        <f t="shared" si="0"/>
        <v>0</v>
      </c>
      <c r="H25" s="4" t="str">
        <f t="shared" si="1"/>
        <v>，4173690</v>
      </c>
      <c r="I25" s="4" t="str">
        <f>VLOOKUP(A25,HOP!A:U,21,0)</f>
        <v>直连</v>
      </c>
    </row>
    <row r="26" s="4" customFormat="1" hidden="1" spans="1:9">
      <c r="A26" s="5">
        <v>999228313997852</v>
      </c>
      <c r="B26" s="6">
        <v>45237</v>
      </c>
      <c r="C26" s="6">
        <v>45238</v>
      </c>
      <c r="D26" s="4">
        <v>37.12</v>
      </c>
      <c r="E26" s="4" t="str">
        <f>VLOOKUP(A26,HOP!A:L,12,0)</f>
        <v>37.12</v>
      </c>
      <c r="F26" s="4" t="str">
        <f>VLOOKUP(A26,HOP!A:C,3,0)</f>
        <v>4187974</v>
      </c>
      <c r="G26" s="4">
        <f t="shared" si="0"/>
        <v>0</v>
      </c>
      <c r="H26" s="4" t="str">
        <f t="shared" si="1"/>
        <v>，4187974</v>
      </c>
      <c r="I26" s="4" t="str">
        <f>VLOOKUP(A26,HOP!A:U,21,0)</f>
        <v>直连</v>
      </c>
    </row>
    <row r="27" s="4" customFormat="1" hidden="1" spans="1:9">
      <c r="A27" s="5">
        <v>999228314441859</v>
      </c>
      <c r="B27" s="6">
        <v>45235</v>
      </c>
      <c r="C27" s="6">
        <v>45238</v>
      </c>
      <c r="D27" s="4">
        <v>94.11</v>
      </c>
      <c r="E27" s="4" t="str">
        <f>VLOOKUP(A27,HOP!A:L,12,0)</f>
        <v>94.11</v>
      </c>
      <c r="F27" s="4" t="str">
        <f>VLOOKUP(A27,HOP!A:C,3,0)</f>
        <v>4188402</v>
      </c>
      <c r="G27" s="4">
        <f t="shared" si="0"/>
        <v>0</v>
      </c>
      <c r="H27" s="4" t="str">
        <f t="shared" si="1"/>
        <v>，4188402</v>
      </c>
      <c r="I27" s="4" t="str">
        <f>VLOOKUP(A27,HOP!A:U,21,0)</f>
        <v>直连</v>
      </c>
    </row>
    <row r="28" s="4" customFormat="1" hidden="1" spans="1:9">
      <c r="A28" s="5">
        <v>999228317135436</v>
      </c>
      <c r="B28" s="6">
        <v>45235</v>
      </c>
      <c r="C28" s="6">
        <v>45238</v>
      </c>
      <c r="D28" s="4">
        <v>248.13</v>
      </c>
      <c r="E28" s="4" t="str">
        <f>VLOOKUP(A28,HOP!A:L,12,0)</f>
        <v>248.13</v>
      </c>
      <c r="F28" s="4" t="str">
        <f>VLOOKUP(A28,HOP!A:C,3,0)</f>
        <v>4190275</v>
      </c>
      <c r="G28" s="4">
        <f t="shared" si="0"/>
        <v>0</v>
      </c>
      <c r="H28" s="4" t="str">
        <f t="shared" si="1"/>
        <v>，4190275</v>
      </c>
      <c r="I28" s="4" t="str">
        <f>VLOOKUP(A28,HOP!A:U,21,0)</f>
        <v>直连</v>
      </c>
    </row>
    <row r="29" s="4" customFormat="1" hidden="1" spans="1:9">
      <c r="A29" s="5">
        <v>999228318331115</v>
      </c>
      <c r="B29" s="6">
        <v>45237</v>
      </c>
      <c r="C29" s="6">
        <v>45238</v>
      </c>
      <c r="D29" s="4">
        <v>30.98</v>
      </c>
      <c r="E29" s="4" t="str">
        <f>VLOOKUP(A29,HOP!A:L,12,0)</f>
        <v>30.98</v>
      </c>
      <c r="F29" s="4" t="str">
        <f>VLOOKUP(A29,HOP!A:C,3,0)</f>
        <v>4191502</v>
      </c>
      <c r="G29" s="4">
        <f t="shared" si="0"/>
        <v>0</v>
      </c>
      <c r="H29" s="4" t="str">
        <f t="shared" si="1"/>
        <v>，4191502</v>
      </c>
      <c r="I29" s="4" t="str">
        <f>VLOOKUP(A29,HOP!A:U,21,0)</f>
        <v>直采</v>
      </c>
    </row>
    <row r="30" s="4" customFormat="1" hidden="1" spans="1:9">
      <c r="A30" s="5">
        <v>999228318511525</v>
      </c>
      <c r="B30" s="6">
        <v>45237</v>
      </c>
      <c r="C30" s="6">
        <v>45238</v>
      </c>
      <c r="D30" s="4">
        <v>33.03</v>
      </c>
      <c r="E30" s="4" t="str">
        <f>VLOOKUP(A30,HOP!A:L,12,0)</f>
        <v>33.03</v>
      </c>
      <c r="F30" s="4" t="str">
        <f>VLOOKUP(A30,HOP!A:C,3,0)</f>
        <v>4191603</v>
      </c>
      <c r="G30" s="4">
        <f t="shared" si="0"/>
        <v>0</v>
      </c>
      <c r="H30" s="4" t="str">
        <f t="shared" si="1"/>
        <v>，4191603</v>
      </c>
      <c r="I30" s="4" t="str">
        <f>VLOOKUP(A30,HOP!A:U,21,0)</f>
        <v>直采</v>
      </c>
    </row>
    <row r="31" s="4" customFormat="1" hidden="1" spans="1:9">
      <c r="A31" s="5">
        <v>999228319067497</v>
      </c>
      <c r="B31" s="6">
        <v>45237</v>
      </c>
      <c r="C31" s="6">
        <v>45238</v>
      </c>
      <c r="D31" s="4">
        <v>107.17</v>
      </c>
      <c r="E31" s="4" t="str">
        <f>VLOOKUP(A31,HOP!A:L,12,0)</f>
        <v>107.17</v>
      </c>
      <c r="F31" s="4" t="str">
        <f>VLOOKUP(A31,HOP!A:C,3,0)</f>
        <v>4192331</v>
      </c>
      <c r="G31" s="4">
        <f t="shared" si="0"/>
        <v>0</v>
      </c>
      <c r="H31" s="4" t="str">
        <f t="shared" si="1"/>
        <v>，4192331</v>
      </c>
      <c r="I31" s="4" t="str">
        <f>VLOOKUP(A31,HOP!A:U,21,0)</f>
        <v>直连</v>
      </c>
    </row>
    <row r="32" s="4" customFormat="1" hidden="1" spans="1:9">
      <c r="A32" s="5">
        <v>999228325815717</v>
      </c>
      <c r="B32" s="6">
        <v>45236</v>
      </c>
      <c r="C32" s="6">
        <v>45238</v>
      </c>
      <c r="D32" s="4">
        <v>32.16</v>
      </c>
      <c r="E32" s="4" t="str">
        <f>VLOOKUP(A32,HOP!A:L,12,0)</f>
        <v>32.16</v>
      </c>
      <c r="F32" s="4" t="str">
        <f>VLOOKUP(A32,HOP!A:C,3,0)</f>
        <v>4195788</v>
      </c>
      <c r="G32" s="4">
        <f t="shared" si="0"/>
        <v>0</v>
      </c>
      <c r="H32" s="4" t="str">
        <f t="shared" si="1"/>
        <v>，4195788</v>
      </c>
      <c r="I32" s="4" t="str">
        <f>VLOOKUP(A32,HOP!A:U,21,0)</f>
        <v>直连</v>
      </c>
    </row>
    <row r="33" s="4" customFormat="1" hidden="1" spans="1:9">
      <c r="A33" s="5">
        <v>999228327024045</v>
      </c>
      <c r="B33" s="6">
        <v>45237</v>
      </c>
      <c r="C33" s="6">
        <v>45238</v>
      </c>
      <c r="D33" s="4">
        <v>41.32</v>
      </c>
      <c r="E33" s="4" t="str">
        <f>VLOOKUP(A33,HOP!A:L,12,0)</f>
        <v>41.32</v>
      </c>
      <c r="F33" s="4" t="str">
        <f>VLOOKUP(A33,HOP!A:C,3,0)</f>
        <v>4196209</v>
      </c>
      <c r="G33" s="4">
        <f t="shared" si="0"/>
        <v>0</v>
      </c>
      <c r="H33" s="4" t="str">
        <f t="shared" si="1"/>
        <v>，4196209</v>
      </c>
      <c r="I33" s="4" t="str">
        <f>VLOOKUP(A33,HOP!A:U,21,0)</f>
        <v>直连</v>
      </c>
    </row>
    <row r="34" s="4" customFormat="1" hidden="1" spans="1:9">
      <c r="A34" s="5">
        <v>999228329478557</v>
      </c>
      <c r="B34" s="6">
        <v>45236</v>
      </c>
      <c r="C34" s="6">
        <v>45238</v>
      </c>
      <c r="D34" s="4">
        <v>143.6</v>
      </c>
      <c r="E34" s="4" t="str">
        <f>VLOOKUP(A34,HOP!A:L,12,0)</f>
        <v>143.60</v>
      </c>
      <c r="F34" s="4" t="str">
        <f>VLOOKUP(A34,HOP!A:C,3,0)</f>
        <v>4197087</v>
      </c>
      <c r="G34" s="4">
        <f t="shared" si="0"/>
        <v>0</v>
      </c>
      <c r="H34" s="4" t="str">
        <f t="shared" si="1"/>
        <v>，4197087</v>
      </c>
      <c r="I34" s="4" t="str">
        <f>VLOOKUP(A34,HOP!A:U,21,0)</f>
        <v>直连</v>
      </c>
    </row>
    <row r="35" s="4" customFormat="1" hidden="1" spans="1:9">
      <c r="A35" s="5">
        <v>999228332068520</v>
      </c>
      <c r="B35" s="6">
        <v>45237</v>
      </c>
      <c r="C35" s="6">
        <v>45238</v>
      </c>
      <c r="D35" s="4">
        <v>32.77</v>
      </c>
      <c r="E35" s="4" t="str">
        <f>VLOOKUP(A35,HOP!A:L,12,0)</f>
        <v>32.77</v>
      </c>
      <c r="F35" s="4" t="str">
        <f>VLOOKUP(A35,HOP!A:C,3,0)</f>
        <v>4198338</v>
      </c>
      <c r="G35" s="4">
        <f t="shared" ref="G35:G57" si="2">D35-E35</f>
        <v>0</v>
      </c>
      <c r="H35" s="4" t="str">
        <f t="shared" ref="H35:H57" si="3">$H$1&amp;F35</f>
        <v>，4198338</v>
      </c>
      <c r="I35" s="4" t="str">
        <f>VLOOKUP(A35,HOP!A:U,21,0)</f>
        <v>直连</v>
      </c>
    </row>
    <row r="36" s="4" customFormat="1" hidden="1" spans="1:9">
      <c r="A36" s="5">
        <v>999228332968467</v>
      </c>
      <c r="B36" s="6">
        <v>45236</v>
      </c>
      <c r="C36" s="6">
        <v>45238</v>
      </c>
      <c r="D36" s="4">
        <v>62.06</v>
      </c>
      <c r="E36" s="4" t="str">
        <f>VLOOKUP(A36,HOP!A:L,12,0)</f>
        <v>62.06</v>
      </c>
      <c r="F36" s="4" t="str">
        <f>VLOOKUP(A36,HOP!A:C,3,0)</f>
        <v>4198819</v>
      </c>
      <c r="G36" s="4">
        <f t="shared" si="2"/>
        <v>0</v>
      </c>
      <c r="H36" s="4" t="str">
        <f t="shared" si="3"/>
        <v>，4198819</v>
      </c>
      <c r="I36" s="4" t="str">
        <f>VLOOKUP(A36,HOP!A:U,21,0)</f>
        <v>直连</v>
      </c>
    </row>
    <row r="37" s="4" customFormat="1" hidden="1" spans="1:9">
      <c r="A37" s="5">
        <v>999228333229653</v>
      </c>
      <c r="B37" s="6">
        <v>45236</v>
      </c>
      <c r="C37" s="6">
        <v>45238</v>
      </c>
      <c r="D37" s="4">
        <v>82.64</v>
      </c>
      <c r="E37" s="4" t="str">
        <f>VLOOKUP(A37,HOP!A:L,12,0)</f>
        <v>82.64</v>
      </c>
      <c r="F37" s="4" t="str">
        <f>VLOOKUP(A37,HOP!A:C,3,0)</f>
        <v>4199087</v>
      </c>
      <c r="G37" s="4">
        <f t="shared" si="2"/>
        <v>0</v>
      </c>
      <c r="H37" s="4" t="str">
        <f t="shared" si="3"/>
        <v>，4199087</v>
      </c>
      <c r="I37" s="4" t="str">
        <f>VLOOKUP(A37,HOP!A:U,21,0)</f>
        <v>直连</v>
      </c>
    </row>
    <row r="38" s="4" customFormat="1" hidden="1" spans="1:9">
      <c r="A38" s="5">
        <v>999228337455603</v>
      </c>
      <c r="B38" s="6">
        <v>45237</v>
      </c>
      <c r="C38" s="6">
        <v>45238</v>
      </c>
      <c r="D38" s="4">
        <v>112.39</v>
      </c>
      <c r="E38" s="4" t="str">
        <f>VLOOKUP(A38,HOP!A:L,12,0)</f>
        <v>112.39</v>
      </c>
      <c r="F38" s="4" t="str">
        <f>VLOOKUP(A38,HOP!A:C,3,0)</f>
        <v>4201164</v>
      </c>
      <c r="G38" s="4">
        <f t="shared" si="2"/>
        <v>0</v>
      </c>
      <c r="H38" s="4" t="str">
        <f t="shared" si="3"/>
        <v>，4201164</v>
      </c>
      <c r="I38" s="4" t="str">
        <f>VLOOKUP(A38,HOP!A:U,21,0)</f>
        <v>直连</v>
      </c>
    </row>
    <row r="39" s="4" customFormat="1" hidden="1" spans="1:9">
      <c r="A39" s="5">
        <v>999228338454547</v>
      </c>
      <c r="B39" s="6">
        <v>45236</v>
      </c>
      <c r="C39" s="6">
        <v>45238</v>
      </c>
      <c r="D39" s="4">
        <v>97.6</v>
      </c>
      <c r="E39" s="4" t="str">
        <f>VLOOKUP(A39,HOP!A:L,12,0)</f>
        <v>97.60</v>
      </c>
      <c r="F39" s="4" t="str">
        <f>VLOOKUP(A39,HOP!A:C,3,0)</f>
        <v>4202110</v>
      </c>
      <c r="G39" s="4">
        <f t="shared" si="2"/>
        <v>0</v>
      </c>
      <c r="H39" s="4" t="str">
        <f t="shared" si="3"/>
        <v>，4202110</v>
      </c>
      <c r="I39" s="4" t="str">
        <f>VLOOKUP(A39,HOP!A:U,21,0)</f>
        <v>直连</v>
      </c>
    </row>
    <row r="40" s="4" customFormat="1" hidden="1" spans="1:9">
      <c r="A40" s="5">
        <v>999228339803653</v>
      </c>
      <c r="B40" s="6">
        <v>45237</v>
      </c>
      <c r="C40" s="6">
        <v>45238</v>
      </c>
      <c r="D40" s="4">
        <v>19.88</v>
      </c>
      <c r="E40" s="4" t="str">
        <f>VLOOKUP(A40,HOP!A:L,12,0)</f>
        <v>19.88</v>
      </c>
      <c r="F40" s="4" t="str">
        <f>VLOOKUP(A40,HOP!A:C,3,0)</f>
        <v>4203281</v>
      </c>
      <c r="G40" s="4">
        <f t="shared" si="2"/>
        <v>0</v>
      </c>
      <c r="H40" s="4" t="str">
        <f t="shared" si="3"/>
        <v>，4203281</v>
      </c>
      <c r="I40" s="4" t="str">
        <f>VLOOKUP(A40,HOP!A:U,21,0)</f>
        <v>直连</v>
      </c>
    </row>
    <row r="41" s="4" customFormat="1" hidden="1" spans="1:9">
      <c r="A41" s="5">
        <v>999228340714552</v>
      </c>
      <c r="B41" s="6">
        <v>45236</v>
      </c>
      <c r="C41" s="6">
        <v>45238</v>
      </c>
      <c r="D41" s="4">
        <v>26.8</v>
      </c>
      <c r="E41" s="4" t="str">
        <f>VLOOKUP(A41,HOP!A:L,12,0)</f>
        <v>26.80</v>
      </c>
      <c r="F41" s="4" t="str">
        <f>VLOOKUP(A41,HOP!A:C,3,0)</f>
        <v>4203998</v>
      </c>
      <c r="G41" s="4">
        <f t="shared" si="2"/>
        <v>0</v>
      </c>
      <c r="H41" s="4" t="str">
        <f t="shared" si="3"/>
        <v>，4203998</v>
      </c>
      <c r="I41" s="4" t="str">
        <f>VLOOKUP(A41,HOP!A:U,21,0)</f>
        <v>直连</v>
      </c>
    </row>
    <row r="42" s="4" customFormat="1" hidden="1" spans="1:9">
      <c r="A42" s="5">
        <v>999228340884025</v>
      </c>
      <c r="B42" s="6">
        <v>45237</v>
      </c>
      <c r="C42" s="6">
        <v>45238</v>
      </c>
      <c r="D42" s="4">
        <v>116.97</v>
      </c>
      <c r="E42" s="4" t="str">
        <f>VLOOKUP(A42,HOP!A:L,12,0)</f>
        <v>116.97</v>
      </c>
      <c r="F42" s="4" t="str">
        <f>VLOOKUP(A42,HOP!A:C,3,0)</f>
        <v>4204082</v>
      </c>
      <c r="G42" s="4">
        <f t="shared" si="2"/>
        <v>0</v>
      </c>
      <c r="H42" s="4" t="str">
        <f t="shared" si="3"/>
        <v>，4204082</v>
      </c>
      <c r="I42" s="4" t="str">
        <f>VLOOKUP(A42,HOP!A:U,21,0)</f>
        <v>直采</v>
      </c>
    </row>
    <row r="43" s="4" customFormat="1" hidden="1" spans="1:9">
      <c r="A43" s="5">
        <v>999228341695266</v>
      </c>
      <c r="B43" s="6">
        <v>45236</v>
      </c>
      <c r="C43" s="6">
        <v>45238</v>
      </c>
      <c r="D43" s="4">
        <v>227.38</v>
      </c>
      <c r="E43" s="4" t="str">
        <f>VLOOKUP(A43,HOP!A:L,12,0)</f>
        <v>227.38</v>
      </c>
      <c r="F43" s="4" t="str">
        <f>VLOOKUP(A43,HOP!A:C,3,0)</f>
        <v>4205295</v>
      </c>
      <c r="G43" s="4">
        <f t="shared" si="2"/>
        <v>0</v>
      </c>
      <c r="H43" s="4" t="str">
        <f t="shared" si="3"/>
        <v>，4205295</v>
      </c>
      <c r="I43" s="4" t="str">
        <f>VLOOKUP(A43,HOP!A:U,21,0)</f>
        <v>直连</v>
      </c>
    </row>
    <row r="44" s="4" customFormat="1" hidden="1" spans="1:9">
      <c r="A44" s="5">
        <v>999228341787893</v>
      </c>
      <c r="B44" s="6">
        <v>45237</v>
      </c>
      <c r="C44" s="6">
        <v>45238</v>
      </c>
      <c r="D44" s="4">
        <v>55.95</v>
      </c>
      <c r="E44" s="4" t="str">
        <f>VLOOKUP(A44,HOP!A:L,12,0)</f>
        <v>55.95</v>
      </c>
      <c r="F44" s="4" t="str">
        <f>VLOOKUP(A44,HOP!A:C,3,0)</f>
        <v>4205414</v>
      </c>
      <c r="G44" s="4">
        <f t="shared" si="2"/>
        <v>0</v>
      </c>
      <c r="H44" s="4" t="str">
        <f t="shared" si="3"/>
        <v>，4205414</v>
      </c>
      <c r="I44" s="4" t="str">
        <f>VLOOKUP(A44,HOP!A:U,21,0)</f>
        <v>直连</v>
      </c>
    </row>
    <row r="45" s="4" customFormat="1" hidden="1" spans="1:9">
      <c r="A45" s="5">
        <v>999228343851789</v>
      </c>
      <c r="B45" s="6">
        <v>45237</v>
      </c>
      <c r="C45" s="6">
        <v>45238</v>
      </c>
      <c r="D45" s="4">
        <v>27.72</v>
      </c>
      <c r="E45" s="4" t="str">
        <f>VLOOKUP(A45,HOP!A:L,12,0)</f>
        <v>27.72</v>
      </c>
      <c r="F45" s="4" t="str">
        <f>VLOOKUP(A45,HOP!A:C,3,0)</f>
        <v>4206014</v>
      </c>
      <c r="G45" s="4">
        <f t="shared" si="2"/>
        <v>0</v>
      </c>
      <c r="H45" s="4" t="str">
        <f t="shared" si="3"/>
        <v>，4206014</v>
      </c>
      <c r="I45" s="4" t="str">
        <f>VLOOKUP(A45,HOP!A:U,21,0)</f>
        <v>直连</v>
      </c>
    </row>
    <row r="46" s="4" customFormat="1" hidden="1" spans="1:9">
      <c r="A46" s="5">
        <v>999228344540393</v>
      </c>
      <c r="B46" s="6">
        <v>45237</v>
      </c>
      <c r="C46" s="6">
        <v>45238</v>
      </c>
      <c r="D46" s="4">
        <v>12.6</v>
      </c>
      <c r="E46" s="4" t="str">
        <f>VLOOKUP(A46,HOP!A:L,12,0)</f>
        <v>12.60</v>
      </c>
      <c r="F46" s="4" t="str">
        <f>VLOOKUP(A46,HOP!A:C,3,0)</f>
        <v>4206126</v>
      </c>
      <c r="G46" s="4">
        <f t="shared" si="2"/>
        <v>0</v>
      </c>
      <c r="H46" s="4" t="str">
        <f t="shared" si="3"/>
        <v>，4206126</v>
      </c>
      <c r="I46" s="4" t="str">
        <f>VLOOKUP(A46,HOP!A:U,21,0)</f>
        <v>直连</v>
      </c>
    </row>
    <row r="47" s="4" customFormat="1" hidden="1" spans="1:9">
      <c r="A47" s="5">
        <v>999228344666641</v>
      </c>
      <c r="B47" s="6">
        <v>45237</v>
      </c>
      <c r="C47" s="6">
        <v>45238</v>
      </c>
      <c r="D47" s="4">
        <v>60.61</v>
      </c>
      <c r="E47" s="4" t="str">
        <f>VLOOKUP(A47,HOP!A:L,12,0)</f>
        <v>60.61</v>
      </c>
      <c r="F47" s="4" t="str">
        <f>VLOOKUP(A47,HOP!A:C,3,0)</f>
        <v>4206159</v>
      </c>
      <c r="G47" s="4">
        <f t="shared" si="2"/>
        <v>0</v>
      </c>
      <c r="H47" s="4" t="str">
        <f t="shared" si="3"/>
        <v>，4206159</v>
      </c>
      <c r="I47" s="4" t="str">
        <f>VLOOKUP(A47,HOP!A:U,21,0)</f>
        <v>直连</v>
      </c>
    </row>
    <row r="48" s="4" customFormat="1" hidden="1" spans="1:9">
      <c r="A48" s="5">
        <v>999228344779706</v>
      </c>
      <c r="B48" s="6">
        <v>45237</v>
      </c>
      <c r="C48" s="6">
        <v>45238</v>
      </c>
      <c r="D48" s="4">
        <v>41.32</v>
      </c>
      <c r="E48" s="4" t="str">
        <f>VLOOKUP(A48,HOP!A:L,12,0)</f>
        <v>41.32</v>
      </c>
      <c r="F48" s="4" t="str">
        <f>VLOOKUP(A48,HOP!A:C,3,0)</f>
        <v>4206193</v>
      </c>
      <c r="G48" s="4">
        <f t="shared" si="2"/>
        <v>0</v>
      </c>
      <c r="H48" s="4" t="str">
        <f t="shared" si="3"/>
        <v>，4206193</v>
      </c>
      <c r="I48" s="4" t="str">
        <f>VLOOKUP(A48,HOP!A:U,21,0)</f>
        <v>直连</v>
      </c>
    </row>
    <row r="49" s="4" customFormat="1" hidden="1" spans="1:9">
      <c r="A49" s="5">
        <v>999228344992637</v>
      </c>
      <c r="B49" s="6">
        <v>45237</v>
      </c>
      <c r="C49" s="6">
        <v>45238</v>
      </c>
      <c r="D49" s="4">
        <v>64.36</v>
      </c>
      <c r="E49" s="4" t="str">
        <f>VLOOKUP(A49,HOP!A:L,12,0)</f>
        <v>64.36</v>
      </c>
      <c r="F49" s="4" t="str">
        <f>VLOOKUP(A49,HOP!A:C,3,0)</f>
        <v>4206246</v>
      </c>
      <c r="G49" s="4">
        <f t="shared" si="2"/>
        <v>0</v>
      </c>
      <c r="H49" s="4" t="str">
        <f t="shared" si="3"/>
        <v>，4206246</v>
      </c>
      <c r="I49" s="4" t="str">
        <f>VLOOKUP(A49,HOP!A:U,21,0)</f>
        <v>直连</v>
      </c>
    </row>
    <row r="50" s="4" customFormat="1" hidden="1" spans="1:9">
      <c r="A50" s="5">
        <v>999228345571413</v>
      </c>
      <c r="B50" s="6">
        <v>45237</v>
      </c>
      <c r="C50" s="6">
        <v>45238</v>
      </c>
      <c r="D50" s="4">
        <v>12.61</v>
      </c>
      <c r="E50" s="4" t="str">
        <f>VLOOKUP(A50,HOP!A:L,12,0)</f>
        <v>12.61</v>
      </c>
      <c r="F50" s="4" t="str">
        <f>VLOOKUP(A50,HOP!A:C,3,0)</f>
        <v>4206488</v>
      </c>
      <c r="G50" s="4">
        <f t="shared" si="2"/>
        <v>0</v>
      </c>
      <c r="H50" s="4" t="str">
        <f t="shared" si="3"/>
        <v>，4206488</v>
      </c>
      <c r="I50" s="4" t="str">
        <f>VLOOKUP(A50,HOP!A:U,21,0)</f>
        <v>直连</v>
      </c>
    </row>
    <row r="51" s="4" customFormat="1" hidden="1" spans="1:9">
      <c r="A51" s="5">
        <v>999228345750077</v>
      </c>
      <c r="B51" s="6">
        <v>45237</v>
      </c>
      <c r="C51" s="6">
        <v>45238</v>
      </c>
      <c r="D51" s="4">
        <v>19.89</v>
      </c>
      <c r="E51" s="4" t="str">
        <f>VLOOKUP(A51,HOP!A:L,12,0)</f>
        <v>19.89</v>
      </c>
      <c r="F51" s="4" t="str">
        <f>VLOOKUP(A51,HOP!A:C,3,0)</f>
        <v>4206611</v>
      </c>
      <c r="G51" s="4">
        <f t="shared" si="2"/>
        <v>0</v>
      </c>
      <c r="H51" s="4" t="str">
        <f t="shared" si="3"/>
        <v>，4206611</v>
      </c>
      <c r="I51" s="4" t="str">
        <f>VLOOKUP(A51,HOP!A:U,21,0)</f>
        <v>直连</v>
      </c>
    </row>
    <row r="52" s="4" customFormat="1" hidden="1" spans="1:9">
      <c r="A52" s="5">
        <v>999228345774364</v>
      </c>
      <c r="B52" s="6">
        <v>45237</v>
      </c>
      <c r="C52" s="6">
        <v>45238</v>
      </c>
      <c r="D52" s="4">
        <v>24.14</v>
      </c>
      <c r="E52" s="4" t="str">
        <f>VLOOKUP(A52,HOP!A:L,12,0)</f>
        <v>24.14</v>
      </c>
      <c r="F52" s="4" t="str">
        <f>VLOOKUP(A52,HOP!A:C,3,0)</f>
        <v>4206633</v>
      </c>
      <c r="G52" s="4">
        <f t="shared" si="2"/>
        <v>0</v>
      </c>
      <c r="H52" s="4" t="str">
        <f t="shared" si="3"/>
        <v>，4206633</v>
      </c>
      <c r="I52" s="4" t="str">
        <f>VLOOKUP(A52,HOP!A:U,21,0)</f>
        <v>直连</v>
      </c>
    </row>
    <row r="53" s="4" customFormat="1" hidden="1" spans="1:9">
      <c r="A53" s="5">
        <v>999228345901614</v>
      </c>
      <c r="B53" s="6">
        <v>45237</v>
      </c>
      <c r="C53" s="6">
        <v>45238</v>
      </c>
      <c r="D53" s="4">
        <v>115.27</v>
      </c>
      <c r="E53" s="4" t="str">
        <f>VLOOKUP(A53,HOP!A:L,12,0)</f>
        <v>115.27</v>
      </c>
      <c r="F53" s="4" t="str">
        <f>VLOOKUP(A53,HOP!A:C,3,0)</f>
        <v>4206695</v>
      </c>
      <c r="G53" s="4">
        <f t="shared" si="2"/>
        <v>0</v>
      </c>
      <c r="H53" s="4" t="str">
        <f t="shared" si="3"/>
        <v>，4206695</v>
      </c>
      <c r="I53" s="4" t="str">
        <f>VLOOKUP(A53,HOP!A:U,21,0)</f>
        <v>直连</v>
      </c>
    </row>
    <row r="54" s="4" customFormat="1" hidden="1" spans="1:9">
      <c r="A54" s="5">
        <v>28346554118</v>
      </c>
      <c r="B54" s="6">
        <v>45237</v>
      </c>
      <c r="C54" s="6">
        <v>45238</v>
      </c>
      <c r="D54" s="4">
        <v>14.78</v>
      </c>
      <c r="E54" s="4" t="str">
        <f>VLOOKUP(A54,HOP!A:L,12,0)</f>
        <v>14.78</v>
      </c>
      <c r="F54" s="4" t="str">
        <f>VLOOKUP(A54,HOP!A:C,3,0)</f>
        <v>4206973</v>
      </c>
      <c r="G54" s="4">
        <f t="shared" si="2"/>
        <v>0</v>
      </c>
      <c r="H54" s="4" t="str">
        <f t="shared" si="3"/>
        <v>，4206973</v>
      </c>
      <c r="I54" s="4" t="str">
        <f>VLOOKUP(A54,HOP!A:U,21,0)</f>
        <v>直连</v>
      </c>
    </row>
    <row r="55" s="4" customFormat="1" hidden="1" spans="1:9">
      <c r="A55" s="5">
        <v>999228346628301</v>
      </c>
      <c r="B55" s="6">
        <v>45237</v>
      </c>
      <c r="C55" s="6">
        <v>45238</v>
      </c>
      <c r="D55" s="4">
        <v>47.23</v>
      </c>
      <c r="E55" s="4" t="str">
        <f>VLOOKUP(A55,HOP!A:L,12,0)</f>
        <v>47.23</v>
      </c>
      <c r="F55" s="4" t="str">
        <f>VLOOKUP(A55,HOP!A:C,3,0)</f>
        <v>4206989</v>
      </c>
      <c r="G55" s="4">
        <f t="shared" si="2"/>
        <v>0</v>
      </c>
      <c r="H55" s="4" t="str">
        <f t="shared" si="3"/>
        <v>，4206989</v>
      </c>
      <c r="I55" s="4" t="str">
        <f>VLOOKUP(A55,HOP!A:U,21,0)</f>
        <v>直连</v>
      </c>
    </row>
    <row r="56" s="4" customFormat="1" hidden="1" spans="1:9">
      <c r="A56" s="5">
        <v>999228346896514</v>
      </c>
      <c r="B56" s="6">
        <v>45237</v>
      </c>
      <c r="C56" s="6">
        <v>45238</v>
      </c>
      <c r="D56" s="4">
        <v>14.78</v>
      </c>
      <c r="E56" s="4" t="str">
        <f>VLOOKUP(A56,HOP!A:L,12,0)</f>
        <v>14.78</v>
      </c>
      <c r="F56" s="4" t="str">
        <f>VLOOKUP(A56,HOP!A:C,3,0)</f>
        <v>4207135</v>
      </c>
      <c r="G56" s="4">
        <f t="shared" si="2"/>
        <v>0</v>
      </c>
      <c r="H56" s="4" t="str">
        <f t="shared" si="3"/>
        <v>，4207135</v>
      </c>
      <c r="I56" s="4" t="str">
        <f>VLOOKUP(A56,HOP!A:U,21,0)</f>
        <v>直连</v>
      </c>
    </row>
    <row r="57" s="4" customFormat="1" spans="1:10">
      <c r="A57" s="5">
        <v>999227307108857</v>
      </c>
      <c r="B57" s="6">
        <v>45208</v>
      </c>
      <c r="C57" s="6">
        <v>45212</v>
      </c>
      <c r="D57" s="4">
        <v>-31.28</v>
      </c>
      <c r="E57" s="4" t="e">
        <f>VLOOKUP(A57,HOP!A:L,12,0)</f>
        <v>#N/A</v>
      </c>
      <c r="F57" s="4">
        <v>4044666</v>
      </c>
      <c r="G57" s="4" t="e">
        <f t="shared" si="2"/>
        <v>#N/A</v>
      </c>
      <c r="H57" s="4" t="str">
        <f t="shared" si="3"/>
        <v>，4044666</v>
      </c>
      <c r="I57" s="4" t="s">
        <v>316</v>
      </c>
      <c r="J57" s="4" t="s">
        <v>317</v>
      </c>
    </row>
    <row r="59" spans="4:4">
      <c r="D59" s="4">
        <f>SUM(D2:D58)</f>
        <v>5946.85</v>
      </c>
    </row>
    <row r="63" spans="1:4">
      <c r="A63" s="4" t="s">
        <v>318</v>
      </c>
      <c r="C63" s="4">
        <v>452.16</v>
      </c>
      <c r="D63" s="4">
        <v>3531.2</v>
      </c>
    </row>
    <row r="64" spans="1:4">
      <c r="A64" s="4" t="s">
        <v>319</v>
      </c>
      <c r="C64" s="4">
        <v>5494.69</v>
      </c>
      <c r="D64" s="4">
        <v>42911.5</v>
      </c>
    </row>
    <row r="65" spans="1:4">
      <c r="A65" s="4" t="s">
        <v>320</v>
      </c>
      <c r="C65" s="4">
        <f>SUBTOTAL(9,C63:C64)</f>
        <v>5946.85</v>
      </c>
      <c r="D65" s="4">
        <f>SUBTOTAL(9,D63:D64)</f>
        <v>46442.7</v>
      </c>
    </row>
    <row r="66" spans="1:1">
      <c r="A66" s="4" t="s">
        <v>321</v>
      </c>
    </row>
  </sheetData>
  <autoFilter ref="A1:XFD59">
    <filterColumn colId="3">
      <filters blank="1">
        <filter val="94.11"/>
        <filter val="37.12"/>
        <filter val="248.13"/>
        <filter val="24.14"/>
        <filter val="328.14"/>
        <filter val="55.95"/>
        <filter val="268.55"/>
        <filter val="5946.85"/>
        <filter val="32.16"/>
        <filter val="107.17"/>
        <filter val="116.97"/>
        <filter val="30.98"/>
        <filter val="112.99"/>
        <filter val="160.19"/>
        <filter val="12.61"/>
        <filter val="128.1"/>
        <filter val="38.21"/>
        <filter val="60.61"/>
        <filter val="50.2"/>
        <filter val="423.2"/>
        <filter val="94.22"/>
        <filter val="47.23"/>
        <filter val="82.64"/>
        <filter val="273.24"/>
        <filter val="12.6"/>
        <filter val="97.6"/>
        <filter val="143.6"/>
        <filter val="109.66"/>
        <filter val="18.27"/>
        <filter val="698.7"/>
        <filter val="115.27"/>
        <filter val="26.8"/>
        <filter val="139.8"/>
        <filter val="85.68"/>
        <filter val="-31.28"/>
        <filter val="101.9"/>
        <filter val="27.72"/>
        <filter val="41.32"/>
        <filter val="64.36"/>
        <filter val="439.76"/>
        <filter val="32.77"/>
        <filter val="14.78"/>
        <filter val="72.78"/>
        <filter val="227.38"/>
        <filter val="112.39"/>
        <filter val="33.03"/>
        <filter val="53.83"/>
        <filter val="108.83"/>
        <filter val="85.04"/>
        <filter val="62.06"/>
        <filter val="20.47"/>
        <filter val="19.88"/>
        <filter val="109"/>
        <filter val="19.89"/>
      </filters>
    </filterColumn>
    <filterColumn colId="6">
      <filters blank="1">
        <filter val="#N/A"/>
        <filter val="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322</v>
      </c>
      <c r="B1" s="2" t="s">
        <v>323</v>
      </c>
      <c r="C1" s="2" t="s">
        <v>324</v>
      </c>
      <c r="D1" s="2" t="s">
        <v>325</v>
      </c>
      <c r="E1" s="2" t="s">
        <v>13</v>
      </c>
      <c r="F1" s="2" t="s">
        <v>5</v>
      </c>
      <c r="G1" s="2" t="s">
        <v>6</v>
      </c>
      <c r="H1" s="2" t="s">
        <v>326</v>
      </c>
      <c r="I1" s="2" t="s">
        <v>327</v>
      </c>
      <c r="J1" s="2" t="s">
        <v>328</v>
      </c>
      <c r="K1" s="2" t="s">
        <v>329</v>
      </c>
      <c r="L1" s="2" t="s">
        <v>330</v>
      </c>
      <c r="M1" s="2" t="s">
        <v>331</v>
      </c>
      <c r="N1" s="2" t="s">
        <v>332</v>
      </c>
      <c r="O1" s="2" t="s">
        <v>333</v>
      </c>
      <c r="P1" s="2" t="s">
        <v>334</v>
      </c>
      <c r="Q1" s="2" t="s">
        <v>335</v>
      </c>
      <c r="R1" s="2" t="s">
        <v>336</v>
      </c>
      <c r="S1" s="2" t="s">
        <v>337</v>
      </c>
      <c r="T1" s="2" t="s">
        <v>338</v>
      </c>
      <c r="U1" s="2" t="s">
        <v>339</v>
      </c>
      <c r="V1" s="2" t="s">
        <v>340</v>
      </c>
    </row>
    <row r="2" s="1" customFormat="1" spans="1:22">
      <c r="A2" s="3">
        <v>999228346896514</v>
      </c>
      <c r="B2" s="1" t="s">
        <v>341</v>
      </c>
      <c r="C2" s="1" t="s">
        <v>342</v>
      </c>
      <c r="D2" s="1" t="s">
        <v>343</v>
      </c>
      <c r="E2" s="1" t="s">
        <v>344</v>
      </c>
      <c r="F2" s="1" t="s">
        <v>341</v>
      </c>
      <c r="G2" s="1" t="s">
        <v>345</v>
      </c>
      <c r="H2" s="1" t="s">
        <v>346</v>
      </c>
      <c r="I2" s="1" t="s">
        <v>347</v>
      </c>
      <c r="J2" s="1" t="s">
        <v>30</v>
      </c>
      <c r="K2" s="1" t="s">
        <v>348</v>
      </c>
      <c r="L2" s="1" t="s">
        <v>348</v>
      </c>
      <c r="M2" s="1" t="s">
        <v>349</v>
      </c>
      <c r="N2" s="1" t="s">
        <v>349</v>
      </c>
      <c r="O2" s="1" t="s">
        <v>350</v>
      </c>
      <c r="P2" s="1" t="s">
        <v>351</v>
      </c>
      <c r="Q2" s="1" t="s">
        <v>352</v>
      </c>
      <c r="R2" s="1" t="s">
        <v>353</v>
      </c>
      <c r="S2" s="1" t="s">
        <v>354</v>
      </c>
      <c r="T2" s="1" t="s">
        <v>355</v>
      </c>
      <c r="U2" s="1" t="s">
        <v>316</v>
      </c>
      <c r="V2" s="1" t="s">
        <v>356</v>
      </c>
    </row>
    <row r="3" s="1" customFormat="1" spans="1:22">
      <c r="A3" s="3">
        <v>999228346628301</v>
      </c>
      <c r="B3" s="1" t="s">
        <v>341</v>
      </c>
      <c r="C3" s="1" t="s">
        <v>357</v>
      </c>
      <c r="D3" s="1" t="s">
        <v>358</v>
      </c>
      <c r="E3" s="1" t="s">
        <v>359</v>
      </c>
      <c r="F3" s="1" t="s">
        <v>341</v>
      </c>
      <c r="G3" s="1" t="s">
        <v>345</v>
      </c>
      <c r="H3" s="1" t="s">
        <v>346</v>
      </c>
      <c r="I3" s="1" t="s">
        <v>360</v>
      </c>
      <c r="J3" s="1" t="s">
        <v>30</v>
      </c>
      <c r="K3" s="1" t="s">
        <v>361</v>
      </c>
      <c r="L3" s="1" t="s">
        <v>361</v>
      </c>
      <c r="M3" s="1" t="s">
        <v>349</v>
      </c>
      <c r="N3" s="1" t="s">
        <v>349</v>
      </c>
      <c r="O3" s="1" t="s">
        <v>350</v>
      </c>
      <c r="P3" s="1" t="s">
        <v>351</v>
      </c>
      <c r="Q3" s="1" t="s">
        <v>352</v>
      </c>
      <c r="R3" s="1" t="s">
        <v>362</v>
      </c>
      <c r="S3" s="1" t="s">
        <v>354</v>
      </c>
      <c r="T3" s="1" t="s">
        <v>355</v>
      </c>
      <c r="U3" s="1" t="s">
        <v>316</v>
      </c>
      <c r="V3" s="1" t="s">
        <v>363</v>
      </c>
    </row>
    <row r="4" s="1" customFormat="1" spans="1:22">
      <c r="A4" s="3">
        <v>28346554118</v>
      </c>
      <c r="B4" s="1" t="s">
        <v>341</v>
      </c>
      <c r="C4" s="1" t="s">
        <v>364</v>
      </c>
      <c r="D4" s="1" t="s">
        <v>343</v>
      </c>
      <c r="E4" s="1" t="s">
        <v>365</v>
      </c>
      <c r="F4" s="1" t="s">
        <v>341</v>
      </c>
      <c r="G4" s="1" t="s">
        <v>345</v>
      </c>
      <c r="H4" s="1" t="s">
        <v>346</v>
      </c>
      <c r="I4" s="1" t="s">
        <v>347</v>
      </c>
      <c r="J4" s="1" t="s">
        <v>30</v>
      </c>
      <c r="K4" s="1" t="s">
        <v>348</v>
      </c>
      <c r="L4" s="1" t="s">
        <v>348</v>
      </c>
      <c r="M4" s="1" t="s">
        <v>349</v>
      </c>
      <c r="N4" s="1" t="s">
        <v>349</v>
      </c>
      <c r="O4" s="1" t="s">
        <v>350</v>
      </c>
      <c r="P4" s="1" t="s">
        <v>351</v>
      </c>
      <c r="Q4" s="1" t="s">
        <v>352</v>
      </c>
      <c r="R4" s="1" t="s">
        <v>366</v>
      </c>
      <c r="S4" s="1" t="s">
        <v>354</v>
      </c>
      <c r="T4" s="1" t="s">
        <v>355</v>
      </c>
      <c r="U4" s="1" t="s">
        <v>316</v>
      </c>
      <c r="V4" s="1" t="s">
        <v>356</v>
      </c>
    </row>
    <row r="5" s="1" customFormat="1" spans="1:22">
      <c r="A5" s="3">
        <v>999228345901614</v>
      </c>
      <c r="B5" s="1" t="s">
        <v>341</v>
      </c>
      <c r="C5" s="1" t="s">
        <v>367</v>
      </c>
      <c r="D5" s="1" t="s">
        <v>368</v>
      </c>
      <c r="E5" s="1" t="s">
        <v>369</v>
      </c>
      <c r="F5" s="1" t="s">
        <v>341</v>
      </c>
      <c r="G5" s="1" t="s">
        <v>345</v>
      </c>
      <c r="H5" s="1" t="s">
        <v>346</v>
      </c>
      <c r="I5" s="1" t="s">
        <v>370</v>
      </c>
      <c r="J5" s="1" t="s">
        <v>30</v>
      </c>
      <c r="K5" s="1" t="s">
        <v>371</v>
      </c>
      <c r="L5" s="1" t="s">
        <v>371</v>
      </c>
      <c r="M5" s="1" t="s">
        <v>349</v>
      </c>
      <c r="N5" s="1" t="s">
        <v>349</v>
      </c>
      <c r="O5" s="1" t="s">
        <v>350</v>
      </c>
      <c r="P5" s="1" t="s">
        <v>351</v>
      </c>
      <c r="Q5" s="1" t="s">
        <v>352</v>
      </c>
      <c r="R5" s="1" t="s">
        <v>372</v>
      </c>
      <c r="S5" s="1" t="s">
        <v>354</v>
      </c>
      <c r="T5" s="1" t="s">
        <v>355</v>
      </c>
      <c r="U5" s="1" t="s">
        <v>316</v>
      </c>
      <c r="V5" s="1" t="s">
        <v>373</v>
      </c>
    </row>
    <row r="6" s="1" customFormat="1" spans="1:22">
      <c r="A6" s="3">
        <v>999228345774364</v>
      </c>
      <c r="B6" s="1" t="s">
        <v>341</v>
      </c>
      <c r="C6" s="1" t="s">
        <v>374</v>
      </c>
      <c r="D6" s="1" t="s">
        <v>375</v>
      </c>
      <c r="E6" s="1" t="s">
        <v>376</v>
      </c>
      <c r="F6" s="1" t="s">
        <v>341</v>
      </c>
      <c r="G6" s="1" t="s">
        <v>345</v>
      </c>
      <c r="H6" s="1" t="s">
        <v>346</v>
      </c>
      <c r="I6" s="1" t="s">
        <v>377</v>
      </c>
      <c r="J6" s="1" t="s">
        <v>30</v>
      </c>
      <c r="K6" s="1" t="s">
        <v>378</v>
      </c>
      <c r="L6" s="1" t="s">
        <v>378</v>
      </c>
      <c r="M6" s="1" t="s">
        <v>349</v>
      </c>
      <c r="N6" s="1" t="s">
        <v>349</v>
      </c>
      <c r="O6" s="1" t="s">
        <v>350</v>
      </c>
      <c r="P6" s="1" t="s">
        <v>351</v>
      </c>
      <c r="Q6" s="1" t="s">
        <v>352</v>
      </c>
      <c r="R6" s="1" t="s">
        <v>379</v>
      </c>
      <c r="S6" s="1" t="s">
        <v>354</v>
      </c>
      <c r="T6" s="1" t="s">
        <v>355</v>
      </c>
      <c r="U6" s="1" t="s">
        <v>316</v>
      </c>
      <c r="V6" s="1" t="s">
        <v>356</v>
      </c>
    </row>
    <row r="7" s="1" customFormat="1" spans="1:22">
      <c r="A7" s="3">
        <v>999228345750077</v>
      </c>
      <c r="B7" s="1" t="s">
        <v>341</v>
      </c>
      <c r="C7" s="1" t="s">
        <v>380</v>
      </c>
      <c r="D7" s="1" t="s">
        <v>381</v>
      </c>
      <c r="E7" s="1" t="s">
        <v>382</v>
      </c>
      <c r="F7" s="1" t="s">
        <v>341</v>
      </c>
      <c r="G7" s="1" t="s">
        <v>345</v>
      </c>
      <c r="H7" s="1" t="s">
        <v>346</v>
      </c>
      <c r="I7" s="1" t="s">
        <v>383</v>
      </c>
      <c r="J7" s="1" t="s">
        <v>30</v>
      </c>
      <c r="K7" s="1" t="s">
        <v>384</v>
      </c>
      <c r="L7" s="1" t="s">
        <v>384</v>
      </c>
      <c r="M7" s="1" t="s">
        <v>349</v>
      </c>
      <c r="N7" s="1" t="s">
        <v>349</v>
      </c>
      <c r="O7" s="1" t="s">
        <v>350</v>
      </c>
      <c r="P7" s="1" t="s">
        <v>351</v>
      </c>
      <c r="Q7" s="1" t="s">
        <v>352</v>
      </c>
      <c r="R7" s="1" t="s">
        <v>385</v>
      </c>
      <c r="S7" s="1" t="s">
        <v>354</v>
      </c>
      <c r="T7" s="1" t="s">
        <v>355</v>
      </c>
      <c r="U7" s="1" t="s">
        <v>316</v>
      </c>
      <c r="V7" s="1" t="s">
        <v>356</v>
      </c>
    </row>
    <row r="8" s="1" customFormat="1" spans="1:22">
      <c r="A8" s="3">
        <v>999228345571413</v>
      </c>
      <c r="B8" s="1" t="s">
        <v>341</v>
      </c>
      <c r="C8" s="1" t="s">
        <v>386</v>
      </c>
      <c r="D8" s="1" t="s">
        <v>343</v>
      </c>
      <c r="E8" s="1" t="s">
        <v>387</v>
      </c>
      <c r="F8" s="1" t="s">
        <v>341</v>
      </c>
      <c r="G8" s="1" t="s">
        <v>345</v>
      </c>
      <c r="H8" s="1" t="s">
        <v>346</v>
      </c>
      <c r="I8" s="1" t="s">
        <v>388</v>
      </c>
      <c r="J8" s="1" t="s">
        <v>30</v>
      </c>
      <c r="K8" s="1" t="s">
        <v>389</v>
      </c>
      <c r="L8" s="1" t="s">
        <v>389</v>
      </c>
      <c r="M8" s="1" t="s">
        <v>349</v>
      </c>
      <c r="N8" s="1" t="s">
        <v>349</v>
      </c>
      <c r="O8" s="1" t="s">
        <v>350</v>
      </c>
      <c r="P8" s="1" t="s">
        <v>351</v>
      </c>
      <c r="Q8" s="1" t="s">
        <v>352</v>
      </c>
      <c r="R8" s="1" t="s">
        <v>390</v>
      </c>
      <c r="S8" s="1" t="s">
        <v>354</v>
      </c>
      <c r="T8" s="1" t="s">
        <v>355</v>
      </c>
      <c r="U8" s="1" t="s">
        <v>316</v>
      </c>
      <c r="V8" s="1" t="s">
        <v>356</v>
      </c>
    </row>
    <row r="9" s="1" customFormat="1" spans="1:22">
      <c r="A9" s="3">
        <v>999228344992637</v>
      </c>
      <c r="B9" s="1" t="s">
        <v>341</v>
      </c>
      <c r="C9" s="1" t="s">
        <v>391</v>
      </c>
      <c r="D9" s="1" t="s">
        <v>392</v>
      </c>
      <c r="E9" s="1" t="s">
        <v>393</v>
      </c>
      <c r="F9" s="1" t="s">
        <v>341</v>
      </c>
      <c r="G9" s="1" t="s">
        <v>345</v>
      </c>
      <c r="H9" s="1" t="s">
        <v>346</v>
      </c>
      <c r="I9" s="1" t="s">
        <v>394</v>
      </c>
      <c r="J9" s="1" t="s">
        <v>30</v>
      </c>
      <c r="K9" s="1" t="s">
        <v>395</v>
      </c>
      <c r="L9" s="1" t="s">
        <v>395</v>
      </c>
      <c r="M9" s="1" t="s">
        <v>349</v>
      </c>
      <c r="N9" s="1" t="s">
        <v>349</v>
      </c>
      <c r="O9" s="1" t="s">
        <v>350</v>
      </c>
      <c r="P9" s="1" t="s">
        <v>351</v>
      </c>
      <c r="Q9" s="1" t="s">
        <v>352</v>
      </c>
      <c r="R9" s="1" t="s">
        <v>396</v>
      </c>
      <c r="S9" s="1" t="s">
        <v>354</v>
      </c>
      <c r="T9" s="1" t="s">
        <v>355</v>
      </c>
      <c r="U9" s="1" t="s">
        <v>316</v>
      </c>
      <c r="V9" s="1" t="s">
        <v>363</v>
      </c>
    </row>
    <row r="10" s="1" customFormat="1" spans="1:22">
      <c r="A10" s="3">
        <v>999228344779706</v>
      </c>
      <c r="B10" s="1" t="s">
        <v>341</v>
      </c>
      <c r="C10" s="1" t="s">
        <v>397</v>
      </c>
      <c r="D10" s="1" t="s">
        <v>398</v>
      </c>
      <c r="E10" s="1" t="s">
        <v>399</v>
      </c>
      <c r="F10" s="1" t="s">
        <v>341</v>
      </c>
      <c r="G10" s="1" t="s">
        <v>345</v>
      </c>
      <c r="H10" s="1" t="s">
        <v>346</v>
      </c>
      <c r="I10" s="1" t="s">
        <v>400</v>
      </c>
      <c r="J10" s="1" t="s">
        <v>30</v>
      </c>
      <c r="K10" s="1" t="s">
        <v>401</v>
      </c>
      <c r="L10" s="1" t="s">
        <v>401</v>
      </c>
      <c r="M10" s="1" t="s">
        <v>349</v>
      </c>
      <c r="N10" s="1" t="s">
        <v>349</v>
      </c>
      <c r="O10" s="1" t="s">
        <v>350</v>
      </c>
      <c r="P10" s="1" t="s">
        <v>351</v>
      </c>
      <c r="Q10" s="1" t="s">
        <v>352</v>
      </c>
      <c r="R10" s="1" t="s">
        <v>402</v>
      </c>
      <c r="S10" s="1" t="s">
        <v>354</v>
      </c>
      <c r="T10" s="1" t="s">
        <v>355</v>
      </c>
      <c r="U10" s="1" t="s">
        <v>316</v>
      </c>
      <c r="V10" s="1" t="s">
        <v>403</v>
      </c>
    </row>
    <row r="11" s="1" customFormat="1" spans="1:22">
      <c r="A11" s="3">
        <v>999228344666641</v>
      </c>
      <c r="B11" s="1" t="s">
        <v>341</v>
      </c>
      <c r="C11" s="1" t="s">
        <v>404</v>
      </c>
      <c r="D11" s="1" t="s">
        <v>405</v>
      </c>
      <c r="E11" s="1" t="s">
        <v>406</v>
      </c>
      <c r="F11" s="1" t="s">
        <v>341</v>
      </c>
      <c r="G11" s="1" t="s">
        <v>345</v>
      </c>
      <c r="H11" s="1" t="s">
        <v>346</v>
      </c>
      <c r="I11" s="1" t="s">
        <v>407</v>
      </c>
      <c r="J11" s="1" t="s">
        <v>30</v>
      </c>
      <c r="K11" s="1" t="s">
        <v>408</v>
      </c>
      <c r="L11" s="1" t="s">
        <v>408</v>
      </c>
      <c r="M11" s="1" t="s">
        <v>349</v>
      </c>
      <c r="N11" s="1" t="s">
        <v>349</v>
      </c>
      <c r="O11" s="1" t="s">
        <v>350</v>
      </c>
      <c r="P11" s="1" t="s">
        <v>351</v>
      </c>
      <c r="Q11" s="1" t="s">
        <v>352</v>
      </c>
      <c r="R11" s="1" t="s">
        <v>409</v>
      </c>
      <c r="S11" s="1" t="s">
        <v>354</v>
      </c>
      <c r="T11" s="1" t="s">
        <v>355</v>
      </c>
      <c r="U11" s="1" t="s">
        <v>316</v>
      </c>
      <c r="V11" s="1" t="s">
        <v>410</v>
      </c>
    </row>
    <row r="12" s="1" customFormat="1" spans="1:22">
      <c r="A12" s="3">
        <v>999228344540393</v>
      </c>
      <c r="B12" s="1" t="s">
        <v>341</v>
      </c>
      <c r="C12" s="1" t="s">
        <v>411</v>
      </c>
      <c r="D12" s="1" t="s">
        <v>343</v>
      </c>
      <c r="E12" s="1" t="s">
        <v>412</v>
      </c>
      <c r="F12" s="1" t="s">
        <v>341</v>
      </c>
      <c r="G12" s="1" t="s">
        <v>345</v>
      </c>
      <c r="H12" s="1" t="s">
        <v>346</v>
      </c>
      <c r="I12" s="1" t="s">
        <v>413</v>
      </c>
      <c r="J12" s="1" t="s">
        <v>30</v>
      </c>
      <c r="K12" s="1" t="s">
        <v>414</v>
      </c>
      <c r="L12" s="1" t="s">
        <v>414</v>
      </c>
      <c r="M12" s="1" t="s">
        <v>349</v>
      </c>
      <c r="N12" s="1" t="s">
        <v>349</v>
      </c>
      <c r="O12" s="1" t="s">
        <v>350</v>
      </c>
      <c r="P12" s="1" t="s">
        <v>351</v>
      </c>
      <c r="Q12" s="1" t="s">
        <v>352</v>
      </c>
      <c r="R12" s="1" t="s">
        <v>415</v>
      </c>
      <c r="S12" s="1" t="s">
        <v>354</v>
      </c>
      <c r="T12" s="1" t="s">
        <v>355</v>
      </c>
      <c r="U12" s="1" t="s">
        <v>316</v>
      </c>
      <c r="V12" s="1" t="s">
        <v>356</v>
      </c>
    </row>
    <row r="13" s="1" customFormat="1" spans="1:22">
      <c r="A13" s="3">
        <v>999228343851789</v>
      </c>
      <c r="B13" s="1" t="s">
        <v>416</v>
      </c>
      <c r="C13" s="1" t="s">
        <v>417</v>
      </c>
      <c r="D13" s="1" t="s">
        <v>418</v>
      </c>
      <c r="E13" s="1" t="s">
        <v>419</v>
      </c>
      <c r="F13" s="1" t="s">
        <v>341</v>
      </c>
      <c r="G13" s="1" t="s">
        <v>345</v>
      </c>
      <c r="H13" s="1" t="s">
        <v>346</v>
      </c>
      <c r="I13" s="1" t="s">
        <v>420</v>
      </c>
      <c r="J13" s="1" t="s">
        <v>30</v>
      </c>
      <c r="K13" s="1" t="s">
        <v>421</v>
      </c>
      <c r="L13" s="1" t="s">
        <v>421</v>
      </c>
      <c r="M13" s="1" t="s">
        <v>349</v>
      </c>
      <c r="N13" s="1" t="s">
        <v>349</v>
      </c>
      <c r="O13" s="1" t="s">
        <v>350</v>
      </c>
      <c r="P13" s="1" t="s">
        <v>351</v>
      </c>
      <c r="Q13" s="1" t="s">
        <v>352</v>
      </c>
      <c r="R13" s="1" t="s">
        <v>422</v>
      </c>
      <c r="S13" s="1" t="s">
        <v>354</v>
      </c>
      <c r="T13" s="1" t="s">
        <v>355</v>
      </c>
      <c r="U13" s="1" t="s">
        <v>316</v>
      </c>
      <c r="V13" s="1" t="s">
        <v>363</v>
      </c>
    </row>
    <row r="14" s="1" customFormat="1" spans="1:22">
      <c r="A14" s="3">
        <v>999228341787893</v>
      </c>
      <c r="B14" s="1" t="s">
        <v>416</v>
      </c>
      <c r="C14" s="1" t="s">
        <v>423</v>
      </c>
      <c r="D14" s="1" t="s">
        <v>424</v>
      </c>
      <c r="E14" s="1" t="s">
        <v>425</v>
      </c>
      <c r="F14" s="1" t="s">
        <v>341</v>
      </c>
      <c r="G14" s="1" t="s">
        <v>345</v>
      </c>
      <c r="H14" s="1" t="s">
        <v>346</v>
      </c>
      <c r="I14" s="1" t="s">
        <v>426</v>
      </c>
      <c r="J14" s="1" t="s">
        <v>30</v>
      </c>
      <c r="K14" s="1" t="s">
        <v>427</v>
      </c>
      <c r="L14" s="1" t="s">
        <v>427</v>
      </c>
      <c r="M14" s="1" t="s">
        <v>349</v>
      </c>
      <c r="N14" s="1" t="s">
        <v>349</v>
      </c>
      <c r="O14" s="1" t="s">
        <v>350</v>
      </c>
      <c r="P14" s="1" t="s">
        <v>351</v>
      </c>
      <c r="Q14" s="1" t="s">
        <v>352</v>
      </c>
      <c r="R14" s="1" t="s">
        <v>428</v>
      </c>
      <c r="S14" s="1" t="s">
        <v>354</v>
      </c>
      <c r="T14" s="1" t="s">
        <v>355</v>
      </c>
      <c r="U14" s="1" t="s">
        <v>316</v>
      </c>
      <c r="V14" s="1" t="s">
        <v>429</v>
      </c>
    </row>
    <row r="15" s="1" customFormat="1" spans="1:22">
      <c r="A15" s="3">
        <v>999228341695266</v>
      </c>
      <c r="B15" s="1" t="s">
        <v>416</v>
      </c>
      <c r="C15" s="1" t="s">
        <v>430</v>
      </c>
      <c r="D15" s="1" t="s">
        <v>431</v>
      </c>
      <c r="E15" s="1" t="s">
        <v>432</v>
      </c>
      <c r="F15" s="1" t="s">
        <v>416</v>
      </c>
      <c r="G15" s="1" t="s">
        <v>345</v>
      </c>
      <c r="H15" s="1" t="s">
        <v>346</v>
      </c>
      <c r="I15" s="1" t="s">
        <v>433</v>
      </c>
      <c r="J15" s="1" t="s">
        <v>30</v>
      </c>
      <c r="K15" s="1" t="s">
        <v>434</v>
      </c>
      <c r="L15" s="1" t="s">
        <v>434</v>
      </c>
      <c r="M15" s="1" t="s">
        <v>349</v>
      </c>
      <c r="N15" s="1" t="s">
        <v>349</v>
      </c>
      <c r="O15" s="1" t="s">
        <v>350</v>
      </c>
      <c r="P15" s="1" t="s">
        <v>351</v>
      </c>
      <c r="Q15" s="1" t="s">
        <v>352</v>
      </c>
      <c r="R15" s="1" t="s">
        <v>435</v>
      </c>
      <c r="S15" s="1" t="s">
        <v>354</v>
      </c>
      <c r="T15" s="1" t="s">
        <v>355</v>
      </c>
      <c r="U15" s="1" t="s">
        <v>316</v>
      </c>
      <c r="V15" s="1" t="s">
        <v>436</v>
      </c>
    </row>
    <row r="16" s="1" customFormat="1" spans="1:22">
      <c r="A16" s="3">
        <v>999228340884025</v>
      </c>
      <c r="B16" s="1" t="s">
        <v>416</v>
      </c>
      <c r="C16" s="1" t="s">
        <v>437</v>
      </c>
      <c r="D16" s="1" t="s">
        <v>438</v>
      </c>
      <c r="E16" s="1" t="s">
        <v>439</v>
      </c>
      <c r="F16" s="1" t="s">
        <v>341</v>
      </c>
      <c r="G16" s="1" t="s">
        <v>345</v>
      </c>
      <c r="H16" s="1" t="s">
        <v>346</v>
      </c>
      <c r="I16" s="1" t="s">
        <v>440</v>
      </c>
      <c r="J16" s="1" t="s">
        <v>30</v>
      </c>
      <c r="K16" s="1" t="s">
        <v>441</v>
      </c>
      <c r="L16" s="1" t="s">
        <v>441</v>
      </c>
      <c r="M16" s="1" t="s">
        <v>349</v>
      </c>
      <c r="N16" s="1" t="s">
        <v>349</v>
      </c>
      <c r="O16" s="1" t="s">
        <v>350</v>
      </c>
      <c r="P16" s="1" t="s">
        <v>351</v>
      </c>
      <c r="Q16" s="1" t="s">
        <v>352</v>
      </c>
      <c r="R16" s="1" t="s">
        <v>442</v>
      </c>
      <c r="S16" s="1" t="s">
        <v>354</v>
      </c>
      <c r="T16" s="1" t="s">
        <v>355</v>
      </c>
      <c r="U16" s="1" t="s">
        <v>443</v>
      </c>
      <c r="V16" s="1" t="s">
        <v>403</v>
      </c>
    </row>
    <row r="17" s="1" customFormat="1" spans="1:22">
      <c r="A17" s="3">
        <v>999228340714552</v>
      </c>
      <c r="B17" s="1" t="s">
        <v>416</v>
      </c>
      <c r="C17" s="1" t="s">
        <v>444</v>
      </c>
      <c r="D17" s="1" t="s">
        <v>375</v>
      </c>
      <c r="E17" s="1" t="s">
        <v>445</v>
      </c>
      <c r="F17" s="1" t="s">
        <v>416</v>
      </c>
      <c r="G17" s="1" t="s">
        <v>345</v>
      </c>
      <c r="H17" s="1" t="s">
        <v>346</v>
      </c>
      <c r="I17" s="1" t="s">
        <v>446</v>
      </c>
      <c r="J17" s="1" t="s">
        <v>30</v>
      </c>
      <c r="K17" s="1" t="s">
        <v>447</v>
      </c>
      <c r="L17" s="1" t="s">
        <v>447</v>
      </c>
      <c r="M17" s="1" t="s">
        <v>349</v>
      </c>
      <c r="N17" s="1" t="s">
        <v>349</v>
      </c>
      <c r="O17" s="1" t="s">
        <v>350</v>
      </c>
      <c r="P17" s="1" t="s">
        <v>351</v>
      </c>
      <c r="Q17" s="1" t="s">
        <v>352</v>
      </c>
      <c r="R17" s="1" t="s">
        <v>448</v>
      </c>
      <c r="S17" s="1" t="s">
        <v>354</v>
      </c>
      <c r="T17" s="1" t="s">
        <v>355</v>
      </c>
      <c r="U17" s="1" t="s">
        <v>316</v>
      </c>
      <c r="V17" s="1" t="s">
        <v>356</v>
      </c>
    </row>
    <row r="18" s="1" customFormat="1" spans="1:22">
      <c r="A18" s="3">
        <v>999228339803653</v>
      </c>
      <c r="B18" s="1" t="s">
        <v>416</v>
      </c>
      <c r="C18" s="1" t="s">
        <v>449</v>
      </c>
      <c r="D18" s="1" t="s">
        <v>381</v>
      </c>
      <c r="E18" s="1" t="s">
        <v>450</v>
      </c>
      <c r="F18" s="1" t="s">
        <v>341</v>
      </c>
      <c r="G18" s="1" t="s">
        <v>345</v>
      </c>
      <c r="H18" s="1" t="s">
        <v>346</v>
      </c>
      <c r="I18" s="1" t="s">
        <v>451</v>
      </c>
      <c r="J18" s="1" t="s">
        <v>30</v>
      </c>
      <c r="K18" s="1" t="s">
        <v>452</v>
      </c>
      <c r="L18" s="1" t="s">
        <v>452</v>
      </c>
      <c r="M18" s="1" t="s">
        <v>349</v>
      </c>
      <c r="N18" s="1" t="s">
        <v>349</v>
      </c>
      <c r="O18" s="1" t="s">
        <v>350</v>
      </c>
      <c r="P18" s="1" t="s">
        <v>351</v>
      </c>
      <c r="Q18" s="1" t="s">
        <v>352</v>
      </c>
      <c r="R18" s="1" t="s">
        <v>453</v>
      </c>
      <c r="S18" s="1" t="s">
        <v>354</v>
      </c>
      <c r="T18" s="1" t="s">
        <v>355</v>
      </c>
      <c r="U18" s="1" t="s">
        <v>316</v>
      </c>
      <c r="V18" s="1" t="s">
        <v>356</v>
      </c>
    </row>
    <row r="19" s="1" customFormat="1" spans="1:22">
      <c r="A19" s="3">
        <v>999228338454547</v>
      </c>
      <c r="B19" s="1" t="s">
        <v>416</v>
      </c>
      <c r="C19" s="1" t="s">
        <v>454</v>
      </c>
      <c r="D19" s="1" t="s">
        <v>455</v>
      </c>
      <c r="E19" s="1" t="s">
        <v>456</v>
      </c>
      <c r="F19" s="1" t="s">
        <v>416</v>
      </c>
      <c r="G19" s="1" t="s">
        <v>345</v>
      </c>
      <c r="H19" s="1" t="s">
        <v>346</v>
      </c>
      <c r="I19" s="1" t="s">
        <v>457</v>
      </c>
      <c r="J19" s="1" t="s">
        <v>30</v>
      </c>
      <c r="K19" s="1" t="s">
        <v>458</v>
      </c>
      <c r="L19" s="1" t="s">
        <v>458</v>
      </c>
      <c r="M19" s="1" t="s">
        <v>349</v>
      </c>
      <c r="N19" s="1" t="s">
        <v>349</v>
      </c>
      <c r="O19" s="1" t="s">
        <v>350</v>
      </c>
      <c r="P19" s="1" t="s">
        <v>351</v>
      </c>
      <c r="Q19" s="1" t="s">
        <v>352</v>
      </c>
      <c r="R19" s="1" t="s">
        <v>459</v>
      </c>
      <c r="S19" s="1" t="s">
        <v>354</v>
      </c>
      <c r="T19" s="1" t="s">
        <v>355</v>
      </c>
      <c r="U19" s="1" t="s">
        <v>316</v>
      </c>
      <c r="V19" s="1" t="s">
        <v>356</v>
      </c>
    </row>
    <row r="20" s="1" customFormat="1" spans="1:22">
      <c r="A20" s="3">
        <v>999228337455603</v>
      </c>
      <c r="B20" s="1" t="s">
        <v>416</v>
      </c>
      <c r="C20" s="1" t="s">
        <v>460</v>
      </c>
      <c r="D20" s="1" t="s">
        <v>461</v>
      </c>
      <c r="E20" s="1" t="s">
        <v>462</v>
      </c>
      <c r="F20" s="1" t="s">
        <v>341</v>
      </c>
      <c r="G20" s="1" t="s">
        <v>345</v>
      </c>
      <c r="H20" s="1" t="s">
        <v>346</v>
      </c>
      <c r="I20" s="1" t="s">
        <v>463</v>
      </c>
      <c r="J20" s="1" t="s">
        <v>30</v>
      </c>
      <c r="K20" s="1" t="s">
        <v>464</v>
      </c>
      <c r="L20" s="1" t="s">
        <v>464</v>
      </c>
      <c r="M20" s="1" t="s">
        <v>349</v>
      </c>
      <c r="N20" s="1" t="s">
        <v>349</v>
      </c>
      <c r="O20" s="1" t="s">
        <v>350</v>
      </c>
      <c r="P20" s="1" t="s">
        <v>351</v>
      </c>
      <c r="Q20" s="1" t="s">
        <v>352</v>
      </c>
      <c r="R20" s="1" t="s">
        <v>465</v>
      </c>
      <c r="S20" s="1" t="s">
        <v>354</v>
      </c>
      <c r="T20" s="1" t="s">
        <v>355</v>
      </c>
      <c r="U20" s="1" t="s">
        <v>316</v>
      </c>
      <c r="V20" s="1" t="s">
        <v>429</v>
      </c>
    </row>
    <row r="21" s="1" customFormat="1" spans="1:22">
      <c r="A21" s="3">
        <v>999228333229653</v>
      </c>
      <c r="B21" s="1" t="s">
        <v>466</v>
      </c>
      <c r="C21" s="1" t="s">
        <v>467</v>
      </c>
      <c r="D21" s="1" t="s">
        <v>398</v>
      </c>
      <c r="E21" s="1" t="s">
        <v>468</v>
      </c>
      <c r="F21" s="1" t="s">
        <v>416</v>
      </c>
      <c r="G21" s="1" t="s">
        <v>345</v>
      </c>
      <c r="H21" s="1" t="s">
        <v>346</v>
      </c>
      <c r="I21" s="1" t="s">
        <v>469</v>
      </c>
      <c r="J21" s="1" t="s">
        <v>30</v>
      </c>
      <c r="K21" s="1" t="s">
        <v>470</v>
      </c>
      <c r="L21" s="1" t="s">
        <v>470</v>
      </c>
      <c r="M21" s="1" t="s">
        <v>349</v>
      </c>
      <c r="N21" s="1" t="s">
        <v>349</v>
      </c>
      <c r="O21" s="1" t="s">
        <v>350</v>
      </c>
      <c r="P21" s="1" t="s">
        <v>351</v>
      </c>
      <c r="Q21" s="1" t="s">
        <v>352</v>
      </c>
      <c r="R21" s="1" t="s">
        <v>471</v>
      </c>
      <c r="S21" s="1" t="s">
        <v>354</v>
      </c>
      <c r="T21" s="1" t="s">
        <v>355</v>
      </c>
      <c r="U21" s="1" t="s">
        <v>316</v>
      </c>
      <c r="V21" s="1" t="s">
        <v>403</v>
      </c>
    </row>
    <row r="22" s="1" customFormat="1" spans="1:22">
      <c r="A22" s="3">
        <v>999228332968467</v>
      </c>
      <c r="B22" s="1" t="s">
        <v>466</v>
      </c>
      <c r="C22" s="1" t="s">
        <v>472</v>
      </c>
      <c r="D22" s="1" t="s">
        <v>473</v>
      </c>
      <c r="E22" s="1" t="s">
        <v>474</v>
      </c>
      <c r="F22" s="1" t="s">
        <v>416</v>
      </c>
      <c r="G22" s="1" t="s">
        <v>345</v>
      </c>
      <c r="H22" s="1" t="s">
        <v>346</v>
      </c>
      <c r="I22" s="1" t="s">
        <v>475</v>
      </c>
      <c r="J22" s="1" t="s">
        <v>30</v>
      </c>
      <c r="K22" s="1" t="s">
        <v>476</v>
      </c>
      <c r="L22" s="1" t="s">
        <v>476</v>
      </c>
      <c r="M22" s="1" t="s">
        <v>349</v>
      </c>
      <c r="N22" s="1" t="s">
        <v>349</v>
      </c>
      <c r="O22" s="1" t="s">
        <v>350</v>
      </c>
      <c r="P22" s="1" t="s">
        <v>351</v>
      </c>
      <c r="Q22" s="1" t="s">
        <v>352</v>
      </c>
      <c r="R22" s="1" t="s">
        <v>477</v>
      </c>
      <c r="S22" s="1" t="s">
        <v>354</v>
      </c>
      <c r="T22" s="1" t="s">
        <v>355</v>
      </c>
      <c r="U22" s="1" t="s">
        <v>316</v>
      </c>
      <c r="V22" s="1" t="s">
        <v>429</v>
      </c>
    </row>
    <row r="23" s="1" customFormat="1" spans="1:22">
      <c r="A23" s="3">
        <v>999228332068520</v>
      </c>
      <c r="B23" s="1" t="s">
        <v>466</v>
      </c>
      <c r="C23" s="1" t="s">
        <v>478</v>
      </c>
      <c r="D23" s="1" t="s">
        <v>479</v>
      </c>
      <c r="E23" s="1" t="s">
        <v>480</v>
      </c>
      <c r="F23" s="1" t="s">
        <v>341</v>
      </c>
      <c r="G23" s="1" t="s">
        <v>345</v>
      </c>
      <c r="H23" s="1" t="s">
        <v>346</v>
      </c>
      <c r="I23" s="1" t="s">
        <v>481</v>
      </c>
      <c r="J23" s="1" t="s">
        <v>30</v>
      </c>
      <c r="K23" s="1" t="s">
        <v>482</v>
      </c>
      <c r="L23" s="1" t="s">
        <v>482</v>
      </c>
      <c r="M23" s="1" t="s">
        <v>349</v>
      </c>
      <c r="N23" s="1" t="s">
        <v>349</v>
      </c>
      <c r="O23" s="1" t="s">
        <v>350</v>
      </c>
      <c r="P23" s="1" t="s">
        <v>351</v>
      </c>
      <c r="Q23" s="1" t="s">
        <v>352</v>
      </c>
      <c r="R23" s="1" t="s">
        <v>483</v>
      </c>
      <c r="S23" s="1" t="s">
        <v>354</v>
      </c>
      <c r="T23" s="1" t="s">
        <v>355</v>
      </c>
      <c r="U23" s="1" t="s">
        <v>316</v>
      </c>
      <c r="V23" s="1" t="s">
        <v>356</v>
      </c>
    </row>
    <row r="24" s="1" customFormat="1" spans="1:22">
      <c r="A24" s="3">
        <v>999228329478557</v>
      </c>
      <c r="B24" s="1" t="s">
        <v>466</v>
      </c>
      <c r="C24" s="1" t="s">
        <v>484</v>
      </c>
      <c r="D24" s="1" t="s">
        <v>485</v>
      </c>
      <c r="E24" s="1" t="s">
        <v>486</v>
      </c>
      <c r="F24" s="1" t="s">
        <v>416</v>
      </c>
      <c r="G24" s="1" t="s">
        <v>345</v>
      </c>
      <c r="H24" s="1" t="s">
        <v>346</v>
      </c>
      <c r="I24" s="1" t="s">
        <v>487</v>
      </c>
      <c r="J24" s="1" t="s">
        <v>30</v>
      </c>
      <c r="K24" s="1" t="s">
        <v>488</v>
      </c>
      <c r="L24" s="1" t="s">
        <v>488</v>
      </c>
      <c r="M24" s="1" t="s">
        <v>349</v>
      </c>
      <c r="N24" s="1" t="s">
        <v>349</v>
      </c>
      <c r="O24" s="1" t="s">
        <v>350</v>
      </c>
      <c r="P24" s="1" t="s">
        <v>351</v>
      </c>
      <c r="Q24" s="1" t="s">
        <v>352</v>
      </c>
      <c r="R24" s="1" t="s">
        <v>489</v>
      </c>
      <c r="S24" s="1" t="s">
        <v>354</v>
      </c>
      <c r="T24" s="1" t="s">
        <v>355</v>
      </c>
      <c r="U24" s="1" t="s">
        <v>316</v>
      </c>
      <c r="V24" s="1" t="s">
        <v>363</v>
      </c>
    </row>
    <row r="25" s="1" customFormat="1" spans="1:22">
      <c r="A25" s="3">
        <v>999228327024045</v>
      </c>
      <c r="B25" s="1" t="s">
        <v>466</v>
      </c>
      <c r="C25" s="1" t="s">
        <v>490</v>
      </c>
      <c r="D25" s="1" t="s">
        <v>398</v>
      </c>
      <c r="E25" s="1" t="s">
        <v>491</v>
      </c>
      <c r="F25" s="1" t="s">
        <v>341</v>
      </c>
      <c r="G25" s="1" t="s">
        <v>345</v>
      </c>
      <c r="H25" s="1" t="s">
        <v>346</v>
      </c>
      <c r="I25" s="1" t="s">
        <v>400</v>
      </c>
      <c r="J25" s="1" t="s">
        <v>30</v>
      </c>
      <c r="K25" s="1" t="s">
        <v>401</v>
      </c>
      <c r="L25" s="1" t="s">
        <v>401</v>
      </c>
      <c r="M25" s="1" t="s">
        <v>349</v>
      </c>
      <c r="N25" s="1" t="s">
        <v>349</v>
      </c>
      <c r="O25" s="1" t="s">
        <v>350</v>
      </c>
      <c r="P25" s="1" t="s">
        <v>351</v>
      </c>
      <c r="Q25" s="1" t="s">
        <v>352</v>
      </c>
      <c r="R25" s="1" t="s">
        <v>492</v>
      </c>
      <c r="S25" s="1" t="s">
        <v>354</v>
      </c>
      <c r="T25" s="1" t="s">
        <v>355</v>
      </c>
      <c r="U25" s="1" t="s">
        <v>316</v>
      </c>
      <c r="V25" s="1" t="s">
        <v>403</v>
      </c>
    </row>
    <row r="26" s="1" customFormat="1" spans="1:22">
      <c r="A26" s="3">
        <v>999228325815717</v>
      </c>
      <c r="B26" s="1" t="s">
        <v>466</v>
      </c>
      <c r="C26" s="1" t="s">
        <v>493</v>
      </c>
      <c r="D26" s="1" t="s">
        <v>375</v>
      </c>
      <c r="E26" s="1" t="s">
        <v>494</v>
      </c>
      <c r="F26" s="1" t="s">
        <v>416</v>
      </c>
      <c r="G26" s="1" t="s">
        <v>345</v>
      </c>
      <c r="H26" s="1" t="s">
        <v>346</v>
      </c>
      <c r="I26" s="1" t="s">
        <v>495</v>
      </c>
      <c r="J26" s="1" t="s">
        <v>30</v>
      </c>
      <c r="K26" s="1" t="s">
        <v>496</v>
      </c>
      <c r="L26" s="1" t="s">
        <v>496</v>
      </c>
      <c r="M26" s="1" t="s">
        <v>349</v>
      </c>
      <c r="N26" s="1" t="s">
        <v>349</v>
      </c>
      <c r="O26" s="1" t="s">
        <v>350</v>
      </c>
      <c r="P26" s="1" t="s">
        <v>351</v>
      </c>
      <c r="Q26" s="1" t="s">
        <v>352</v>
      </c>
      <c r="R26" s="1" t="s">
        <v>497</v>
      </c>
      <c r="S26" s="1" t="s">
        <v>354</v>
      </c>
      <c r="T26" s="1" t="s">
        <v>355</v>
      </c>
      <c r="U26" s="1" t="s">
        <v>316</v>
      </c>
      <c r="V26" s="1" t="s">
        <v>356</v>
      </c>
    </row>
    <row r="27" s="1" customFormat="1" spans="1:22">
      <c r="A27" s="3">
        <v>999228319067497</v>
      </c>
      <c r="B27" s="1" t="s">
        <v>498</v>
      </c>
      <c r="C27" s="1" t="s">
        <v>499</v>
      </c>
      <c r="D27" s="1" t="s">
        <v>500</v>
      </c>
      <c r="E27" s="1" t="s">
        <v>501</v>
      </c>
      <c r="F27" s="1" t="s">
        <v>341</v>
      </c>
      <c r="G27" s="1" t="s">
        <v>345</v>
      </c>
      <c r="H27" s="1" t="s">
        <v>346</v>
      </c>
      <c r="I27" s="1" t="s">
        <v>502</v>
      </c>
      <c r="J27" s="1" t="s">
        <v>30</v>
      </c>
      <c r="K27" s="1" t="s">
        <v>503</v>
      </c>
      <c r="L27" s="1" t="s">
        <v>503</v>
      </c>
      <c r="M27" s="1" t="s">
        <v>349</v>
      </c>
      <c r="N27" s="1" t="s">
        <v>349</v>
      </c>
      <c r="O27" s="1" t="s">
        <v>350</v>
      </c>
      <c r="P27" s="1" t="s">
        <v>351</v>
      </c>
      <c r="Q27" s="1" t="s">
        <v>352</v>
      </c>
      <c r="R27" s="1" t="s">
        <v>504</v>
      </c>
      <c r="S27" s="1" t="s">
        <v>354</v>
      </c>
      <c r="T27" s="1" t="s">
        <v>355</v>
      </c>
      <c r="U27" s="1" t="s">
        <v>316</v>
      </c>
      <c r="V27" s="1" t="s">
        <v>505</v>
      </c>
    </row>
    <row r="28" s="1" customFormat="1" spans="1:22">
      <c r="A28" s="3">
        <v>999228318511525</v>
      </c>
      <c r="B28" s="1" t="s">
        <v>498</v>
      </c>
      <c r="C28" s="1" t="s">
        <v>506</v>
      </c>
      <c r="D28" s="1" t="s">
        <v>507</v>
      </c>
      <c r="E28" s="1" t="s">
        <v>508</v>
      </c>
      <c r="F28" s="1" t="s">
        <v>341</v>
      </c>
      <c r="G28" s="1" t="s">
        <v>345</v>
      </c>
      <c r="H28" s="1" t="s">
        <v>346</v>
      </c>
      <c r="I28" s="1" t="s">
        <v>509</v>
      </c>
      <c r="J28" s="1" t="s">
        <v>30</v>
      </c>
      <c r="K28" s="1" t="s">
        <v>510</v>
      </c>
      <c r="L28" s="1" t="s">
        <v>510</v>
      </c>
      <c r="M28" s="1" t="s">
        <v>349</v>
      </c>
      <c r="N28" s="1" t="s">
        <v>349</v>
      </c>
      <c r="O28" s="1" t="s">
        <v>350</v>
      </c>
      <c r="P28" s="1" t="s">
        <v>351</v>
      </c>
      <c r="Q28" s="1" t="s">
        <v>352</v>
      </c>
      <c r="R28" s="1" t="s">
        <v>511</v>
      </c>
      <c r="S28" s="1" t="s">
        <v>354</v>
      </c>
      <c r="T28" s="1" t="s">
        <v>355</v>
      </c>
      <c r="U28" s="1" t="s">
        <v>443</v>
      </c>
      <c r="V28" s="1" t="s">
        <v>403</v>
      </c>
    </row>
    <row r="29" s="1" customFormat="1" spans="1:22">
      <c r="A29" s="3">
        <v>999228318331115</v>
      </c>
      <c r="B29" s="1" t="s">
        <v>498</v>
      </c>
      <c r="C29" s="1" t="s">
        <v>512</v>
      </c>
      <c r="D29" s="1" t="s">
        <v>507</v>
      </c>
      <c r="E29" s="1" t="s">
        <v>508</v>
      </c>
      <c r="F29" s="1" t="s">
        <v>341</v>
      </c>
      <c r="G29" s="1" t="s">
        <v>345</v>
      </c>
      <c r="H29" s="1" t="s">
        <v>346</v>
      </c>
      <c r="I29" s="1" t="s">
        <v>513</v>
      </c>
      <c r="J29" s="1" t="s">
        <v>30</v>
      </c>
      <c r="K29" s="1" t="s">
        <v>514</v>
      </c>
      <c r="L29" s="1" t="s">
        <v>514</v>
      </c>
      <c r="M29" s="1" t="s">
        <v>349</v>
      </c>
      <c r="N29" s="1" t="s">
        <v>349</v>
      </c>
      <c r="O29" s="1" t="s">
        <v>350</v>
      </c>
      <c r="P29" s="1" t="s">
        <v>351</v>
      </c>
      <c r="Q29" s="1" t="s">
        <v>352</v>
      </c>
      <c r="R29" s="1" t="s">
        <v>515</v>
      </c>
      <c r="S29" s="1" t="s">
        <v>354</v>
      </c>
      <c r="T29" s="1" t="s">
        <v>355</v>
      </c>
      <c r="U29" s="1" t="s">
        <v>443</v>
      </c>
      <c r="V29" s="1" t="s">
        <v>403</v>
      </c>
    </row>
    <row r="30" s="1" customFormat="1" spans="1:22">
      <c r="A30" s="3">
        <v>999228317135436</v>
      </c>
      <c r="B30" s="1" t="s">
        <v>498</v>
      </c>
      <c r="C30" s="1" t="s">
        <v>516</v>
      </c>
      <c r="D30" s="1" t="s">
        <v>517</v>
      </c>
      <c r="E30" s="1" t="s">
        <v>518</v>
      </c>
      <c r="F30" s="1" t="s">
        <v>466</v>
      </c>
      <c r="G30" s="1" t="s">
        <v>345</v>
      </c>
      <c r="H30" s="1" t="s">
        <v>346</v>
      </c>
      <c r="I30" s="1" t="s">
        <v>519</v>
      </c>
      <c r="J30" s="1" t="s">
        <v>30</v>
      </c>
      <c r="K30" s="1" t="s">
        <v>520</v>
      </c>
      <c r="L30" s="1" t="s">
        <v>520</v>
      </c>
      <c r="M30" s="1" t="s">
        <v>349</v>
      </c>
      <c r="N30" s="1" t="s">
        <v>349</v>
      </c>
      <c r="O30" s="1" t="s">
        <v>350</v>
      </c>
      <c r="P30" s="1" t="s">
        <v>351</v>
      </c>
      <c r="Q30" s="1" t="s">
        <v>352</v>
      </c>
      <c r="R30" s="1" t="s">
        <v>521</v>
      </c>
      <c r="S30" s="1" t="s">
        <v>354</v>
      </c>
      <c r="T30" s="1" t="s">
        <v>355</v>
      </c>
      <c r="U30" s="1" t="s">
        <v>316</v>
      </c>
      <c r="V30" s="1" t="s">
        <v>356</v>
      </c>
    </row>
    <row r="31" s="1" customFormat="1" spans="1:22">
      <c r="A31" s="3">
        <v>999228314441859</v>
      </c>
      <c r="B31" s="1" t="s">
        <v>498</v>
      </c>
      <c r="C31" s="1" t="s">
        <v>522</v>
      </c>
      <c r="D31" s="1" t="s">
        <v>523</v>
      </c>
      <c r="E31" s="1" t="s">
        <v>524</v>
      </c>
      <c r="F31" s="1" t="s">
        <v>466</v>
      </c>
      <c r="G31" s="1" t="s">
        <v>345</v>
      </c>
      <c r="H31" s="1" t="s">
        <v>346</v>
      </c>
      <c r="I31" s="1" t="s">
        <v>525</v>
      </c>
      <c r="J31" s="1" t="s">
        <v>30</v>
      </c>
      <c r="K31" s="1" t="s">
        <v>526</v>
      </c>
      <c r="L31" s="1" t="s">
        <v>526</v>
      </c>
      <c r="M31" s="1" t="s">
        <v>349</v>
      </c>
      <c r="N31" s="1" t="s">
        <v>349</v>
      </c>
      <c r="O31" s="1" t="s">
        <v>350</v>
      </c>
      <c r="P31" s="1" t="s">
        <v>351</v>
      </c>
      <c r="Q31" s="1" t="s">
        <v>352</v>
      </c>
      <c r="R31" s="1" t="s">
        <v>527</v>
      </c>
      <c r="S31" s="1" t="s">
        <v>354</v>
      </c>
      <c r="T31" s="1" t="s">
        <v>355</v>
      </c>
      <c r="U31" s="1" t="s">
        <v>316</v>
      </c>
      <c r="V31" s="1" t="s">
        <v>356</v>
      </c>
    </row>
    <row r="32" s="1" customFormat="1" spans="1:22">
      <c r="A32" s="3">
        <v>999228313997852</v>
      </c>
      <c r="B32" s="1" t="s">
        <v>498</v>
      </c>
      <c r="C32" s="1" t="s">
        <v>528</v>
      </c>
      <c r="D32" s="1" t="s">
        <v>529</v>
      </c>
      <c r="E32" s="1" t="s">
        <v>530</v>
      </c>
      <c r="F32" s="1" t="s">
        <v>341</v>
      </c>
      <c r="G32" s="1" t="s">
        <v>345</v>
      </c>
      <c r="H32" s="1" t="s">
        <v>346</v>
      </c>
      <c r="I32" s="1" t="s">
        <v>531</v>
      </c>
      <c r="J32" s="1" t="s">
        <v>30</v>
      </c>
      <c r="K32" s="1" t="s">
        <v>532</v>
      </c>
      <c r="L32" s="1" t="s">
        <v>532</v>
      </c>
      <c r="M32" s="1" t="s">
        <v>349</v>
      </c>
      <c r="N32" s="1" t="s">
        <v>349</v>
      </c>
      <c r="O32" s="1" t="s">
        <v>350</v>
      </c>
      <c r="P32" s="1" t="s">
        <v>351</v>
      </c>
      <c r="Q32" s="1" t="s">
        <v>352</v>
      </c>
      <c r="R32" s="1" t="s">
        <v>533</v>
      </c>
      <c r="S32" s="1" t="s">
        <v>354</v>
      </c>
      <c r="T32" s="1" t="s">
        <v>355</v>
      </c>
      <c r="U32" s="1" t="s">
        <v>316</v>
      </c>
      <c r="V32" s="1" t="s">
        <v>534</v>
      </c>
    </row>
    <row r="33" s="1" customFormat="1" spans="1:22">
      <c r="A33" s="3">
        <v>999228274324631</v>
      </c>
      <c r="B33" s="1" t="s">
        <v>535</v>
      </c>
      <c r="C33" s="1" t="s">
        <v>536</v>
      </c>
      <c r="D33" s="1" t="s">
        <v>537</v>
      </c>
      <c r="E33" s="1" t="s">
        <v>538</v>
      </c>
      <c r="F33" s="1" t="s">
        <v>416</v>
      </c>
      <c r="G33" s="1" t="s">
        <v>345</v>
      </c>
      <c r="H33" s="1" t="s">
        <v>346</v>
      </c>
      <c r="I33" s="1" t="s">
        <v>539</v>
      </c>
      <c r="J33" s="1" t="s">
        <v>30</v>
      </c>
      <c r="K33" s="1" t="s">
        <v>540</v>
      </c>
      <c r="L33" s="1" t="s">
        <v>540</v>
      </c>
      <c r="M33" s="1" t="s">
        <v>349</v>
      </c>
      <c r="N33" s="1" t="s">
        <v>349</v>
      </c>
      <c r="O33" s="1" t="s">
        <v>350</v>
      </c>
      <c r="P33" s="1" t="s">
        <v>351</v>
      </c>
      <c r="Q33" s="1" t="s">
        <v>352</v>
      </c>
      <c r="R33" s="1" t="s">
        <v>541</v>
      </c>
      <c r="S33" s="1" t="s">
        <v>354</v>
      </c>
      <c r="T33" s="1" t="s">
        <v>355</v>
      </c>
      <c r="U33" s="1" t="s">
        <v>316</v>
      </c>
      <c r="V33" s="1" t="s">
        <v>542</v>
      </c>
    </row>
    <row r="34" s="1" customFormat="1" spans="1:22">
      <c r="A34" s="3">
        <v>999228274291090</v>
      </c>
      <c r="B34" s="1" t="s">
        <v>535</v>
      </c>
      <c r="C34" s="1" t="s">
        <v>543</v>
      </c>
      <c r="D34" s="1" t="s">
        <v>544</v>
      </c>
      <c r="E34" s="1" t="s">
        <v>545</v>
      </c>
      <c r="F34" s="1" t="s">
        <v>341</v>
      </c>
      <c r="G34" s="1" t="s">
        <v>345</v>
      </c>
      <c r="H34" s="1" t="s">
        <v>346</v>
      </c>
      <c r="I34" s="1" t="s">
        <v>546</v>
      </c>
      <c r="J34" s="1" t="s">
        <v>30</v>
      </c>
      <c r="K34" s="1" t="s">
        <v>547</v>
      </c>
      <c r="L34" s="1" t="s">
        <v>547</v>
      </c>
      <c r="M34" s="1" t="s">
        <v>349</v>
      </c>
      <c r="N34" s="1" t="s">
        <v>349</v>
      </c>
      <c r="O34" s="1" t="s">
        <v>350</v>
      </c>
      <c r="P34" s="1" t="s">
        <v>351</v>
      </c>
      <c r="Q34" s="1" t="s">
        <v>352</v>
      </c>
      <c r="R34" s="1" t="s">
        <v>548</v>
      </c>
      <c r="S34" s="1" t="s">
        <v>354</v>
      </c>
      <c r="T34" s="1" t="s">
        <v>355</v>
      </c>
      <c r="U34" s="1" t="s">
        <v>316</v>
      </c>
      <c r="V34" s="1" t="s">
        <v>505</v>
      </c>
    </row>
    <row r="35" s="1" customFormat="1" spans="1:22">
      <c r="A35" s="3">
        <v>999228272803552</v>
      </c>
      <c r="B35" s="1" t="s">
        <v>549</v>
      </c>
      <c r="C35" s="1" t="s">
        <v>550</v>
      </c>
      <c r="D35" s="1" t="s">
        <v>551</v>
      </c>
      <c r="E35" s="1" t="s">
        <v>552</v>
      </c>
      <c r="F35" s="1" t="s">
        <v>466</v>
      </c>
      <c r="G35" s="1" t="s">
        <v>345</v>
      </c>
      <c r="H35" s="1" t="s">
        <v>346</v>
      </c>
      <c r="I35" s="1" t="s">
        <v>553</v>
      </c>
      <c r="J35" s="1" t="s">
        <v>30</v>
      </c>
      <c r="K35" s="1" t="s">
        <v>554</v>
      </c>
      <c r="L35" s="1" t="s">
        <v>554</v>
      </c>
      <c r="M35" s="1" t="s">
        <v>349</v>
      </c>
      <c r="N35" s="1" t="s">
        <v>349</v>
      </c>
      <c r="O35" s="1" t="s">
        <v>350</v>
      </c>
      <c r="P35" s="1" t="s">
        <v>351</v>
      </c>
      <c r="Q35" s="1" t="s">
        <v>352</v>
      </c>
      <c r="R35" s="1" t="s">
        <v>555</v>
      </c>
      <c r="S35" s="1" t="s">
        <v>354</v>
      </c>
      <c r="T35" s="1" t="s">
        <v>355</v>
      </c>
      <c r="U35" s="1" t="s">
        <v>316</v>
      </c>
      <c r="V35" s="1" t="s">
        <v>356</v>
      </c>
    </row>
    <row r="36" s="1" customFormat="1" spans="1:22">
      <c r="A36" s="3">
        <v>999228269232389</v>
      </c>
      <c r="B36" s="1" t="s">
        <v>549</v>
      </c>
      <c r="C36" s="1" t="s">
        <v>556</v>
      </c>
      <c r="D36" s="1" t="s">
        <v>557</v>
      </c>
      <c r="E36" s="1" t="s">
        <v>558</v>
      </c>
      <c r="F36" s="1" t="s">
        <v>341</v>
      </c>
      <c r="G36" s="1" t="s">
        <v>345</v>
      </c>
      <c r="H36" s="1" t="s">
        <v>346</v>
      </c>
      <c r="I36" s="1" t="s">
        <v>559</v>
      </c>
      <c r="J36" s="1" t="s">
        <v>30</v>
      </c>
      <c r="K36" s="1" t="s">
        <v>560</v>
      </c>
      <c r="L36" s="1" t="s">
        <v>560</v>
      </c>
      <c r="M36" s="1" t="s">
        <v>349</v>
      </c>
      <c r="N36" s="1" t="s">
        <v>349</v>
      </c>
      <c r="O36" s="1" t="s">
        <v>350</v>
      </c>
      <c r="P36" s="1" t="s">
        <v>351</v>
      </c>
      <c r="Q36" s="1" t="s">
        <v>352</v>
      </c>
      <c r="R36" s="1" t="s">
        <v>561</v>
      </c>
      <c r="S36" s="1" t="s">
        <v>354</v>
      </c>
      <c r="T36" s="1" t="s">
        <v>355</v>
      </c>
      <c r="U36" s="1" t="s">
        <v>316</v>
      </c>
      <c r="V36" s="1" t="s">
        <v>356</v>
      </c>
    </row>
    <row r="37" s="1" customFormat="1" spans="1:22">
      <c r="A37" s="3">
        <v>999228263803712</v>
      </c>
      <c r="B37" s="1" t="s">
        <v>549</v>
      </c>
      <c r="C37" s="1" t="s">
        <v>562</v>
      </c>
      <c r="D37" s="1" t="s">
        <v>563</v>
      </c>
      <c r="E37" s="1" t="s">
        <v>564</v>
      </c>
      <c r="F37" s="1" t="s">
        <v>341</v>
      </c>
      <c r="G37" s="1" t="s">
        <v>345</v>
      </c>
      <c r="H37" s="1" t="s">
        <v>346</v>
      </c>
      <c r="I37" s="1" t="s">
        <v>565</v>
      </c>
      <c r="J37" s="1" t="s">
        <v>30</v>
      </c>
      <c r="K37" s="1" t="s">
        <v>566</v>
      </c>
      <c r="L37" s="1" t="s">
        <v>566</v>
      </c>
      <c r="M37" s="1" t="s">
        <v>349</v>
      </c>
      <c r="N37" s="1" t="s">
        <v>349</v>
      </c>
      <c r="O37" s="1" t="s">
        <v>350</v>
      </c>
      <c r="P37" s="1" t="s">
        <v>351</v>
      </c>
      <c r="Q37" s="1" t="s">
        <v>352</v>
      </c>
      <c r="R37" s="1" t="s">
        <v>567</v>
      </c>
      <c r="S37" s="1" t="s">
        <v>354</v>
      </c>
      <c r="T37" s="1" t="s">
        <v>355</v>
      </c>
      <c r="U37" s="1" t="s">
        <v>316</v>
      </c>
      <c r="V37" s="1" t="s">
        <v>568</v>
      </c>
    </row>
    <row r="38" s="1" customFormat="1" spans="1:22">
      <c r="A38" s="3">
        <v>999228263781737</v>
      </c>
      <c r="B38" s="1" t="s">
        <v>549</v>
      </c>
      <c r="C38" s="1" t="s">
        <v>569</v>
      </c>
      <c r="D38" s="1" t="s">
        <v>563</v>
      </c>
      <c r="E38" s="1" t="s">
        <v>570</v>
      </c>
      <c r="F38" s="1" t="s">
        <v>341</v>
      </c>
      <c r="G38" s="1" t="s">
        <v>345</v>
      </c>
      <c r="H38" s="1" t="s">
        <v>346</v>
      </c>
      <c r="I38" s="1" t="s">
        <v>571</v>
      </c>
      <c r="J38" s="1" t="s">
        <v>30</v>
      </c>
      <c r="K38" s="1" t="s">
        <v>572</v>
      </c>
      <c r="L38" s="1" t="s">
        <v>572</v>
      </c>
      <c r="M38" s="1" t="s">
        <v>349</v>
      </c>
      <c r="N38" s="1" t="s">
        <v>349</v>
      </c>
      <c r="O38" s="1" t="s">
        <v>350</v>
      </c>
      <c r="P38" s="1" t="s">
        <v>351</v>
      </c>
      <c r="Q38" s="1" t="s">
        <v>352</v>
      </c>
      <c r="R38" s="1" t="s">
        <v>573</v>
      </c>
      <c r="S38" s="1" t="s">
        <v>354</v>
      </c>
      <c r="T38" s="1" t="s">
        <v>355</v>
      </c>
      <c r="U38" s="1" t="s">
        <v>316</v>
      </c>
      <c r="V38" s="1" t="s">
        <v>568</v>
      </c>
    </row>
    <row r="39" s="1" customFormat="1" spans="1:22">
      <c r="A39" s="3">
        <v>999228261119328</v>
      </c>
      <c r="B39" s="1" t="s">
        <v>574</v>
      </c>
      <c r="C39" s="1" t="s">
        <v>575</v>
      </c>
      <c r="D39" s="1" t="s">
        <v>438</v>
      </c>
      <c r="E39" s="1" t="s">
        <v>576</v>
      </c>
      <c r="F39" s="1" t="s">
        <v>341</v>
      </c>
      <c r="G39" s="1" t="s">
        <v>345</v>
      </c>
      <c r="H39" s="1" t="s">
        <v>346</v>
      </c>
      <c r="I39" s="1" t="s">
        <v>577</v>
      </c>
      <c r="J39" s="1" t="s">
        <v>30</v>
      </c>
      <c r="K39" s="1" t="s">
        <v>578</v>
      </c>
      <c r="L39" s="1" t="s">
        <v>578</v>
      </c>
      <c r="M39" s="1" t="s">
        <v>349</v>
      </c>
      <c r="N39" s="1" t="s">
        <v>349</v>
      </c>
      <c r="O39" s="1" t="s">
        <v>350</v>
      </c>
      <c r="P39" s="1" t="s">
        <v>351</v>
      </c>
      <c r="Q39" s="1" t="s">
        <v>352</v>
      </c>
      <c r="R39" s="1" t="s">
        <v>579</v>
      </c>
      <c r="S39" s="1" t="s">
        <v>354</v>
      </c>
      <c r="T39" s="1" t="s">
        <v>355</v>
      </c>
      <c r="U39" s="1" t="s">
        <v>443</v>
      </c>
      <c r="V39" s="1" t="s">
        <v>403</v>
      </c>
    </row>
    <row r="40" s="1" customFormat="1" spans="1:22">
      <c r="A40" s="3">
        <v>28260513054</v>
      </c>
      <c r="B40" s="1" t="s">
        <v>574</v>
      </c>
      <c r="C40" s="1" t="s">
        <v>580</v>
      </c>
      <c r="D40" s="1" t="s">
        <v>581</v>
      </c>
      <c r="E40" s="1" t="s">
        <v>582</v>
      </c>
      <c r="F40" s="1" t="s">
        <v>583</v>
      </c>
      <c r="G40" s="1" t="s">
        <v>345</v>
      </c>
      <c r="H40" s="1" t="s">
        <v>346</v>
      </c>
      <c r="I40" s="1" t="s">
        <v>584</v>
      </c>
      <c r="J40" s="1" t="s">
        <v>30</v>
      </c>
      <c r="K40" s="1" t="s">
        <v>585</v>
      </c>
      <c r="L40" s="1" t="s">
        <v>585</v>
      </c>
      <c r="M40" s="1" t="s">
        <v>349</v>
      </c>
      <c r="N40" s="1" t="s">
        <v>349</v>
      </c>
      <c r="O40" s="1" t="s">
        <v>350</v>
      </c>
      <c r="P40" s="1" t="s">
        <v>351</v>
      </c>
      <c r="Q40" s="1" t="s">
        <v>352</v>
      </c>
      <c r="R40" s="1" t="s">
        <v>586</v>
      </c>
      <c r="S40" s="1" t="s">
        <v>354</v>
      </c>
      <c r="T40" s="1" t="s">
        <v>355</v>
      </c>
      <c r="U40" s="1" t="s">
        <v>316</v>
      </c>
      <c r="V40" s="1" t="s">
        <v>356</v>
      </c>
    </row>
    <row r="41" s="1" customFormat="1" spans="1:22">
      <c r="A41" s="3">
        <v>999228258377108</v>
      </c>
      <c r="B41" s="1" t="s">
        <v>574</v>
      </c>
      <c r="C41" s="1" t="s">
        <v>587</v>
      </c>
      <c r="D41" s="1" t="s">
        <v>588</v>
      </c>
      <c r="E41" s="1" t="s">
        <v>589</v>
      </c>
      <c r="F41" s="1" t="s">
        <v>341</v>
      </c>
      <c r="G41" s="1" t="s">
        <v>345</v>
      </c>
      <c r="H41" s="1" t="s">
        <v>346</v>
      </c>
      <c r="I41" s="1" t="s">
        <v>590</v>
      </c>
      <c r="J41" s="1" t="s">
        <v>30</v>
      </c>
      <c r="K41" s="1" t="s">
        <v>591</v>
      </c>
      <c r="L41" s="1" t="s">
        <v>591</v>
      </c>
      <c r="M41" s="1" t="s">
        <v>349</v>
      </c>
      <c r="N41" s="1" t="s">
        <v>349</v>
      </c>
      <c r="O41" s="1" t="s">
        <v>350</v>
      </c>
      <c r="P41" s="1" t="s">
        <v>351</v>
      </c>
      <c r="Q41" s="1" t="s">
        <v>352</v>
      </c>
      <c r="R41" s="1" t="s">
        <v>592</v>
      </c>
      <c r="S41" s="1" t="s">
        <v>354</v>
      </c>
      <c r="T41" s="1" t="s">
        <v>355</v>
      </c>
      <c r="U41" s="1" t="s">
        <v>316</v>
      </c>
      <c r="V41" s="1" t="s">
        <v>593</v>
      </c>
    </row>
    <row r="42" s="1" customFormat="1" spans="1:22">
      <c r="A42" s="3">
        <v>999228238275153</v>
      </c>
      <c r="B42" s="1" t="s">
        <v>574</v>
      </c>
      <c r="C42" s="1" t="s">
        <v>594</v>
      </c>
      <c r="D42" s="1" t="s">
        <v>595</v>
      </c>
      <c r="E42" s="1" t="s">
        <v>596</v>
      </c>
      <c r="F42" s="1" t="s">
        <v>341</v>
      </c>
      <c r="G42" s="1" t="s">
        <v>345</v>
      </c>
      <c r="H42" s="1" t="s">
        <v>346</v>
      </c>
      <c r="I42" s="1" t="s">
        <v>597</v>
      </c>
      <c r="J42" s="1" t="s">
        <v>30</v>
      </c>
      <c r="K42" s="1" t="s">
        <v>598</v>
      </c>
      <c r="L42" s="1" t="s">
        <v>598</v>
      </c>
      <c r="M42" s="1" t="s">
        <v>349</v>
      </c>
      <c r="N42" s="1" t="s">
        <v>349</v>
      </c>
      <c r="O42" s="1" t="s">
        <v>350</v>
      </c>
      <c r="P42" s="1" t="s">
        <v>351</v>
      </c>
      <c r="Q42" s="1" t="s">
        <v>352</v>
      </c>
      <c r="R42" s="1" t="s">
        <v>599</v>
      </c>
      <c r="S42" s="1" t="s">
        <v>354</v>
      </c>
      <c r="T42" s="1" t="s">
        <v>355</v>
      </c>
      <c r="U42" s="1" t="s">
        <v>316</v>
      </c>
      <c r="V42" s="1" t="s">
        <v>505</v>
      </c>
    </row>
    <row r="43" s="1" customFormat="1" spans="1:22">
      <c r="A43" s="3">
        <v>999228238012817</v>
      </c>
      <c r="B43" s="1" t="s">
        <v>574</v>
      </c>
      <c r="C43" s="1" t="s">
        <v>600</v>
      </c>
      <c r="D43" s="1" t="s">
        <v>601</v>
      </c>
      <c r="E43" s="1" t="s">
        <v>602</v>
      </c>
      <c r="F43" s="1" t="s">
        <v>466</v>
      </c>
      <c r="G43" s="1" t="s">
        <v>345</v>
      </c>
      <c r="H43" s="1" t="s">
        <v>346</v>
      </c>
      <c r="I43" s="1" t="s">
        <v>603</v>
      </c>
      <c r="J43" s="1" t="s">
        <v>30</v>
      </c>
      <c r="K43" s="1" t="s">
        <v>604</v>
      </c>
      <c r="L43" s="1" t="s">
        <v>604</v>
      </c>
      <c r="M43" s="1" t="s">
        <v>349</v>
      </c>
      <c r="N43" s="1" t="s">
        <v>349</v>
      </c>
      <c r="O43" s="1" t="s">
        <v>350</v>
      </c>
      <c r="P43" s="1" t="s">
        <v>351</v>
      </c>
      <c r="Q43" s="1" t="s">
        <v>352</v>
      </c>
      <c r="R43" s="1" t="s">
        <v>605</v>
      </c>
      <c r="S43" s="1" t="s">
        <v>354</v>
      </c>
      <c r="T43" s="1" t="s">
        <v>355</v>
      </c>
      <c r="U43" s="1" t="s">
        <v>316</v>
      </c>
      <c r="V43" s="1" t="s">
        <v>568</v>
      </c>
    </row>
    <row r="44" s="1" customFormat="1" spans="1:22">
      <c r="A44" s="3">
        <v>999228206210535</v>
      </c>
      <c r="B44" s="1" t="s">
        <v>606</v>
      </c>
      <c r="C44" s="1" t="s">
        <v>607</v>
      </c>
      <c r="D44" s="1" t="s">
        <v>608</v>
      </c>
      <c r="E44" s="1" t="s">
        <v>609</v>
      </c>
      <c r="F44" s="1" t="s">
        <v>549</v>
      </c>
      <c r="G44" s="1" t="s">
        <v>345</v>
      </c>
      <c r="H44" s="1" t="s">
        <v>346</v>
      </c>
      <c r="I44" s="1" t="s">
        <v>610</v>
      </c>
      <c r="J44" s="1" t="s">
        <v>30</v>
      </c>
      <c r="K44" s="1" t="s">
        <v>611</v>
      </c>
      <c r="L44" s="1" t="s">
        <v>611</v>
      </c>
      <c r="M44" s="1" t="s">
        <v>349</v>
      </c>
      <c r="N44" s="1" t="s">
        <v>349</v>
      </c>
      <c r="O44" s="1" t="s">
        <v>350</v>
      </c>
      <c r="P44" s="1" t="s">
        <v>351</v>
      </c>
      <c r="Q44" s="1" t="s">
        <v>352</v>
      </c>
      <c r="R44" s="1" t="s">
        <v>612</v>
      </c>
      <c r="S44" s="1" t="s">
        <v>354</v>
      </c>
      <c r="T44" s="1" t="s">
        <v>355</v>
      </c>
      <c r="U44" s="1" t="s">
        <v>316</v>
      </c>
      <c r="V44" s="1" t="s">
        <v>613</v>
      </c>
    </row>
    <row r="45" s="1" customFormat="1" spans="1:22">
      <c r="A45" s="3">
        <v>999228174045107</v>
      </c>
      <c r="B45" s="1" t="s">
        <v>606</v>
      </c>
      <c r="C45" s="1" t="s">
        <v>614</v>
      </c>
      <c r="D45" s="1" t="s">
        <v>615</v>
      </c>
      <c r="E45" s="1" t="s">
        <v>616</v>
      </c>
      <c r="F45" s="1" t="s">
        <v>416</v>
      </c>
      <c r="G45" s="1" t="s">
        <v>345</v>
      </c>
      <c r="H45" s="1" t="s">
        <v>346</v>
      </c>
      <c r="I45" s="1" t="s">
        <v>617</v>
      </c>
      <c r="J45" s="1" t="s">
        <v>30</v>
      </c>
      <c r="K45" s="1" t="s">
        <v>618</v>
      </c>
      <c r="L45" s="1" t="s">
        <v>618</v>
      </c>
      <c r="M45" s="1" t="s">
        <v>349</v>
      </c>
      <c r="N45" s="1" t="s">
        <v>349</v>
      </c>
      <c r="O45" s="1" t="s">
        <v>350</v>
      </c>
      <c r="P45" s="1" t="s">
        <v>351</v>
      </c>
      <c r="Q45" s="1" t="s">
        <v>352</v>
      </c>
      <c r="R45" s="1" t="s">
        <v>619</v>
      </c>
      <c r="S45" s="1" t="s">
        <v>354</v>
      </c>
      <c r="T45" s="1" t="s">
        <v>355</v>
      </c>
      <c r="U45" s="1" t="s">
        <v>316</v>
      </c>
      <c r="V45" s="1" t="s">
        <v>356</v>
      </c>
    </row>
    <row r="46" s="1" customFormat="1" spans="1:22">
      <c r="A46" s="3">
        <v>999228173441912</v>
      </c>
      <c r="B46" s="1" t="s">
        <v>606</v>
      </c>
      <c r="C46" s="1" t="s">
        <v>620</v>
      </c>
      <c r="D46" s="1" t="s">
        <v>621</v>
      </c>
      <c r="E46" s="1" t="s">
        <v>622</v>
      </c>
      <c r="F46" s="1" t="s">
        <v>341</v>
      </c>
      <c r="G46" s="1" t="s">
        <v>345</v>
      </c>
      <c r="H46" s="1" t="s">
        <v>346</v>
      </c>
      <c r="I46" s="1" t="s">
        <v>623</v>
      </c>
      <c r="J46" s="1" t="s">
        <v>30</v>
      </c>
      <c r="K46" s="1" t="s">
        <v>624</v>
      </c>
      <c r="L46" s="1" t="s">
        <v>624</v>
      </c>
      <c r="M46" s="1" t="s">
        <v>349</v>
      </c>
      <c r="N46" s="1" t="s">
        <v>349</v>
      </c>
      <c r="O46" s="1" t="s">
        <v>350</v>
      </c>
      <c r="P46" s="1" t="s">
        <v>351</v>
      </c>
      <c r="Q46" s="1" t="s">
        <v>352</v>
      </c>
      <c r="R46" s="1" t="s">
        <v>625</v>
      </c>
      <c r="S46" s="1" t="s">
        <v>354</v>
      </c>
      <c r="T46" s="1" t="s">
        <v>355</v>
      </c>
      <c r="U46" s="1" t="s">
        <v>316</v>
      </c>
      <c r="V46" s="1" t="s">
        <v>356</v>
      </c>
    </row>
    <row r="47" s="1" customFormat="1" spans="1:22">
      <c r="A47" s="3">
        <v>999228163220098</v>
      </c>
      <c r="B47" s="1" t="s">
        <v>626</v>
      </c>
      <c r="C47" s="1" t="s">
        <v>627</v>
      </c>
      <c r="D47" s="1" t="s">
        <v>628</v>
      </c>
      <c r="E47" s="1" t="s">
        <v>629</v>
      </c>
      <c r="F47" s="1" t="s">
        <v>341</v>
      </c>
      <c r="G47" s="1" t="s">
        <v>345</v>
      </c>
      <c r="H47" s="1" t="s">
        <v>346</v>
      </c>
      <c r="I47" s="1" t="s">
        <v>630</v>
      </c>
      <c r="J47" s="1" t="s">
        <v>30</v>
      </c>
      <c r="K47" s="1" t="s">
        <v>631</v>
      </c>
      <c r="L47" s="1" t="s">
        <v>631</v>
      </c>
      <c r="M47" s="1" t="s">
        <v>349</v>
      </c>
      <c r="N47" s="1" t="s">
        <v>349</v>
      </c>
      <c r="O47" s="1" t="s">
        <v>350</v>
      </c>
      <c r="P47" s="1" t="s">
        <v>351</v>
      </c>
      <c r="Q47" s="1" t="s">
        <v>352</v>
      </c>
      <c r="R47" s="1" t="s">
        <v>632</v>
      </c>
      <c r="S47" s="1" t="s">
        <v>354</v>
      </c>
      <c r="T47" s="1" t="s">
        <v>355</v>
      </c>
      <c r="U47" s="1" t="s">
        <v>443</v>
      </c>
      <c r="V47" s="1" t="s">
        <v>356</v>
      </c>
    </row>
    <row r="48" s="1" customFormat="1" spans="1:22">
      <c r="A48" s="3">
        <v>999228135911010</v>
      </c>
      <c r="B48" s="1" t="s">
        <v>633</v>
      </c>
      <c r="C48" s="1" t="s">
        <v>634</v>
      </c>
      <c r="D48" s="1" t="s">
        <v>635</v>
      </c>
      <c r="E48" s="1" t="s">
        <v>636</v>
      </c>
      <c r="F48" s="1" t="s">
        <v>416</v>
      </c>
      <c r="G48" s="1" t="s">
        <v>345</v>
      </c>
      <c r="H48" s="1" t="s">
        <v>346</v>
      </c>
      <c r="I48" s="1" t="s">
        <v>637</v>
      </c>
      <c r="J48" s="1" t="s">
        <v>30</v>
      </c>
      <c r="K48" s="1" t="s">
        <v>638</v>
      </c>
      <c r="L48" s="1" t="s">
        <v>638</v>
      </c>
      <c r="M48" s="1" t="s">
        <v>349</v>
      </c>
      <c r="N48" s="1" t="s">
        <v>349</v>
      </c>
      <c r="O48" s="1" t="s">
        <v>350</v>
      </c>
      <c r="P48" s="1" t="s">
        <v>351</v>
      </c>
      <c r="Q48" s="1" t="s">
        <v>352</v>
      </c>
      <c r="R48" s="1" t="s">
        <v>639</v>
      </c>
      <c r="S48" s="1" t="s">
        <v>354</v>
      </c>
      <c r="T48" s="1" t="s">
        <v>355</v>
      </c>
      <c r="U48" s="1" t="s">
        <v>316</v>
      </c>
      <c r="V48" s="1" t="s">
        <v>373</v>
      </c>
    </row>
    <row r="49" s="1" customFormat="1" spans="1:22">
      <c r="A49" s="3">
        <v>999228122369484</v>
      </c>
      <c r="B49" s="1" t="s">
        <v>633</v>
      </c>
      <c r="C49" s="1" t="s">
        <v>640</v>
      </c>
      <c r="D49" s="1" t="s">
        <v>641</v>
      </c>
      <c r="E49" s="1" t="s">
        <v>642</v>
      </c>
      <c r="F49" s="1" t="s">
        <v>341</v>
      </c>
      <c r="G49" s="1" t="s">
        <v>345</v>
      </c>
      <c r="H49" s="1" t="s">
        <v>346</v>
      </c>
      <c r="I49" s="1" t="s">
        <v>643</v>
      </c>
      <c r="J49" s="1" t="s">
        <v>30</v>
      </c>
      <c r="K49" s="1" t="s">
        <v>644</v>
      </c>
      <c r="L49" s="1" t="s">
        <v>644</v>
      </c>
      <c r="M49" s="1" t="s">
        <v>349</v>
      </c>
      <c r="N49" s="1" t="s">
        <v>349</v>
      </c>
      <c r="O49" s="1" t="s">
        <v>350</v>
      </c>
      <c r="P49" s="1" t="s">
        <v>351</v>
      </c>
      <c r="Q49" s="1" t="s">
        <v>352</v>
      </c>
      <c r="R49" s="1" t="s">
        <v>645</v>
      </c>
      <c r="S49" s="1" t="s">
        <v>354</v>
      </c>
      <c r="T49" s="1" t="s">
        <v>355</v>
      </c>
      <c r="U49" s="1" t="s">
        <v>316</v>
      </c>
      <c r="V49" s="1" t="s">
        <v>646</v>
      </c>
    </row>
    <row r="50" s="1" customFormat="1" spans="1:22">
      <c r="A50" s="3">
        <v>999228087994437</v>
      </c>
      <c r="B50" s="1" t="s">
        <v>647</v>
      </c>
      <c r="C50" s="1" t="s">
        <v>648</v>
      </c>
      <c r="D50" s="1" t="s">
        <v>595</v>
      </c>
      <c r="E50" s="1" t="s">
        <v>649</v>
      </c>
      <c r="F50" s="1" t="s">
        <v>341</v>
      </c>
      <c r="G50" s="1" t="s">
        <v>345</v>
      </c>
      <c r="H50" s="1" t="s">
        <v>346</v>
      </c>
      <c r="I50" s="1" t="s">
        <v>650</v>
      </c>
      <c r="J50" s="1" t="s">
        <v>30</v>
      </c>
      <c r="K50" s="1" t="s">
        <v>651</v>
      </c>
      <c r="L50" s="1" t="s">
        <v>651</v>
      </c>
      <c r="M50" s="1" t="s">
        <v>349</v>
      </c>
      <c r="N50" s="1" t="s">
        <v>349</v>
      </c>
      <c r="O50" s="1" t="s">
        <v>350</v>
      </c>
      <c r="P50" s="1" t="s">
        <v>351</v>
      </c>
      <c r="Q50" s="1" t="s">
        <v>352</v>
      </c>
      <c r="R50" s="1" t="s">
        <v>652</v>
      </c>
      <c r="S50" s="1" t="s">
        <v>354</v>
      </c>
      <c r="T50" s="1" t="s">
        <v>355</v>
      </c>
      <c r="U50" s="1" t="s">
        <v>316</v>
      </c>
      <c r="V50" s="1" t="s">
        <v>505</v>
      </c>
    </row>
    <row r="51" s="1" customFormat="1" spans="1:22">
      <c r="A51" s="3">
        <v>999228045585510</v>
      </c>
      <c r="B51" s="1" t="s">
        <v>653</v>
      </c>
      <c r="C51" s="1" t="s">
        <v>654</v>
      </c>
      <c r="D51" s="1" t="s">
        <v>655</v>
      </c>
      <c r="E51" s="1" t="s">
        <v>656</v>
      </c>
      <c r="F51" s="1" t="s">
        <v>416</v>
      </c>
      <c r="G51" s="1" t="s">
        <v>345</v>
      </c>
      <c r="H51" s="1" t="s">
        <v>346</v>
      </c>
      <c r="I51" s="1" t="s">
        <v>657</v>
      </c>
      <c r="J51" s="1" t="s">
        <v>30</v>
      </c>
      <c r="K51" s="1" t="s">
        <v>658</v>
      </c>
      <c r="L51" s="1" t="s">
        <v>658</v>
      </c>
      <c r="M51" s="1" t="s">
        <v>349</v>
      </c>
      <c r="N51" s="1" t="s">
        <v>349</v>
      </c>
      <c r="O51" s="1" t="s">
        <v>350</v>
      </c>
      <c r="P51" s="1" t="s">
        <v>351</v>
      </c>
      <c r="Q51" s="1" t="s">
        <v>352</v>
      </c>
      <c r="R51" s="1" t="s">
        <v>659</v>
      </c>
      <c r="S51" s="1" t="s">
        <v>354</v>
      </c>
      <c r="T51" s="1" t="s">
        <v>355</v>
      </c>
      <c r="U51" s="1" t="s">
        <v>316</v>
      </c>
      <c r="V51" s="1" t="s">
        <v>660</v>
      </c>
    </row>
    <row r="52" s="1" customFormat="1" spans="1:22">
      <c r="A52" s="3">
        <v>999227984982558</v>
      </c>
      <c r="B52" s="1" t="s">
        <v>661</v>
      </c>
      <c r="C52" s="1" t="s">
        <v>662</v>
      </c>
      <c r="D52" s="1" t="s">
        <v>663</v>
      </c>
      <c r="E52" s="1" t="s">
        <v>664</v>
      </c>
      <c r="F52" s="1" t="s">
        <v>498</v>
      </c>
      <c r="G52" s="1" t="s">
        <v>345</v>
      </c>
      <c r="H52" s="1" t="s">
        <v>346</v>
      </c>
      <c r="I52" s="1" t="s">
        <v>665</v>
      </c>
      <c r="J52" s="1" t="s">
        <v>30</v>
      </c>
      <c r="K52" s="1" t="s">
        <v>666</v>
      </c>
      <c r="L52" s="1" t="s">
        <v>666</v>
      </c>
      <c r="M52" s="1" t="s">
        <v>349</v>
      </c>
      <c r="N52" s="1" t="s">
        <v>349</v>
      </c>
      <c r="O52" s="1" t="s">
        <v>350</v>
      </c>
      <c r="P52" s="1" t="s">
        <v>351</v>
      </c>
      <c r="Q52" s="1" t="s">
        <v>352</v>
      </c>
      <c r="R52" s="1" t="s">
        <v>667</v>
      </c>
      <c r="S52" s="1" t="s">
        <v>354</v>
      </c>
      <c r="T52" s="1" t="s">
        <v>355</v>
      </c>
      <c r="U52" s="1" t="s">
        <v>316</v>
      </c>
      <c r="V52" s="1" t="s">
        <v>356</v>
      </c>
    </row>
    <row r="53" s="1" customFormat="1" spans="1:22">
      <c r="A53" s="3">
        <v>999227406858773</v>
      </c>
      <c r="B53" s="1" t="s">
        <v>668</v>
      </c>
      <c r="C53" s="1" t="s">
        <v>669</v>
      </c>
      <c r="D53" s="1" t="s">
        <v>670</v>
      </c>
      <c r="E53" s="1" t="s">
        <v>671</v>
      </c>
      <c r="F53" s="1" t="s">
        <v>466</v>
      </c>
      <c r="G53" s="1" t="s">
        <v>345</v>
      </c>
      <c r="H53" s="1" t="s">
        <v>346</v>
      </c>
      <c r="I53" s="1" t="s">
        <v>672</v>
      </c>
      <c r="J53" s="1" t="s">
        <v>30</v>
      </c>
      <c r="K53" s="1" t="s">
        <v>673</v>
      </c>
      <c r="L53" s="1" t="s">
        <v>673</v>
      </c>
      <c r="M53" s="1" t="s">
        <v>349</v>
      </c>
      <c r="N53" s="1" t="s">
        <v>349</v>
      </c>
      <c r="O53" s="1" t="s">
        <v>350</v>
      </c>
      <c r="P53" s="1" t="s">
        <v>351</v>
      </c>
      <c r="Q53" s="1" t="s">
        <v>352</v>
      </c>
      <c r="R53" s="1" t="s">
        <v>674</v>
      </c>
      <c r="S53" s="1" t="s">
        <v>354</v>
      </c>
      <c r="T53" s="1" t="s">
        <v>355</v>
      </c>
      <c r="U53" s="1" t="s">
        <v>316</v>
      </c>
      <c r="V53" s="1" t="s">
        <v>356</v>
      </c>
    </row>
    <row r="54" s="1" customFormat="1" spans="1:22">
      <c r="A54" s="3">
        <v>999227333454206</v>
      </c>
      <c r="B54" s="1" t="s">
        <v>675</v>
      </c>
      <c r="C54" s="1" t="s">
        <v>676</v>
      </c>
      <c r="D54" s="1" t="s">
        <v>438</v>
      </c>
      <c r="E54" s="1" t="s">
        <v>677</v>
      </c>
      <c r="F54" s="1" t="s">
        <v>416</v>
      </c>
      <c r="G54" s="1" t="s">
        <v>345</v>
      </c>
      <c r="H54" s="1" t="s">
        <v>346</v>
      </c>
      <c r="I54" s="1" t="s">
        <v>678</v>
      </c>
      <c r="J54" s="1" t="s">
        <v>30</v>
      </c>
      <c r="K54" s="1" t="s">
        <v>679</v>
      </c>
      <c r="L54" s="1" t="s">
        <v>679</v>
      </c>
      <c r="M54" s="1" t="s">
        <v>349</v>
      </c>
      <c r="N54" s="1" t="s">
        <v>349</v>
      </c>
      <c r="O54" s="1" t="s">
        <v>350</v>
      </c>
      <c r="P54" s="1" t="s">
        <v>351</v>
      </c>
      <c r="Q54" s="1" t="s">
        <v>352</v>
      </c>
      <c r="R54" s="1" t="s">
        <v>680</v>
      </c>
      <c r="S54" s="1" t="s">
        <v>354</v>
      </c>
      <c r="T54" s="1" t="s">
        <v>355</v>
      </c>
      <c r="U54" s="1" t="s">
        <v>443</v>
      </c>
      <c r="V54" s="1" t="s">
        <v>403</v>
      </c>
    </row>
    <row r="55" s="1" customFormat="1" spans="1:22">
      <c r="A55" s="3">
        <v>999226568450975</v>
      </c>
      <c r="B55" s="1" t="s">
        <v>681</v>
      </c>
      <c r="C55" s="1" t="s">
        <v>682</v>
      </c>
      <c r="D55" s="1" t="s">
        <v>683</v>
      </c>
      <c r="E55" s="1" t="s">
        <v>684</v>
      </c>
      <c r="F55" s="1" t="s">
        <v>341</v>
      </c>
      <c r="G55" s="1" t="s">
        <v>345</v>
      </c>
      <c r="H55" s="1" t="s">
        <v>346</v>
      </c>
      <c r="I55" s="1" t="s">
        <v>685</v>
      </c>
      <c r="J55" s="1" t="s">
        <v>30</v>
      </c>
      <c r="K55" s="1" t="s">
        <v>686</v>
      </c>
      <c r="L55" s="1" t="s">
        <v>686</v>
      </c>
      <c r="M55" s="1" t="s">
        <v>349</v>
      </c>
      <c r="N55" s="1" t="s">
        <v>349</v>
      </c>
      <c r="O55" s="1" t="s">
        <v>350</v>
      </c>
      <c r="P55" s="1" t="s">
        <v>351</v>
      </c>
      <c r="Q55" s="1" t="s">
        <v>352</v>
      </c>
      <c r="R55" s="1" t="s">
        <v>687</v>
      </c>
      <c r="S55" s="1" t="s">
        <v>354</v>
      </c>
      <c r="T55" s="1" t="s">
        <v>355</v>
      </c>
      <c r="U55" s="1" t="s">
        <v>316</v>
      </c>
      <c r="V55" s="1" t="s">
        <v>356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2023-11-11T02:29:49Z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