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<sst xmlns="http://schemas.openxmlformats.org/spreadsheetml/2006/main" count="304" uniqueCount="141">
  <si>
    <t>去哪儿网酒店预付对账单</t>
  </si>
  <si>
    <t>供应商名称：</t>
  </si>
  <si>
    <t>汇趣住</t>
  </si>
  <si>
    <t>结算周期：</t>
  </si>
  <si>
    <t>2023-11-11至2023-11-12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</si>
  <si>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</si>
  <si>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</si>
  <si>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</si>
  <si>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</si>
  <si>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</si>
  <si>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</si>
  <si>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</si>
  <si>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</si>
  <si>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</si>
  <si>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</si>
  <si>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</si>
  <si>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</si>
  <si>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</si>
  <si>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</si>
  <si>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</si>
  <si>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¥990.00</t>
  </si>
  <si>
    <t>¥139.64</t>
  </si>
  <si>
    <t>¥850.36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</si>
  <si>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</si>
  <si>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</si>
  <si>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</si>
  <si>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</si>
  <si>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</si>
  <si>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</si>
  <si>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</si>
  <si>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</si>
  <si>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</si>
  <si>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</si>
  <si>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</si>
  <si>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</si>
  <si>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</si>
  <si>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</si>
  <si>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</si>
  <si>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</si>
  <si>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</si>
  <si>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</si>
  <si>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</si>
  <si>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</si>
  <si>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</si>
  <si>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</si>
  <si>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</si>
  <si>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</si>
  <si>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</si>
  <si>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</si>
  <si>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</si>
  <si>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</si>
  <si>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</si>
  <si>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</si>
  <si>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</si>
  <si>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</si>
  <si>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</si>
  <si>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</si>
  <si>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</si>
  <si>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</si>
  <si>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</si>
  <si>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</si>
  <si>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</si>
  <si>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</si>
  <si>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</si>
  <si>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</si>
  <si>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</si>
  <si>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</si>
  <si>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</si>
  <si>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</si>
  <si>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</si>
  <si>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813541891050</t>
  </si>
  <si>
    <t>酒店预付</t>
  </si>
  <si>
    <t>否</t>
  </si>
  <si>
    <t>普通</t>
  </si>
  <si>
    <t>351534188</t>
  </si>
  <si>
    <t>西安君乐城堡酒店</t>
  </si>
  <si>
    <t>1639468</t>
  </si>
  <si>
    <t>马丹红</t>
  </si>
  <si>
    <t>2023-11-09</t>
  </si>
  <si>
    <t>2023-11-10</t>
  </si>
  <si>
    <t>2023-11-12</t>
  </si>
  <si>
    <t>高级客房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</si>
  <si>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</si>
  <si>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</si>
  <si>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</si>
  <si>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</si>
  <si>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</si>
  <si>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</si>
  <si>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</si>
  <si>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</si>
  <si>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</si>
  <si>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</si>
  <si>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</si>
  <si>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</si>
  <si>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A231113110031481</t>
  </si>
  <si>
    <r>
      <t>总计：</t>
    </r>
    <r>
      <rPr>
        <sz val="10"/>
        <rFont val="Arial"/>
        <charset val="134"/>
      </rPr>
      <t>850.36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</si>
  <si>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</si>
  <si>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</si>
  <si>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</si>
  <si>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</si>
  <si>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</si>
  <si>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</si>
  <si>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</si>
  <si>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</si>
  <si>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</si>
  <si>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</si>
  <si>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</si>
  <si>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</si>
  <si>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</si>
  <si>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</si>
  <si>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</si>
  <si>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</si>
  <si>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</si>
  <si>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</si>
  <si>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813538440256</t>
  </si>
  <si>
    <t>2023-11-06</t>
  </si>
  <si>
    <t>4201032</t>
  </si>
  <si>
    <t>维也纳酒店(南宁相思湖大学城广艺店)</t>
  </si>
  <si>
    <t>黄尚琴</t>
  </si>
  <si>
    <t>2023-11-11</t>
  </si>
  <si>
    <t>--</t>
  </si>
  <si>
    <t>235.96</t>
  </si>
  <si>
    <t>RMB</t>
  </si>
  <si>
    <t>0</t>
  </si>
  <si>
    <t>0.00</t>
  </si>
  <si>
    <t>汇趣住国内直连</t>
  </si>
  <si>
    <t>01.011247</t>
  </si>
  <si>
    <t>2023-11-06 10:04:02</t>
  </si>
  <si>
    <t>直连</t>
  </si>
  <si>
    <t>中国</t>
  </si>
  <si>
    <t>813538952813</t>
  </si>
  <si>
    <t>4201728</t>
  </si>
  <si>
    <t>陈楚楚</t>
  </si>
  <si>
    <t>2023-11-06 12:06:16</t>
  </si>
  <si>
    <t>813538459152</t>
  </si>
  <si>
    <t>4202241</t>
  </si>
  <si>
    <t>梁举</t>
  </si>
  <si>
    <t>2023-11-06 13:53:13</t>
  </si>
  <si>
    <t>4222659</t>
  </si>
  <si>
    <t>850.36</t>
  </si>
  <si>
    <t>2023-11-09 15:21:40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</si>
</sst>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5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4" applyNumberFormat="0" applyAlignment="0" applyProtection="0">
      <alignment vertical="center"/>
    </xf>
    <xf numFmtId="0" fontId="25" fillId="7" borderId="13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10" t="s">
        <v>83</v>
      </c>
      <c r="B3" s="10"/>
      <c r="C3" s="10" t="s">
        <v>84</v>
      </c>
      <c r="D3" s="10"/>
      <c r="E3" s="10"/>
      <c r="F3" s="10"/>
      <c r="G3" s="10" t="s">
        <v>84</v>
      </c>
      <c r="H3" s="10" t="s">
        <v>84</v>
      </c>
      <c r="I3" s="10" t="s">
        <v>84</v>
      </c>
      <c r="J3" s="10" t="s">
        <v>84</v>
      </c>
      <c r="K3" s="10" t="s">
        <v>84</v>
      </c>
      <c r="L3" s="10" t="s">
        <v>84</v>
      </c>
      <c r="M3" s="10" t="s">
        <v>84</v>
      </c>
      <c r="N3" s="10" t="s">
        <v>84</v>
      </c>
      <c r="O3" s="10" t="s">
        <v>84</v>
      </c>
      <c r="P3" s="10" t="s">
        <v>84</v>
      </c>
      <c r="Q3" s="10"/>
      <c r="R3" s="13" t="s">
        <v>20</v>
      </c>
      <c r="S3" s="13" t="s">
        <v>19</v>
      </c>
      <c r="T3" s="10" t="s">
        <v>84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84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9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F46" sqref="F46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850.36</v>
      </c>
      <c r="E2" t="str">
        <f>VLOOKUP(A2,HOP!A:L,12,0)</f>
        <v>850.36</v>
      </c>
      <c r="F2" t="str">
        <f>VLOOKUP(A2,HOP!A:C,3,0)</f>
        <v>4222659</v>
      </c>
      <c r="G2">
        <f>D2-E2</f>
        <v>0</v>
      </c>
      <c r="H2" t="str">
        <f>$H$1&amp;F2</f>
        <v>，4222659</v>
      </c>
      <c r="I2" t="str">
        <f>VLOOKUP(A2,HOP!A:U,21,0)</f>
        <v>直连</v>
      </c>
    </row>
    <row r="5" ht="14.25" spans="4:4">
      <c r="D5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1" sqref="$A1:$XFD1048576"/>
    </sheetView>
  </sheetViews>
  <sheetFormatPr defaultColWidth="9.14285714285714" defaultRowHeight="12.75" outlineLevelRow="4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114</v>
      </c>
      <c r="B2" s="1" t="s">
        <v>115</v>
      </c>
      <c r="C2" s="1" t="s">
        <v>116</v>
      </c>
      <c r="D2" s="1" t="s">
        <v>117</v>
      </c>
      <c r="E2" s="1" t="s">
        <v>118</v>
      </c>
      <c r="F2" s="1" t="s">
        <v>79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72</v>
      </c>
      <c r="T2" s="1" t="s">
        <v>34</v>
      </c>
      <c r="U2" s="1" t="s">
        <v>128</v>
      </c>
      <c r="V2" s="1" t="s">
        <v>129</v>
      </c>
    </row>
    <row r="3" s="1" customFormat="1" spans="1:22">
      <c r="A3" s="1" t="s">
        <v>130</v>
      </c>
      <c r="B3" s="1" t="s">
        <v>115</v>
      </c>
      <c r="C3" s="1" t="s">
        <v>131</v>
      </c>
      <c r="D3" s="1" t="s">
        <v>117</v>
      </c>
      <c r="E3" s="1" t="s">
        <v>132</v>
      </c>
      <c r="F3" s="1" t="s">
        <v>79</v>
      </c>
      <c r="G3" s="1" t="s">
        <v>119</v>
      </c>
      <c r="H3" s="1" t="s">
        <v>120</v>
      </c>
      <c r="I3" s="1" t="s">
        <v>121</v>
      </c>
      <c r="J3" s="1" t="s">
        <v>122</v>
      </c>
      <c r="K3" s="1" t="s">
        <v>121</v>
      </c>
      <c r="L3" s="1" t="s">
        <v>121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133</v>
      </c>
      <c r="S3" s="1" t="s">
        <v>72</v>
      </c>
      <c r="T3" s="1" t="s">
        <v>34</v>
      </c>
      <c r="U3" s="1" t="s">
        <v>128</v>
      </c>
      <c r="V3" s="1" t="s">
        <v>129</v>
      </c>
    </row>
    <row r="4" s="1" customFormat="1" spans="1:22">
      <c r="A4" s="1" t="s">
        <v>134</v>
      </c>
      <c r="B4" s="1" t="s">
        <v>115</v>
      </c>
      <c r="C4" s="1" t="s">
        <v>135</v>
      </c>
      <c r="D4" s="1" t="s">
        <v>117</v>
      </c>
      <c r="E4" s="1" t="s">
        <v>136</v>
      </c>
      <c r="F4" s="1" t="s">
        <v>79</v>
      </c>
      <c r="G4" s="1" t="s">
        <v>119</v>
      </c>
      <c r="H4" s="1" t="s">
        <v>120</v>
      </c>
      <c r="I4" s="1" t="s">
        <v>121</v>
      </c>
      <c r="J4" s="1" t="s">
        <v>122</v>
      </c>
      <c r="K4" s="1" t="s">
        <v>121</v>
      </c>
      <c r="L4" s="1" t="s">
        <v>121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137</v>
      </c>
      <c r="S4" s="1" t="s">
        <v>72</v>
      </c>
      <c r="T4" s="1" t="s">
        <v>34</v>
      </c>
      <c r="U4" s="1" t="s">
        <v>128</v>
      </c>
      <c r="V4" s="1" t="s">
        <v>129</v>
      </c>
    </row>
    <row r="5" s="1" customFormat="1" spans="1:22">
      <c r="A5" s="1" t="s">
        <v>70</v>
      </c>
      <c r="B5" s="1" t="s">
        <v>78</v>
      </c>
      <c r="C5" s="1" t="s">
        <v>138</v>
      </c>
      <c r="D5" s="1" t="s">
        <v>75</v>
      </c>
      <c r="E5" s="1" t="s">
        <v>77</v>
      </c>
      <c r="F5" s="1" t="s">
        <v>79</v>
      </c>
      <c r="G5" s="1" t="s">
        <v>80</v>
      </c>
      <c r="H5" s="1" t="s">
        <v>120</v>
      </c>
      <c r="I5" s="1" t="s">
        <v>139</v>
      </c>
      <c r="J5" s="1" t="s">
        <v>122</v>
      </c>
      <c r="K5" s="1" t="s">
        <v>139</v>
      </c>
      <c r="L5" s="1" t="s">
        <v>139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140</v>
      </c>
      <c r="S5" s="1" t="s">
        <v>72</v>
      </c>
      <c r="T5" s="1" t="s">
        <v>34</v>
      </c>
      <c r="U5" s="1" t="s">
        <v>128</v>
      </c>
      <c r="V5" s="1" t="s">
        <v>129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2023-11-13T03:02:17Z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2052-12.1.0.15933</vt:lpwstr>
  </property>
  <property fmtid="{D5CDD505-2E9C-101B-9397-08002B2CF9AE}" pid="3" name="ICV">
    <vt:lpwstr>AC8404FCC4554491966B75832A1B0CB9_12</vt:lpwstr>
  </property>
</Properties>
</file>