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<sst xmlns="http://schemas.openxmlformats.org/spreadsheetml/2006/main" count="2783" uniqueCount="1004">
  <si>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</si>
  <si>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</si>
  <si>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</si>
  <si>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</si>
  <si>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</si>
  <si>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</si>
  <si>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</si>
  <si>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</si>
  <si>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</si>
  <si>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</si>
  <si>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</si>
  <si>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</si>
  <si>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</si>
  <si>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</si>
  <si>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</si>
  <si>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</si>
  <si>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</si>
  <si>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</si>
  <si>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</si>
  <si>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</si>
  <si>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</si>
  <si>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</si>
  <si>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</si>
  <si>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</si>
  <si>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</si>
  <si>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999226624911535	</t>
  </si>
  <si>
    <t>Ctrip</t>
  </si>
  <si>
    <t>正常</t>
  </si>
  <si>
    <t>[西雅加达]雅加达西普特拉酒店由瑞士贝尔酒店国际管理(Hotel Ciputra Jakarta managed by Swiss-Belhotel International)(37206420)</t>
  </si>
  <si>
    <t>豪华双床房&lt;2人入住&gt;&lt;不退款&gt;</t>
  </si>
  <si>
    <t>USD</t>
  </si>
  <si>
    <t>ALONSODELAFUENTE/ISABEL MARIA</t>
  </si>
  <si>
    <t>CA5326231112USD</t>
  </si>
  <si>
    <t>未提现</t>
  </si>
  <si>
    <t>携程开票</t>
  </si>
  <si>
    <t xml:space="preserve">3883634	</t>
  </si>
  <si>
    <t xml:space="preserve">744480	</t>
  </si>
  <si>
    <t xml:space="preserve">999227263138441	</t>
  </si>
  <si>
    <t>[哥打京那巴鲁]哥打京那巴鲁皇宫酒店(The Palace Hotel Kota Kinabalu)(37196185)</t>
  </si>
  <si>
    <t>豪华房&lt;2人入住&gt;&lt;不退款&gt;</t>
  </si>
  <si>
    <t>LO/KWOK FAI</t>
  </si>
  <si>
    <t xml:space="preserve">4031036	</t>
  </si>
  <si>
    <t xml:space="preserve">325254312	</t>
  </si>
  <si>
    <t xml:space="preserve">999227967861086	</t>
  </si>
  <si>
    <t>[曼谷]斯考酒店(Sib Kao)(48376358)</t>
  </si>
  <si>
    <t>豪华特大床房（无窗）&lt;2人入住&gt;</t>
  </si>
  <si>
    <t>HIRAKAWA/EIJI</t>
  </si>
  <si>
    <t xml:space="preserve">4090046	</t>
  </si>
  <si>
    <t xml:space="preserve">6739897429669	</t>
  </si>
  <si>
    <t xml:space="preserve">999227985043925	</t>
  </si>
  <si>
    <t>[甲米]图卡克甲米精品度假村(The Tubkaak Krabi Boutique Resort)(39050393)</t>
  </si>
  <si>
    <t>海景套房&lt;1&gt;&lt;2人入住&gt;&lt;不退款&gt;&lt;早餐&gt;</t>
  </si>
  <si>
    <t>ROBERTSON/DAVID MACPHERSON,LUANGCHAISIN/PHITSINEE</t>
  </si>
  <si>
    <t xml:space="preserve">4095454	</t>
  </si>
  <si>
    <t xml:space="preserve">	</t>
  </si>
  <si>
    <t xml:space="preserve">999228034965713	</t>
  </si>
  <si>
    <t>[普吉岛]普吉岛卡塔度假酒店(Phuket Kata Resotel)(39042889)</t>
  </si>
  <si>
    <t>高级大床房&lt;2人入住&gt;&lt;早餐&gt;</t>
  </si>
  <si>
    <t>Zhao/Mengqi,Yuan/Yu</t>
  </si>
  <si>
    <t xml:space="preserve">4108639	</t>
  </si>
  <si>
    <t xml:space="preserve">999228116371930	</t>
  </si>
  <si>
    <t>[普吉岛]生态阁楼酒店(EcoLoft Hotel)(39660860)</t>
  </si>
  <si>
    <t>豪华双人标准间&lt;2人入住&gt;&lt;不退款&gt;</t>
  </si>
  <si>
    <t>ZHANG/SIYUN,JIANG/YIPING</t>
  </si>
  <si>
    <t xml:space="preserve">4130172	</t>
  </si>
  <si>
    <t xml:space="preserve">999228120925738	</t>
  </si>
  <si>
    <t>[罗马]吉格奥歌剧院酒店(Hotel Giglio Dell'Opera)(39055863)</t>
  </si>
  <si>
    <t>标准双人房&lt;2人入住&gt;&lt;不退款&gt;&lt;无早&gt;</t>
  </si>
  <si>
    <t>Ferrero/Emanuela</t>
  </si>
  <si>
    <t xml:space="preserve">4131928	</t>
  </si>
  <si>
    <t xml:space="preserve">999228121623378	</t>
  </si>
  <si>
    <t>[新加坡]新加坡皇后酒店(Hotel Royal @ Queens Singapore)(37245029)</t>
  </si>
  <si>
    <t>行政房(双人床或双床)&lt;2人入住&gt;&lt;不退款&gt;&lt;早餐&gt;</t>
  </si>
  <si>
    <t>FENG/SHANSHAN,DAI/YONG</t>
  </si>
  <si>
    <t xml:space="preserve">4132139	</t>
  </si>
  <si>
    <t xml:space="preserve">64381458-1//63452742-1	</t>
  </si>
  <si>
    <t xml:space="preserve">999228136721530	</t>
  </si>
  <si>
    <t>[慕尼黑]慕尼黑哈克桥站A&amp;O经济型连锁酒店(a&amp;o München Hackerbrücke)(37210049)</t>
  </si>
  <si>
    <t>标准双床房&lt;2人入住&gt;&lt;不退款&gt;</t>
  </si>
  <si>
    <t>WEIST/REINHOLD</t>
  </si>
  <si>
    <t xml:space="preserve">4135837	</t>
  </si>
  <si>
    <t xml:space="preserve">999228142295539	</t>
  </si>
  <si>
    <t>[米兰]伯纳酒店(Hotel Berna)(48433104)</t>
  </si>
  <si>
    <t>别馆双人房&lt;2人入住&gt;&lt;不退款&gt;&lt;早餐&gt;</t>
  </si>
  <si>
    <t>Talis/Eduard</t>
  </si>
  <si>
    <t xml:space="preserve">4138052	</t>
  </si>
  <si>
    <t xml:space="preserve">999228154639198	</t>
  </si>
  <si>
    <t>[维尔茨堡]梅尔基奥帕尔克酒店(Hotel Melchior Park)(44681920)</t>
  </si>
  <si>
    <t>双人床房&lt;2人入住&gt;&lt;无早&gt;</t>
  </si>
  <si>
    <t>MEYER/ANNA REGINA</t>
  </si>
  <si>
    <t xml:space="preserve">4140858	</t>
  </si>
  <si>
    <t xml:space="preserve">54950658|112016363	</t>
  </si>
  <si>
    <t xml:space="preserve">999228160230489	</t>
  </si>
  <si>
    <t>[南雅加达]庞里马坡里2艾玛利斯酒店(Amaris Hotel Panglima Polim 2)(39676223)</t>
  </si>
  <si>
    <t>智能双床间&lt;2人入住&gt;&lt;不退款&gt;&lt;早餐&gt;</t>
  </si>
  <si>
    <t>CHEW/CHIA WEEI</t>
  </si>
  <si>
    <t xml:space="preserve">4142433	</t>
  </si>
  <si>
    <t xml:space="preserve">999228214622766	</t>
  </si>
  <si>
    <t>[伦敦]航道酒店(Fairway Hotel)(44806446)</t>
  </si>
  <si>
    <t>经济双人床房&lt;2人入住&gt;&lt;不退款&gt;&lt;无早&gt;</t>
  </si>
  <si>
    <t>DE SILVA/ANDREW</t>
  </si>
  <si>
    <t xml:space="preserve">4152562	</t>
  </si>
  <si>
    <t xml:space="preserve">999228215462256	</t>
  </si>
  <si>
    <t>[巴厘岛]阿拉亚德顿库塔酒店(Alaya Dedaun Kuta)(37213180)</t>
  </si>
  <si>
    <t>1卧室泳池别墅&lt;2人入住&gt;&lt;不退款&gt;</t>
  </si>
  <si>
    <t>AN/NA</t>
  </si>
  <si>
    <t xml:space="preserve">4152997	</t>
  </si>
  <si>
    <t xml:space="preserve">1944	</t>
  </si>
  <si>
    <t xml:space="preserve">999228240116020	</t>
  </si>
  <si>
    <t>[曼谷]曼谷素坤逸航站 21 中心酒店(Grande Centre Point Hotel Terminal 21)(37197363)</t>
  </si>
  <si>
    <t>豪华尊贵房&lt;1&gt;&lt;2人入住&gt;&lt;不退款&gt;</t>
  </si>
  <si>
    <t>Dhana/Pantaree</t>
  </si>
  <si>
    <t xml:space="preserve">4162266	</t>
  </si>
  <si>
    <t xml:space="preserve">999228257368086	</t>
  </si>
  <si>
    <t>[清迈]清迈萨拉兰纳酒店(Sala Lanna Chiang Mai)(37205332)</t>
  </si>
  <si>
    <t>河景高级房（带阳台）&lt;2人入住&gt;&lt;不退款&gt;</t>
  </si>
  <si>
    <t>chuenruethainaidhamma/Pedmanee</t>
  </si>
  <si>
    <t xml:space="preserve">4164103	</t>
  </si>
  <si>
    <t xml:space="preserve">999228264053849	</t>
  </si>
  <si>
    <t>[里约热内卢]卡萨诺瓦酒店(Casa Nova Hotel)(44811320)</t>
  </si>
  <si>
    <t>三人房&lt;2人入住&gt;&lt;早餐&gt;</t>
  </si>
  <si>
    <t>DA SILVA/ROBERTO APARECIDO</t>
  </si>
  <si>
    <t xml:space="preserve">4167209	</t>
  </si>
  <si>
    <t xml:space="preserve">999228264121967	</t>
  </si>
  <si>
    <t>[爱丁堡]苏格兰人酒店(The Scotsman Hotel)(37202143)</t>
  </si>
  <si>
    <t>高级房&lt;2人入住&gt;&lt;不退款&gt;</t>
  </si>
  <si>
    <t>HUANG/HUIZHEN</t>
  </si>
  <si>
    <t xml:space="preserve">4167287	</t>
  </si>
  <si>
    <t>取消</t>
  </si>
  <si>
    <t xml:space="preserve">999228267480417	</t>
  </si>
  <si>
    <t>[马六甲]生活亚洲度假酒店(Living Asia Resort and Spa)(37212023)</t>
  </si>
  <si>
    <t>行政花园套房&lt;2人入住&gt;&lt;不退款&gt;&lt;早餐&gt;</t>
  </si>
  <si>
    <t>GRIFFITHS/ALEX MICHAEL</t>
  </si>
  <si>
    <t xml:space="preserve">4169215	</t>
  </si>
  <si>
    <t xml:space="preserve">999228272717418	</t>
  </si>
  <si>
    <t>[南雅加达]珀木尔罗特尔酒店(Pomelotel Patra Kuningan Jakarta)(37204326)</t>
  </si>
  <si>
    <t>高级房&lt;2人入住&gt;&lt;不退款&gt;&lt;早餐&gt;</t>
  </si>
  <si>
    <t>H/ASRIADI</t>
  </si>
  <si>
    <t xml:space="preserve">4172605	</t>
  </si>
  <si>
    <t xml:space="preserve">343000000025199	</t>
  </si>
  <si>
    <t xml:space="preserve">999228273319728	</t>
  </si>
  <si>
    <t>[哥本哈根]尼波城市酒店(City Hotel Nebo)(37226683)</t>
  </si>
  <si>
    <t>标准双人房/双床房, 私人浴室&lt;2人入住&gt;&lt;无早&gt;</t>
  </si>
  <si>
    <t>Bucklitsch/Lutz</t>
  </si>
  <si>
    <t xml:space="preserve">4172974	</t>
  </si>
  <si>
    <t xml:space="preserve">216461|114727139	</t>
  </si>
  <si>
    <t xml:space="preserve">999228274353015	</t>
  </si>
  <si>
    <t>[帕西帕尼]帕西帕尼索尼斯塔ES套房酒店(Sonesta ES Suites Parsippany)(39073465)</t>
  </si>
  <si>
    <t>特大床一室套房&lt;2人入住&gt;&lt;不退款&gt;</t>
  </si>
  <si>
    <t>Ibrahim/Bassem</t>
  </si>
  <si>
    <t xml:space="preserve">4173715	</t>
  </si>
  <si>
    <t xml:space="preserve">57051SE060640	</t>
  </si>
  <si>
    <t xml:space="preserve">999228274354998	</t>
  </si>
  <si>
    <t>[巴西特劳]木图克伦伯公园水疗酒店(Muthu Clumber Park Hotel and Spa)(44792229)</t>
  </si>
  <si>
    <t>Saibel/Eduard</t>
  </si>
  <si>
    <t xml:space="preserve">4173717	</t>
  </si>
  <si>
    <t xml:space="preserve">999228289659727	</t>
  </si>
  <si>
    <t>[普吉岛]普吉市宜必思尚品酒店(Ibis Styles Phuket City)(37221447)</t>
  </si>
  <si>
    <t>LI/NAN,GE/LIN</t>
  </si>
  <si>
    <t xml:space="preserve">4179160	</t>
  </si>
  <si>
    <t xml:space="preserve">491239	</t>
  </si>
  <si>
    <t xml:space="preserve">28295427173	</t>
  </si>
  <si>
    <t>[普吉岛]太阳之翼卡马拉海滩度假村(Sunwing Kamala Beach)(37201724)</t>
  </si>
  <si>
    <t>工作室房&lt;2人入住&gt;&lt;不退款&gt;</t>
  </si>
  <si>
    <t>MU/JINHONG,YE/JIANQUN</t>
  </si>
  <si>
    <t xml:space="preserve">4182508	</t>
  </si>
  <si>
    <t xml:space="preserve">999228314961603	</t>
  </si>
  <si>
    <t>[新加坡]新加坡G酒店(Hotel G Singapore)(37208937)</t>
  </si>
  <si>
    <t>美好大床客房&lt;2人入住&gt;&lt;不退款&gt;&lt;早餐&gt;</t>
  </si>
  <si>
    <t>Lee/HSING WEN</t>
  </si>
  <si>
    <t xml:space="preserve">4188790	</t>
  </si>
  <si>
    <t xml:space="preserve">999228317514197	</t>
  </si>
  <si>
    <t>[洛杉矶]洛杉矶机场希尔顿酒店(Hilton Los Angeles Airport)(37209498)</t>
  </si>
  <si>
    <t>特大床房&lt;2人入住&gt;&lt;不退款&gt;</t>
  </si>
  <si>
    <t>WANG/ZUO</t>
  </si>
  <si>
    <t xml:space="preserve">4190626	</t>
  </si>
  <si>
    <t xml:space="preserve">23117908	</t>
  </si>
  <si>
    <t xml:space="preserve">999228332463672	</t>
  </si>
  <si>
    <t>[雪邦]国际机场 KLIA-KLIA2途恩酒店(Tune Hotel KLIA-KLIA2)(37196075)</t>
  </si>
  <si>
    <t>双人床房&lt;2人入住&gt;&lt;不退款&gt;</t>
  </si>
  <si>
    <t>MAZNI/ERMAH MARLYANA</t>
  </si>
  <si>
    <t xml:space="preserve">4198660	</t>
  </si>
  <si>
    <t xml:space="preserve">23143805	</t>
  </si>
  <si>
    <t xml:space="preserve">999228333553250	</t>
  </si>
  <si>
    <t>Grassi/Mariavittoria</t>
  </si>
  <si>
    <t xml:space="preserve">4199178	</t>
  </si>
  <si>
    <t xml:space="preserve">23145397	</t>
  </si>
  <si>
    <t xml:space="preserve">999228336426123	</t>
  </si>
  <si>
    <t>CHO/SUNG HYUN</t>
  </si>
  <si>
    <t xml:space="preserve">4200643	</t>
  </si>
  <si>
    <t xml:space="preserve">999228337786972	</t>
  </si>
  <si>
    <t>[曼谷]彩虹精品酒店(Baiyoke Boutique Hotel)(37244180)</t>
  </si>
  <si>
    <t>豪华房&lt;2人入住&gt;&lt;不退款&gt;&lt;早餐&gt;</t>
  </si>
  <si>
    <t>BONET/JUAN JOSE</t>
  </si>
  <si>
    <t xml:space="preserve">4201453	</t>
  </si>
  <si>
    <t xml:space="preserve">999228337923031	</t>
  </si>
  <si>
    <t>标准大床房&lt;2人入住&gt;&lt;不退款&gt;&lt;早餐&gt;</t>
  </si>
  <si>
    <t>WAN/SHANSHAN</t>
  </si>
  <si>
    <t xml:space="preserve">4201525	</t>
  </si>
  <si>
    <t xml:space="preserve">491757	</t>
  </si>
  <si>
    <t xml:space="preserve">999228341501136	</t>
  </si>
  <si>
    <t>[哥打京那巴鲁]哥打京那巴鲁阁蓝帝酒店(Grandis Hotel Kota Kinabalu)(40721678)</t>
  </si>
  <si>
    <t>BIN AWANG REDZUAN/AWANG PUTRAYUSRIE</t>
  </si>
  <si>
    <t xml:space="preserve">4204891	</t>
  </si>
  <si>
    <t xml:space="preserve">338628430	</t>
  </si>
  <si>
    <t xml:space="preserve">999228341696441	</t>
  </si>
  <si>
    <t>[巴厘岛]格兰德巴龙度假酒店(Grand Barong Resort)(44793725)</t>
  </si>
  <si>
    <t>豪华双人房&lt;2人入住&gt;&lt;不退款&gt;</t>
  </si>
  <si>
    <t>HASBI/HARMA</t>
  </si>
  <si>
    <t xml:space="preserve">4205296	</t>
  </si>
  <si>
    <t xml:space="preserve">412400000013292	</t>
  </si>
  <si>
    <t xml:space="preserve">999228341813627	</t>
  </si>
  <si>
    <t>[新加坡]新加坡富丽华河畔大酒店(Furama RiverFront)(37217645)</t>
  </si>
  <si>
    <t>Gwee/Ming jie</t>
  </si>
  <si>
    <t xml:space="preserve">4205444	</t>
  </si>
  <si>
    <t xml:space="preserve">12440280	</t>
  </si>
  <si>
    <t xml:space="preserve">999228345486969	</t>
  </si>
  <si>
    <t>[罗马]诺瓦多姆斯品质酒店(Quality Hotel Nova Domus)(37244966)</t>
  </si>
  <si>
    <t>客房(双人床)&lt;2人入住&gt;&lt;不退款&gt;&lt;早餐&gt;</t>
  </si>
  <si>
    <t>BIFULCO/ANGELO</t>
  </si>
  <si>
    <t xml:space="preserve">4206447	</t>
  </si>
  <si>
    <t xml:space="preserve">1500	</t>
  </si>
  <si>
    <t xml:space="preserve">999228346216083	</t>
  </si>
  <si>
    <t>[大阪]大阪新阪急酒店(Hotel New Hankyu Osaka)(37046537)</t>
  </si>
  <si>
    <t>semi大床房无烟（b)&lt;2人入住&gt;&lt;不适用日本客人&gt;&lt;不退款&gt;</t>
  </si>
  <si>
    <t>xu/chao,YU/JUN</t>
  </si>
  <si>
    <t xml:space="preserve">4206887	</t>
  </si>
  <si>
    <t xml:space="preserve">999228356174790	</t>
  </si>
  <si>
    <t>[横滨]横滨公园大和ROYNET酒店(Daiwa Roynet Hotel Yokohama-Koen)(37241116)</t>
  </si>
  <si>
    <t>标准双人房吸烟&lt;2人入住&gt;&lt;不适用日本客人&gt;&lt;不退款&gt;</t>
  </si>
  <si>
    <t>LI/JIANHUA</t>
  </si>
  <si>
    <t xml:space="preserve">4211172	</t>
  </si>
  <si>
    <t xml:space="preserve">999228357324842	</t>
  </si>
  <si>
    <t>[Kuala Kuantan]关丹银杉酒店(Cathayana Hotel Kuantan)(48041898)</t>
  </si>
  <si>
    <t>家庭客房&lt;2人入住&gt;&lt;不退款&gt;&lt;早餐&gt;</t>
  </si>
  <si>
    <t>JUNOH/MOHD TAQUIDIN BIN JUNOH</t>
  </si>
  <si>
    <t xml:space="preserve">4211929	</t>
  </si>
  <si>
    <t xml:space="preserve">999228358109906	</t>
  </si>
  <si>
    <t>[中雅加达]雷德托普酒店(Redtop Hotel &amp; Convention Center)(37202440)</t>
  </si>
  <si>
    <t>ARIFIN/NUR</t>
  </si>
  <si>
    <t xml:space="preserve">4212191	</t>
  </si>
  <si>
    <t xml:space="preserve">999228360410137	</t>
  </si>
  <si>
    <t>[迪尔斯多夫]苏黎世机场丽笙酒店(Radisson Hotel Zurich Airport)(40740697)</t>
  </si>
  <si>
    <t>标准房&lt;2人入住&gt;&lt;不退款&gt;</t>
  </si>
  <si>
    <t>WONG/SOON YAM</t>
  </si>
  <si>
    <t xml:space="preserve">4213427	</t>
  </si>
  <si>
    <t xml:space="preserve">0075348744	</t>
  </si>
  <si>
    <t xml:space="preserve">999228364670011	</t>
  </si>
  <si>
    <t>[芭堤雅]阳光花园度假村(Sunshine Garden Resort)(37202610)</t>
  </si>
  <si>
    <t>CHAPMAN/DARREN</t>
  </si>
  <si>
    <t xml:space="preserve">4216027	</t>
  </si>
  <si>
    <t xml:space="preserve">8943875|118602282	</t>
  </si>
  <si>
    <t xml:space="preserve">999226609413297	</t>
  </si>
  <si>
    <t>[普吉岛]萨法里海滩酒店(Safari Beach Hotel)(46872150)</t>
  </si>
  <si>
    <t>泰式现代豪华房&lt;2人入住&gt;</t>
  </si>
  <si>
    <t>WILD/HANNAH</t>
  </si>
  <si>
    <t>CA5326231113USD</t>
  </si>
  <si>
    <t xml:space="preserve">3878889	</t>
  </si>
  <si>
    <t xml:space="preserve">-80023691	</t>
  </si>
  <si>
    <t xml:space="preserve">999226730432183	</t>
  </si>
  <si>
    <t>[清迈]休闲娱乐酒店(Pause and Play Hotel)(37213159)</t>
  </si>
  <si>
    <t>豪华双人床房&lt;2人入住&gt;&lt;不退款&gt;&lt;早餐&gt;</t>
  </si>
  <si>
    <t>YANTO/SURI</t>
  </si>
  <si>
    <t xml:space="preserve">3908158	</t>
  </si>
  <si>
    <t xml:space="preserve">-83997197	</t>
  </si>
  <si>
    <t xml:space="preserve">999226746402390	</t>
  </si>
  <si>
    <t>SONG/JIA</t>
  </si>
  <si>
    <t xml:space="preserve">3914946	</t>
  </si>
  <si>
    <t xml:space="preserve">450455	</t>
  </si>
  <si>
    <t xml:space="preserve">999227035325333	</t>
  </si>
  <si>
    <t>Nilsson/Dan Peter</t>
  </si>
  <si>
    <t xml:space="preserve">3986136	</t>
  </si>
  <si>
    <t xml:space="preserve">453020	</t>
  </si>
  <si>
    <t xml:space="preserve">999227036497488	</t>
  </si>
  <si>
    <t>[Racha Thewa]德维拉素万那普酒店(Dwella Suvarnabhumi)(39033997)</t>
  </si>
  <si>
    <t>高级双床房&lt;2人入住&gt;</t>
  </si>
  <si>
    <t>OCHATIN/NAPAT,OCHATIN/THIPPHAWAN,JEENAPONG/SOMSAK,JANTARAPRADIT/ANUCHIT</t>
  </si>
  <si>
    <t xml:space="preserve">3986630	</t>
  </si>
  <si>
    <t xml:space="preserve">999227178823702	</t>
  </si>
  <si>
    <t>[马尼拉]湾叶市中市酒店(The Bayleaf Intramuros)(37200612)</t>
  </si>
  <si>
    <t>豪华双人房&lt;2人入住&gt;&lt;不退款&gt;&lt;早餐&gt;</t>
  </si>
  <si>
    <t>Melgas Horta/Cindy</t>
  </si>
  <si>
    <t xml:space="preserve">4013818	</t>
  </si>
  <si>
    <t xml:space="preserve">102588	</t>
  </si>
  <si>
    <t xml:space="preserve">999227194116921	</t>
  </si>
  <si>
    <t>[巴厘岛]巴厘岛大使酒店(Aryaduta Bali)(37252355)</t>
  </si>
  <si>
    <t>特级双人房/双床房&lt;2人入住&gt;&lt;不退款&gt;&lt;早餐&gt;</t>
  </si>
  <si>
    <t>kim/namkyun</t>
  </si>
  <si>
    <t xml:space="preserve">4025866	</t>
  </si>
  <si>
    <t xml:space="preserve">27986521992	</t>
  </si>
  <si>
    <t>FU/YOURAN</t>
  </si>
  <si>
    <t xml:space="preserve">4096114	</t>
  </si>
  <si>
    <t xml:space="preserve">329093676	</t>
  </si>
  <si>
    <t xml:space="preserve">999228038469357	</t>
  </si>
  <si>
    <t>[清迈]夜市地酒店(Night Bazaar Place)(46875281)</t>
  </si>
  <si>
    <t>MAHAMAI/NONGLUK</t>
  </si>
  <si>
    <t xml:space="preserve">4109950	</t>
  </si>
  <si>
    <t xml:space="preserve">999228077157585	</t>
  </si>
  <si>
    <t>TSOI/LEI LEI</t>
  </si>
  <si>
    <t xml:space="preserve">4121673	</t>
  </si>
  <si>
    <t xml:space="preserve">449994	</t>
  </si>
  <si>
    <t xml:space="preserve">999228090426909	</t>
  </si>
  <si>
    <t>[普吉岛]盖格酒店(The Gig Hotel)(40721442)</t>
  </si>
  <si>
    <t>ZHANG/LING</t>
  </si>
  <si>
    <t xml:space="preserve">4122963	</t>
  </si>
  <si>
    <t xml:space="preserve">999228096128159	</t>
  </si>
  <si>
    <t>[曼谷]素坤逸路8号希望之地酒店(Hope Land Hotel Sukhumvit 8)(37198297)</t>
  </si>
  <si>
    <t>豪华大床房&lt;2人入住&gt;&lt;不退款&gt;</t>
  </si>
  <si>
    <t>KANG/JINUK</t>
  </si>
  <si>
    <t xml:space="preserve">4125199	</t>
  </si>
  <si>
    <t xml:space="preserve">999228113557971	</t>
  </si>
  <si>
    <t>[汉堡]汉堡锤教堂A＆O酒店(a&amp;o Hamburg Hammer Kirche)(37205320)</t>
  </si>
  <si>
    <t>Palmqvist/Jan</t>
  </si>
  <si>
    <t xml:space="preserve">4129104	</t>
  </si>
  <si>
    <t xml:space="preserve">999228113912942	</t>
  </si>
  <si>
    <t>[华盛顿]华盛顿特区优特尔酒店(Yotel Washington DC)(37205140)</t>
  </si>
  <si>
    <t>尊贵特大床房&lt;2人入住&gt;&lt;不退款&gt;</t>
  </si>
  <si>
    <t>SEO/WOOJEONG</t>
  </si>
  <si>
    <t xml:space="preserve">4129204	</t>
  </si>
  <si>
    <t xml:space="preserve">999228138851229	</t>
  </si>
  <si>
    <t>[纽卡斯尔]纽卡斯尔郡酒店(County Hotel &amp; County Aparthotel Newcastle)(37198387)</t>
  </si>
  <si>
    <t>标准房(双人床)&lt;2人入住&gt;&lt;不退款&gt;</t>
  </si>
  <si>
    <t>alman/jamal</t>
  </si>
  <si>
    <t xml:space="preserve">4136961	</t>
  </si>
  <si>
    <t xml:space="preserve">140258282|111537757	</t>
  </si>
  <si>
    <t xml:space="preserve">999228140154447	</t>
  </si>
  <si>
    <t>[曼谷]娜迦公寓(Naga Residence)(39053208)</t>
  </si>
  <si>
    <t>一室双人床房&lt;2人入住&gt;&lt;无早&gt;</t>
  </si>
  <si>
    <t>SUN/JIE,LI/JIAOLONG</t>
  </si>
  <si>
    <t xml:space="preserve">4137455	</t>
  </si>
  <si>
    <t xml:space="preserve">999228171703199	</t>
  </si>
  <si>
    <t>[涛岛]赛丽别墅度假村(Sairee Cottage Resort)(48428024)</t>
  </si>
  <si>
    <t>园景双人床房&lt;2人入住&gt;</t>
  </si>
  <si>
    <t>ARENAS GARCIA/MAURICIO</t>
  </si>
  <si>
    <t xml:space="preserve">4146564	</t>
  </si>
  <si>
    <t xml:space="preserve">Acknowledged	</t>
  </si>
  <si>
    <t xml:space="preserve">999228171931303	</t>
  </si>
  <si>
    <t>[梅尼尔阿梅罗]巴黎-鲁瓦西夏尔戴高乐机场吉欧帕酒店(Geographotel Paris-Roissy CDG Airport)(39040261)</t>
  </si>
  <si>
    <t>双人床或双床房&lt;2人入住&gt;&lt;不退款&gt;&lt;无早&gt;</t>
  </si>
  <si>
    <t>Si/Deli</t>
  </si>
  <si>
    <t xml:space="preserve">999228209421516	</t>
  </si>
  <si>
    <t>[普吉岛]普吉岛凯特睿海湾酒店(Kantary Bay Hotel Phuket)(44812753)</t>
  </si>
  <si>
    <t>一室套房&lt;2人入住&gt;&lt;不退款&gt;</t>
  </si>
  <si>
    <t>WATANABE/HINAKO,WATANABE/TAKAKO</t>
  </si>
  <si>
    <t xml:space="preserve">4149518	</t>
  </si>
  <si>
    <t xml:space="preserve">999228209735624	</t>
  </si>
  <si>
    <t>[普吉岛]米娜岭公寓酒店(Hill Myna Condotel)(48433106)</t>
  </si>
  <si>
    <t>一卧套房&lt;2人入住&gt;&lt;不退款&gt;</t>
  </si>
  <si>
    <t>YIN/HOU MENG</t>
  </si>
  <si>
    <t xml:space="preserve">4149642	</t>
  </si>
  <si>
    <t xml:space="preserve">999228235630047	</t>
  </si>
  <si>
    <t>[仁川]仁川君悦大酒店(Grand Hyatt Incheon)(37200740)</t>
  </si>
  <si>
    <t>QI/YANGYUSHU</t>
  </si>
  <si>
    <t xml:space="preserve">4159475	</t>
  </si>
  <si>
    <t xml:space="preserve">999228237972553	</t>
  </si>
  <si>
    <t>[慕尼黑]德国精品酒店(Boutique Hotel Germania)(39044979)</t>
  </si>
  <si>
    <t>双床房&lt;2人入住&gt;&lt;不退款&gt;&lt;无早&gt;</t>
  </si>
  <si>
    <t>Kaiser/Florian</t>
  </si>
  <si>
    <t xml:space="preserve">4160929	</t>
  </si>
  <si>
    <t xml:space="preserve">999228263782598	</t>
  </si>
  <si>
    <t>[首尔]可可旅馆(Cocoa Guesthouse)(39664456)</t>
  </si>
  <si>
    <t>四人房&lt;2人入住&gt;&lt;不退款&gt;&lt;早餐&gt;</t>
  </si>
  <si>
    <t>Kim/Seoeun</t>
  </si>
  <si>
    <t xml:space="preserve">4167032	</t>
  </si>
  <si>
    <t xml:space="preserve">28264076214	</t>
  </si>
  <si>
    <t>[米兰]达文西酒店(Hotel Da Vinci)(37215431)</t>
  </si>
  <si>
    <t>双床房, 2 张单人床, 阳台&lt;2人入住&gt;&lt;不退款&gt;</t>
  </si>
  <si>
    <t>Su/Linzhen,Su/Linzhen,Su/Linzhen,Su/Linzhen</t>
  </si>
  <si>
    <t xml:space="preserve">4167231	</t>
  </si>
  <si>
    <t xml:space="preserve">999228268416504	</t>
  </si>
  <si>
    <t>[瓜拉弄宾]维拉弄宾高尔夫度假村(Villea Rompin Resort &amp; Golf)(39589554)</t>
  </si>
  <si>
    <t>高级客房1特大床（海景）&lt;2人入住&gt;&lt;不退款&gt;&lt;早餐&gt;</t>
  </si>
  <si>
    <t>SAHARI/FAIZAL</t>
  </si>
  <si>
    <t xml:space="preserve">4169810	</t>
  </si>
  <si>
    <t xml:space="preserve">999228269758779	</t>
  </si>
  <si>
    <t>[丹戎本雅]天堂沙滩度假村(Rainbow Paradise Beach Resort)(46906062)</t>
  </si>
  <si>
    <t>豪华一室公寓（特大床）&lt;2人入住&gt;&lt;不退款&gt;</t>
  </si>
  <si>
    <t>MUSLIM/NURLIZA,SALLEHUDDIN/SAFIYYA</t>
  </si>
  <si>
    <t xml:space="preserve">4170779	</t>
  </si>
  <si>
    <t xml:space="preserve">999228274338087	</t>
  </si>
  <si>
    <t>[伦敦]圣保罗酒店(St Paul's Hotel)(37201468)</t>
  </si>
  <si>
    <t>经典双人床房&lt;2人入住&gt;&lt;不退款&gt;&lt;早餐&gt;</t>
  </si>
  <si>
    <t>Nebbache/Mira</t>
  </si>
  <si>
    <t xml:space="preserve">4173702	</t>
  </si>
  <si>
    <t xml:space="preserve">999228274528200	</t>
  </si>
  <si>
    <t>[卡斯特德菲尔斯]女性精品酒店 高级(Hotel Boutique Donna)(39587758)</t>
  </si>
  <si>
    <t>双人房（海景）&lt;2人入住&gt;&lt;不退款&gt;</t>
  </si>
  <si>
    <t>PU/GUO</t>
  </si>
  <si>
    <t xml:space="preserve">4173897	</t>
  </si>
  <si>
    <t xml:space="preserve">14504188|114914865	</t>
  </si>
  <si>
    <t xml:space="preserve">999228274701057	</t>
  </si>
  <si>
    <t>[勒瓦卢瓦－佩雷]长荣桂冠酒店(Evergreen Laurel Hotel)(37214349)</t>
  </si>
  <si>
    <t>MOURAD/Sabri</t>
  </si>
  <si>
    <t xml:space="preserve">4174167	</t>
  </si>
  <si>
    <t xml:space="preserve">999228276865103	</t>
  </si>
  <si>
    <t>[迈阿密]迈阿密机场丽晶酒店(Regency Miami Airport by Sonesta)(37205859)</t>
  </si>
  <si>
    <t>精致套房&lt;2人入住&gt;&lt;不退款&gt;&lt;无早&gt;</t>
  </si>
  <si>
    <t>ANDERSON/RONALD C</t>
  </si>
  <si>
    <t xml:space="preserve">4174267	</t>
  </si>
  <si>
    <t xml:space="preserve">40339SE046299	</t>
  </si>
  <si>
    <t xml:space="preserve">999228279483463	</t>
  </si>
  <si>
    <t>[吉隆坡]斯里八打灵H精品酒店(H Boutique Hotel Sri Petaling)(44796998)</t>
  </si>
  <si>
    <t>豪华客房, 1 张大床&lt;2人入住&gt;&lt;不退款&gt;</t>
  </si>
  <si>
    <t>TEOH/HUI SHAN</t>
  </si>
  <si>
    <t xml:space="preserve">4174777	</t>
  </si>
  <si>
    <t xml:space="preserve">999228289717659	</t>
  </si>
  <si>
    <t>高级双人床房&lt;2人入住&gt;</t>
  </si>
  <si>
    <t>KANENOK/YUPARAT</t>
  </si>
  <si>
    <t xml:space="preserve">4179348	</t>
  </si>
  <si>
    <t xml:space="preserve">28289839403	</t>
  </si>
  <si>
    <t>[加莱拉港]台阶花园度假村(Steps Garden Resort)(39650598)</t>
  </si>
  <si>
    <t>套房&lt;2人入住&gt;&lt;不退款&gt;</t>
  </si>
  <si>
    <t>ZHAO/XINGFENG</t>
  </si>
  <si>
    <t xml:space="preserve">4179388	</t>
  </si>
  <si>
    <t xml:space="preserve">999228292753528	</t>
  </si>
  <si>
    <t>[黑风洞]富裕巴厘岛酒店(Hotel Richbaliz Kuala Lumpur)(48367139)</t>
  </si>
  <si>
    <t>豪华特大床房&lt;2人入住&gt;&lt;不退款&gt;&lt;早餐&gt;</t>
  </si>
  <si>
    <t>ABDUL AZIZ/AMY NUR TINIE</t>
  </si>
  <si>
    <t xml:space="preserve">4180617	</t>
  </si>
  <si>
    <t xml:space="preserve">999228293968081	</t>
  </si>
  <si>
    <t>PHUSIRIWAT/RAPEEPORN</t>
  </si>
  <si>
    <t xml:space="preserve">4181624	</t>
  </si>
  <si>
    <t xml:space="preserve">491242	</t>
  </si>
  <si>
    <t xml:space="preserve">999228296216308	</t>
  </si>
  <si>
    <t>[甲米]甲米L度假村(The L Resort Krabi)(39037111)</t>
  </si>
  <si>
    <t>豪华双床房&lt;2人入住&gt;&lt;不退款&gt;&lt;早餐&gt;</t>
  </si>
  <si>
    <t>Scheidegger/Khimhan</t>
  </si>
  <si>
    <t xml:space="preserve">4183206	</t>
  </si>
  <si>
    <t xml:space="preserve">999228311962019	</t>
  </si>
  <si>
    <t>[迪拜]加纳格兰德酒店(Vintage Grand Hotel)(39042427)</t>
  </si>
  <si>
    <t>豪华双人床房&lt;2人入住&gt;&lt;不退款&gt;</t>
  </si>
  <si>
    <t>ZHAN/WENJUAN</t>
  </si>
  <si>
    <t xml:space="preserve">4187040	</t>
  </si>
  <si>
    <t xml:space="preserve">999228332653713	</t>
  </si>
  <si>
    <t>[West Cikarang]恩索酒店(Enso Hotel)(44682103)</t>
  </si>
  <si>
    <t>尊贵双人房&lt;2人入住&gt;&lt;不退款&gt;&lt;早餐&gt;</t>
  </si>
  <si>
    <t>ZHANG/CUI</t>
  </si>
  <si>
    <t xml:space="preserve">4198727	</t>
  </si>
  <si>
    <t xml:space="preserve">31199	</t>
  </si>
  <si>
    <t xml:space="preserve">999228340215703	</t>
  </si>
  <si>
    <t>[Klojen]玛瑯艾玛利斯酒店(Amaris Hotel Malang)(37245173)</t>
  </si>
  <si>
    <t>智能双人房&lt;2人入住&gt;&lt;不退款&gt;&lt;早餐&gt;</t>
  </si>
  <si>
    <t>AKBAR/FACHRIZAL</t>
  </si>
  <si>
    <t xml:space="preserve">4203560	</t>
  </si>
  <si>
    <t xml:space="preserve">IHHPHI	</t>
  </si>
  <si>
    <t xml:space="preserve">999228343529025	</t>
  </si>
  <si>
    <t>[吉隆坡]科穆勒生活酒店(Komune Living)(70666538)</t>
  </si>
  <si>
    <t>思想家工作室房2&lt;2人入住&gt;&lt;不退款&gt;</t>
  </si>
  <si>
    <t>WONG/STELLA</t>
  </si>
  <si>
    <t xml:space="preserve">4205955	</t>
  </si>
  <si>
    <t xml:space="preserve">999228362389408	</t>
  </si>
  <si>
    <t>ZHANG/WEI,BIAN/QIAN</t>
  </si>
  <si>
    <t xml:space="preserve">4214628	</t>
  </si>
  <si>
    <t xml:space="preserve">23187502	</t>
  </si>
  <si>
    <t xml:space="preserve">999228368002988	</t>
  </si>
  <si>
    <t>[孔敬]孔敬OMG酒店(OMG Hotel)(39664775)</t>
  </si>
  <si>
    <t>高级双人床房&lt;2人入住&gt;&lt;不退款&gt;</t>
  </si>
  <si>
    <t>PAKORN/NANTAPORN</t>
  </si>
  <si>
    <t xml:space="preserve">4219484	</t>
  </si>
  <si>
    <t>，</t>
  </si>
  <si>
    <t>A231113102117481</t>
  </si>
  <si>
    <t>A231113102247481</t>
  </si>
  <si>
    <t>USD / HKD 当前参考汇率: 7.81051</t>
  </si>
  <si>
    <t>总计： 12433.75 USD/
97113.93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</si>
  <si>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</si>
  <si>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</si>
  <si>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</si>
  <si>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</si>
  <si>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</si>
  <si>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</si>
  <si>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</si>
  <si>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</si>
  <si>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</si>
  <si>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</si>
  <si>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</si>
  <si>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</si>
  <si>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</si>
  <si>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</si>
  <si>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</si>
  <si>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</si>
  <si>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</si>
  <si>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</si>
  <si>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</si>
  <si>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2023-09-03</t>
  </si>
  <si>
    <t>3878889</t>
  </si>
  <si>
    <t>萨法里海滩酒店</t>
  </si>
  <si>
    <t>WILD HANNAH</t>
  </si>
  <si>
    <t>2023-11-07</t>
  </si>
  <si>
    <t>2023-11-10</t>
  </si>
  <si>
    <t>退房日周结</t>
  </si>
  <si>
    <t>1362.72</t>
  </si>
  <si>
    <t>187.05</t>
  </si>
  <si>
    <t>0</t>
  </si>
  <si>
    <t>0.00</t>
  </si>
  <si>
    <t>携程盛景国际直连</t>
  </si>
  <si>
    <t>01.010677</t>
  </si>
  <si>
    <t>2023-09-03 22:42:26</t>
  </si>
  <si>
    <t>否</t>
  </si>
  <si>
    <t>汇智国际旅游发展有限公司</t>
  </si>
  <si>
    <t>直连</t>
  </si>
  <si>
    <t>泰国</t>
  </si>
  <si>
    <t>2023-09-04</t>
  </si>
  <si>
    <t>3883634</t>
  </si>
  <si>
    <t>雅加达西普特拉酒店由瑞士贝尔酒店国际管理</t>
  </si>
  <si>
    <t>ALONSODELAFUENTE ISABEL MARIA</t>
  </si>
  <si>
    <t>2023-11-09</t>
  </si>
  <si>
    <t>702.01</t>
  </si>
  <si>
    <t>96.36</t>
  </si>
  <si>
    <t>2023-09-06 11:29:40</t>
  </si>
  <si>
    <t>直采</t>
  </si>
  <si>
    <t>印度尼西亚</t>
  </si>
  <si>
    <t>2023-09-10</t>
  </si>
  <si>
    <t>3908158</t>
  </si>
  <si>
    <t>休闲娱乐酒店</t>
  </si>
  <si>
    <t>YANTO SURI</t>
  </si>
  <si>
    <t>2023-11-08</t>
  </si>
  <si>
    <t>493.46</t>
  </si>
  <si>
    <t>67.02</t>
  </si>
  <si>
    <t>2023-09-10 07:40:41</t>
  </si>
  <si>
    <t>2023-09-11</t>
  </si>
  <si>
    <t>3914946</t>
  </si>
  <si>
    <t>曼谷素坤逸航站 21 中心酒店</t>
  </si>
  <si>
    <t>SONG JIA</t>
  </si>
  <si>
    <t>2056.97</t>
  </si>
  <si>
    <t>279.37</t>
  </si>
  <si>
    <t>2023-09-11 16:33:39</t>
  </si>
  <si>
    <t>2023-09-26</t>
  </si>
  <si>
    <t>3986136</t>
  </si>
  <si>
    <t>Nilsson Dan Peter</t>
  </si>
  <si>
    <t>6552.49</t>
  </si>
  <si>
    <t>893.94</t>
  </si>
  <si>
    <t>2023-09-26 16:18:04</t>
  </si>
  <si>
    <t>2023-10-02</t>
  </si>
  <si>
    <t>4013818</t>
  </si>
  <si>
    <t>月桂叶王城大酒店</t>
  </si>
  <si>
    <t>Melgas Horta Cindy</t>
  </si>
  <si>
    <t>594.34</t>
  </si>
  <si>
    <t>81.18</t>
  </si>
  <si>
    <t>2023-10-02 19:39:34</t>
  </si>
  <si>
    <t>菲律宾</t>
  </si>
  <si>
    <t>2023-10-05</t>
  </si>
  <si>
    <t>4025866</t>
  </si>
  <si>
    <t>巴厘岛库塔阿雅杜塔酒店</t>
  </si>
  <si>
    <t>kim namkyun</t>
  </si>
  <si>
    <t>915.02</t>
  </si>
  <si>
    <t>124.86</t>
  </si>
  <si>
    <t>2023-10-05 13:56:17</t>
  </si>
  <si>
    <t>2023-10-06</t>
  </si>
  <si>
    <t>4031036</t>
  </si>
  <si>
    <t>哥打京那巴鲁皇宫酒店</t>
  </si>
  <si>
    <t>LO KWOK FAI</t>
  </si>
  <si>
    <t>2023-11-06</t>
  </si>
  <si>
    <t>798.06</t>
  </si>
  <si>
    <t>108.90</t>
  </si>
  <si>
    <t>2023-10-08 17:17:39</t>
  </si>
  <si>
    <t>马来西亚</t>
  </si>
  <si>
    <t>2023-10-18</t>
  </si>
  <si>
    <t>4090046</t>
  </si>
  <si>
    <t>希比考酒店</t>
  </si>
  <si>
    <t>HIRAKAWA EIJI</t>
  </si>
  <si>
    <t>2023-11-02</t>
  </si>
  <si>
    <t>2958.84</t>
  </si>
  <si>
    <t>403.53</t>
  </si>
  <si>
    <t>2023-10-18 11:03:13</t>
  </si>
  <si>
    <t>2023-10-19</t>
  </si>
  <si>
    <t>4095454</t>
  </si>
  <si>
    <t>甲米淘凯精品度假村</t>
  </si>
  <si>
    <t>ROBERTSON DAVID MACPHERSON,LUANGCHAISIN PHITSINEE</t>
  </si>
  <si>
    <t>3885.15</t>
  </si>
  <si>
    <t>529.86</t>
  </si>
  <si>
    <t>2023-10-19 11:39:01</t>
  </si>
  <si>
    <t>4096114</t>
  </si>
  <si>
    <t>FU YOURAN</t>
  </si>
  <si>
    <t>2023-11-04</t>
  </si>
  <si>
    <t>1609.02</t>
  </si>
  <si>
    <t>219.44</t>
  </si>
  <si>
    <t>2023-10-21 10:43:57</t>
  </si>
  <si>
    <t>2023-10-21</t>
  </si>
  <si>
    <t>4108639</t>
  </si>
  <si>
    <t>卡塔泻湖酒店</t>
  </si>
  <si>
    <t>Zhao Mengqi,Yuan Yu</t>
  </si>
  <si>
    <t>1239.22</t>
  </si>
  <si>
    <t>168.96</t>
  </si>
  <si>
    <t>2023-10-21 19:48:46</t>
  </si>
  <si>
    <t>2023-10-22</t>
  </si>
  <si>
    <t>4109950</t>
  </si>
  <si>
    <t>夜市地酒店</t>
  </si>
  <si>
    <t>MAHAMAI NONGLUK</t>
  </si>
  <si>
    <t>194.95</t>
  </si>
  <si>
    <t>26.58</t>
  </si>
  <si>
    <t>2023-10-22 00:01:12</t>
  </si>
  <si>
    <t>2023-10-24</t>
  </si>
  <si>
    <t>4121673</t>
  </si>
  <si>
    <t>TSOI LEI LEI</t>
  </si>
  <si>
    <t>1190.03</t>
  </si>
  <si>
    <t>162.43</t>
  </si>
  <si>
    <t>2023-10-28 18:46:33</t>
  </si>
  <si>
    <t>4122963</t>
  </si>
  <si>
    <t>盖格酒店 (SHA Extra Plus)</t>
  </si>
  <si>
    <t>ZHANG LING</t>
  </si>
  <si>
    <t>944.37</t>
  </si>
  <si>
    <t>128.90</t>
  </si>
  <si>
    <t>2023-10-24 14:06:15</t>
  </si>
  <si>
    <t>4125199</t>
  </si>
  <si>
    <t>素坤逸路8号希望之地酒店</t>
  </si>
  <si>
    <t>KANG JINUK</t>
  </si>
  <si>
    <t>1051.12</t>
  </si>
  <si>
    <t>143.47</t>
  </si>
  <si>
    <t>2023-10-24 20:06:23</t>
  </si>
  <si>
    <t>2023-10-25</t>
  </si>
  <si>
    <t>4129104</t>
  </si>
  <si>
    <t>汉堡哈默教堂A＆O酒店</t>
  </si>
  <si>
    <t>Palmqvist Jan</t>
  </si>
  <si>
    <t>763.91</t>
  </si>
  <si>
    <t>104.24</t>
  </si>
  <si>
    <t>2023-10-25 15:12:22</t>
  </si>
  <si>
    <t>德国</t>
  </si>
  <si>
    <t>4129204</t>
  </si>
  <si>
    <t>华盛顿特区优特尔酒店</t>
  </si>
  <si>
    <t>SEO WOOJEONG</t>
  </si>
  <si>
    <t>872.15</t>
  </si>
  <si>
    <t>119.01</t>
  </si>
  <si>
    <t>2023-10-25 15:37:29</t>
  </si>
  <si>
    <t>美国</t>
  </si>
  <si>
    <t>4130172</t>
  </si>
  <si>
    <t>生态阁楼酒店</t>
  </si>
  <si>
    <t>ZHANG SIYUN,JIANG YIPING</t>
  </si>
  <si>
    <t>304.35</t>
  </si>
  <si>
    <t>41.53</t>
  </si>
  <si>
    <t>2023-10-25 18:08:10</t>
  </si>
  <si>
    <t>4131928</t>
  </si>
  <si>
    <t>吉格里奥歌剧院酒店</t>
  </si>
  <si>
    <t>Ferrero Emanuela</t>
  </si>
  <si>
    <t>1625.37</t>
  </si>
  <si>
    <t>221.79</t>
  </si>
  <si>
    <t>2023-10-25 23:03:42</t>
  </si>
  <si>
    <t>意大利</t>
  </si>
  <si>
    <t>2023-10-26</t>
  </si>
  <si>
    <t>4132139</t>
  </si>
  <si>
    <t>新加坡皇后酒店</t>
  </si>
  <si>
    <t>FENG SHANSHAN,DAI YONG</t>
  </si>
  <si>
    <t>4215.59</t>
  </si>
  <si>
    <t>575.24</t>
  </si>
  <si>
    <t>2023-10-26 00:06:54</t>
  </si>
  <si>
    <t>新加坡</t>
  </si>
  <si>
    <t>4135837</t>
  </si>
  <si>
    <t>慕尼黑A&amp;O慕尼黑海克布鲁克青年旅馆酒店</t>
  </si>
  <si>
    <t>WEIST REINHOLD</t>
  </si>
  <si>
    <t>414.52</t>
  </si>
  <si>
    <t>56.51</t>
  </si>
  <si>
    <t>2023-10-26 17:58:31</t>
  </si>
  <si>
    <t>4136961</t>
  </si>
  <si>
    <t>康第酒店</t>
  </si>
  <si>
    <t>alman jamal</t>
  </si>
  <si>
    <t>417.82</t>
  </si>
  <si>
    <t>56.96</t>
  </si>
  <si>
    <t>2023-10-26 20:17:35</t>
  </si>
  <si>
    <t>英国</t>
  </si>
  <si>
    <t>4137455</t>
  </si>
  <si>
    <t>娜迦公寓</t>
  </si>
  <si>
    <t>SUN JIE,LI JIAOLONG</t>
  </si>
  <si>
    <t>216.83</t>
  </si>
  <si>
    <t>29.56</t>
  </si>
  <si>
    <t>2023-10-26 21:28:00</t>
  </si>
  <si>
    <t>4138052</t>
  </si>
  <si>
    <t>米兰伯尔纳酒店</t>
  </si>
  <si>
    <t>Talis Eduard</t>
  </si>
  <si>
    <t>1456.72</t>
  </si>
  <si>
    <t>198.59</t>
  </si>
  <si>
    <t>2023-10-26 23:58:49</t>
  </si>
  <si>
    <t>2023-10-27</t>
  </si>
  <si>
    <t>4140858</t>
  </si>
  <si>
    <t>梅尔基奥帕尔克酒店</t>
  </si>
  <si>
    <t>MEYER ANNA REGINA</t>
  </si>
  <si>
    <t>1157.37</t>
  </si>
  <si>
    <t>157.79</t>
  </si>
  <si>
    <t>2023-10-27 14:52:39</t>
  </si>
  <si>
    <t>4142433</t>
  </si>
  <si>
    <t>阿玛里斯畔里玛博里2号酒店</t>
  </si>
  <si>
    <t>CHEW CHIA WEEI</t>
  </si>
  <si>
    <t>165.55</t>
  </si>
  <si>
    <t>22.57</t>
  </si>
  <si>
    <t>2023-10-27 18:33:08</t>
  </si>
  <si>
    <t>2023-10-28</t>
  </si>
  <si>
    <t>4146564</t>
  </si>
  <si>
    <t>赛丽别墅度假村</t>
  </si>
  <si>
    <t>ARENAS GARCIA MAURICIO</t>
  </si>
  <si>
    <t>711.65</t>
  </si>
  <si>
    <t>97.00</t>
  </si>
  <si>
    <t>2023-10-28 14:12:47</t>
  </si>
  <si>
    <t>4146607</t>
  </si>
  <si>
    <t>巴黎戴高乐机场地理酒店</t>
  </si>
  <si>
    <t>Si Deli</t>
  </si>
  <si>
    <t>615.54</t>
  </si>
  <si>
    <t>83.90</t>
  </si>
  <si>
    <t>2023-10-28 14:28:48</t>
  </si>
  <si>
    <t>法国</t>
  </si>
  <si>
    <t>2023-10-29</t>
  </si>
  <si>
    <t>4149518</t>
  </si>
  <si>
    <t>普吉岛凯特睿海湾酒店</t>
  </si>
  <si>
    <t>WATANABE HINAKO,WATANABE TAKAKO</t>
  </si>
  <si>
    <t>1171.07</t>
  </si>
  <si>
    <t>159.62</t>
  </si>
  <si>
    <t>2023-10-29 00:09:00</t>
  </si>
  <si>
    <t>4149642</t>
  </si>
  <si>
    <t>米娜康达泰公寓式酒店</t>
  </si>
  <si>
    <t>YIN HOU MENG</t>
  </si>
  <si>
    <t>848.11</t>
  </si>
  <si>
    <t>115.60</t>
  </si>
  <si>
    <t>2023-10-29 01:04:13</t>
  </si>
  <si>
    <t>4152562</t>
  </si>
  <si>
    <t>航道酒店</t>
  </si>
  <si>
    <t>DE SILVA ANDREW</t>
  </si>
  <si>
    <t>728.97</t>
  </si>
  <si>
    <t>99.35</t>
  </si>
  <si>
    <t>2023-10-29 17:03:07</t>
  </si>
  <si>
    <t>加拿大</t>
  </si>
  <si>
    <t>4152997</t>
  </si>
  <si>
    <t>阿拉亚德顿库塔别墅</t>
  </si>
  <si>
    <t>AN NA</t>
  </si>
  <si>
    <t>2133.50</t>
  </si>
  <si>
    <t>290.77</t>
  </si>
  <si>
    <t>2023-10-29 18:32:55</t>
  </si>
  <si>
    <t>2023-10-31</t>
  </si>
  <si>
    <t>4160929</t>
  </si>
  <si>
    <t>德国精品酒店</t>
  </si>
  <si>
    <t>Kaiser Florian</t>
  </si>
  <si>
    <t>426.08</t>
  </si>
  <si>
    <t>58.07</t>
  </si>
  <si>
    <t>2023-10-31 00:41:58</t>
  </si>
  <si>
    <t>4164103</t>
  </si>
  <si>
    <t>清迈萨拉兰纳酒店</t>
  </si>
  <si>
    <t>chuenruethainaidhamma Pedmanee</t>
  </si>
  <si>
    <t>612.83</t>
  </si>
  <si>
    <t>83.63</t>
  </si>
  <si>
    <t>2023-10-31 16:29:56</t>
  </si>
  <si>
    <t>2023-11-01</t>
  </si>
  <si>
    <t>4167032</t>
  </si>
  <si>
    <t>可可亚旅馆</t>
  </si>
  <si>
    <t>Kim Seoeun</t>
  </si>
  <si>
    <t>389.87</t>
  </si>
  <si>
    <t>53.16</t>
  </si>
  <si>
    <t>2023-11-01 02:01:28</t>
  </si>
  <si>
    <t>韩国</t>
  </si>
  <si>
    <t>4167231</t>
  </si>
  <si>
    <t>米兰达芬奇酒店</t>
  </si>
  <si>
    <t>Su Linzhen,Su Linzhen,Su Linzhen,Su Linzhen</t>
  </si>
  <si>
    <t>1566.37</t>
  </si>
  <si>
    <t>213.58</t>
  </si>
  <si>
    <t>2023-11-01 05:12:40</t>
  </si>
  <si>
    <t>4167287</t>
  </si>
  <si>
    <t>苏格兰人酒店</t>
  </si>
  <si>
    <t>HUANG HUIZHEN</t>
  </si>
  <si>
    <t>1460.62</t>
  </si>
  <si>
    <t>199.16</t>
  </si>
  <si>
    <t>2023-11-01 06:01:32</t>
  </si>
  <si>
    <t>4169215</t>
  </si>
  <si>
    <t>生活亚洲度假酒店</t>
  </si>
  <si>
    <t>GRIFFITHS ALEX MICHAEL</t>
  </si>
  <si>
    <t>487.04</t>
  </si>
  <si>
    <t>66.41</t>
  </si>
  <si>
    <t>2023-11-01 13:39:46</t>
  </si>
  <si>
    <t>4169810</t>
  </si>
  <si>
    <t>维拉罗姆宾高尔夫度假酒店</t>
  </si>
  <si>
    <t>SAHARI FAIZAL</t>
  </si>
  <si>
    <t>314.77</t>
  </si>
  <si>
    <t>42.92</t>
  </si>
  <si>
    <t>2023-11-01 15:12:25</t>
  </si>
  <si>
    <t>4170779</t>
  </si>
  <si>
    <t>槟城彩虹天堂海滩度假村酒店</t>
  </si>
  <si>
    <t>MUSLIM NURLIZA,SALLEHUDDIN SAFIYYA</t>
  </si>
  <si>
    <t>409.82</t>
  </si>
  <si>
    <t>55.88</t>
  </si>
  <si>
    <t>2023-11-01 17:15:10</t>
  </si>
  <si>
    <t>4172605</t>
  </si>
  <si>
    <t>帕特雷库宁冈柚子酒店 雅加达</t>
  </si>
  <si>
    <t>H ASRIADI</t>
  </si>
  <si>
    <t>775.56</t>
  </si>
  <si>
    <t>105.75</t>
  </si>
  <si>
    <t>2023-11-01 21:22:25</t>
  </si>
  <si>
    <t>4172974</t>
  </si>
  <si>
    <t>尼波城市酒店</t>
  </si>
  <si>
    <t>Bucklitsch Lutz</t>
  </si>
  <si>
    <t>565.74</t>
  </si>
  <si>
    <t>77.14</t>
  </si>
  <si>
    <t>2023-11-01 22:25:45</t>
  </si>
  <si>
    <t>丹麦</t>
  </si>
  <si>
    <t>4173702</t>
  </si>
  <si>
    <t>圣保罗酒店</t>
  </si>
  <si>
    <t>Nebbache Mira</t>
  </si>
  <si>
    <t>1108.23</t>
  </si>
  <si>
    <t>151.10</t>
  </si>
  <si>
    <t>2023-11-02 01:43:23</t>
  </si>
  <si>
    <t>4173715</t>
  </si>
  <si>
    <t>索那斯塔ES帕西帕尼套房酒店</t>
  </si>
  <si>
    <t>Ibrahim Bassem</t>
  </si>
  <si>
    <t>894.14</t>
  </si>
  <si>
    <t>121.91</t>
  </si>
  <si>
    <t>2023-11-02 01:51:00</t>
  </si>
  <si>
    <t>4173717</t>
  </si>
  <si>
    <t>姆图克伦伯公园Spa酒店</t>
  </si>
  <si>
    <t>Saibel Eduard</t>
  </si>
  <si>
    <t>434.05</t>
  </si>
  <si>
    <t>59.18</t>
  </si>
  <si>
    <t>2023-11-02 01:52:10</t>
  </si>
  <si>
    <t>4173897</t>
  </si>
  <si>
    <t>多纳4*高级精品酒店</t>
  </si>
  <si>
    <t>PU GUO</t>
  </si>
  <si>
    <t>2023-11-05</t>
  </si>
  <si>
    <t>7328.83</t>
  </si>
  <si>
    <t>999.24</t>
  </si>
  <si>
    <t>2023-11-02 04:27:11</t>
  </si>
  <si>
    <t>西班牙</t>
  </si>
  <si>
    <t>4174167</t>
  </si>
  <si>
    <t>长荣桂冠酒店(巴黎)</t>
  </si>
  <si>
    <t>MOURAD Sabri</t>
  </si>
  <si>
    <t>1066.13</t>
  </si>
  <si>
    <t>145.36</t>
  </si>
  <si>
    <t>2023-11-02 07:46:16</t>
  </si>
  <si>
    <t>4174267</t>
  </si>
  <si>
    <t>迈阿密机场丽晶索尼斯塔酒店</t>
  </si>
  <si>
    <t>ANDERSON RONALD C</t>
  </si>
  <si>
    <t>785.44</t>
  </si>
  <si>
    <t>107.09</t>
  </si>
  <si>
    <t>2023-11-02 08:34:05</t>
  </si>
  <si>
    <t>4174777</t>
  </si>
  <si>
    <t>吉隆坡H精品酒店</t>
  </si>
  <si>
    <t>TEOH HUI SHAN</t>
  </si>
  <si>
    <t>932.13</t>
  </si>
  <si>
    <t>127.09</t>
  </si>
  <si>
    <t>2023-11-02 10:40:46</t>
  </si>
  <si>
    <t>4179160</t>
  </si>
  <si>
    <t>普吉市宜必思尚品酒店</t>
  </si>
  <si>
    <t>LI NAN,GE LIN</t>
  </si>
  <si>
    <t>505.93</t>
  </si>
  <si>
    <t>68.98</t>
  </si>
  <si>
    <t>2023-11-03 15:27:20</t>
  </si>
  <si>
    <t>4179348</t>
  </si>
  <si>
    <t>德维拉素万那普酒店</t>
  </si>
  <si>
    <t>KANENOK YUPARAT</t>
  </si>
  <si>
    <t>133.56</t>
  </si>
  <si>
    <t>18.21</t>
  </si>
  <si>
    <t>2023-11-02 21:03:44</t>
  </si>
  <si>
    <t>2023-11-03</t>
  </si>
  <si>
    <t>4180617</t>
  </si>
  <si>
    <t>吉隆坡绿色巴厘酒店</t>
  </si>
  <si>
    <t>ABDUL AZIZ AMY NUR TINIE</t>
  </si>
  <si>
    <t>1272.52</t>
  </si>
  <si>
    <t>173.50</t>
  </si>
  <si>
    <t>2023-11-03 01:14:49</t>
  </si>
  <si>
    <t>4181624</t>
  </si>
  <si>
    <t>PHUSIRIWAT RAPEEPORN</t>
  </si>
  <si>
    <t>506.00</t>
  </si>
  <si>
    <t>69.00</t>
  </si>
  <si>
    <t>2023-11-03 15:31:32</t>
  </si>
  <si>
    <t>4182508</t>
  </si>
  <si>
    <t>太阳之翼卡马拉海滩度假村</t>
  </si>
  <si>
    <t>MU JINHONG,YE JIANQUN</t>
  </si>
  <si>
    <t>1850.36</t>
  </si>
  <si>
    <t>252.32</t>
  </si>
  <si>
    <t>2023-11-03 11:55:57</t>
  </si>
  <si>
    <t>4183206</t>
  </si>
  <si>
    <t>甲米岛L度假酒店</t>
  </si>
  <si>
    <t>Scheidegger Khimhan</t>
  </si>
  <si>
    <t>504.17</t>
  </si>
  <si>
    <t>68.75</t>
  </si>
  <si>
    <t>2023-11-03 13:05:10</t>
  </si>
  <si>
    <t>4187040</t>
  </si>
  <si>
    <t>加纳格兰德酒店</t>
  </si>
  <si>
    <t>ZHAN WENJUAN</t>
  </si>
  <si>
    <t>3666.70</t>
  </si>
  <si>
    <t>500.00</t>
  </si>
  <si>
    <t>2023-11-03 22:05:34</t>
  </si>
  <si>
    <t>阿拉伯联合酋长国</t>
  </si>
  <si>
    <t>4188790</t>
  </si>
  <si>
    <t>新加坡G酒店</t>
  </si>
  <si>
    <t>Lee HSING WEN</t>
  </si>
  <si>
    <t>2181.88</t>
  </si>
  <si>
    <t>299.08</t>
  </si>
  <si>
    <t>2023-11-04 09:29:37</t>
  </si>
  <si>
    <t>4190626</t>
  </si>
  <si>
    <t>洛杉矶机场希尔顿酒店</t>
  </si>
  <si>
    <t>WANG ZUO</t>
  </si>
  <si>
    <t>805.98</t>
  </si>
  <si>
    <t>110.48</t>
  </si>
  <si>
    <t>2023-11-04 14:31:50</t>
  </si>
  <si>
    <t>4198660</t>
  </si>
  <si>
    <t>国际机场 KLIA-KLIA2途恩酒店</t>
  </si>
  <si>
    <t>MAZNI ERMAH MARLYANA</t>
  </si>
  <si>
    <t>445.42</t>
  </si>
  <si>
    <t>60.93</t>
  </si>
  <si>
    <t>2023-11-05 20:14:14</t>
  </si>
  <si>
    <t>4198727</t>
  </si>
  <si>
    <t>恩索酒店</t>
  </si>
  <si>
    <t>ZHANG CUI</t>
  </si>
  <si>
    <t>1782.32</t>
  </si>
  <si>
    <t>243.81</t>
  </si>
  <si>
    <t>2023-11-05 20:29:12</t>
  </si>
  <si>
    <t>4199178</t>
  </si>
  <si>
    <t>Grassi Mariavittoria</t>
  </si>
  <si>
    <t>757.57</t>
  </si>
  <si>
    <t>103.63</t>
  </si>
  <si>
    <t>2023-11-05 21:41:05</t>
  </si>
  <si>
    <t>4200643</t>
  </si>
  <si>
    <t>CHO SUNG HYUN</t>
  </si>
  <si>
    <t>3274.06</t>
  </si>
  <si>
    <t>447.87</t>
  </si>
  <si>
    <t>2023-11-06 08:26:20</t>
  </si>
  <si>
    <t>4201453</t>
  </si>
  <si>
    <t>彩虹精品酒店</t>
  </si>
  <si>
    <t>BONET JUAN JOSE</t>
  </si>
  <si>
    <t>877.02</t>
  </si>
  <si>
    <t>119.97</t>
  </si>
  <si>
    <t>2023-11-06 11:33:43</t>
  </si>
  <si>
    <t>4201525</t>
  </si>
  <si>
    <t>WAN SHANSHAN</t>
  </si>
  <si>
    <t>759.03</t>
  </si>
  <si>
    <t>103.83</t>
  </si>
  <si>
    <t>2023-11-06 12:13:35</t>
  </si>
  <si>
    <t>4203560</t>
  </si>
  <si>
    <t>爱玛黎丝马朗酒店</t>
  </si>
  <si>
    <t>AKBAR FACHRIZAL</t>
  </si>
  <si>
    <t>318.44</t>
  </si>
  <si>
    <t>43.56</t>
  </si>
  <si>
    <t>2023-11-06 17:29:28</t>
  </si>
  <si>
    <t>4204891</t>
  </si>
  <si>
    <t>格兰迪酒店&amp;度假村</t>
  </si>
  <si>
    <t>BIN AWANG REDZUAN AWANG PUTRAYUSRIE</t>
  </si>
  <si>
    <t>515.01</t>
  </si>
  <si>
    <t>70.45</t>
  </si>
  <si>
    <t>2023-11-06 20:32:17</t>
  </si>
  <si>
    <t>4205296</t>
  </si>
  <si>
    <t>格兰德巴龙度假酒店</t>
  </si>
  <si>
    <t>HASBI HARMA</t>
  </si>
  <si>
    <t>359.37</t>
  </si>
  <si>
    <t>49.16</t>
  </si>
  <si>
    <t>2023-11-06 21:23:43</t>
  </si>
  <si>
    <t>4205444</t>
  </si>
  <si>
    <t>新加坡富丽华河畔大酒店</t>
  </si>
  <si>
    <t>Gwee Ming jie</t>
  </si>
  <si>
    <t>863.27</t>
  </si>
  <si>
    <t>118.09</t>
  </si>
  <si>
    <t>2023-11-06 21:58:38</t>
  </si>
  <si>
    <t>4205955</t>
  </si>
  <si>
    <t>克幕居家酒店</t>
  </si>
  <si>
    <t>WONG STELLA</t>
  </si>
  <si>
    <t>736.22</t>
  </si>
  <si>
    <t>100.71</t>
  </si>
  <si>
    <t>2023-11-06 23:19:58</t>
  </si>
  <si>
    <t>4206447</t>
  </si>
  <si>
    <t>诺瓦多姆斯品质酒店</t>
  </si>
  <si>
    <t>BIFULCO ANGELO</t>
  </si>
  <si>
    <t>515.10</t>
  </si>
  <si>
    <t>70.69</t>
  </si>
  <si>
    <t>2023-11-07 03:02:00</t>
  </si>
  <si>
    <t>4206887</t>
  </si>
  <si>
    <t>大阪新阪急酒店</t>
  </si>
  <si>
    <t>xu chao,YU JUN</t>
  </si>
  <si>
    <t>1118.52</t>
  </si>
  <si>
    <t>153.50</t>
  </si>
  <si>
    <t>2023-11-07 08:04:35</t>
  </si>
  <si>
    <t>日本</t>
  </si>
  <si>
    <t>4211172</t>
  </si>
  <si>
    <t>横滨公园大和ROYNET酒店</t>
  </si>
  <si>
    <t>LI JIANHUA</t>
  </si>
  <si>
    <t>390.79</t>
  </si>
  <si>
    <t>53.63</t>
  </si>
  <si>
    <t>2023-11-07 19:45:06</t>
  </si>
  <si>
    <t>4211929</t>
  </si>
  <si>
    <t>关丹青杨酒店</t>
  </si>
  <si>
    <t>JUNOH MOHD TAQUIDIN BIN JUNOH</t>
  </si>
  <si>
    <t>414.04</t>
  </si>
  <si>
    <t>56.82</t>
  </si>
  <si>
    <t>2023-11-07 21:03:07</t>
  </si>
  <si>
    <t>4212191</t>
  </si>
  <si>
    <t>红顶会议中心酒店</t>
  </si>
  <si>
    <t>ARIFIN NUR</t>
  </si>
  <si>
    <t>454.70</t>
  </si>
  <si>
    <t>62.40</t>
  </si>
  <si>
    <t>2023-11-07 21:57:32</t>
  </si>
  <si>
    <t>4213427</t>
  </si>
  <si>
    <t>苏黎世机场丽笙酒店</t>
  </si>
  <si>
    <t>WONG SOON YAM</t>
  </si>
  <si>
    <t>829.37</t>
  </si>
  <si>
    <t>113.67</t>
  </si>
  <si>
    <t>2023-11-08 05:45:28</t>
  </si>
  <si>
    <t>瑞士</t>
  </si>
  <si>
    <t>4214628</t>
  </si>
  <si>
    <t>ZHANG WEI,BIAN QIAN</t>
  </si>
  <si>
    <t>939.11</t>
  </si>
  <si>
    <t>128.71</t>
  </si>
  <si>
    <t>2023-11-08 11:49:34</t>
  </si>
  <si>
    <t>4216027</t>
  </si>
  <si>
    <t>阳光花园度假酒店</t>
  </si>
  <si>
    <t>CHAPMAN DARREN</t>
  </si>
  <si>
    <t>240.70</t>
  </si>
  <si>
    <t>32.99</t>
  </si>
  <si>
    <t>2023-11-08 15:25:46</t>
  </si>
  <si>
    <t>4219484</t>
  </si>
  <si>
    <t>OMG 住宅酒店</t>
  </si>
  <si>
    <t>PAKORN NANTAPORN</t>
  </si>
  <si>
    <t>149.43</t>
  </si>
  <si>
    <t>20.48</t>
  </si>
  <si>
    <t>2023-11-08 23:30:37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</si>
</sst>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14</xdr:col>
      <xdr:colOff>276225</xdr:colOff>
      <xdr:row>132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4775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0"/>
  <sheetViews>
    <sheetView topLeftCell="A43" workbookViewId="0">
      <selection activeCell="A4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45237</v>
      </c>
      <c r="G2" s="6">
        <v>45239</v>
      </c>
      <c r="H2" s="4">
        <v>1</v>
      </c>
      <c r="I2" s="4">
        <v>2</v>
      </c>
      <c r="J2" s="4">
        <v>2</v>
      </c>
      <c r="K2" s="4" t="s">
        <v>30</v>
      </c>
      <c r="L2" s="4">
        <v>96.36</v>
      </c>
      <c r="M2" s="4">
        <v>96.36</v>
      </c>
      <c r="N2" s="4" t="s">
        <v>31</v>
      </c>
      <c r="O2" s="4" t="s">
        <v>32</v>
      </c>
      <c r="P2" s="4" t="s">
        <v>33</v>
      </c>
      <c r="Q2" s="4">
        <v>0</v>
      </c>
      <c r="R2" s="7">
        <v>45173.0000115741</v>
      </c>
      <c r="S2" s="6">
        <v>45242</v>
      </c>
      <c r="T2" s="4" t="s">
        <v>34</v>
      </c>
      <c r="U2" s="4">
        <v>96.36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45236</v>
      </c>
      <c r="G3" s="6">
        <v>45239</v>
      </c>
      <c r="H3" s="4">
        <v>1</v>
      </c>
      <c r="I3" s="4">
        <v>3</v>
      </c>
      <c r="J3" s="4">
        <v>3</v>
      </c>
      <c r="K3" s="4" t="s">
        <v>30</v>
      </c>
      <c r="L3" s="4">
        <v>108.9</v>
      </c>
      <c r="M3" s="4">
        <v>108.9</v>
      </c>
      <c r="N3" s="4" t="s">
        <v>40</v>
      </c>
      <c r="O3" s="4" t="s">
        <v>32</v>
      </c>
      <c r="P3" s="4" t="s">
        <v>33</v>
      </c>
      <c r="Q3" s="4">
        <v>0</v>
      </c>
      <c r="R3" s="7">
        <v>45205</v>
      </c>
      <c r="S3" s="6">
        <v>45242</v>
      </c>
      <c r="T3" s="4" t="s">
        <v>34</v>
      </c>
      <c r="U3" s="4">
        <v>108.9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45232</v>
      </c>
      <c r="G4" s="6">
        <v>45239</v>
      </c>
      <c r="H4" s="4">
        <v>1</v>
      </c>
      <c r="I4" s="4">
        <v>7</v>
      </c>
      <c r="J4" s="4">
        <v>7</v>
      </c>
      <c r="K4" s="4" t="s">
        <v>30</v>
      </c>
      <c r="L4" s="4">
        <v>403.53</v>
      </c>
      <c r="M4" s="4">
        <v>403.53</v>
      </c>
      <c r="N4" s="4" t="s">
        <v>46</v>
      </c>
      <c r="O4" s="4" t="s">
        <v>32</v>
      </c>
      <c r="P4" s="4" t="s">
        <v>33</v>
      </c>
      <c r="Q4" s="4">
        <v>0</v>
      </c>
      <c r="R4" s="7">
        <v>45217.0000115741</v>
      </c>
      <c r="S4" s="6">
        <v>45242</v>
      </c>
      <c r="T4" s="4" t="s">
        <v>34</v>
      </c>
      <c r="U4" s="4">
        <v>403.53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45236</v>
      </c>
      <c r="G5" s="6">
        <v>45239</v>
      </c>
      <c r="H5" s="4">
        <v>1</v>
      </c>
      <c r="I5" s="4">
        <v>3</v>
      </c>
      <c r="J5" s="4">
        <v>3</v>
      </c>
      <c r="K5" s="4" t="s">
        <v>30</v>
      </c>
      <c r="L5" s="4">
        <v>529.86</v>
      </c>
      <c r="M5" s="4">
        <v>529.86</v>
      </c>
      <c r="N5" s="4" t="s">
        <v>52</v>
      </c>
      <c r="O5" s="4" t="s">
        <v>32</v>
      </c>
      <c r="P5" s="4" t="s">
        <v>33</v>
      </c>
      <c r="Q5" s="4">
        <v>0</v>
      </c>
      <c r="R5" s="7">
        <v>45218.0000115741</v>
      </c>
      <c r="S5" s="6">
        <v>45242</v>
      </c>
      <c r="T5" s="4" t="s">
        <v>34</v>
      </c>
      <c r="U5" s="4">
        <v>529.86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45237</v>
      </c>
      <c r="G6" s="6">
        <v>45239</v>
      </c>
      <c r="H6" s="4">
        <v>1</v>
      </c>
      <c r="I6" s="4">
        <v>2</v>
      </c>
      <c r="J6" s="4">
        <v>2</v>
      </c>
      <c r="K6" s="4" t="s">
        <v>30</v>
      </c>
      <c r="L6" s="4">
        <v>168.96</v>
      </c>
      <c r="M6" s="4">
        <v>168.96</v>
      </c>
      <c r="N6" s="4" t="s">
        <v>58</v>
      </c>
      <c r="O6" s="4" t="s">
        <v>32</v>
      </c>
      <c r="P6" s="4" t="s">
        <v>33</v>
      </c>
      <c r="Q6" s="4">
        <v>0</v>
      </c>
      <c r="R6" s="7">
        <v>45220</v>
      </c>
      <c r="S6" s="6">
        <v>45242</v>
      </c>
      <c r="T6" s="4" t="s">
        <v>34</v>
      </c>
      <c r="U6" s="4">
        <v>168.96</v>
      </c>
      <c r="V6" s="4">
        <v>0</v>
      </c>
      <c r="W6" s="4">
        <v>0</v>
      </c>
      <c r="X6" s="4" t="s">
        <v>59</v>
      </c>
      <c r="Y6" s="4" t="s">
        <v>54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45238</v>
      </c>
      <c r="G7" s="6">
        <v>45239</v>
      </c>
      <c r="H7" s="4">
        <v>1</v>
      </c>
      <c r="I7" s="4">
        <v>1</v>
      </c>
      <c r="J7" s="4">
        <v>1</v>
      </c>
      <c r="K7" s="4" t="s">
        <v>30</v>
      </c>
      <c r="L7" s="4">
        <v>41.53</v>
      </c>
      <c r="M7" s="4">
        <v>41.53</v>
      </c>
      <c r="N7" s="4" t="s">
        <v>63</v>
      </c>
      <c r="O7" s="4" t="s">
        <v>32</v>
      </c>
      <c r="P7" s="4" t="s">
        <v>33</v>
      </c>
      <c r="Q7" s="4">
        <v>0</v>
      </c>
      <c r="R7" s="7">
        <v>45224.0000115741</v>
      </c>
      <c r="S7" s="6">
        <v>45242</v>
      </c>
      <c r="T7" s="4" t="s">
        <v>34</v>
      </c>
      <c r="U7" s="4">
        <v>41.53</v>
      </c>
      <c r="V7" s="4">
        <v>0</v>
      </c>
      <c r="W7" s="4">
        <v>0</v>
      </c>
      <c r="X7" s="4" t="s">
        <v>64</v>
      </c>
      <c r="Y7" s="4" t="s">
        <v>54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45236</v>
      </c>
      <c r="G8" s="6">
        <v>45239</v>
      </c>
      <c r="H8" s="4">
        <v>1</v>
      </c>
      <c r="I8" s="4">
        <v>3</v>
      </c>
      <c r="J8" s="4">
        <v>3</v>
      </c>
      <c r="K8" s="4" t="s">
        <v>30</v>
      </c>
      <c r="L8" s="4">
        <v>221.79</v>
      </c>
      <c r="M8" s="4">
        <v>221.79</v>
      </c>
      <c r="N8" s="4" t="s">
        <v>68</v>
      </c>
      <c r="O8" s="4" t="s">
        <v>32</v>
      </c>
      <c r="P8" s="4" t="s">
        <v>33</v>
      </c>
      <c r="Q8" s="4">
        <v>0</v>
      </c>
      <c r="R8" s="7">
        <v>45224.0000115741</v>
      </c>
      <c r="S8" s="6">
        <v>45242</v>
      </c>
      <c r="T8" s="4" t="s">
        <v>34</v>
      </c>
      <c r="U8" s="4">
        <v>221.79</v>
      </c>
      <c r="V8" s="4">
        <v>0</v>
      </c>
      <c r="W8" s="4">
        <v>0</v>
      </c>
      <c r="X8" s="4" t="s">
        <v>69</v>
      </c>
      <c r="Y8" s="4" t="s">
        <v>54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45237</v>
      </c>
      <c r="G9" s="6">
        <v>45239</v>
      </c>
      <c r="H9" s="4">
        <v>2</v>
      </c>
      <c r="I9" s="4">
        <v>2</v>
      </c>
      <c r="J9" s="4">
        <v>4</v>
      </c>
      <c r="K9" s="4" t="s">
        <v>30</v>
      </c>
      <c r="L9" s="4">
        <v>575.24</v>
      </c>
      <c r="M9" s="4">
        <v>575.24</v>
      </c>
      <c r="N9" s="4" t="s">
        <v>73</v>
      </c>
      <c r="O9" s="4" t="s">
        <v>32</v>
      </c>
      <c r="P9" s="4" t="s">
        <v>33</v>
      </c>
      <c r="Q9" s="4">
        <v>0</v>
      </c>
      <c r="R9" s="7">
        <v>45225</v>
      </c>
      <c r="S9" s="6">
        <v>45242</v>
      </c>
      <c r="T9" s="4" t="s">
        <v>34</v>
      </c>
      <c r="U9" s="4">
        <v>575.24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45238</v>
      </c>
      <c r="G10" s="6">
        <v>45239</v>
      </c>
      <c r="H10" s="4">
        <v>1</v>
      </c>
      <c r="I10" s="4">
        <v>1</v>
      </c>
      <c r="J10" s="4">
        <v>1</v>
      </c>
      <c r="K10" s="4" t="s">
        <v>30</v>
      </c>
      <c r="L10" s="4">
        <v>56.51</v>
      </c>
      <c r="M10" s="4">
        <v>56.51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45225.0000115741</v>
      </c>
      <c r="S10" s="6">
        <v>45242</v>
      </c>
      <c r="T10" s="4" t="s">
        <v>34</v>
      </c>
      <c r="U10" s="4">
        <v>56.51</v>
      </c>
      <c r="V10" s="4">
        <v>0</v>
      </c>
      <c r="W10" s="4">
        <v>0</v>
      </c>
      <c r="X10" s="4" t="s">
        <v>80</v>
      </c>
      <c r="Y10" s="4" t="s">
        <v>54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45238</v>
      </c>
      <c r="G11" s="6">
        <v>45239</v>
      </c>
      <c r="H11" s="4">
        <v>1</v>
      </c>
      <c r="I11" s="4">
        <v>1</v>
      </c>
      <c r="J11" s="4">
        <v>1</v>
      </c>
      <c r="K11" s="4" t="s">
        <v>30</v>
      </c>
      <c r="L11" s="4">
        <v>198.59</v>
      </c>
      <c r="M11" s="4">
        <v>198.59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45225</v>
      </c>
      <c r="S11" s="6">
        <v>45242</v>
      </c>
      <c r="T11" s="4" t="s">
        <v>34</v>
      </c>
      <c r="U11" s="4">
        <v>198.59</v>
      </c>
      <c r="V11" s="4">
        <v>0</v>
      </c>
      <c r="W11" s="4">
        <v>0</v>
      </c>
      <c r="X11" s="4" t="s">
        <v>85</v>
      </c>
      <c r="Y11" s="4" t="s">
        <v>54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45238</v>
      </c>
      <c r="G12" s="6">
        <v>45239</v>
      </c>
      <c r="H12" s="4">
        <v>1</v>
      </c>
      <c r="I12" s="4">
        <v>1</v>
      </c>
      <c r="J12" s="4">
        <v>1</v>
      </c>
      <c r="K12" s="4" t="s">
        <v>30</v>
      </c>
      <c r="L12" s="4">
        <v>157.79</v>
      </c>
      <c r="M12" s="4">
        <v>157.79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45226.0000115741</v>
      </c>
      <c r="S12" s="6">
        <v>45242</v>
      </c>
      <c r="T12" s="4" t="s">
        <v>34</v>
      </c>
      <c r="U12" s="4">
        <v>157.79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45238</v>
      </c>
      <c r="G13" s="6">
        <v>45239</v>
      </c>
      <c r="H13" s="4">
        <v>1</v>
      </c>
      <c r="I13" s="4">
        <v>1</v>
      </c>
      <c r="J13" s="4">
        <v>1</v>
      </c>
      <c r="K13" s="4" t="s">
        <v>30</v>
      </c>
      <c r="L13" s="4">
        <v>22.57</v>
      </c>
      <c r="M13" s="4">
        <v>22.57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45226</v>
      </c>
      <c r="S13" s="6">
        <v>45242</v>
      </c>
      <c r="T13" s="4" t="s">
        <v>34</v>
      </c>
      <c r="U13" s="4">
        <v>22.57</v>
      </c>
      <c r="V13" s="4">
        <v>0</v>
      </c>
      <c r="W13" s="4">
        <v>0</v>
      </c>
      <c r="X13" s="4" t="s">
        <v>96</v>
      </c>
      <c r="Y13" s="4" t="s">
        <v>54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45238</v>
      </c>
      <c r="G14" s="6">
        <v>45239</v>
      </c>
      <c r="H14" s="4">
        <v>1</v>
      </c>
      <c r="I14" s="4">
        <v>1</v>
      </c>
      <c r="J14" s="4">
        <v>1</v>
      </c>
      <c r="K14" s="4" t="s">
        <v>30</v>
      </c>
      <c r="L14" s="4">
        <v>99.35</v>
      </c>
      <c r="M14" s="4">
        <v>99.35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45228.0000115741</v>
      </c>
      <c r="S14" s="6">
        <v>45242</v>
      </c>
      <c r="T14" s="4" t="s">
        <v>34</v>
      </c>
      <c r="U14" s="4">
        <v>99.35</v>
      </c>
      <c r="V14" s="4">
        <v>0</v>
      </c>
      <c r="W14" s="4">
        <v>0</v>
      </c>
      <c r="X14" s="4" t="s">
        <v>101</v>
      </c>
      <c r="Y14" s="4" t="s">
        <v>54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45237</v>
      </c>
      <c r="G15" s="6">
        <v>45239</v>
      </c>
      <c r="H15" s="4">
        <v>1</v>
      </c>
      <c r="I15" s="4">
        <v>2</v>
      </c>
      <c r="J15" s="4">
        <v>2</v>
      </c>
      <c r="K15" s="4" t="s">
        <v>30</v>
      </c>
      <c r="L15" s="4">
        <v>290.77</v>
      </c>
      <c r="M15" s="4">
        <v>290.77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45228.0000115741</v>
      </c>
      <c r="S15" s="6">
        <v>45242</v>
      </c>
      <c r="T15" s="4" t="s">
        <v>34</v>
      </c>
      <c r="U15" s="4">
        <v>290.77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45238</v>
      </c>
      <c r="G16" s="6">
        <v>45239</v>
      </c>
      <c r="H16" s="4">
        <v>1</v>
      </c>
      <c r="I16" s="4">
        <v>1</v>
      </c>
      <c r="J16" s="4">
        <v>1</v>
      </c>
      <c r="K16" s="4" t="s">
        <v>30</v>
      </c>
      <c r="L16" s="4">
        <v>166.21</v>
      </c>
      <c r="M16" s="4">
        <v>166.21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45230.0000115741</v>
      </c>
      <c r="S16" s="6">
        <v>45242</v>
      </c>
      <c r="T16" s="4" t="s">
        <v>34</v>
      </c>
      <c r="U16" s="4">
        <v>166.21</v>
      </c>
      <c r="V16" s="4">
        <v>0</v>
      </c>
      <c r="W16" s="4">
        <v>0</v>
      </c>
      <c r="X16" s="4" t="s">
        <v>112</v>
      </c>
      <c r="Y16" s="4" t="s">
        <v>54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45238</v>
      </c>
      <c r="G17" s="6">
        <v>45239</v>
      </c>
      <c r="H17" s="4">
        <v>1</v>
      </c>
      <c r="I17" s="4">
        <v>1</v>
      </c>
      <c r="J17" s="4">
        <v>1</v>
      </c>
      <c r="K17" s="4" t="s">
        <v>30</v>
      </c>
      <c r="L17" s="4">
        <v>83.63</v>
      </c>
      <c r="M17" s="4">
        <v>83.63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45230</v>
      </c>
      <c r="S17" s="6">
        <v>45242</v>
      </c>
      <c r="T17" s="4" t="s">
        <v>34</v>
      </c>
      <c r="U17" s="4">
        <v>83.63</v>
      </c>
      <c r="V17" s="4">
        <v>0</v>
      </c>
      <c r="W17" s="4">
        <v>0</v>
      </c>
      <c r="X17" s="4" t="s">
        <v>117</v>
      </c>
      <c r="Y17" s="4" t="s">
        <v>54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45238</v>
      </c>
      <c r="G18" s="6">
        <v>45239</v>
      </c>
      <c r="H18" s="4">
        <v>1</v>
      </c>
      <c r="I18" s="4">
        <v>1</v>
      </c>
      <c r="J18" s="4">
        <v>1</v>
      </c>
      <c r="K18" s="4" t="s">
        <v>30</v>
      </c>
      <c r="L18" s="4">
        <v>46.53</v>
      </c>
      <c r="M18" s="4">
        <v>46.53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45231.0000115741</v>
      </c>
      <c r="S18" s="6">
        <v>45242</v>
      </c>
      <c r="T18" s="4" t="s">
        <v>34</v>
      </c>
      <c r="U18" s="4">
        <v>46.53</v>
      </c>
      <c r="V18" s="4">
        <v>0</v>
      </c>
      <c r="W18" s="4">
        <v>0</v>
      </c>
      <c r="X18" s="4" t="s">
        <v>122</v>
      </c>
      <c r="Y18" s="4" t="s">
        <v>54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45238</v>
      </c>
      <c r="G19" s="6">
        <v>45239</v>
      </c>
      <c r="H19" s="4">
        <v>1</v>
      </c>
      <c r="I19" s="4">
        <v>1</v>
      </c>
      <c r="J19" s="4">
        <v>1</v>
      </c>
      <c r="K19" s="4" t="s">
        <v>30</v>
      </c>
      <c r="L19" s="4">
        <v>199.16</v>
      </c>
      <c r="M19" s="4">
        <v>199.16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45231.0000115741</v>
      </c>
      <c r="S19" s="6">
        <v>45242</v>
      </c>
      <c r="T19" s="4" t="s">
        <v>34</v>
      </c>
      <c r="U19" s="4">
        <v>199.16</v>
      </c>
      <c r="V19" s="4">
        <v>0</v>
      </c>
      <c r="W19" s="4">
        <v>0</v>
      </c>
      <c r="X19" s="4" t="s">
        <v>127</v>
      </c>
      <c r="Y19" s="4" t="s">
        <v>54</v>
      </c>
    </row>
    <row r="20" s="4" customFormat="1" spans="1:25">
      <c r="A20" s="4" t="s">
        <v>108</v>
      </c>
      <c r="B20" s="4" t="s">
        <v>26</v>
      </c>
      <c r="C20" s="4" t="s">
        <v>128</v>
      </c>
      <c r="D20" s="4" t="s">
        <v>109</v>
      </c>
      <c r="E20" s="4" t="s">
        <v>110</v>
      </c>
      <c r="F20" s="6">
        <v>45238</v>
      </c>
      <c r="G20" s="6">
        <v>45239</v>
      </c>
      <c r="H20" s="4">
        <v>1</v>
      </c>
      <c r="I20" s="4">
        <v>1</v>
      </c>
      <c r="J20" s="4">
        <v>1</v>
      </c>
      <c r="K20" s="4" t="s">
        <v>30</v>
      </c>
      <c r="L20" s="4">
        <v>-166.21</v>
      </c>
      <c r="M20" s="4">
        <v>-166.21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45230.0000115741</v>
      </c>
      <c r="S20" s="6">
        <v>45242</v>
      </c>
      <c r="T20" s="4" t="s">
        <v>34</v>
      </c>
      <c r="U20" s="4">
        <v>-166.21</v>
      </c>
      <c r="V20" s="4">
        <v>0</v>
      </c>
      <c r="W20" s="4">
        <v>0</v>
      </c>
      <c r="X20" s="4" t="s">
        <v>112</v>
      </c>
      <c r="Y20" s="4" t="s">
        <v>54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45238</v>
      </c>
      <c r="G21" s="6">
        <v>45239</v>
      </c>
      <c r="H21" s="4">
        <v>1</v>
      </c>
      <c r="I21" s="4">
        <v>1</v>
      </c>
      <c r="J21" s="4">
        <v>1</v>
      </c>
      <c r="K21" s="4" t="s">
        <v>30</v>
      </c>
      <c r="L21" s="4">
        <v>66.41</v>
      </c>
      <c r="M21" s="4">
        <v>66.41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45231.0000115741</v>
      </c>
      <c r="S21" s="6">
        <v>45242</v>
      </c>
      <c r="T21" s="4" t="s">
        <v>34</v>
      </c>
      <c r="U21" s="4">
        <v>66.41</v>
      </c>
      <c r="V21" s="4">
        <v>0</v>
      </c>
      <c r="W21" s="4">
        <v>0</v>
      </c>
      <c r="X21" s="4" t="s">
        <v>133</v>
      </c>
      <c r="Y21" s="4" t="s">
        <v>54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45236</v>
      </c>
      <c r="G22" s="6">
        <v>45239</v>
      </c>
      <c r="H22" s="4">
        <v>1</v>
      </c>
      <c r="I22" s="4">
        <v>3</v>
      </c>
      <c r="J22" s="4">
        <v>3</v>
      </c>
      <c r="K22" s="4" t="s">
        <v>30</v>
      </c>
      <c r="L22" s="4">
        <v>105.75</v>
      </c>
      <c r="M22" s="4">
        <v>105.75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45231.0000115741</v>
      </c>
      <c r="S22" s="6">
        <v>45242</v>
      </c>
      <c r="T22" s="4" t="s">
        <v>34</v>
      </c>
      <c r="U22" s="4">
        <v>105.75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45238</v>
      </c>
      <c r="G23" s="6">
        <v>45239</v>
      </c>
      <c r="H23" s="4">
        <v>1</v>
      </c>
      <c r="I23" s="4">
        <v>1</v>
      </c>
      <c r="J23" s="4">
        <v>1</v>
      </c>
      <c r="K23" s="4" t="s">
        <v>30</v>
      </c>
      <c r="L23" s="4">
        <v>77.14</v>
      </c>
      <c r="M23" s="4">
        <v>77.14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45231.0000115741</v>
      </c>
      <c r="S23" s="6">
        <v>45242</v>
      </c>
      <c r="T23" s="4" t="s">
        <v>34</v>
      </c>
      <c r="U23" s="4">
        <v>77.14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45238</v>
      </c>
      <c r="G24" s="6">
        <v>45239</v>
      </c>
      <c r="H24" s="4">
        <v>1</v>
      </c>
      <c r="I24" s="4">
        <v>1</v>
      </c>
      <c r="J24" s="4">
        <v>1</v>
      </c>
      <c r="K24" s="4" t="s">
        <v>30</v>
      </c>
      <c r="L24" s="4">
        <v>121.91</v>
      </c>
      <c r="M24" s="4">
        <v>121.91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45232</v>
      </c>
      <c r="S24" s="6">
        <v>45242</v>
      </c>
      <c r="T24" s="4" t="s">
        <v>34</v>
      </c>
      <c r="U24" s="4">
        <v>121.91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67</v>
      </c>
      <c r="F25" s="6">
        <v>45238</v>
      </c>
      <c r="G25" s="6">
        <v>45239</v>
      </c>
      <c r="H25" s="4">
        <v>1</v>
      </c>
      <c r="I25" s="4">
        <v>1</v>
      </c>
      <c r="J25" s="4">
        <v>1</v>
      </c>
      <c r="K25" s="4" t="s">
        <v>30</v>
      </c>
      <c r="L25" s="4">
        <v>59.18</v>
      </c>
      <c r="M25" s="4">
        <v>59.18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45232</v>
      </c>
      <c r="S25" s="6">
        <v>45242</v>
      </c>
      <c r="T25" s="4" t="s">
        <v>34</v>
      </c>
      <c r="U25" s="4">
        <v>59.18</v>
      </c>
      <c r="V25" s="4">
        <v>0</v>
      </c>
      <c r="W25" s="4">
        <v>0</v>
      </c>
      <c r="X25" s="4" t="s">
        <v>155</v>
      </c>
      <c r="Y25" s="4" t="s">
        <v>54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78</v>
      </c>
      <c r="F26" s="6">
        <v>45237</v>
      </c>
      <c r="G26" s="6">
        <v>45239</v>
      </c>
      <c r="H26" s="4">
        <v>1</v>
      </c>
      <c r="I26" s="4">
        <v>2</v>
      </c>
      <c r="J26" s="4">
        <v>2</v>
      </c>
      <c r="K26" s="4" t="s">
        <v>30</v>
      </c>
      <c r="L26" s="4">
        <v>68.98</v>
      </c>
      <c r="M26" s="4">
        <v>68.98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45232</v>
      </c>
      <c r="S26" s="6">
        <v>45242</v>
      </c>
      <c r="T26" s="4" t="s">
        <v>34</v>
      </c>
      <c r="U26" s="4">
        <v>68.98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45237</v>
      </c>
      <c r="G27" s="6">
        <v>45239</v>
      </c>
      <c r="H27" s="4">
        <v>1</v>
      </c>
      <c r="I27" s="4">
        <v>2</v>
      </c>
      <c r="J27" s="4">
        <v>2</v>
      </c>
      <c r="K27" s="4" t="s">
        <v>30</v>
      </c>
      <c r="L27" s="4">
        <v>252.32</v>
      </c>
      <c r="M27" s="4">
        <v>252.32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45233</v>
      </c>
      <c r="S27" s="6">
        <v>45242</v>
      </c>
      <c r="T27" s="4" t="s">
        <v>34</v>
      </c>
      <c r="U27" s="4">
        <v>252.32</v>
      </c>
      <c r="V27" s="4">
        <v>0</v>
      </c>
      <c r="W27" s="4">
        <v>0</v>
      </c>
      <c r="X27" s="4" t="s">
        <v>165</v>
      </c>
      <c r="Y27" s="4" t="s">
        <v>54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45238</v>
      </c>
      <c r="G28" s="6">
        <v>45239</v>
      </c>
      <c r="H28" s="4">
        <v>2</v>
      </c>
      <c r="I28" s="4">
        <v>1</v>
      </c>
      <c r="J28" s="4">
        <v>2</v>
      </c>
      <c r="K28" s="4" t="s">
        <v>30</v>
      </c>
      <c r="L28" s="4">
        <v>299.08</v>
      </c>
      <c r="M28" s="4">
        <v>299.08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45234</v>
      </c>
      <c r="S28" s="6">
        <v>45242</v>
      </c>
      <c r="T28" s="4" t="s">
        <v>34</v>
      </c>
      <c r="U28" s="4">
        <v>299.08</v>
      </c>
      <c r="V28" s="4">
        <v>0</v>
      </c>
      <c r="W28" s="4">
        <v>0</v>
      </c>
      <c r="X28" s="4" t="s">
        <v>170</v>
      </c>
      <c r="Y28" s="4" t="s">
        <v>54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45238</v>
      </c>
      <c r="G29" s="6">
        <v>45239</v>
      </c>
      <c r="H29" s="4">
        <v>1</v>
      </c>
      <c r="I29" s="4">
        <v>1</v>
      </c>
      <c r="J29" s="4">
        <v>1</v>
      </c>
      <c r="K29" s="4" t="s">
        <v>30</v>
      </c>
      <c r="L29" s="4">
        <v>110.48</v>
      </c>
      <c r="M29" s="4">
        <v>110.48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45234.0000115741</v>
      </c>
      <c r="S29" s="6">
        <v>45242</v>
      </c>
      <c r="T29" s="4" t="s">
        <v>34</v>
      </c>
      <c r="U29" s="4">
        <v>110.48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118</v>
      </c>
      <c r="B30" s="4" t="s">
        <v>26</v>
      </c>
      <c r="C30" s="4" t="s">
        <v>128</v>
      </c>
      <c r="D30" s="4" t="s">
        <v>119</v>
      </c>
      <c r="E30" s="4" t="s">
        <v>120</v>
      </c>
      <c r="F30" s="6">
        <v>45238</v>
      </c>
      <c r="G30" s="6">
        <v>45239</v>
      </c>
      <c r="H30" s="4">
        <v>1</v>
      </c>
      <c r="I30" s="4">
        <v>1</v>
      </c>
      <c r="J30" s="4">
        <v>1</v>
      </c>
      <c r="K30" s="4" t="s">
        <v>30</v>
      </c>
      <c r="L30" s="4">
        <v>-46.53</v>
      </c>
      <c r="M30" s="4">
        <v>-46.53</v>
      </c>
      <c r="N30" s="4" t="s">
        <v>121</v>
      </c>
      <c r="O30" s="4" t="s">
        <v>32</v>
      </c>
      <c r="P30" s="4" t="s">
        <v>33</v>
      </c>
      <c r="Q30" s="4">
        <v>0</v>
      </c>
      <c r="R30" s="7">
        <v>45231.0000115741</v>
      </c>
      <c r="S30" s="6">
        <v>45242</v>
      </c>
      <c r="T30" s="4" t="s">
        <v>34</v>
      </c>
      <c r="U30" s="4">
        <v>-46.53</v>
      </c>
      <c r="V30" s="4">
        <v>0</v>
      </c>
      <c r="W30" s="4">
        <v>0</v>
      </c>
      <c r="X30" s="4" t="s">
        <v>122</v>
      </c>
      <c r="Y30" s="4" t="s">
        <v>54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45238</v>
      </c>
      <c r="G31" s="6">
        <v>45239</v>
      </c>
      <c r="H31" s="4">
        <v>1</v>
      </c>
      <c r="I31" s="4">
        <v>1</v>
      </c>
      <c r="J31" s="4">
        <v>1</v>
      </c>
      <c r="K31" s="4" t="s">
        <v>30</v>
      </c>
      <c r="L31" s="4">
        <v>60.93</v>
      </c>
      <c r="M31" s="4">
        <v>60.93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45235.0000115741</v>
      </c>
      <c r="S31" s="6">
        <v>45242</v>
      </c>
      <c r="T31" s="4" t="s">
        <v>34</v>
      </c>
      <c r="U31" s="4">
        <v>60.93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45238</v>
      </c>
      <c r="G32" s="6">
        <v>45239</v>
      </c>
      <c r="H32" s="4">
        <v>1</v>
      </c>
      <c r="I32" s="4">
        <v>1</v>
      </c>
      <c r="J32" s="4">
        <v>1</v>
      </c>
      <c r="K32" s="4" t="s">
        <v>30</v>
      </c>
      <c r="L32" s="4">
        <v>103.63</v>
      </c>
      <c r="M32" s="4">
        <v>103.63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45235</v>
      </c>
      <c r="S32" s="6">
        <v>45242</v>
      </c>
      <c r="T32" s="4" t="s">
        <v>34</v>
      </c>
      <c r="U32" s="4">
        <v>103.63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71</v>
      </c>
      <c r="E33" s="4" t="s">
        <v>72</v>
      </c>
      <c r="F33" s="6">
        <v>45236</v>
      </c>
      <c r="G33" s="6">
        <v>45239</v>
      </c>
      <c r="H33" s="4">
        <v>1</v>
      </c>
      <c r="I33" s="4">
        <v>3</v>
      </c>
      <c r="J33" s="4">
        <v>3</v>
      </c>
      <c r="K33" s="4" t="s">
        <v>30</v>
      </c>
      <c r="L33" s="4">
        <v>447.87</v>
      </c>
      <c r="M33" s="4">
        <v>447.87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45236</v>
      </c>
      <c r="S33" s="6">
        <v>45242</v>
      </c>
      <c r="T33" s="4" t="s">
        <v>34</v>
      </c>
      <c r="U33" s="4">
        <v>447.87</v>
      </c>
      <c r="V33" s="4">
        <v>0</v>
      </c>
      <c r="W33" s="4">
        <v>0</v>
      </c>
      <c r="X33" s="4" t="s">
        <v>189</v>
      </c>
      <c r="Y33" s="4" t="s">
        <v>54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192</v>
      </c>
      <c r="F34" s="6">
        <v>45236</v>
      </c>
      <c r="G34" s="6">
        <v>45239</v>
      </c>
      <c r="H34" s="4">
        <v>1</v>
      </c>
      <c r="I34" s="4">
        <v>3</v>
      </c>
      <c r="J34" s="4">
        <v>3</v>
      </c>
      <c r="K34" s="4" t="s">
        <v>30</v>
      </c>
      <c r="L34" s="4">
        <v>119.97</v>
      </c>
      <c r="M34" s="4">
        <v>119.97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45236</v>
      </c>
      <c r="S34" s="6">
        <v>45242</v>
      </c>
      <c r="T34" s="4" t="s">
        <v>34</v>
      </c>
      <c r="U34" s="4">
        <v>119.97</v>
      </c>
      <c r="V34" s="4">
        <v>0</v>
      </c>
      <c r="W34" s="4">
        <v>0</v>
      </c>
      <c r="X34" s="4" t="s">
        <v>194</v>
      </c>
      <c r="Y34" s="4" t="s">
        <v>54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157</v>
      </c>
      <c r="E35" s="4" t="s">
        <v>196</v>
      </c>
      <c r="F35" s="6">
        <v>45236</v>
      </c>
      <c r="G35" s="6">
        <v>45239</v>
      </c>
      <c r="H35" s="4">
        <v>1</v>
      </c>
      <c r="I35" s="4">
        <v>3</v>
      </c>
      <c r="J35" s="4">
        <v>3</v>
      </c>
      <c r="K35" s="4" t="s">
        <v>30</v>
      </c>
      <c r="L35" s="4">
        <v>103.83</v>
      </c>
      <c r="M35" s="4">
        <v>103.83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45236</v>
      </c>
      <c r="S35" s="6">
        <v>45242</v>
      </c>
      <c r="T35" s="4" t="s">
        <v>34</v>
      </c>
      <c r="U35" s="4">
        <v>103.83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136</v>
      </c>
      <c r="F36" s="6">
        <v>45238</v>
      </c>
      <c r="G36" s="6">
        <v>45239</v>
      </c>
      <c r="H36" s="4">
        <v>1</v>
      </c>
      <c r="I36" s="4">
        <v>1</v>
      </c>
      <c r="J36" s="4">
        <v>1</v>
      </c>
      <c r="K36" s="4" t="s">
        <v>30</v>
      </c>
      <c r="L36" s="4">
        <v>70.45</v>
      </c>
      <c r="M36" s="4">
        <v>70.45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45236</v>
      </c>
      <c r="S36" s="6">
        <v>45242</v>
      </c>
      <c r="T36" s="4" t="s">
        <v>34</v>
      </c>
      <c r="U36" s="4">
        <v>70.45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45237</v>
      </c>
      <c r="G37" s="6">
        <v>45239</v>
      </c>
      <c r="H37" s="4">
        <v>1</v>
      </c>
      <c r="I37" s="4">
        <v>2</v>
      </c>
      <c r="J37" s="4">
        <v>2</v>
      </c>
      <c r="K37" s="4" t="s">
        <v>30</v>
      </c>
      <c r="L37" s="4">
        <v>49.16</v>
      </c>
      <c r="M37" s="4">
        <v>49.16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45236.0000115741</v>
      </c>
      <c r="S37" s="6">
        <v>45242</v>
      </c>
      <c r="T37" s="4" t="s">
        <v>34</v>
      </c>
      <c r="U37" s="4">
        <v>49.16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125</v>
      </c>
      <c r="F38" s="6">
        <v>45238</v>
      </c>
      <c r="G38" s="6">
        <v>45239</v>
      </c>
      <c r="H38" s="4">
        <v>1</v>
      </c>
      <c r="I38" s="4">
        <v>1</v>
      </c>
      <c r="J38" s="4">
        <v>1</v>
      </c>
      <c r="K38" s="4" t="s">
        <v>30</v>
      </c>
      <c r="L38" s="4">
        <v>118.09</v>
      </c>
      <c r="M38" s="4">
        <v>118.09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45236</v>
      </c>
      <c r="S38" s="6">
        <v>45242</v>
      </c>
      <c r="T38" s="4" t="s">
        <v>34</v>
      </c>
      <c r="U38" s="4">
        <v>118.09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45238</v>
      </c>
      <c r="G39" s="6">
        <v>45239</v>
      </c>
      <c r="H39" s="4">
        <v>1</v>
      </c>
      <c r="I39" s="4">
        <v>1</v>
      </c>
      <c r="J39" s="4">
        <v>1</v>
      </c>
      <c r="K39" s="4" t="s">
        <v>30</v>
      </c>
      <c r="L39" s="4">
        <v>70.69</v>
      </c>
      <c r="M39" s="4">
        <v>70.69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45237.0000115741</v>
      </c>
      <c r="S39" s="6">
        <v>45242</v>
      </c>
      <c r="T39" s="4" t="s">
        <v>34</v>
      </c>
      <c r="U39" s="4">
        <v>70.69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45238</v>
      </c>
      <c r="G40" s="6">
        <v>45239</v>
      </c>
      <c r="H40" s="4">
        <v>2</v>
      </c>
      <c r="I40" s="4">
        <v>1</v>
      </c>
      <c r="J40" s="4">
        <v>2</v>
      </c>
      <c r="K40" s="4" t="s">
        <v>30</v>
      </c>
      <c r="L40" s="4">
        <v>153.5</v>
      </c>
      <c r="M40" s="4">
        <v>153.5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45237</v>
      </c>
      <c r="S40" s="6">
        <v>45242</v>
      </c>
      <c r="T40" s="4" t="s">
        <v>34</v>
      </c>
      <c r="U40" s="4">
        <v>153.5</v>
      </c>
      <c r="V40" s="4">
        <v>0</v>
      </c>
      <c r="W40" s="4">
        <v>0</v>
      </c>
      <c r="X40" s="4" t="s">
        <v>226</v>
      </c>
      <c r="Y40" s="4" t="s">
        <v>54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45238</v>
      </c>
      <c r="G41" s="6">
        <v>45239</v>
      </c>
      <c r="H41" s="4">
        <v>1</v>
      </c>
      <c r="I41" s="4">
        <v>1</v>
      </c>
      <c r="J41" s="4">
        <v>1</v>
      </c>
      <c r="K41" s="4" t="s">
        <v>30</v>
      </c>
      <c r="L41" s="4">
        <v>53.63</v>
      </c>
      <c r="M41" s="4">
        <v>53.63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45237.0000115741</v>
      </c>
      <c r="S41" s="6">
        <v>45242</v>
      </c>
      <c r="T41" s="4" t="s">
        <v>34</v>
      </c>
      <c r="U41" s="4">
        <v>53.63</v>
      </c>
      <c r="V41" s="4">
        <v>0</v>
      </c>
      <c r="W41" s="4">
        <v>0</v>
      </c>
      <c r="X41" s="4" t="s">
        <v>231</v>
      </c>
      <c r="Y41" s="4" t="s">
        <v>54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233</v>
      </c>
      <c r="E42" s="4" t="s">
        <v>234</v>
      </c>
      <c r="F42" s="6">
        <v>45238</v>
      </c>
      <c r="G42" s="6">
        <v>45239</v>
      </c>
      <c r="H42" s="4">
        <v>1</v>
      </c>
      <c r="I42" s="4">
        <v>1</v>
      </c>
      <c r="J42" s="4">
        <v>1</v>
      </c>
      <c r="K42" s="4" t="s">
        <v>30</v>
      </c>
      <c r="L42" s="4">
        <v>56.82</v>
      </c>
      <c r="M42" s="4">
        <v>56.82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45237</v>
      </c>
      <c r="S42" s="6">
        <v>45242</v>
      </c>
      <c r="T42" s="4" t="s">
        <v>34</v>
      </c>
      <c r="U42" s="4">
        <v>56.82</v>
      </c>
      <c r="V42" s="4">
        <v>0</v>
      </c>
      <c r="W42" s="4">
        <v>0</v>
      </c>
      <c r="X42" s="4" t="s">
        <v>236</v>
      </c>
      <c r="Y42" s="4" t="s">
        <v>54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238</v>
      </c>
      <c r="E43" s="4" t="s">
        <v>136</v>
      </c>
      <c r="F43" s="6">
        <v>45238</v>
      </c>
      <c r="G43" s="6">
        <v>45239</v>
      </c>
      <c r="H43" s="4">
        <v>1</v>
      </c>
      <c r="I43" s="4">
        <v>1</v>
      </c>
      <c r="J43" s="4">
        <v>1</v>
      </c>
      <c r="K43" s="4" t="s">
        <v>30</v>
      </c>
      <c r="L43" s="4">
        <v>62.4</v>
      </c>
      <c r="M43" s="4">
        <v>62.4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45237</v>
      </c>
      <c r="S43" s="6">
        <v>45242</v>
      </c>
      <c r="T43" s="4" t="s">
        <v>34</v>
      </c>
      <c r="U43" s="4">
        <v>62.4</v>
      </c>
      <c r="V43" s="4">
        <v>0</v>
      </c>
      <c r="W43" s="4">
        <v>0</v>
      </c>
      <c r="X43" s="4" t="s">
        <v>240</v>
      </c>
      <c r="Y43" s="4" t="s">
        <v>54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45238</v>
      </c>
      <c r="G44" s="6">
        <v>45239</v>
      </c>
      <c r="H44" s="4">
        <v>1</v>
      </c>
      <c r="I44" s="4">
        <v>1</v>
      </c>
      <c r="J44" s="4">
        <v>1</v>
      </c>
      <c r="K44" s="4" t="s">
        <v>30</v>
      </c>
      <c r="L44" s="4">
        <v>113.67</v>
      </c>
      <c r="M44" s="4">
        <v>113.67</v>
      </c>
      <c r="N44" s="4" t="s">
        <v>244</v>
      </c>
      <c r="O44" s="4" t="s">
        <v>32</v>
      </c>
      <c r="P44" s="4" t="s">
        <v>33</v>
      </c>
      <c r="Q44" s="4">
        <v>0</v>
      </c>
      <c r="R44" s="7">
        <v>45238.0000115741</v>
      </c>
      <c r="S44" s="6">
        <v>45242</v>
      </c>
      <c r="T44" s="4" t="s">
        <v>34</v>
      </c>
      <c r="U44" s="4">
        <v>113.67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248</v>
      </c>
      <c r="E45" s="4" t="s">
        <v>125</v>
      </c>
      <c r="F45" s="6">
        <v>45238</v>
      </c>
      <c r="G45" s="6">
        <v>45239</v>
      </c>
      <c r="H45" s="4">
        <v>1</v>
      </c>
      <c r="I45" s="4">
        <v>1</v>
      </c>
      <c r="J45" s="4">
        <v>1</v>
      </c>
      <c r="K45" s="4" t="s">
        <v>30</v>
      </c>
      <c r="L45" s="4">
        <v>32.99</v>
      </c>
      <c r="M45" s="4">
        <v>32.99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45238.0000115741</v>
      </c>
      <c r="S45" s="6">
        <v>45242</v>
      </c>
      <c r="T45" s="4" t="s">
        <v>34</v>
      </c>
      <c r="U45" s="4">
        <v>32.99</v>
      </c>
      <c r="V45" s="4">
        <v>0</v>
      </c>
      <c r="W45" s="4">
        <v>0</v>
      </c>
      <c r="X45" s="4" t="s">
        <v>250</v>
      </c>
      <c r="Y45" s="4" t="s">
        <v>251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253</v>
      </c>
      <c r="E46" s="4" t="s">
        <v>254</v>
      </c>
      <c r="F46" s="6">
        <v>45237</v>
      </c>
      <c r="G46" s="6">
        <v>45240</v>
      </c>
      <c r="H46" s="4">
        <v>1</v>
      </c>
      <c r="I46" s="4">
        <v>3</v>
      </c>
      <c r="J46" s="4">
        <v>3</v>
      </c>
      <c r="K46" s="4" t="s">
        <v>30</v>
      </c>
      <c r="L46" s="4">
        <v>187.05</v>
      </c>
      <c r="M46" s="4">
        <v>187.05</v>
      </c>
      <c r="N46" s="4" t="s">
        <v>255</v>
      </c>
      <c r="O46" s="4" t="s">
        <v>256</v>
      </c>
      <c r="P46" s="4" t="s">
        <v>33</v>
      </c>
      <c r="Q46" s="4">
        <v>0</v>
      </c>
      <c r="R46" s="7">
        <v>45172</v>
      </c>
      <c r="S46" s="6">
        <v>45243</v>
      </c>
      <c r="T46" s="4" t="s">
        <v>34</v>
      </c>
      <c r="U46" s="4">
        <v>187.05</v>
      </c>
      <c r="V46" s="4">
        <v>0</v>
      </c>
      <c r="W46" s="4">
        <v>0</v>
      </c>
      <c r="X46" s="4" t="s">
        <v>257</v>
      </c>
      <c r="Y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45238</v>
      </c>
      <c r="G47" s="6">
        <v>45240</v>
      </c>
      <c r="H47" s="4">
        <v>1</v>
      </c>
      <c r="I47" s="4">
        <v>2</v>
      </c>
      <c r="J47" s="4">
        <v>2</v>
      </c>
      <c r="K47" s="4" t="s">
        <v>30</v>
      </c>
      <c r="L47" s="4">
        <v>67.02</v>
      </c>
      <c r="M47" s="4">
        <v>67.02</v>
      </c>
      <c r="N47" s="4" t="s">
        <v>262</v>
      </c>
      <c r="O47" s="4" t="s">
        <v>256</v>
      </c>
      <c r="P47" s="4" t="s">
        <v>33</v>
      </c>
      <c r="Q47" s="4">
        <v>0</v>
      </c>
      <c r="R47" s="7">
        <v>45179</v>
      </c>
      <c r="S47" s="6">
        <v>45243</v>
      </c>
      <c r="T47" s="4" t="s">
        <v>34</v>
      </c>
      <c r="U47" s="4">
        <v>67.02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109</v>
      </c>
      <c r="E48" s="4" t="s">
        <v>110</v>
      </c>
      <c r="F48" s="6">
        <v>45238</v>
      </c>
      <c r="G48" s="6">
        <v>45240</v>
      </c>
      <c r="H48" s="4">
        <v>1</v>
      </c>
      <c r="I48" s="4">
        <v>2</v>
      </c>
      <c r="J48" s="4">
        <v>2</v>
      </c>
      <c r="K48" s="4" t="s">
        <v>30</v>
      </c>
      <c r="L48" s="4">
        <v>279.37</v>
      </c>
      <c r="M48" s="4">
        <v>279.37</v>
      </c>
      <c r="N48" s="4" t="s">
        <v>266</v>
      </c>
      <c r="O48" s="4" t="s">
        <v>256</v>
      </c>
      <c r="P48" s="4" t="s">
        <v>33</v>
      </c>
      <c r="Q48" s="4">
        <v>0</v>
      </c>
      <c r="R48" s="7">
        <v>45180.0000115741</v>
      </c>
      <c r="S48" s="6">
        <v>45243</v>
      </c>
      <c r="T48" s="4" t="s">
        <v>34</v>
      </c>
      <c r="U48" s="4">
        <v>279.37</v>
      </c>
      <c r="V48" s="4">
        <v>0</v>
      </c>
      <c r="W48" s="4">
        <v>0</v>
      </c>
      <c r="X48" s="4" t="s">
        <v>267</v>
      </c>
      <c r="Y48" s="4" t="s">
        <v>268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109</v>
      </c>
      <c r="E49" s="4" t="s">
        <v>110</v>
      </c>
      <c r="F49" s="6">
        <v>45237</v>
      </c>
      <c r="G49" s="6">
        <v>45240</v>
      </c>
      <c r="H49" s="4">
        <v>2</v>
      </c>
      <c r="I49" s="4">
        <v>3</v>
      </c>
      <c r="J49" s="4">
        <v>6</v>
      </c>
      <c r="K49" s="4" t="s">
        <v>30</v>
      </c>
      <c r="L49" s="4">
        <v>893.92</v>
      </c>
      <c r="M49" s="4">
        <v>893.92</v>
      </c>
      <c r="N49" s="4" t="s">
        <v>270</v>
      </c>
      <c r="O49" s="4" t="s">
        <v>256</v>
      </c>
      <c r="P49" s="4" t="s">
        <v>33</v>
      </c>
      <c r="Q49" s="4">
        <v>0</v>
      </c>
      <c r="R49" s="7">
        <v>45195</v>
      </c>
      <c r="S49" s="6">
        <v>45243</v>
      </c>
      <c r="T49" s="4" t="s">
        <v>34</v>
      </c>
      <c r="U49" s="4">
        <v>893.92</v>
      </c>
      <c r="V49" s="4">
        <v>0</v>
      </c>
      <c r="W49" s="4">
        <v>0</v>
      </c>
      <c r="X49" s="4" t="s">
        <v>271</v>
      </c>
      <c r="Y49" s="4" t="s">
        <v>272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45239</v>
      </c>
      <c r="G50" s="6">
        <v>45240</v>
      </c>
      <c r="H50" s="4">
        <v>2</v>
      </c>
      <c r="I50" s="4">
        <v>1</v>
      </c>
      <c r="J50" s="4">
        <v>2</v>
      </c>
      <c r="K50" s="4" t="s">
        <v>30</v>
      </c>
      <c r="L50" s="4">
        <v>37.28</v>
      </c>
      <c r="M50" s="4">
        <v>37.28</v>
      </c>
      <c r="N50" s="4" t="s">
        <v>276</v>
      </c>
      <c r="O50" s="4" t="s">
        <v>256</v>
      </c>
      <c r="P50" s="4" t="s">
        <v>33</v>
      </c>
      <c r="Q50" s="4">
        <v>0</v>
      </c>
      <c r="R50" s="7">
        <v>45195.0000115741</v>
      </c>
      <c r="S50" s="6">
        <v>45243</v>
      </c>
      <c r="T50" s="4" t="s">
        <v>34</v>
      </c>
      <c r="U50" s="4">
        <v>37.28</v>
      </c>
      <c r="V50" s="4">
        <v>0</v>
      </c>
      <c r="W50" s="4">
        <v>0</v>
      </c>
      <c r="X50" s="4" t="s">
        <v>277</v>
      </c>
      <c r="Y50" s="4" t="s">
        <v>54</v>
      </c>
    </row>
    <row r="51" s="4" customFormat="1" spans="1:25">
      <c r="A51" s="4" t="s">
        <v>273</v>
      </c>
      <c r="B51" s="4" t="s">
        <v>26</v>
      </c>
      <c r="C51" s="4" t="s">
        <v>128</v>
      </c>
      <c r="D51" s="4" t="s">
        <v>274</v>
      </c>
      <c r="E51" s="4" t="s">
        <v>275</v>
      </c>
      <c r="F51" s="6">
        <v>45239</v>
      </c>
      <c r="G51" s="6">
        <v>45240</v>
      </c>
      <c r="H51" s="4">
        <v>2</v>
      </c>
      <c r="I51" s="4">
        <v>1</v>
      </c>
      <c r="J51" s="4">
        <v>2</v>
      </c>
      <c r="K51" s="4" t="s">
        <v>30</v>
      </c>
      <c r="L51" s="4">
        <v>-37.28</v>
      </c>
      <c r="M51" s="4">
        <v>-37.28</v>
      </c>
      <c r="N51" s="4" t="s">
        <v>276</v>
      </c>
      <c r="O51" s="4" t="s">
        <v>256</v>
      </c>
      <c r="P51" s="4" t="s">
        <v>33</v>
      </c>
      <c r="Q51" s="4">
        <v>0</v>
      </c>
      <c r="R51" s="7">
        <v>45195.0000115741</v>
      </c>
      <c r="S51" s="6">
        <v>45243</v>
      </c>
      <c r="T51" s="4" t="s">
        <v>34</v>
      </c>
      <c r="U51" s="4">
        <v>-37.28</v>
      </c>
      <c r="V51" s="4">
        <v>0</v>
      </c>
      <c r="W51" s="4">
        <v>0</v>
      </c>
      <c r="X51" s="4" t="s">
        <v>277</v>
      </c>
      <c r="Y51" s="4" t="s">
        <v>54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279</v>
      </c>
      <c r="E52" s="4" t="s">
        <v>280</v>
      </c>
      <c r="F52" s="6">
        <v>45239</v>
      </c>
      <c r="G52" s="6">
        <v>45240</v>
      </c>
      <c r="H52" s="4">
        <v>1</v>
      </c>
      <c r="I52" s="4">
        <v>1</v>
      </c>
      <c r="J52" s="4">
        <v>1</v>
      </c>
      <c r="K52" s="4" t="s">
        <v>30</v>
      </c>
      <c r="L52" s="4">
        <v>81.18</v>
      </c>
      <c r="M52" s="4">
        <v>81.18</v>
      </c>
      <c r="N52" s="4" t="s">
        <v>281</v>
      </c>
      <c r="O52" s="4" t="s">
        <v>256</v>
      </c>
      <c r="P52" s="4" t="s">
        <v>33</v>
      </c>
      <c r="Q52" s="4">
        <v>0</v>
      </c>
      <c r="R52" s="7">
        <v>45201</v>
      </c>
      <c r="S52" s="6">
        <v>45243</v>
      </c>
      <c r="T52" s="4" t="s">
        <v>34</v>
      </c>
      <c r="U52" s="4">
        <v>81.18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285</v>
      </c>
      <c r="E53" s="4" t="s">
        <v>286</v>
      </c>
      <c r="F53" s="6">
        <v>45238</v>
      </c>
      <c r="G53" s="6">
        <v>45240</v>
      </c>
      <c r="H53" s="4">
        <v>1</v>
      </c>
      <c r="I53" s="4">
        <v>2</v>
      </c>
      <c r="J53" s="4">
        <v>2</v>
      </c>
      <c r="K53" s="4" t="s">
        <v>30</v>
      </c>
      <c r="L53" s="4">
        <v>124.86</v>
      </c>
      <c r="M53" s="4">
        <v>124.86</v>
      </c>
      <c r="N53" s="4" t="s">
        <v>287</v>
      </c>
      <c r="O53" s="4" t="s">
        <v>256</v>
      </c>
      <c r="P53" s="4" t="s">
        <v>33</v>
      </c>
      <c r="Q53" s="4">
        <v>0</v>
      </c>
      <c r="R53" s="7">
        <v>45204.0000115741</v>
      </c>
      <c r="S53" s="6">
        <v>45243</v>
      </c>
      <c r="T53" s="4" t="s">
        <v>34</v>
      </c>
      <c r="U53" s="4">
        <v>124.86</v>
      </c>
      <c r="V53" s="4">
        <v>0</v>
      </c>
      <c r="W53" s="4">
        <v>0</v>
      </c>
      <c r="X53" s="4" t="s">
        <v>288</v>
      </c>
      <c r="Y53" s="4" t="s">
        <v>54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38</v>
      </c>
      <c r="E54" s="4" t="s">
        <v>39</v>
      </c>
      <c r="F54" s="6">
        <v>45234</v>
      </c>
      <c r="G54" s="6">
        <v>45240</v>
      </c>
      <c r="H54" s="4">
        <v>1</v>
      </c>
      <c r="I54" s="4">
        <v>6</v>
      </c>
      <c r="J54" s="4">
        <v>6</v>
      </c>
      <c r="K54" s="4" t="s">
        <v>30</v>
      </c>
      <c r="L54" s="4">
        <v>219.44</v>
      </c>
      <c r="M54" s="4">
        <v>219.44</v>
      </c>
      <c r="N54" s="4" t="s">
        <v>290</v>
      </c>
      <c r="O54" s="4" t="s">
        <v>256</v>
      </c>
      <c r="P54" s="4" t="s">
        <v>33</v>
      </c>
      <c r="Q54" s="4">
        <v>0</v>
      </c>
      <c r="R54" s="7">
        <v>45218.0000115741</v>
      </c>
      <c r="S54" s="6">
        <v>45243</v>
      </c>
      <c r="T54" s="4" t="s">
        <v>34</v>
      </c>
      <c r="U54" s="4">
        <v>219.44</v>
      </c>
      <c r="V54" s="4">
        <v>0</v>
      </c>
      <c r="W54" s="4">
        <v>0</v>
      </c>
      <c r="X54" s="4" t="s">
        <v>291</v>
      </c>
      <c r="Y54" s="4" t="s">
        <v>292</v>
      </c>
    </row>
    <row r="55" s="4" customFormat="1" spans="1:25">
      <c r="A55" s="4" t="s">
        <v>293</v>
      </c>
      <c r="B55" s="4" t="s">
        <v>26</v>
      </c>
      <c r="C55" s="4" t="s">
        <v>27</v>
      </c>
      <c r="D55" s="4" t="s">
        <v>294</v>
      </c>
      <c r="E55" s="4" t="s">
        <v>125</v>
      </c>
      <c r="F55" s="6">
        <v>45239</v>
      </c>
      <c r="G55" s="6">
        <v>45240</v>
      </c>
      <c r="H55" s="4">
        <v>1</v>
      </c>
      <c r="I55" s="4">
        <v>1</v>
      </c>
      <c r="J55" s="4">
        <v>1</v>
      </c>
      <c r="K55" s="4" t="s">
        <v>30</v>
      </c>
      <c r="L55" s="4">
        <v>26.58</v>
      </c>
      <c r="M55" s="4">
        <v>26.58</v>
      </c>
      <c r="N55" s="4" t="s">
        <v>295</v>
      </c>
      <c r="O55" s="4" t="s">
        <v>256</v>
      </c>
      <c r="P55" s="4" t="s">
        <v>33</v>
      </c>
      <c r="Q55" s="4">
        <v>0</v>
      </c>
      <c r="R55" s="7">
        <v>45221.0000115741</v>
      </c>
      <c r="S55" s="6">
        <v>45243</v>
      </c>
      <c r="T55" s="4" t="s">
        <v>34</v>
      </c>
      <c r="U55" s="4">
        <v>26.58</v>
      </c>
      <c r="V55" s="4">
        <v>0</v>
      </c>
      <c r="W55" s="4">
        <v>0</v>
      </c>
      <c r="X55" s="4" t="s">
        <v>296</v>
      </c>
      <c r="Y55" s="4" t="s">
        <v>54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109</v>
      </c>
      <c r="E56" s="4" t="s">
        <v>110</v>
      </c>
      <c r="F56" s="6">
        <v>45239</v>
      </c>
      <c r="G56" s="6">
        <v>45240</v>
      </c>
      <c r="H56" s="4">
        <v>1</v>
      </c>
      <c r="I56" s="4">
        <v>1</v>
      </c>
      <c r="J56" s="4">
        <v>1</v>
      </c>
      <c r="K56" s="4" t="s">
        <v>30</v>
      </c>
      <c r="L56" s="4">
        <v>162.43</v>
      </c>
      <c r="M56" s="4">
        <v>162.43</v>
      </c>
      <c r="N56" s="4" t="s">
        <v>298</v>
      </c>
      <c r="O56" s="4" t="s">
        <v>256</v>
      </c>
      <c r="P56" s="4" t="s">
        <v>33</v>
      </c>
      <c r="Q56" s="4">
        <v>0</v>
      </c>
      <c r="R56" s="7">
        <v>45223.0000115741</v>
      </c>
      <c r="S56" s="6">
        <v>45243</v>
      </c>
      <c r="T56" s="4" t="s">
        <v>34</v>
      </c>
      <c r="U56" s="4">
        <v>162.43</v>
      </c>
      <c r="V56" s="4">
        <v>0</v>
      </c>
      <c r="W56" s="4">
        <v>0</v>
      </c>
      <c r="X56" s="4" t="s">
        <v>299</v>
      </c>
      <c r="Y56" s="4" t="s">
        <v>300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125</v>
      </c>
      <c r="F57" s="6">
        <v>45238</v>
      </c>
      <c r="G57" s="6">
        <v>45240</v>
      </c>
      <c r="H57" s="4">
        <v>1</v>
      </c>
      <c r="I57" s="4">
        <v>2</v>
      </c>
      <c r="J57" s="4">
        <v>2</v>
      </c>
      <c r="K57" s="4" t="s">
        <v>30</v>
      </c>
      <c r="L57" s="4">
        <v>128.9</v>
      </c>
      <c r="M57" s="4">
        <v>128.9</v>
      </c>
      <c r="N57" s="4" t="s">
        <v>303</v>
      </c>
      <c r="O57" s="4" t="s">
        <v>256</v>
      </c>
      <c r="P57" s="4" t="s">
        <v>33</v>
      </c>
      <c r="Q57" s="4">
        <v>0</v>
      </c>
      <c r="R57" s="7">
        <v>45223.0000115741</v>
      </c>
      <c r="S57" s="6">
        <v>45243</v>
      </c>
      <c r="T57" s="4" t="s">
        <v>34</v>
      </c>
      <c r="U57" s="4">
        <v>128.9</v>
      </c>
      <c r="V57" s="4">
        <v>0</v>
      </c>
      <c r="W57" s="4">
        <v>0</v>
      </c>
      <c r="X57" s="4" t="s">
        <v>304</v>
      </c>
      <c r="Y57" s="4" t="s">
        <v>54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45237</v>
      </c>
      <c r="G58" s="6">
        <v>45240</v>
      </c>
      <c r="H58" s="4">
        <v>1</v>
      </c>
      <c r="I58" s="4">
        <v>3</v>
      </c>
      <c r="J58" s="4">
        <v>3</v>
      </c>
      <c r="K58" s="4" t="s">
        <v>30</v>
      </c>
      <c r="L58" s="4">
        <v>143.47</v>
      </c>
      <c r="M58" s="4">
        <v>143.47</v>
      </c>
      <c r="N58" s="4" t="s">
        <v>308</v>
      </c>
      <c r="O58" s="4" t="s">
        <v>256</v>
      </c>
      <c r="P58" s="4" t="s">
        <v>33</v>
      </c>
      <c r="Q58" s="4">
        <v>0</v>
      </c>
      <c r="R58" s="7">
        <v>45223</v>
      </c>
      <c r="S58" s="6">
        <v>45243</v>
      </c>
      <c r="T58" s="4" t="s">
        <v>34</v>
      </c>
      <c r="U58" s="4">
        <v>143.47</v>
      </c>
      <c r="V58" s="4">
        <v>0</v>
      </c>
      <c r="W58" s="4">
        <v>0</v>
      </c>
      <c r="X58" s="4" t="s">
        <v>309</v>
      </c>
      <c r="Y58" s="4" t="s">
        <v>54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78</v>
      </c>
      <c r="F59" s="6">
        <v>45238</v>
      </c>
      <c r="G59" s="6">
        <v>45240</v>
      </c>
      <c r="H59" s="4">
        <v>1</v>
      </c>
      <c r="I59" s="4">
        <v>2</v>
      </c>
      <c r="J59" s="4">
        <v>2</v>
      </c>
      <c r="K59" s="4" t="s">
        <v>30</v>
      </c>
      <c r="L59" s="4">
        <v>104.24</v>
      </c>
      <c r="M59" s="4">
        <v>104.24</v>
      </c>
      <c r="N59" s="4" t="s">
        <v>312</v>
      </c>
      <c r="O59" s="4" t="s">
        <v>256</v>
      </c>
      <c r="P59" s="4" t="s">
        <v>33</v>
      </c>
      <c r="Q59" s="4">
        <v>0</v>
      </c>
      <c r="R59" s="7">
        <v>45224.0000115741</v>
      </c>
      <c r="S59" s="6">
        <v>45243</v>
      </c>
      <c r="T59" s="4" t="s">
        <v>34</v>
      </c>
      <c r="U59" s="4">
        <v>104.24</v>
      </c>
      <c r="V59" s="4">
        <v>0</v>
      </c>
      <c r="W59" s="4">
        <v>0</v>
      </c>
      <c r="X59" s="4" t="s">
        <v>313</v>
      </c>
      <c r="Y59" s="4" t="s">
        <v>54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315</v>
      </c>
      <c r="E60" s="4" t="s">
        <v>316</v>
      </c>
      <c r="F60" s="6">
        <v>45239</v>
      </c>
      <c r="G60" s="6">
        <v>45240</v>
      </c>
      <c r="H60" s="4">
        <v>1</v>
      </c>
      <c r="I60" s="4">
        <v>1</v>
      </c>
      <c r="J60" s="4">
        <v>1</v>
      </c>
      <c r="K60" s="4" t="s">
        <v>30</v>
      </c>
      <c r="L60" s="4">
        <v>119.01</v>
      </c>
      <c r="M60" s="4">
        <v>119.01</v>
      </c>
      <c r="N60" s="4" t="s">
        <v>317</v>
      </c>
      <c r="O60" s="4" t="s">
        <v>256</v>
      </c>
      <c r="P60" s="4" t="s">
        <v>33</v>
      </c>
      <c r="Q60" s="4">
        <v>0</v>
      </c>
      <c r="R60" s="7">
        <v>45224.0000115741</v>
      </c>
      <c r="S60" s="6">
        <v>45243</v>
      </c>
      <c r="T60" s="4" t="s">
        <v>34</v>
      </c>
      <c r="U60" s="4">
        <v>119.01</v>
      </c>
      <c r="V60" s="4">
        <v>0</v>
      </c>
      <c r="W60" s="4">
        <v>0</v>
      </c>
      <c r="X60" s="4" t="s">
        <v>318</v>
      </c>
      <c r="Y60" s="4" t="s">
        <v>54</v>
      </c>
    </row>
    <row r="61" s="4" customFormat="1" spans="1:25">
      <c r="A61" s="4" t="s">
        <v>319</v>
      </c>
      <c r="B61" s="4" t="s">
        <v>26</v>
      </c>
      <c r="C61" s="4" t="s">
        <v>27</v>
      </c>
      <c r="D61" s="4" t="s">
        <v>320</v>
      </c>
      <c r="E61" s="4" t="s">
        <v>321</v>
      </c>
      <c r="F61" s="6">
        <v>45239</v>
      </c>
      <c r="G61" s="6">
        <v>45240</v>
      </c>
      <c r="H61" s="4">
        <v>1</v>
      </c>
      <c r="I61" s="4">
        <v>1</v>
      </c>
      <c r="J61" s="4">
        <v>1</v>
      </c>
      <c r="K61" s="4" t="s">
        <v>30</v>
      </c>
      <c r="L61" s="4">
        <v>56.96</v>
      </c>
      <c r="M61" s="4">
        <v>56.96</v>
      </c>
      <c r="N61" s="4" t="s">
        <v>322</v>
      </c>
      <c r="O61" s="4" t="s">
        <v>256</v>
      </c>
      <c r="P61" s="4" t="s">
        <v>33</v>
      </c>
      <c r="Q61" s="4">
        <v>0</v>
      </c>
      <c r="R61" s="7">
        <v>45225</v>
      </c>
      <c r="S61" s="6">
        <v>45243</v>
      </c>
      <c r="T61" s="4" t="s">
        <v>34</v>
      </c>
      <c r="U61" s="4">
        <v>56.96</v>
      </c>
      <c r="V61" s="4">
        <v>0</v>
      </c>
      <c r="W61" s="4">
        <v>0</v>
      </c>
      <c r="X61" s="4" t="s">
        <v>323</v>
      </c>
      <c r="Y61" s="4" t="s">
        <v>324</v>
      </c>
    </row>
    <row r="62" s="4" customFormat="1" spans="1:25">
      <c r="A62" s="4" t="s">
        <v>325</v>
      </c>
      <c r="B62" s="4" t="s">
        <v>26</v>
      </c>
      <c r="C62" s="4" t="s">
        <v>27</v>
      </c>
      <c r="D62" s="4" t="s">
        <v>326</v>
      </c>
      <c r="E62" s="4" t="s">
        <v>327</v>
      </c>
      <c r="F62" s="6">
        <v>45239</v>
      </c>
      <c r="G62" s="6">
        <v>45240</v>
      </c>
      <c r="H62" s="4">
        <v>1</v>
      </c>
      <c r="I62" s="4">
        <v>1</v>
      </c>
      <c r="J62" s="4">
        <v>1</v>
      </c>
      <c r="K62" s="4" t="s">
        <v>30</v>
      </c>
      <c r="L62" s="4">
        <v>29.56</v>
      </c>
      <c r="M62" s="4">
        <v>29.56</v>
      </c>
      <c r="N62" s="4" t="s">
        <v>328</v>
      </c>
      <c r="O62" s="4" t="s">
        <v>256</v>
      </c>
      <c r="P62" s="4" t="s">
        <v>33</v>
      </c>
      <c r="Q62" s="4">
        <v>0</v>
      </c>
      <c r="R62" s="7">
        <v>45225.0000115741</v>
      </c>
      <c r="S62" s="6">
        <v>45243</v>
      </c>
      <c r="T62" s="4" t="s">
        <v>34</v>
      </c>
      <c r="U62" s="4">
        <v>29.56</v>
      </c>
      <c r="V62" s="4">
        <v>0</v>
      </c>
      <c r="W62" s="4">
        <v>0</v>
      </c>
      <c r="X62" s="4" t="s">
        <v>329</v>
      </c>
      <c r="Y62" s="4" t="s">
        <v>54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331</v>
      </c>
      <c r="E63" s="4" t="s">
        <v>332</v>
      </c>
      <c r="F63" s="6">
        <v>45236</v>
      </c>
      <c r="G63" s="6">
        <v>45240</v>
      </c>
      <c r="H63" s="4">
        <v>1</v>
      </c>
      <c r="I63" s="4">
        <v>4</v>
      </c>
      <c r="J63" s="4">
        <v>4</v>
      </c>
      <c r="K63" s="4" t="s">
        <v>30</v>
      </c>
      <c r="L63" s="4">
        <v>97</v>
      </c>
      <c r="M63" s="4">
        <v>97</v>
      </c>
      <c r="N63" s="4" t="s">
        <v>333</v>
      </c>
      <c r="O63" s="4" t="s">
        <v>256</v>
      </c>
      <c r="P63" s="4" t="s">
        <v>33</v>
      </c>
      <c r="Q63" s="4">
        <v>0</v>
      </c>
      <c r="R63" s="7">
        <v>45227.0000115741</v>
      </c>
      <c r="S63" s="6">
        <v>45243</v>
      </c>
      <c r="T63" s="4" t="s">
        <v>34</v>
      </c>
      <c r="U63" s="4">
        <v>97</v>
      </c>
      <c r="V63" s="4">
        <v>0</v>
      </c>
      <c r="W63" s="4">
        <v>0</v>
      </c>
      <c r="X63" s="4" t="s">
        <v>334</v>
      </c>
      <c r="Y63" s="4" t="s">
        <v>335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337</v>
      </c>
      <c r="E64" s="4" t="s">
        <v>338</v>
      </c>
      <c r="F64" s="6">
        <v>45238</v>
      </c>
      <c r="G64" s="6">
        <v>45240</v>
      </c>
      <c r="H64" s="4">
        <v>1</v>
      </c>
      <c r="I64" s="4">
        <v>2</v>
      </c>
      <c r="J64" s="4">
        <v>2</v>
      </c>
      <c r="K64" s="4" t="s">
        <v>30</v>
      </c>
      <c r="L64" s="4">
        <v>83.9</v>
      </c>
      <c r="M64" s="4">
        <v>83.9</v>
      </c>
      <c r="N64" s="4" t="s">
        <v>339</v>
      </c>
      <c r="O64" s="4" t="s">
        <v>256</v>
      </c>
      <c r="P64" s="4" t="s">
        <v>33</v>
      </c>
      <c r="Q64" s="4">
        <v>0</v>
      </c>
      <c r="R64" s="7">
        <v>45227.0000115741</v>
      </c>
      <c r="S64" s="6">
        <v>45243</v>
      </c>
      <c r="T64" s="4" t="s">
        <v>34</v>
      </c>
      <c r="U64" s="4">
        <v>83.9</v>
      </c>
      <c r="V64" s="4">
        <v>0</v>
      </c>
      <c r="W64" s="4">
        <v>0</v>
      </c>
      <c r="X64" s="4" t="s">
        <v>54</v>
      </c>
      <c r="Y64" s="4" t="s">
        <v>54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341</v>
      </c>
      <c r="E65" s="4" t="s">
        <v>342</v>
      </c>
      <c r="F65" s="6">
        <v>45238</v>
      </c>
      <c r="G65" s="6">
        <v>45240</v>
      </c>
      <c r="H65" s="4">
        <v>1</v>
      </c>
      <c r="I65" s="4">
        <v>2</v>
      </c>
      <c r="J65" s="4">
        <v>2</v>
      </c>
      <c r="K65" s="4" t="s">
        <v>30</v>
      </c>
      <c r="L65" s="4">
        <v>159.62</v>
      </c>
      <c r="M65" s="4">
        <v>159.62</v>
      </c>
      <c r="N65" s="4" t="s">
        <v>343</v>
      </c>
      <c r="O65" s="4" t="s">
        <v>256</v>
      </c>
      <c r="P65" s="4" t="s">
        <v>33</v>
      </c>
      <c r="Q65" s="4">
        <v>0</v>
      </c>
      <c r="R65" s="7">
        <v>45228.0000115741</v>
      </c>
      <c r="S65" s="6">
        <v>45243</v>
      </c>
      <c r="T65" s="4" t="s">
        <v>34</v>
      </c>
      <c r="U65" s="4">
        <v>159.62</v>
      </c>
      <c r="V65" s="4">
        <v>0</v>
      </c>
      <c r="W65" s="4">
        <v>0</v>
      </c>
      <c r="X65" s="4" t="s">
        <v>344</v>
      </c>
      <c r="Y65" s="4" t="s">
        <v>54</v>
      </c>
    </row>
    <row r="66" s="4" customFormat="1" spans="1:25">
      <c r="A66" s="4" t="s">
        <v>345</v>
      </c>
      <c r="B66" s="4" t="s">
        <v>26</v>
      </c>
      <c r="C66" s="4" t="s">
        <v>27</v>
      </c>
      <c r="D66" s="4" t="s">
        <v>346</v>
      </c>
      <c r="E66" s="4" t="s">
        <v>347</v>
      </c>
      <c r="F66" s="6">
        <v>45238</v>
      </c>
      <c r="G66" s="6">
        <v>45240</v>
      </c>
      <c r="H66" s="4">
        <v>1</v>
      </c>
      <c r="I66" s="4">
        <v>2</v>
      </c>
      <c r="J66" s="4">
        <v>2</v>
      </c>
      <c r="K66" s="4" t="s">
        <v>30</v>
      </c>
      <c r="L66" s="4">
        <v>115.6</v>
      </c>
      <c r="M66" s="4">
        <v>115.6</v>
      </c>
      <c r="N66" s="4" t="s">
        <v>348</v>
      </c>
      <c r="O66" s="4" t="s">
        <v>256</v>
      </c>
      <c r="P66" s="4" t="s">
        <v>33</v>
      </c>
      <c r="Q66" s="4">
        <v>0</v>
      </c>
      <c r="R66" s="7">
        <v>45228.0000115741</v>
      </c>
      <c r="S66" s="6">
        <v>45243</v>
      </c>
      <c r="T66" s="4" t="s">
        <v>34</v>
      </c>
      <c r="U66" s="4">
        <v>115.6</v>
      </c>
      <c r="V66" s="4">
        <v>0</v>
      </c>
      <c r="W66" s="4">
        <v>0</v>
      </c>
      <c r="X66" s="4" t="s">
        <v>349</v>
      </c>
      <c r="Y66" s="4" t="s">
        <v>54</v>
      </c>
    </row>
    <row r="67" s="4" customFormat="1" spans="1:25">
      <c r="A67" s="4" t="s">
        <v>350</v>
      </c>
      <c r="B67" s="4" t="s">
        <v>26</v>
      </c>
      <c r="C67" s="4" t="s">
        <v>27</v>
      </c>
      <c r="D67" s="4" t="s">
        <v>351</v>
      </c>
      <c r="E67" s="4" t="s">
        <v>173</v>
      </c>
      <c r="F67" s="6">
        <v>45238</v>
      </c>
      <c r="G67" s="6">
        <v>45240</v>
      </c>
      <c r="H67" s="4">
        <v>1</v>
      </c>
      <c r="I67" s="4">
        <v>2</v>
      </c>
      <c r="J67" s="4">
        <v>2</v>
      </c>
      <c r="K67" s="4" t="s">
        <v>30</v>
      </c>
      <c r="L67" s="4">
        <v>273.4</v>
      </c>
      <c r="M67" s="4">
        <v>273.4</v>
      </c>
      <c r="N67" s="4" t="s">
        <v>352</v>
      </c>
      <c r="O67" s="4" t="s">
        <v>256</v>
      </c>
      <c r="P67" s="4" t="s">
        <v>33</v>
      </c>
      <c r="Q67" s="4">
        <v>0</v>
      </c>
      <c r="R67" s="7">
        <v>45229.0000115741</v>
      </c>
      <c r="S67" s="6">
        <v>45243</v>
      </c>
      <c r="T67" s="4" t="s">
        <v>34</v>
      </c>
      <c r="U67" s="4">
        <v>273.4</v>
      </c>
      <c r="V67" s="4">
        <v>0</v>
      </c>
      <c r="W67" s="4">
        <v>0</v>
      </c>
      <c r="X67" s="4" t="s">
        <v>353</v>
      </c>
      <c r="Y67" s="4" t="s">
        <v>54</v>
      </c>
    </row>
    <row r="68" s="4" customFormat="1" spans="1:25">
      <c r="A68" s="4" t="s">
        <v>354</v>
      </c>
      <c r="B68" s="4" t="s">
        <v>26</v>
      </c>
      <c r="C68" s="4" t="s">
        <v>27</v>
      </c>
      <c r="D68" s="4" t="s">
        <v>355</v>
      </c>
      <c r="E68" s="4" t="s">
        <v>356</v>
      </c>
      <c r="F68" s="6">
        <v>45239</v>
      </c>
      <c r="G68" s="6">
        <v>45240</v>
      </c>
      <c r="H68" s="4">
        <v>1</v>
      </c>
      <c r="I68" s="4">
        <v>1</v>
      </c>
      <c r="J68" s="4">
        <v>1</v>
      </c>
      <c r="K68" s="4" t="s">
        <v>30</v>
      </c>
      <c r="L68" s="4">
        <v>58.07</v>
      </c>
      <c r="M68" s="4">
        <v>58.07</v>
      </c>
      <c r="N68" s="4" t="s">
        <v>357</v>
      </c>
      <c r="O68" s="4" t="s">
        <v>256</v>
      </c>
      <c r="P68" s="4" t="s">
        <v>33</v>
      </c>
      <c r="Q68" s="4">
        <v>0</v>
      </c>
      <c r="R68" s="7">
        <v>45230.0000115741</v>
      </c>
      <c r="S68" s="6">
        <v>45243</v>
      </c>
      <c r="T68" s="4" t="s">
        <v>34</v>
      </c>
      <c r="U68" s="4">
        <v>58.07</v>
      </c>
      <c r="V68" s="4">
        <v>0</v>
      </c>
      <c r="W68" s="4">
        <v>0</v>
      </c>
      <c r="X68" s="4" t="s">
        <v>358</v>
      </c>
      <c r="Y68" s="4" t="s">
        <v>54</v>
      </c>
    </row>
    <row r="69" s="4" customFormat="1" spans="1:25">
      <c r="A69" s="4" t="s">
        <v>359</v>
      </c>
      <c r="B69" s="4" t="s">
        <v>26</v>
      </c>
      <c r="C69" s="4" t="s">
        <v>27</v>
      </c>
      <c r="D69" s="4" t="s">
        <v>360</v>
      </c>
      <c r="E69" s="4" t="s">
        <v>361</v>
      </c>
      <c r="F69" s="6">
        <v>45239</v>
      </c>
      <c r="G69" s="6">
        <v>45240</v>
      </c>
      <c r="H69" s="4">
        <v>1</v>
      </c>
      <c r="I69" s="4">
        <v>1</v>
      </c>
      <c r="J69" s="4">
        <v>1</v>
      </c>
      <c r="K69" s="4" t="s">
        <v>30</v>
      </c>
      <c r="L69" s="4">
        <v>53.16</v>
      </c>
      <c r="M69" s="4">
        <v>53.16</v>
      </c>
      <c r="N69" s="4" t="s">
        <v>362</v>
      </c>
      <c r="O69" s="4" t="s">
        <v>256</v>
      </c>
      <c r="P69" s="4" t="s">
        <v>33</v>
      </c>
      <c r="Q69" s="4">
        <v>0</v>
      </c>
      <c r="R69" s="7">
        <v>45231.0000115741</v>
      </c>
      <c r="S69" s="6">
        <v>45243</v>
      </c>
      <c r="T69" s="4" t="s">
        <v>34</v>
      </c>
      <c r="U69" s="4">
        <v>53.16</v>
      </c>
      <c r="V69" s="4">
        <v>0</v>
      </c>
      <c r="W69" s="4">
        <v>0</v>
      </c>
      <c r="X69" s="4" t="s">
        <v>363</v>
      </c>
      <c r="Y69" s="4" t="s">
        <v>54</v>
      </c>
    </row>
    <row r="70" s="4" customFormat="1" spans="1:25">
      <c r="A70" s="4" t="s">
        <v>364</v>
      </c>
      <c r="B70" s="4" t="s">
        <v>26</v>
      </c>
      <c r="C70" s="4" t="s">
        <v>27</v>
      </c>
      <c r="D70" s="4" t="s">
        <v>365</v>
      </c>
      <c r="E70" s="4" t="s">
        <v>366</v>
      </c>
      <c r="F70" s="6">
        <v>45239</v>
      </c>
      <c r="G70" s="6">
        <v>45240</v>
      </c>
      <c r="H70" s="4">
        <v>2</v>
      </c>
      <c r="I70" s="4">
        <v>1</v>
      </c>
      <c r="J70" s="4">
        <v>2</v>
      </c>
      <c r="K70" s="4" t="s">
        <v>30</v>
      </c>
      <c r="L70" s="4">
        <v>213.58</v>
      </c>
      <c r="M70" s="4">
        <v>213.58</v>
      </c>
      <c r="N70" s="4" t="s">
        <v>367</v>
      </c>
      <c r="O70" s="4" t="s">
        <v>256</v>
      </c>
      <c r="P70" s="4" t="s">
        <v>33</v>
      </c>
      <c r="Q70" s="4">
        <v>0</v>
      </c>
      <c r="R70" s="7">
        <v>45231.0000115741</v>
      </c>
      <c r="S70" s="6">
        <v>45243</v>
      </c>
      <c r="T70" s="4" t="s">
        <v>34</v>
      </c>
      <c r="U70" s="4">
        <v>213.58</v>
      </c>
      <c r="V70" s="4">
        <v>0</v>
      </c>
      <c r="W70" s="4">
        <v>0</v>
      </c>
      <c r="X70" s="4" t="s">
        <v>368</v>
      </c>
      <c r="Y70" s="4" t="s">
        <v>54</v>
      </c>
    </row>
    <row r="71" s="4" customFormat="1" spans="1:25">
      <c r="A71" s="4" t="s">
        <v>369</v>
      </c>
      <c r="B71" s="4" t="s">
        <v>26</v>
      </c>
      <c r="C71" s="4" t="s">
        <v>27</v>
      </c>
      <c r="D71" s="4" t="s">
        <v>370</v>
      </c>
      <c r="E71" s="4" t="s">
        <v>371</v>
      </c>
      <c r="F71" s="6">
        <v>45239</v>
      </c>
      <c r="G71" s="6">
        <v>45240</v>
      </c>
      <c r="H71" s="4">
        <v>1</v>
      </c>
      <c r="I71" s="4">
        <v>1</v>
      </c>
      <c r="J71" s="4">
        <v>1</v>
      </c>
      <c r="K71" s="4" t="s">
        <v>30</v>
      </c>
      <c r="L71" s="4">
        <v>42.92</v>
      </c>
      <c r="M71" s="4">
        <v>42.92</v>
      </c>
      <c r="N71" s="4" t="s">
        <v>372</v>
      </c>
      <c r="O71" s="4" t="s">
        <v>256</v>
      </c>
      <c r="P71" s="4" t="s">
        <v>33</v>
      </c>
      <c r="Q71" s="4">
        <v>0</v>
      </c>
      <c r="R71" s="7">
        <v>45231</v>
      </c>
      <c r="S71" s="6">
        <v>45243</v>
      </c>
      <c r="T71" s="4" t="s">
        <v>34</v>
      </c>
      <c r="U71" s="4">
        <v>42.92</v>
      </c>
      <c r="V71" s="4">
        <v>0</v>
      </c>
      <c r="W71" s="4">
        <v>0</v>
      </c>
      <c r="X71" s="4" t="s">
        <v>373</v>
      </c>
      <c r="Y71" s="4" t="s">
        <v>54</v>
      </c>
    </row>
    <row r="72" s="4" customFormat="1" spans="1:25">
      <c r="A72" s="4" t="s">
        <v>374</v>
      </c>
      <c r="B72" s="4" t="s">
        <v>26</v>
      </c>
      <c r="C72" s="4" t="s">
        <v>27</v>
      </c>
      <c r="D72" s="4" t="s">
        <v>375</v>
      </c>
      <c r="E72" s="4" t="s">
        <v>376</v>
      </c>
      <c r="F72" s="6">
        <v>45239</v>
      </c>
      <c r="G72" s="6">
        <v>45240</v>
      </c>
      <c r="H72" s="4">
        <v>2</v>
      </c>
      <c r="I72" s="4">
        <v>1</v>
      </c>
      <c r="J72" s="4">
        <v>2</v>
      </c>
      <c r="K72" s="4" t="s">
        <v>30</v>
      </c>
      <c r="L72" s="4">
        <v>55.88</v>
      </c>
      <c r="M72" s="4">
        <v>55.88</v>
      </c>
      <c r="N72" s="4" t="s">
        <v>377</v>
      </c>
      <c r="O72" s="4" t="s">
        <v>256</v>
      </c>
      <c r="P72" s="4" t="s">
        <v>33</v>
      </c>
      <c r="Q72" s="4">
        <v>0</v>
      </c>
      <c r="R72" s="7">
        <v>45231.0000115741</v>
      </c>
      <c r="S72" s="6">
        <v>45243</v>
      </c>
      <c r="T72" s="4" t="s">
        <v>34</v>
      </c>
      <c r="U72" s="4">
        <v>55.88</v>
      </c>
      <c r="V72" s="4">
        <v>0</v>
      </c>
      <c r="W72" s="4">
        <v>0</v>
      </c>
      <c r="X72" s="4" t="s">
        <v>378</v>
      </c>
      <c r="Y72" s="4" t="s">
        <v>54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380</v>
      </c>
      <c r="E73" s="4" t="s">
        <v>381</v>
      </c>
      <c r="F73" s="6">
        <v>45239</v>
      </c>
      <c r="G73" s="6">
        <v>45240</v>
      </c>
      <c r="H73" s="4">
        <v>1</v>
      </c>
      <c r="I73" s="4">
        <v>1</v>
      </c>
      <c r="J73" s="4">
        <v>1</v>
      </c>
      <c r="K73" s="4" t="s">
        <v>30</v>
      </c>
      <c r="L73" s="4">
        <v>151.1</v>
      </c>
      <c r="M73" s="4">
        <v>151.1</v>
      </c>
      <c r="N73" s="4" t="s">
        <v>382</v>
      </c>
      <c r="O73" s="4" t="s">
        <v>256</v>
      </c>
      <c r="P73" s="4" t="s">
        <v>33</v>
      </c>
      <c r="Q73" s="4">
        <v>0</v>
      </c>
      <c r="R73" s="7">
        <v>45232</v>
      </c>
      <c r="S73" s="6">
        <v>45243</v>
      </c>
      <c r="T73" s="4" t="s">
        <v>34</v>
      </c>
      <c r="U73" s="4">
        <v>151.1</v>
      </c>
      <c r="V73" s="4">
        <v>0</v>
      </c>
      <c r="W73" s="4">
        <v>0</v>
      </c>
      <c r="X73" s="4" t="s">
        <v>383</v>
      </c>
      <c r="Y73" s="4" t="s">
        <v>54</v>
      </c>
    </row>
    <row r="74" s="4" customFormat="1" spans="1:25">
      <c r="A74" s="4" t="s">
        <v>384</v>
      </c>
      <c r="B74" s="4" t="s">
        <v>26</v>
      </c>
      <c r="C74" s="4" t="s">
        <v>27</v>
      </c>
      <c r="D74" s="4" t="s">
        <v>385</v>
      </c>
      <c r="E74" s="4" t="s">
        <v>386</v>
      </c>
      <c r="F74" s="6">
        <v>45235</v>
      </c>
      <c r="G74" s="6">
        <v>45240</v>
      </c>
      <c r="H74" s="4">
        <v>1</v>
      </c>
      <c r="I74" s="4">
        <v>5</v>
      </c>
      <c r="J74" s="4">
        <v>5</v>
      </c>
      <c r="K74" s="4" t="s">
        <v>30</v>
      </c>
      <c r="L74" s="4">
        <v>999.24</v>
      </c>
      <c r="M74" s="4">
        <v>999.24</v>
      </c>
      <c r="N74" s="4" t="s">
        <v>387</v>
      </c>
      <c r="O74" s="4" t="s">
        <v>256</v>
      </c>
      <c r="P74" s="4" t="s">
        <v>33</v>
      </c>
      <c r="Q74" s="4">
        <v>0</v>
      </c>
      <c r="R74" s="7">
        <v>45232.0000115741</v>
      </c>
      <c r="S74" s="6">
        <v>45243</v>
      </c>
      <c r="T74" s="4" t="s">
        <v>34</v>
      </c>
      <c r="U74" s="4">
        <v>999.24</v>
      </c>
      <c r="V74" s="4">
        <v>0</v>
      </c>
      <c r="W74" s="4">
        <v>0</v>
      </c>
      <c r="X74" s="4" t="s">
        <v>388</v>
      </c>
      <c r="Y74" s="4" t="s">
        <v>389</v>
      </c>
    </row>
    <row r="75" s="4" customFormat="1" spans="1:25">
      <c r="A75" s="4" t="s">
        <v>390</v>
      </c>
      <c r="B75" s="4" t="s">
        <v>26</v>
      </c>
      <c r="C75" s="4" t="s">
        <v>27</v>
      </c>
      <c r="D75" s="4" t="s">
        <v>391</v>
      </c>
      <c r="E75" s="4" t="s">
        <v>39</v>
      </c>
      <c r="F75" s="6">
        <v>45239</v>
      </c>
      <c r="G75" s="6">
        <v>45240</v>
      </c>
      <c r="H75" s="4">
        <v>1</v>
      </c>
      <c r="I75" s="4">
        <v>1</v>
      </c>
      <c r="J75" s="4">
        <v>1</v>
      </c>
      <c r="K75" s="4" t="s">
        <v>30</v>
      </c>
      <c r="L75" s="4">
        <v>145.36</v>
      </c>
      <c r="M75" s="4">
        <v>145.36</v>
      </c>
      <c r="N75" s="4" t="s">
        <v>392</v>
      </c>
      <c r="O75" s="4" t="s">
        <v>256</v>
      </c>
      <c r="P75" s="4" t="s">
        <v>33</v>
      </c>
      <c r="Q75" s="4">
        <v>0</v>
      </c>
      <c r="R75" s="7">
        <v>45232</v>
      </c>
      <c r="S75" s="6">
        <v>45243</v>
      </c>
      <c r="T75" s="4" t="s">
        <v>34</v>
      </c>
      <c r="U75" s="4">
        <v>145.36</v>
      </c>
      <c r="V75" s="4">
        <v>0</v>
      </c>
      <c r="W75" s="4">
        <v>0</v>
      </c>
      <c r="X75" s="4" t="s">
        <v>393</v>
      </c>
      <c r="Y75" s="4" t="s">
        <v>54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45239</v>
      </c>
      <c r="G76" s="6">
        <v>45240</v>
      </c>
      <c r="H76" s="4">
        <v>1</v>
      </c>
      <c r="I76" s="4">
        <v>1</v>
      </c>
      <c r="J76" s="4">
        <v>1</v>
      </c>
      <c r="K76" s="4" t="s">
        <v>30</v>
      </c>
      <c r="L76" s="4">
        <v>107.09</v>
      </c>
      <c r="M76" s="4">
        <v>107.09</v>
      </c>
      <c r="N76" s="4" t="s">
        <v>397</v>
      </c>
      <c r="O76" s="4" t="s">
        <v>256</v>
      </c>
      <c r="P76" s="4" t="s">
        <v>33</v>
      </c>
      <c r="Q76" s="4">
        <v>0</v>
      </c>
      <c r="R76" s="7">
        <v>45232</v>
      </c>
      <c r="S76" s="6">
        <v>45243</v>
      </c>
      <c r="T76" s="4" t="s">
        <v>34</v>
      </c>
      <c r="U76" s="4">
        <v>107.09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45235</v>
      </c>
      <c r="G77" s="6">
        <v>45240</v>
      </c>
      <c r="H77" s="4">
        <v>1</v>
      </c>
      <c r="I77" s="4">
        <v>5</v>
      </c>
      <c r="J77" s="4">
        <v>5</v>
      </c>
      <c r="K77" s="4" t="s">
        <v>30</v>
      </c>
      <c r="L77" s="4">
        <v>127.09</v>
      </c>
      <c r="M77" s="4">
        <v>127.09</v>
      </c>
      <c r="N77" s="4" t="s">
        <v>403</v>
      </c>
      <c r="O77" s="4" t="s">
        <v>256</v>
      </c>
      <c r="P77" s="4" t="s">
        <v>33</v>
      </c>
      <c r="Q77" s="4">
        <v>0</v>
      </c>
      <c r="R77" s="7">
        <v>45232</v>
      </c>
      <c r="S77" s="6">
        <v>45243</v>
      </c>
      <c r="T77" s="4" t="s">
        <v>34</v>
      </c>
      <c r="U77" s="4">
        <v>127.09</v>
      </c>
      <c r="V77" s="4">
        <v>0</v>
      </c>
      <c r="W77" s="4">
        <v>0</v>
      </c>
      <c r="X77" s="4" t="s">
        <v>404</v>
      </c>
      <c r="Y77" s="4" t="s">
        <v>54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274</v>
      </c>
      <c r="E78" s="4" t="s">
        <v>406</v>
      </c>
      <c r="F78" s="6">
        <v>45239</v>
      </c>
      <c r="G78" s="6">
        <v>45240</v>
      </c>
      <c r="H78" s="4">
        <v>1</v>
      </c>
      <c r="I78" s="4">
        <v>1</v>
      </c>
      <c r="J78" s="4">
        <v>1</v>
      </c>
      <c r="K78" s="4" t="s">
        <v>30</v>
      </c>
      <c r="L78" s="4">
        <v>18.21</v>
      </c>
      <c r="M78" s="4">
        <v>18.21</v>
      </c>
      <c r="N78" s="4" t="s">
        <v>407</v>
      </c>
      <c r="O78" s="4" t="s">
        <v>256</v>
      </c>
      <c r="P78" s="4" t="s">
        <v>33</v>
      </c>
      <c r="Q78" s="4">
        <v>0</v>
      </c>
      <c r="R78" s="7">
        <v>45232.0000115741</v>
      </c>
      <c r="S78" s="6">
        <v>45243</v>
      </c>
      <c r="T78" s="4" t="s">
        <v>34</v>
      </c>
      <c r="U78" s="4">
        <v>18.21</v>
      </c>
      <c r="V78" s="4">
        <v>0</v>
      </c>
      <c r="W78" s="4">
        <v>0</v>
      </c>
      <c r="X78" s="4" t="s">
        <v>408</v>
      </c>
      <c r="Y78" s="4" t="s">
        <v>54</v>
      </c>
    </row>
    <row r="79" s="4" customFormat="1" spans="1:25">
      <c r="A79" s="4" t="s">
        <v>409</v>
      </c>
      <c r="B79" s="4" t="s">
        <v>26</v>
      </c>
      <c r="C79" s="4" t="s">
        <v>27</v>
      </c>
      <c r="D79" s="4" t="s">
        <v>410</v>
      </c>
      <c r="E79" s="4" t="s">
        <v>411</v>
      </c>
      <c r="F79" s="6">
        <v>45234</v>
      </c>
      <c r="G79" s="6">
        <v>45240</v>
      </c>
      <c r="H79" s="4">
        <v>1</v>
      </c>
      <c r="I79" s="4">
        <v>6</v>
      </c>
      <c r="J79" s="4">
        <v>6</v>
      </c>
      <c r="K79" s="4" t="s">
        <v>30</v>
      </c>
      <c r="L79" s="4">
        <v>413.76</v>
      </c>
      <c r="M79" s="4">
        <v>413.76</v>
      </c>
      <c r="N79" s="4" t="s">
        <v>412</v>
      </c>
      <c r="O79" s="4" t="s">
        <v>256</v>
      </c>
      <c r="P79" s="4" t="s">
        <v>33</v>
      </c>
      <c r="Q79" s="4">
        <v>0</v>
      </c>
      <c r="R79" s="7">
        <v>45232.0000115741</v>
      </c>
      <c r="S79" s="6">
        <v>45243</v>
      </c>
      <c r="T79" s="4" t="s">
        <v>34</v>
      </c>
      <c r="U79" s="4">
        <v>413.76</v>
      </c>
      <c r="V79" s="4">
        <v>0</v>
      </c>
      <c r="W79" s="4">
        <v>0</v>
      </c>
      <c r="X79" s="4" t="s">
        <v>413</v>
      </c>
      <c r="Y79" s="4" t="s">
        <v>54</v>
      </c>
    </row>
    <row r="80" s="4" customFormat="1" spans="1:25">
      <c r="A80" s="4" t="s">
        <v>409</v>
      </c>
      <c r="B80" s="4" t="s">
        <v>26</v>
      </c>
      <c r="C80" s="4" t="s">
        <v>128</v>
      </c>
      <c r="D80" s="4" t="s">
        <v>410</v>
      </c>
      <c r="E80" s="4" t="s">
        <v>411</v>
      </c>
      <c r="F80" s="6">
        <v>45234</v>
      </c>
      <c r="G80" s="6">
        <v>45240</v>
      </c>
      <c r="H80" s="4">
        <v>1</v>
      </c>
      <c r="I80" s="4">
        <v>6</v>
      </c>
      <c r="J80" s="4">
        <v>6</v>
      </c>
      <c r="K80" s="4" t="s">
        <v>30</v>
      </c>
      <c r="L80" s="4">
        <v>-413.76</v>
      </c>
      <c r="M80" s="4">
        <v>-413.76</v>
      </c>
      <c r="N80" s="4" t="s">
        <v>412</v>
      </c>
      <c r="O80" s="4" t="s">
        <v>256</v>
      </c>
      <c r="P80" s="4" t="s">
        <v>33</v>
      </c>
      <c r="Q80" s="4">
        <v>0</v>
      </c>
      <c r="R80" s="7">
        <v>45232.0000115741</v>
      </c>
      <c r="S80" s="6">
        <v>45243</v>
      </c>
      <c r="T80" s="4" t="s">
        <v>34</v>
      </c>
      <c r="U80" s="4">
        <v>-413.76</v>
      </c>
      <c r="V80" s="4">
        <v>0</v>
      </c>
      <c r="W80" s="4">
        <v>0</v>
      </c>
      <c r="X80" s="4" t="s">
        <v>413</v>
      </c>
      <c r="Y80" s="4" t="s">
        <v>54</v>
      </c>
    </row>
    <row r="81" s="4" customFormat="1" spans="1:25">
      <c r="A81" s="4" t="s">
        <v>414</v>
      </c>
      <c r="B81" s="4" t="s">
        <v>26</v>
      </c>
      <c r="C81" s="4" t="s">
        <v>27</v>
      </c>
      <c r="D81" s="4" t="s">
        <v>415</v>
      </c>
      <c r="E81" s="4" t="s">
        <v>416</v>
      </c>
      <c r="F81" s="6">
        <v>45235</v>
      </c>
      <c r="G81" s="6">
        <v>45240</v>
      </c>
      <c r="H81" s="4">
        <v>1</v>
      </c>
      <c r="I81" s="4">
        <v>5</v>
      </c>
      <c r="J81" s="4">
        <v>5</v>
      </c>
      <c r="K81" s="4" t="s">
        <v>30</v>
      </c>
      <c r="L81" s="4">
        <v>173.5</v>
      </c>
      <c r="M81" s="4">
        <v>173.5</v>
      </c>
      <c r="N81" s="4" t="s">
        <v>417</v>
      </c>
      <c r="O81" s="4" t="s">
        <v>256</v>
      </c>
      <c r="P81" s="4" t="s">
        <v>33</v>
      </c>
      <c r="Q81" s="4">
        <v>0</v>
      </c>
      <c r="R81" s="7">
        <v>45233</v>
      </c>
      <c r="S81" s="6">
        <v>45243</v>
      </c>
      <c r="T81" s="4" t="s">
        <v>34</v>
      </c>
      <c r="U81" s="4">
        <v>173.5</v>
      </c>
      <c r="V81" s="4">
        <v>0</v>
      </c>
      <c r="W81" s="4">
        <v>0</v>
      </c>
      <c r="X81" s="4" t="s">
        <v>418</v>
      </c>
      <c r="Y81" s="4" t="s">
        <v>54</v>
      </c>
    </row>
    <row r="82" s="4" customFormat="1" spans="1:25">
      <c r="A82" s="4" t="s">
        <v>419</v>
      </c>
      <c r="B82" s="4" t="s">
        <v>26</v>
      </c>
      <c r="C82" s="4" t="s">
        <v>27</v>
      </c>
      <c r="D82" s="4" t="s">
        <v>157</v>
      </c>
      <c r="E82" s="4" t="s">
        <v>196</v>
      </c>
      <c r="F82" s="6">
        <v>45238</v>
      </c>
      <c r="G82" s="6">
        <v>45240</v>
      </c>
      <c r="H82" s="4">
        <v>1</v>
      </c>
      <c r="I82" s="4">
        <v>2</v>
      </c>
      <c r="J82" s="4">
        <v>2</v>
      </c>
      <c r="K82" s="4" t="s">
        <v>30</v>
      </c>
      <c r="L82" s="4">
        <v>69</v>
      </c>
      <c r="M82" s="4">
        <v>69</v>
      </c>
      <c r="N82" s="4" t="s">
        <v>420</v>
      </c>
      <c r="O82" s="4" t="s">
        <v>256</v>
      </c>
      <c r="P82" s="4" t="s">
        <v>33</v>
      </c>
      <c r="Q82" s="4">
        <v>0</v>
      </c>
      <c r="R82" s="7">
        <v>45233.0000115741</v>
      </c>
      <c r="S82" s="6">
        <v>45243</v>
      </c>
      <c r="T82" s="4" t="s">
        <v>34</v>
      </c>
      <c r="U82" s="4">
        <v>69</v>
      </c>
      <c r="V82" s="4">
        <v>0</v>
      </c>
      <c r="W82" s="4">
        <v>0</v>
      </c>
      <c r="X82" s="4" t="s">
        <v>421</v>
      </c>
      <c r="Y82" s="4" t="s">
        <v>422</v>
      </c>
    </row>
    <row r="83" s="4" customFormat="1" spans="1:25">
      <c r="A83" s="4" t="s">
        <v>423</v>
      </c>
      <c r="B83" s="4" t="s">
        <v>26</v>
      </c>
      <c r="C83" s="4" t="s">
        <v>27</v>
      </c>
      <c r="D83" s="4" t="s">
        <v>424</v>
      </c>
      <c r="E83" s="4" t="s">
        <v>425</v>
      </c>
      <c r="F83" s="6">
        <v>45239</v>
      </c>
      <c r="G83" s="6">
        <v>45240</v>
      </c>
      <c r="H83" s="4">
        <v>1</v>
      </c>
      <c r="I83" s="4">
        <v>1</v>
      </c>
      <c r="J83" s="4">
        <v>1</v>
      </c>
      <c r="K83" s="4" t="s">
        <v>30</v>
      </c>
      <c r="L83" s="4">
        <v>68.75</v>
      </c>
      <c r="M83" s="4">
        <v>68.75</v>
      </c>
      <c r="N83" s="4" t="s">
        <v>426</v>
      </c>
      <c r="O83" s="4" t="s">
        <v>256</v>
      </c>
      <c r="P83" s="4" t="s">
        <v>33</v>
      </c>
      <c r="Q83" s="4">
        <v>0</v>
      </c>
      <c r="R83" s="7">
        <v>45233</v>
      </c>
      <c r="S83" s="6">
        <v>45243</v>
      </c>
      <c r="T83" s="4" t="s">
        <v>34</v>
      </c>
      <c r="U83" s="4">
        <v>68.75</v>
      </c>
      <c r="V83" s="4">
        <v>0</v>
      </c>
      <c r="W83" s="4">
        <v>0</v>
      </c>
      <c r="X83" s="4" t="s">
        <v>427</v>
      </c>
      <c r="Y83" s="4" t="s">
        <v>54</v>
      </c>
    </row>
    <row r="84" s="4" customFormat="1" spans="1:25">
      <c r="A84" s="4" t="s">
        <v>350</v>
      </c>
      <c r="B84" s="4" t="s">
        <v>26</v>
      </c>
      <c r="C84" s="4" t="s">
        <v>128</v>
      </c>
      <c r="D84" s="4" t="s">
        <v>351</v>
      </c>
      <c r="E84" s="4" t="s">
        <v>173</v>
      </c>
      <c r="F84" s="6">
        <v>45238</v>
      </c>
      <c r="G84" s="6">
        <v>45240</v>
      </c>
      <c r="H84" s="4">
        <v>1</v>
      </c>
      <c r="I84" s="4">
        <v>2</v>
      </c>
      <c r="J84" s="4">
        <v>2</v>
      </c>
      <c r="K84" s="4" t="s">
        <v>30</v>
      </c>
      <c r="L84" s="4">
        <v>-273.4</v>
      </c>
      <c r="M84" s="4">
        <v>-273.4</v>
      </c>
      <c r="N84" s="4" t="s">
        <v>352</v>
      </c>
      <c r="O84" s="4" t="s">
        <v>256</v>
      </c>
      <c r="P84" s="4" t="s">
        <v>33</v>
      </c>
      <c r="Q84" s="4">
        <v>0</v>
      </c>
      <c r="R84" s="7">
        <v>45229.0000115741</v>
      </c>
      <c r="S84" s="6">
        <v>45243</v>
      </c>
      <c r="T84" s="4" t="s">
        <v>34</v>
      </c>
      <c r="U84" s="4">
        <v>-273.4</v>
      </c>
      <c r="V84" s="4">
        <v>0</v>
      </c>
      <c r="W84" s="4">
        <v>0</v>
      </c>
      <c r="X84" s="4" t="s">
        <v>353</v>
      </c>
      <c r="Y84" s="4" t="s">
        <v>54</v>
      </c>
    </row>
    <row r="85" s="4" customFormat="1" spans="1:25">
      <c r="A85" s="4" t="s">
        <v>428</v>
      </c>
      <c r="B85" s="4" t="s">
        <v>26</v>
      </c>
      <c r="C85" s="4" t="s">
        <v>27</v>
      </c>
      <c r="D85" s="4" t="s">
        <v>429</v>
      </c>
      <c r="E85" s="4" t="s">
        <v>430</v>
      </c>
      <c r="F85" s="6">
        <v>45236</v>
      </c>
      <c r="G85" s="6">
        <v>45240</v>
      </c>
      <c r="H85" s="4">
        <v>1</v>
      </c>
      <c r="I85" s="4">
        <v>4</v>
      </c>
      <c r="J85" s="4">
        <v>4</v>
      </c>
      <c r="K85" s="4" t="s">
        <v>30</v>
      </c>
      <c r="L85" s="4">
        <v>500</v>
      </c>
      <c r="M85" s="4">
        <v>500</v>
      </c>
      <c r="N85" s="4" t="s">
        <v>431</v>
      </c>
      <c r="O85" s="4" t="s">
        <v>256</v>
      </c>
      <c r="P85" s="4" t="s">
        <v>33</v>
      </c>
      <c r="Q85" s="4">
        <v>0</v>
      </c>
      <c r="R85" s="7">
        <v>45233.0000115741</v>
      </c>
      <c r="S85" s="6">
        <v>45243</v>
      </c>
      <c r="T85" s="4" t="s">
        <v>34</v>
      </c>
      <c r="U85" s="4">
        <v>500</v>
      </c>
      <c r="V85" s="4">
        <v>0</v>
      </c>
      <c r="W85" s="4">
        <v>0</v>
      </c>
      <c r="X85" s="4" t="s">
        <v>432</v>
      </c>
      <c r="Y85" s="4" t="s">
        <v>54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45237</v>
      </c>
      <c r="G86" s="6">
        <v>45240</v>
      </c>
      <c r="H86" s="4">
        <v>1</v>
      </c>
      <c r="I86" s="4">
        <v>3</v>
      </c>
      <c r="J86" s="4">
        <v>3</v>
      </c>
      <c r="K86" s="4" t="s">
        <v>30</v>
      </c>
      <c r="L86" s="4">
        <v>243.81</v>
      </c>
      <c r="M86" s="4">
        <v>243.81</v>
      </c>
      <c r="N86" s="4" t="s">
        <v>436</v>
      </c>
      <c r="O86" s="4" t="s">
        <v>256</v>
      </c>
      <c r="P86" s="4" t="s">
        <v>33</v>
      </c>
      <c r="Q86" s="4">
        <v>0</v>
      </c>
      <c r="R86" s="7">
        <v>45235.0000115741</v>
      </c>
      <c r="S86" s="6">
        <v>45243</v>
      </c>
      <c r="T86" s="4" t="s">
        <v>34</v>
      </c>
      <c r="U86" s="4">
        <v>243.81</v>
      </c>
      <c r="V86" s="4">
        <v>0</v>
      </c>
      <c r="W86" s="4">
        <v>0</v>
      </c>
      <c r="X86" s="4" t="s">
        <v>437</v>
      </c>
      <c r="Y86" s="4" t="s">
        <v>438</v>
      </c>
    </row>
    <row r="87" s="4" customFormat="1" spans="1:25">
      <c r="A87" s="4" t="s">
        <v>439</v>
      </c>
      <c r="B87" s="4" t="s">
        <v>26</v>
      </c>
      <c r="C87" s="4" t="s">
        <v>27</v>
      </c>
      <c r="D87" s="4" t="s">
        <v>440</v>
      </c>
      <c r="E87" s="4" t="s">
        <v>441</v>
      </c>
      <c r="F87" s="6">
        <v>45238</v>
      </c>
      <c r="G87" s="6">
        <v>45240</v>
      </c>
      <c r="H87" s="4">
        <v>1</v>
      </c>
      <c r="I87" s="4">
        <v>2</v>
      </c>
      <c r="J87" s="4">
        <v>2</v>
      </c>
      <c r="K87" s="4" t="s">
        <v>30</v>
      </c>
      <c r="L87" s="4">
        <v>43.56</v>
      </c>
      <c r="M87" s="4">
        <v>43.56</v>
      </c>
      <c r="N87" s="4" t="s">
        <v>442</v>
      </c>
      <c r="O87" s="4" t="s">
        <v>256</v>
      </c>
      <c r="P87" s="4" t="s">
        <v>33</v>
      </c>
      <c r="Q87" s="4">
        <v>0</v>
      </c>
      <c r="R87" s="7">
        <v>45236.0000115741</v>
      </c>
      <c r="S87" s="6">
        <v>45243</v>
      </c>
      <c r="T87" s="4" t="s">
        <v>34</v>
      </c>
      <c r="U87" s="4">
        <v>43.56</v>
      </c>
      <c r="V87" s="4">
        <v>0</v>
      </c>
      <c r="W87" s="4">
        <v>0</v>
      </c>
      <c r="X87" s="4" t="s">
        <v>443</v>
      </c>
      <c r="Y87" s="4" t="s">
        <v>444</v>
      </c>
    </row>
    <row r="88" s="4" customFormat="1" spans="1:25">
      <c r="A88" s="4" t="s">
        <v>445</v>
      </c>
      <c r="B88" s="4" t="s">
        <v>26</v>
      </c>
      <c r="C88" s="4" t="s">
        <v>27</v>
      </c>
      <c r="D88" s="4" t="s">
        <v>446</v>
      </c>
      <c r="E88" s="4" t="s">
        <v>447</v>
      </c>
      <c r="F88" s="6">
        <v>45237</v>
      </c>
      <c r="G88" s="6">
        <v>45240</v>
      </c>
      <c r="H88" s="4">
        <v>1</v>
      </c>
      <c r="I88" s="4">
        <v>3</v>
      </c>
      <c r="J88" s="4">
        <v>3</v>
      </c>
      <c r="K88" s="4" t="s">
        <v>30</v>
      </c>
      <c r="L88" s="4">
        <v>100.71</v>
      </c>
      <c r="M88" s="4">
        <v>100.71</v>
      </c>
      <c r="N88" s="4" t="s">
        <v>448</v>
      </c>
      <c r="O88" s="4" t="s">
        <v>256</v>
      </c>
      <c r="P88" s="4" t="s">
        <v>33</v>
      </c>
      <c r="Q88" s="4">
        <v>0</v>
      </c>
      <c r="R88" s="7">
        <v>45236.0000115741</v>
      </c>
      <c r="S88" s="6">
        <v>45243</v>
      </c>
      <c r="T88" s="4" t="s">
        <v>34</v>
      </c>
      <c r="U88" s="4">
        <v>100.71</v>
      </c>
      <c r="V88" s="4">
        <v>0</v>
      </c>
      <c r="W88" s="4">
        <v>0</v>
      </c>
      <c r="X88" s="4" t="s">
        <v>449</v>
      </c>
      <c r="Y88" s="4" t="s">
        <v>54</v>
      </c>
    </row>
    <row r="89" s="4" customFormat="1" spans="1:25">
      <c r="A89" s="4" t="s">
        <v>450</v>
      </c>
      <c r="B89" s="4" t="s">
        <v>26</v>
      </c>
      <c r="C89" s="4" t="s">
        <v>27</v>
      </c>
      <c r="D89" s="4" t="s">
        <v>172</v>
      </c>
      <c r="E89" s="4" t="s">
        <v>173</v>
      </c>
      <c r="F89" s="6">
        <v>45239</v>
      </c>
      <c r="G89" s="6">
        <v>45240</v>
      </c>
      <c r="H89" s="4">
        <v>1</v>
      </c>
      <c r="I89" s="4">
        <v>1</v>
      </c>
      <c r="J89" s="4">
        <v>1</v>
      </c>
      <c r="K89" s="4" t="s">
        <v>30</v>
      </c>
      <c r="L89" s="4">
        <v>128.71</v>
      </c>
      <c r="M89" s="4">
        <v>128.71</v>
      </c>
      <c r="N89" s="4" t="s">
        <v>451</v>
      </c>
      <c r="O89" s="4" t="s">
        <v>256</v>
      </c>
      <c r="P89" s="4" t="s">
        <v>33</v>
      </c>
      <c r="Q89" s="4">
        <v>0</v>
      </c>
      <c r="R89" s="7">
        <v>45238</v>
      </c>
      <c r="S89" s="6">
        <v>45243</v>
      </c>
      <c r="T89" s="4" t="s">
        <v>34</v>
      </c>
      <c r="U89" s="4">
        <v>128.71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455</v>
      </c>
      <c r="E90" s="4" t="s">
        <v>456</v>
      </c>
      <c r="F90" s="6">
        <v>45239</v>
      </c>
      <c r="G90" s="6">
        <v>45240</v>
      </c>
      <c r="H90" s="4">
        <v>1</v>
      </c>
      <c r="I90" s="4">
        <v>1</v>
      </c>
      <c r="J90" s="4">
        <v>1</v>
      </c>
      <c r="K90" s="4" t="s">
        <v>30</v>
      </c>
      <c r="L90" s="4">
        <v>20.48</v>
      </c>
      <c r="M90" s="4">
        <v>20.48</v>
      </c>
      <c r="N90" s="4" t="s">
        <v>457</v>
      </c>
      <c r="O90" s="4" t="s">
        <v>256</v>
      </c>
      <c r="P90" s="4" t="s">
        <v>33</v>
      </c>
      <c r="Q90" s="4">
        <v>0</v>
      </c>
      <c r="R90" s="7">
        <v>45238</v>
      </c>
      <c r="S90" s="6">
        <v>45243</v>
      </c>
      <c r="T90" s="4" t="s">
        <v>34</v>
      </c>
      <c r="U90" s="4">
        <v>20.48</v>
      </c>
      <c r="V90" s="4">
        <v>0</v>
      </c>
      <c r="W90" s="4">
        <v>0</v>
      </c>
      <c r="X90" s="4" t="s">
        <v>458</v>
      </c>
      <c r="Y90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7"/>
  <sheetViews>
    <sheetView tabSelected="1" workbookViewId="0">
      <selection activeCell="H96" sqref="H96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459</v>
      </c>
    </row>
    <row r="2" s="4" customFormat="1" hidden="1" spans="1:9">
      <c r="A2" s="5">
        <v>999226624911535</v>
      </c>
      <c r="B2" s="6">
        <v>45237</v>
      </c>
      <c r="C2" s="6">
        <v>45239</v>
      </c>
      <c r="D2" s="4">
        <v>96.36</v>
      </c>
      <c r="E2" s="4" t="str">
        <f>VLOOKUP(A2,HOP!A:L,12,0)</f>
        <v>96.36</v>
      </c>
      <c r="F2" s="4" t="str">
        <f>VLOOKUP(A2,HOP!A:C,3,0)</f>
        <v>3883634</v>
      </c>
      <c r="G2" s="4">
        <f>D2-E2</f>
        <v>0</v>
      </c>
      <c r="H2" s="4" t="str">
        <f>$H$1&amp;F2</f>
        <v>，3883634</v>
      </c>
      <c r="I2" s="4" t="str">
        <f>VLOOKUP(A2,HOP!A:U,21,0)</f>
        <v>直采</v>
      </c>
    </row>
    <row r="3" s="4" customFormat="1" hidden="1" spans="1:9">
      <c r="A3" s="5">
        <v>999227263138441</v>
      </c>
      <c r="B3" s="6">
        <v>45236</v>
      </c>
      <c r="C3" s="6">
        <v>45239</v>
      </c>
      <c r="D3" s="4">
        <v>108.9</v>
      </c>
      <c r="E3" s="4" t="str">
        <f>VLOOKUP(A3,HOP!A:L,12,0)</f>
        <v>108.90</v>
      </c>
      <c r="F3" s="4" t="str">
        <f>VLOOKUP(A3,HOP!A:C,3,0)</f>
        <v>4031036</v>
      </c>
      <c r="G3" s="4">
        <f t="shared" ref="G3:G34" si="0">D3-E3</f>
        <v>0</v>
      </c>
      <c r="H3" s="4" t="str">
        <f t="shared" ref="H3:H34" si="1">$H$1&amp;F3</f>
        <v>，4031036</v>
      </c>
      <c r="I3" s="4" t="str">
        <f>VLOOKUP(A3,HOP!A:U,21,0)</f>
        <v>直采</v>
      </c>
    </row>
    <row r="4" s="4" customFormat="1" hidden="1" spans="1:9">
      <c r="A4" s="5">
        <v>999227967861086</v>
      </c>
      <c r="B4" s="6">
        <v>45232</v>
      </c>
      <c r="C4" s="6">
        <v>45239</v>
      </c>
      <c r="D4" s="4">
        <v>403.53</v>
      </c>
      <c r="E4" s="4" t="str">
        <f>VLOOKUP(A4,HOP!A:L,12,0)</f>
        <v>403.53</v>
      </c>
      <c r="F4" s="4" t="str">
        <f>VLOOKUP(A4,HOP!A:C,3,0)</f>
        <v>4090046</v>
      </c>
      <c r="G4" s="4">
        <f t="shared" si="0"/>
        <v>0</v>
      </c>
      <c r="H4" s="4" t="str">
        <f t="shared" si="1"/>
        <v>，4090046</v>
      </c>
      <c r="I4" s="4" t="str">
        <f>VLOOKUP(A4,HOP!A:U,21,0)</f>
        <v>直连</v>
      </c>
    </row>
    <row r="5" s="4" customFormat="1" hidden="1" spans="1:9">
      <c r="A5" s="5">
        <v>999227985043925</v>
      </c>
      <c r="B5" s="6">
        <v>45236</v>
      </c>
      <c r="C5" s="6">
        <v>45239</v>
      </c>
      <c r="D5" s="4">
        <v>529.86</v>
      </c>
      <c r="E5" s="4" t="str">
        <f>VLOOKUP(A5,HOP!A:L,12,0)</f>
        <v>529.86</v>
      </c>
      <c r="F5" s="4" t="str">
        <f>VLOOKUP(A5,HOP!A:C,3,0)</f>
        <v>4095454</v>
      </c>
      <c r="G5" s="4">
        <f t="shared" si="0"/>
        <v>0</v>
      </c>
      <c r="H5" s="4" t="str">
        <f t="shared" si="1"/>
        <v>，4095454</v>
      </c>
      <c r="I5" s="4" t="str">
        <f>VLOOKUP(A5,HOP!A:U,21,0)</f>
        <v>直连</v>
      </c>
    </row>
    <row r="6" s="4" customFormat="1" hidden="1" spans="1:9">
      <c r="A6" s="5">
        <v>999228034965713</v>
      </c>
      <c r="B6" s="6">
        <v>45237</v>
      </c>
      <c r="C6" s="6">
        <v>45239</v>
      </c>
      <c r="D6" s="4">
        <v>168.96</v>
      </c>
      <c r="E6" s="4" t="str">
        <f>VLOOKUP(A6,HOP!A:L,12,0)</f>
        <v>168.96</v>
      </c>
      <c r="F6" s="4" t="str">
        <f>VLOOKUP(A6,HOP!A:C,3,0)</f>
        <v>4108639</v>
      </c>
      <c r="G6" s="4">
        <f t="shared" si="0"/>
        <v>0</v>
      </c>
      <c r="H6" s="4" t="str">
        <f t="shared" si="1"/>
        <v>，4108639</v>
      </c>
      <c r="I6" s="4" t="str">
        <f>VLOOKUP(A6,HOP!A:U,21,0)</f>
        <v>直连</v>
      </c>
    </row>
    <row r="7" s="4" customFormat="1" hidden="1" spans="1:9">
      <c r="A7" s="5">
        <v>999228116371930</v>
      </c>
      <c r="B7" s="6">
        <v>45238</v>
      </c>
      <c r="C7" s="6">
        <v>45239</v>
      </c>
      <c r="D7" s="4">
        <v>41.53</v>
      </c>
      <c r="E7" s="4" t="str">
        <f>VLOOKUP(A7,HOP!A:L,12,0)</f>
        <v>41.53</v>
      </c>
      <c r="F7" s="4" t="str">
        <f>VLOOKUP(A7,HOP!A:C,3,0)</f>
        <v>4130172</v>
      </c>
      <c r="G7" s="4">
        <f t="shared" si="0"/>
        <v>0</v>
      </c>
      <c r="H7" s="4" t="str">
        <f t="shared" si="1"/>
        <v>，4130172</v>
      </c>
      <c r="I7" s="4" t="str">
        <f>VLOOKUP(A7,HOP!A:U,21,0)</f>
        <v>直连</v>
      </c>
    </row>
    <row r="8" s="4" customFormat="1" hidden="1" spans="1:9">
      <c r="A8" s="5">
        <v>999228120925738</v>
      </c>
      <c r="B8" s="6">
        <v>45236</v>
      </c>
      <c r="C8" s="6">
        <v>45239</v>
      </c>
      <c r="D8" s="4">
        <v>221.79</v>
      </c>
      <c r="E8" s="4" t="str">
        <f>VLOOKUP(A8,HOP!A:L,12,0)</f>
        <v>221.79</v>
      </c>
      <c r="F8" s="4" t="str">
        <f>VLOOKUP(A8,HOP!A:C,3,0)</f>
        <v>4131928</v>
      </c>
      <c r="G8" s="4">
        <f t="shared" si="0"/>
        <v>0</v>
      </c>
      <c r="H8" s="4" t="str">
        <f t="shared" si="1"/>
        <v>，4131928</v>
      </c>
      <c r="I8" s="4" t="str">
        <f>VLOOKUP(A8,HOP!A:U,21,0)</f>
        <v>直连</v>
      </c>
    </row>
    <row r="9" s="4" customFormat="1" hidden="1" spans="1:9">
      <c r="A9" s="5">
        <v>999228121623378</v>
      </c>
      <c r="B9" s="6">
        <v>45237</v>
      </c>
      <c r="C9" s="6">
        <v>45239</v>
      </c>
      <c r="D9" s="4">
        <v>575.24</v>
      </c>
      <c r="E9" s="4" t="str">
        <f>VLOOKUP(A9,HOP!A:L,12,0)</f>
        <v>575.24</v>
      </c>
      <c r="F9" s="4" t="str">
        <f>VLOOKUP(A9,HOP!A:C,3,0)</f>
        <v>4132139</v>
      </c>
      <c r="G9" s="4">
        <f t="shared" si="0"/>
        <v>0</v>
      </c>
      <c r="H9" s="4" t="str">
        <f t="shared" si="1"/>
        <v>，4132139</v>
      </c>
      <c r="I9" s="4" t="str">
        <f>VLOOKUP(A9,HOP!A:U,21,0)</f>
        <v>直连</v>
      </c>
    </row>
    <row r="10" s="4" customFormat="1" hidden="1" spans="1:9">
      <c r="A10" s="5">
        <v>999228136721530</v>
      </c>
      <c r="B10" s="6">
        <v>45238</v>
      </c>
      <c r="C10" s="6">
        <v>45239</v>
      </c>
      <c r="D10" s="4">
        <v>56.51</v>
      </c>
      <c r="E10" s="4" t="str">
        <f>VLOOKUP(A10,HOP!A:L,12,0)</f>
        <v>56.51</v>
      </c>
      <c r="F10" s="4" t="str">
        <f>VLOOKUP(A10,HOP!A:C,3,0)</f>
        <v>4135837</v>
      </c>
      <c r="G10" s="4">
        <f t="shared" si="0"/>
        <v>0</v>
      </c>
      <c r="H10" s="4" t="str">
        <f t="shared" si="1"/>
        <v>，4135837</v>
      </c>
      <c r="I10" s="4" t="str">
        <f>VLOOKUP(A10,HOP!A:U,21,0)</f>
        <v>直连</v>
      </c>
    </row>
    <row r="11" s="4" customFormat="1" hidden="1" spans="1:9">
      <c r="A11" s="5">
        <v>999228142295539</v>
      </c>
      <c r="B11" s="6">
        <v>45238</v>
      </c>
      <c r="C11" s="6">
        <v>45239</v>
      </c>
      <c r="D11" s="4">
        <v>198.59</v>
      </c>
      <c r="E11" s="4" t="str">
        <f>VLOOKUP(A11,HOP!A:L,12,0)</f>
        <v>198.59</v>
      </c>
      <c r="F11" s="4" t="str">
        <f>VLOOKUP(A11,HOP!A:C,3,0)</f>
        <v>4138052</v>
      </c>
      <c r="G11" s="4">
        <f t="shared" si="0"/>
        <v>0</v>
      </c>
      <c r="H11" s="4" t="str">
        <f t="shared" si="1"/>
        <v>，4138052</v>
      </c>
      <c r="I11" s="4" t="str">
        <f>VLOOKUP(A11,HOP!A:U,21,0)</f>
        <v>直连</v>
      </c>
    </row>
    <row r="12" s="4" customFormat="1" hidden="1" spans="1:9">
      <c r="A12" s="5">
        <v>999228154639198</v>
      </c>
      <c r="B12" s="6">
        <v>45238</v>
      </c>
      <c r="C12" s="6">
        <v>45239</v>
      </c>
      <c r="D12" s="4">
        <v>157.79</v>
      </c>
      <c r="E12" s="4" t="str">
        <f>VLOOKUP(A12,HOP!A:L,12,0)</f>
        <v>157.79</v>
      </c>
      <c r="F12" s="4" t="str">
        <f>VLOOKUP(A12,HOP!A:C,3,0)</f>
        <v>4140858</v>
      </c>
      <c r="G12" s="4">
        <f t="shared" si="0"/>
        <v>0</v>
      </c>
      <c r="H12" s="4" t="str">
        <f t="shared" si="1"/>
        <v>，4140858</v>
      </c>
      <c r="I12" s="4" t="str">
        <f>VLOOKUP(A12,HOP!A:U,21,0)</f>
        <v>直连</v>
      </c>
    </row>
    <row r="13" s="4" customFormat="1" hidden="1" spans="1:9">
      <c r="A13" s="5">
        <v>999228160230489</v>
      </c>
      <c r="B13" s="6">
        <v>45238</v>
      </c>
      <c r="C13" s="6">
        <v>45239</v>
      </c>
      <c r="D13" s="4">
        <v>22.57</v>
      </c>
      <c r="E13" s="4" t="str">
        <f>VLOOKUP(A13,HOP!A:L,12,0)</f>
        <v>22.57</v>
      </c>
      <c r="F13" s="4" t="str">
        <f>VLOOKUP(A13,HOP!A:C,3,0)</f>
        <v>4142433</v>
      </c>
      <c r="G13" s="4">
        <f t="shared" si="0"/>
        <v>0</v>
      </c>
      <c r="H13" s="4" t="str">
        <f t="shared" si="1"/>
        <v>，4142433</v>
      </c>
      <c r="I13" s="4" t="str">
        <f>VLOOKUP(A13,HOP!A:U,21,0)</f>
        <v>直连</v>
      </c>
    </row>
    <row r="14" s="4" customFormat="1" hidden="1" spans="1:9">
      <c r="A14" s="5">
        <v>999228214622766</v>
      </c>
      <c r="B14" s="6">
        <v>45238</v>
      </c>
      <c r="C14" s="6">
        <v>45239</v>
      </c>
      <c r="D14" s="4">
        <v>99.35</v>
      </c>
      <c r="E14" s="4" t="str">
        <f>VLOOKUP(A14,HOP!A:L,12,0)</f>
        <v>99.35</v>
      </c>
      <c r="F14" s="4" t="str">
        <f>VLOOKUP(A14,HOP!A:C,3,0)</f>
        <v>4152562</v>
      </c>
      <c r="G14" s="4">
        <f t="shared" si="0"/>
        <v>0</v>
      </c>
      <c r="H14" s="4" t="str">
        <f t="shared" si="1"/>
        <v>，4152562</v>
      </c>
      <c r="I14" s="4" t="str">
        <f>VLOOKUP(A14,HOP!A:U,21,0)</f>
        <v>直连</v>
      </c>
    </row>
    <row r="15" s="4" customFormat="1" hidden="1" spans="1:9">
      <c r="A15" s="5">
        <v>999228215462256</v>
      </c>
      <c r="B15" s="6">
        <v>45237</v>
      </c>
      <c r="C15" s="6">
        <v>45239</v>
      </c>
      <c r="D15" s="4">
        <v>290.77</v>
      </c>
      <c r="E15" s="4" t="str">
        <f>VLOOKUP(A15,HOP!A:L,12,0)</f>
        <v>290.77</v>
      </c>
      <c r="F15" s="4" t="str">
        <f>VLOOKUP(A15,HOP!A:C,3,0)</f>
        <v>4152997</v>
      </c>
      <c r="G15" s="4">
        <f t="shared" si="0"/>
        <v>0</v>
      </c>
      <c r="H15" s="4" t="str">
        <f t="shared" si="1"/>
        <v>，4152997</v>
      </c>
      <c r="I15" s="4" t="str">
        <f>VLOOKUP(A15,HOP!A:U,21,0)</f>
        <v>直连</v>
      </c>
    </row>
    <row r="16" s="4" customFormat="1" hidden="1" spans="1:9">
      <c r="A16" s="5">
        <v>999228240116020</v>
      </c>
      <c r="B16" s="6">
        <v>45238</v>
      </c>
      <c r="C16" s="6">
        <v>45239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999228257368086</v>
      </c>
      <c r="B17" s="6">
        <v>45238</v>
      </c>
      <c r="C17" s="6">
        <v>45239</v>
      </c>
      <c r="D17" s="4">
        <v>83.63</v>
      </c>
      <c r="E17" s="4" t="str">
        <f>VLOOKUP(A17,HOP!A:L,12,0)</f>
        <v>83.63</v>
      </c>
      <c r="F17" s="4" t="str">
        <f>VLOOKUP(A17,HOP!A:C,3,0)</f>
        <v>4164103</v>
      </c>
      <c r="G17" s="4">
        <f t="shared" si="0"/>
        <v>0</v>
      </c>
      <c r="H17" s="4" t="str">
        <f t="shared" si="1"/>
        <v>，4164103</v>
      </c>
      <c r="I17" s="4" t="str">
        <f>VLOOKUP(A17,HOP!A:U,21,0)</f>
        <v>直连</v>
      </c>
    </row>
    <row r="18" s="4" customFormat="1" hidden="1" spans="1:9">
      <c r="A18" s="5">
        <v>999228264053849</v>
      </c>
      <c r="B18" s="6">
        <v>45238</v>
      </c>
      <c r="C18" s="6">
        <v>45239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999228264121967</v>
      </c>
      <c r="B19" s="6">
        <v>45238</v>
      </c>
      <c r="C19" s="6">
        <v>45239</v>
      </c>
      <c r="D19" s="4">
        <v>199.16</v>
      </c>
      <c r="E19" s="4" t="str">
        <f>VLOOKUP(A19,HOP!A:L,12,0)</f>
        <v>199.16</v>
      </c>
      <c r="F19" s="4" t="str">
        <f>VLOOKUP(A19,HOP!A:C,3,0)</f>
        <v>4167287</v>
      </c>
      <c r="G19" s="4">
        <f t="shared" si="0"/>
        <v>0</v>
      </c>
      <c r="H19" s="4" t="str">
        <f t="shared" si="1"/>
        <v>，4167287</v>
      </c>
      <c r="I19" s="4" t="str">
        <f>VLOOKUP(A19,HOP!A:U,21,0)</f>
        <v>直连</v>
      </c>
    </row>
    <row r="20" s="4" customFormat="1" hidden="1" spans="1:9">
      <c r="A20" s="5">
        <v>999228267480417</v>
      </c>
      <c r="B20" s="6">
        <v>45238</v>
      </c>
      <c r="C20" s="6">
        <v>45239</v>
      </c>
      <c r="D20" s="4">
        <v>66.41</v>
      </c>
      <c r="E20" s="4" t="str">
        <f>VLOOKUP(A20,HOP!A:L,12,0)</f>
        <v>66.41</v>
      </c>
      <c r="F20" s="4" t="str">
        <f>VLOOKUP(A20,HOP!A:C,3,0)</f>
        <v>4169215</v>
      </c>
      <c r="G20" s="4">
        <f t="shared" si="0"/>
        <v>0</v>
      </c>
      <c r="H20" s="4" t="str">
        <f t="shared" si="1"/>
        <v>，4169215</v>
      </c>
      <c r="I20" s="4" t="str">
        <f>VLOOKUP(A20,HOP!A:U,21,0)</f>
        <v>直连</v>
      </c>
    </row>
    <row r="21" s="4" customFormat="1" hidden="1" spans="1:9">
      <c r="A21" s="5">
        <v>999228272717418</v>
      </c>
      <c r="B21" s="6">
        <v>45236</v>
      </c>
      <c r="C21" s="6">
        <v>45239</v>
      </c>
      <c r="D21" s="4">
        <v>105.75</v>
      </c>
      <c r="E21" s="4" t="str">
        <f>VLOOKUP(A21,HOP!A:L,12,0)</f>
        <v>105.75</v>
      </c>
      <c r="F21" s="4" t="str">
        <f>VLOOKUP(A21,HOP!A:C,3,0)</f>
        <v>4172605</v>
      </c>
      <c r="G21" s="4">
        <f t="shared" si="0"/>
        <v>0</v>
      </c>
      <c r="H21" s="4" t="str">
        <f t="shared" si="1"/>
        <v>，4172605</v>
      </c>
      <c r="I21" s="4" t="str">
        <f>VLOOKUP(A21,HOP!A:U,21,0)</f>
        <v>直连</v>
      </c>
    </row>
    <row r="22" s="4" customFormat="1" hidden="1" spans="1:9">
      <c r="A22" s="5">
        <v>999228273319728</v>
      </c>
      <c r="B22" s="6">
        <v>45238</v>
      </c>
      <c r="C22" s="6">
        <v>45239</v>
      </c>
      <c r="D22" s="4">
        <v>77.14</v>
      </c>
      <c r="E22" s="4" t="str">
        <f>VLOOKUP(A22,HOP!A:L,12,0)</f>
        <v>77.14</v>
      </c>
      <c r="F22" s="4" t="str">
        <f>VLOOKUP(A22,HOP!A:C,3,0)</f>
        <v>4172974</v>
      </c>
      <c r="G22" s="4">
        <f t="shared" si="0"/>
        <v>0</v>
      </c>
      <c r="H22" s="4" t="str">
        <f t="shared" si="1"/>
        <v>，4172974</v>
      </c>
      <c r="I22" s="4" t="str">
        <f>VLOOKUP(A22,HOP!A:U,21,0)</f>
        <v>直连</v>
      </c>
    </row>
    <row r="23" s="4" customFormat="1" hidden="1" spans="1:9">
      <c r="A23" s="5">
        <v>999228274353015</v>
      </c>
      <c r="B23" s="6">
        <v>45238</v>
      </c>
      <c r="C23" s="6">
        <v>45239</v>
      </c>
      <c r="D23" s="4">
        <v>121.91</v>
      </c>
      <c r="E23" s="4" t="str">
        <f>VLOOKUP(A23,HOP!A:L,12,0)</f>
        <v>121.91</v>
      </c>
      <c r="F23" s="4" t="str">
        <f>VLOOKUP(A23,HOP!A:C,3,0)</f>
        <v>4173715</v>
      </c>
      <c r="G23" s="4">
        <f t="shared" si="0"/>
        <v>0</v>
      </c>
      <c r="H23" s="4" t="str">
        <f t="shared" si="1"/>
        <v>，4173715</v>
      </c>
      <c r="I23" s="4" t="str">
        <f>VLOOKUP(A23,HOP!A:U,21,0)</f>
        <v>直连</v>
      </c>
    </row>
    <row r="24" s="4" customFormat="1" hidden="1" spans="1:9">
      <c r="A24" s="5">
        <v>999228274354998</v>
      </c>
      <c r="B24" s="6">
        <v>45238</v>
      </c>
      <c r="C24" s="6">
        <v>45239</v>
      </c>
      <c r="D24" s="4">
        <v>59.18</v>
      </c>
      <c r="E24" s="4" t="str">
        <f>VLOOKUP(A24,HOP!A:L,12,0)</f>
        <v>59.18</v>
      </c>
      <c r="F24" s="4" t="str">
        <f>VLOOKUP(A24,HOP!A:C,3,0)</f>
        <v>4173717</v>
      </c>
      <c r="G24" s="4">
        <f t="shared" si="0"/>
        <v>0</v>
      </c>
      <c r="H24" s="4" t="str">
        <f t="shared" si="1"/>
        <v>，4173717</v>
      </c>
      <c r="I24" s="4" t="str">
        <f>VLOOKUP(A24,HOP!A:U,21,0)</f>
        <v>直连</v>
      </c>
    </row>
    <row r="25" s="4" customFormat="1" hidden="1" spans="1:9">
      <c r="A25" s="5">
        <v>999228289659727</v>
      </c>
      <c r="B25" s="6">
        <v>45237</v>
      </c>
      <c r="C25" s="6">
        <v>45239</v>
      </c>
      <c r="D25" s="4">
        <v>68.98</v>
      </c>
      <c r="E25" s="4" t="str">
        <f>VLOOKUP(A25,HOP!A:L,12,0)</f>
        <v>68.98</v>
      </c>
      <c r="F25" s="4" t="str">
        <f>VLOOKUP(A25,HOP!A:C,3,0)</f>
        <v>4179160</v>
      </c>
      <c r="G25" s="4">
        <f t="shared" si="0"/>
        <v>0</v>
      </c>
      <c r="H25" s="4" t="str">
        <f t="shared" si="1"/>
        <v>，4179160</v>
      </c>
      <c r="I25" s="4" t="str">
        <f>VLOOKUP(A25,HOP!A:U,21,0)</f>
        <v>直采</v>
      </c>
    </row>
    <row r="26" s="4" customFormat="1" hidden="1" spans="1:9">
      <c r="A26" s="5">
        <v>28295427173</v>
      </c>
      <c r="B26" s="6">
        <v>45237</v>
      </c>
      <c r="C26" s="6">
        <v>45239</v>
      </c>
      <c r="D26" s="4">
        <v>252.32</v>
      </c>
      <c r="E26" s="4" t="str">
        <f>VLOOKUP(A26,HOP!A:L,12,0)</f>
        <v>252.32</v>
      </c>
      <c r="F26" s="4" t="str">
        <f>VLOOKUP(A26,HOP!A:C,3,0)</f>
        <v>4182508</v>
      </c>
      <c r="G26" s="4">
        <f t="shared" si="0"/>
        <v>0</v>
      </c>
      <c r="H26" s="4" t="str">
        <f t="shared" si="1"/>
        <v>，4182508</v>
      </c>
      <c r="I26" s="4" t="str">
        <f>VLOOKUP(A26,HOP!A:U,21,0)</f>
        <v>直连</v>
      </c>
    </row>
    <row r="27" s="4" customFormat="1" hidden="1" spans="1:9">
      <c r="A27" s="5">
        <v>999228314961603</v>
      </c>
      <c r="B27" s="6">
        <v>45238</v>
      </c>
      <c r="C27" s="6">
        <v>45239</v>
      </c>
      <c r="D27" s="4">
        <v>299.08</v>
      </c>
      <c r="E27" s="4" t="str">
        <f>VLOOKUP(A27,HOP!A:L,12,0)</f>
        <v>299.08</v>
      </c>
      <c r="F27" s="4" t="str">
        <f>VLOOKUP(A27,HOP!A:C,3,0)</f>
        <v>4188790</v>
      </c>
      <c r="G27" s="4">
        <f t="shared" si="0"/>
        <v>0</v>
      </c>
      <c r="H27" s="4" t="str">
        <f t="shared" si="1"/>
        <v>，4188790</v>
      </c>
      <c r="I27" s="4" t="str">
        <f>VLOOKUP(A27,HOP!A:U,21,0)</f>
        <v>直连</v>
      </c>
    </row>
    <row r="28" s="4" customFormat="1" hidden="1" spans="1:9">
      <c r="A28" s="5">
        <v>999228317514197</v>
      </c>
      <c r="B28" s="6">
        <v>45238</v>
      </c>
      <c r="C28" s="6">
        <v>45239</v>
      </c>
      <c r="D28" s="4">
        <v>110.48</v>
      </c>
      <c r="E28" s="4" t="str">
        <f>VLOOKUP(A28,HOP!A:L,12,0)</f>
        <v>110.48</v>
      </c>
      <c r="F28" s="4" t="str">
        <f>VLOOKUP(A28,HOP!A:C,3,0)</f>
        <v>4190626</v>
      </c>
      <c r="G28" s="4">
        <f t="shared" si="0"/>
        <v>0</v>
      </c>
      <c r="H28" s="4" t="str">
        <f t="shared" si="1"/>
        <v>，4190626</v>
      </c>
      <c r="I28" s="4" t="str">
        <f>VLOOKUP(A28,HOP!A:U,21,0)</f>
        <v>直连</v>
      </c>
    </row>
    <row r="29" s="4" customFormat="1" hidden="1" spans="1:9">
      <c r="A29" s="5">
        <v>999228332463672</v>
      </c>
      <c r="B29" s="6">
        <v>45238</v>
      </c>
      <c r="C29" s="6">
        <v>45239</v>
      </c>
      <c r="D29" s="4">
        <v>60.93</v>
      </c>
      <c r="E29" s="4" t="str">
        <f>VLOOKUP(A29,HOP!A:L,12,0)</f>
        <v>60.93</v>
      </c>
      <c r="F29" s="4" t="str">
        <f>VLOOKUP(A29,HOP!A:C,3,0)</f>
        <v>4198660</v>
      </c>
      <c r="G29" s="4">
        <f t="shared" si="0"/>
        <v>0</v>
      </c>
      <c r="H29" s="4" t="str">
        <f t="shared" si="1"/>
        <v>，4198660</v>
      </c>
      <c r="I29" s="4" t="str">
        <f>VLOOKUP(A29,HOP!A:U,21,0)</f>
        <v>直连</v>
      </c>
    </row>
    <row r="30" s="4" customFormat="1" hidden="1" spans="1:9">
      <c r="A30" s="5">
        <v>999228333553250</v>
      </c>
      <c r="B30" s="6">
        <v>45238</v>
      </c>
      <c r="C30" s="6">
        <v>45239</v>
      </c>
      <c r="D30" s="4">
        <v>103.63</v>
      </c>
      <c r="E30" s="4" t="str">
        <f>VLOOKUP(A30,HOP!A:L,12,0)</f>
        <v>103.63</v>
      </c>
      <c r="F30" s="4" t="str">
        <f>VLOOKUP(A30,HOP!A:C,3,0)</f>
        <v>4199178</v>
      </c>
      <c r="G30" s="4">
        <f t="shared" si="0"/>
        <v>0</v>
      </c>
      <c r="H30" s="4" t="str">
        <f t="shared" si="1"/>
        <v>，4199178</v>
      </c>
      <c r="I30" s="4" t="str">
        <f>VLOOKUP(A30,HOP!A:U,21,0)</f>
        <v>直连</v>
      </c>
    </row>
    <row r="31" s="4" customFormat="1" hidden="1" spans="1:9">
      <c r="A31" s="5">
        <v>999228336426123</v>
      </c>
      <c r="B31" s="6">
        <v>45236</v>
      </c>
      <c r="C31" s="6">
        <v>45239</v>
      </c>
      <c r="D31" s="4">
        <v>447.87</v>
      </c>
      <c r="E31" s="4" t="str">
        <f>VLOOKUP(A31,HOP!A:L,12,0)</f>
        <v>447.87</v>
      </c>
      <c r="F31" s="4" t="str">
        <f>VLOOKUP(A31,HOP!A:C,3,0)</f>
        <v>4200643</v>
      </c>
      <c r="G31" s="4">
        <f t="shared" si="0"/>
        <v>0</v>
      </c>
      <c r="H31" s="4" t="str">
        <f t="shared" si="1"/>
        <v>，4200643</v>
      </c>
      <c r="I31" s="4" t="str">
        <f>VLOOKUP(A31,HOP!A:U,21,0)</f>
        <v>直连</v>
      </c>
    </row>
    <row r="32" s="4" customFormat="1" hidden="1" spans="1:9">
      <c r="A32" s="5">
        <v>999228337786972</v>
      </c>
      <c r="B32" s="6">
        <v>45236</v>
      </c>
      <c r="C32" s="6">
        <v>45239</v>
      </c>
      <c r="D32" s="4">
        <v>119.97</v>
      </c>
      <c r="E32" s="4" t="str">
        <f>VLOOKUP(A32,HOP!A:L,12,0)</f>
        <v>119.97</v>
      </c>
      <c r="F32" s="4" t="str">
        <f>VLOOKUP(A32,HOP!A:C,3,0)</f>
        <v>4201453</v>
      </c>
      <c r="G32" s="4">
        <f t="shared" si="0"/>
        <v>0</v>
      </c>
      <c r="H32" s="4" t="str">
        <f t="shared" si="1"/>
        <v>，4201453</v>
      </c>
      <c r="I32" s="4" t="str">
        <f>VLOOKUP(A32,HOP!A:U,21,0)</f>
        <v>直连</v>
      </c>
    </row>
    <row r="33" s="4" customFormat="1" hidden="1" spans="1:9">
      <c r="A33" s="5">
        <v>999228337923031</v>
      </c>
      <c r="B33" s="6">
        <v>45236</v>
      </c>
      <c r="C33" s="6">
        <v>45239</v>
      </c>
      <c r="D33" s="4">
        <v>103.83</v>
      </c>
      <c r="E33" s="4" t="str">
        <f>VLOOKUP(A33,HOP!A:L,12,0)</f>
        <v>103.83</v>
      </c>
      <c r="F33" s="4" t="str">
        <f>VLOOKUP(A33,HOP!A:C,3,0)</f>
        <v>4201525</v>
      </c>
      <c r="G33" s="4">
        <f t="shared" si="0"/>
        <v>0</v>
      </c>
      <c r="H33" s="4" t="str">
        <f t="shared" si="1"/>
        <v>，4201525</v>
      </c>
      <c r="I33" s="4" t="str">
        <f>VLOOKUP(A33,HOP!A:U,21,0)</f>
        <v>直采</v>
      </c>
    </row>
    <row r="34" s="4" customFormat="1" hidden="1" spans="1:9">
      <c r="A34" s="5">
        <v>999228341501136</v>
      </c>
      <c r="B34" s="6">
        <v>45238</v>
      </c>
      <c r="C34" s="6">
        <v>45239</v>
      </c>
      <c r="D34" s="4">
        <v>70.45</v>
      </c>
      <c r="E34" s="4" t="str">
        <f>VLOOKUP(A34,HOP!A:L,12,0)</f>
        <v>70.45</v>
      </c>
      <c r="F34" s="4" t="str">
        <f>VLOOKUP(A34,HOP!A:C,3,0)</f>
        <v>4204891</v>
      </c>
      <c r="G34" s="4">
        <f t="shared" si="0"/>
        <v>0</v>
      </c>
      <c r="H34" s="4" t="str">
        <f t="shared" si="1"/>
        <v>，4204891</v>
      </c>
      <c r="I34" s="4" t="str">
        <f>VLOOKUP(A34,HOP!A:U,21,0)</f>
        <v>直采</v>
      </c>
    </row>
    <row r="35" s="4" customFormat="1" hidden="1" spans="1:9">
      <c r="A35" s="5">
        <v>999228341696441</v>
      </c>
      <c r="B35" s="6">
        <v>45237</v>
      </c>
      <c r="C35" s="6">
        <v>45239</v>
      </c>
      <c r="D35" s="4">
        <v>49.16</v>
      </c>
      <c r="E35" s="4" t="str">
        <f>VLOOKUP(A35,HOP!A:L,12,0)</f>
        <v>49.16</v>
      </c>
      <c r="F35" s="4" t="str">
        <f>VLOOKUP(A35,HOP!A:C,3,0)</f>
        <v>4205296</v>
      </c>
      <c r="G35" s="4">
        <f t="shared" ref="G35:G66" si="2">D35-E35</f>
        <v>0</v>
      </c>
      <c r="H35" s="4" t="str">
        <f t="shared" ref="H35:H66" si="3">$H$1&amp;F35</f>
        <v>，4205296</v>
      </c>
      <c r="I35" s="4" t="str">
        <f>VLOOKUP(A35,HOP!A:U,21,0)</f>
        <v>直连</v>
      </c>
    </row>
    <row r="36" s="4" customFormat="1" hidden="1" spans="1:9">
      <c r="A36" s="5">
        <v>999228341813627</v>
      </c>
      <c r="B36" s="6">
        <v>45238</v>
      </c>
      <c r="C36" s="6">
        <v>45239</v>
      </c>
      <c r="D36" s="4">
        <v>118.09</v>
      </c>
      <c r="E36" s="4" t="str">
        <f>VLOOKUP(A36,HOP!A:L,12,0)</f>
        <v>118.09</v>
      </c>
      <c r="F36" s="4" t="str">
        <f>VLOOKUP(A36,HOP!A:C,3,0)</f>
        <v>4205444</v>
      </c>
      <c r="G36" s="4">
        <f t="shared" si="2"/>
        <v>0</v>
      </c>
      <c r="H36" s="4" t="str">
        <f t="shared" si="3"/>
        <v>，4205444</v>
      </c>
      <c r="I36" s="4" t="str">
        <f>VLOOKUP(A36,HOP!A:U,21,0)</f>
        <v>直连</v>
      </c>
    </row>
    <row r="37" s="4" customFormat="1" hidden="1" spans="1:9">
      <c r="A37" s="5">
        <v>999228345486969</v>
      </c>
      <c r="B37" s="6">
        <v>45238</v>
      </c>
      <c r="C37" s="6">
        <v>45239</v>
      </c>
      <c r="D37" s="4">
        <v>70.69</v>
      </c>
      <c r="E37" s="4" t="str">
        <f>VLOOKUP(A37,HOP!A:L,12,0)</f>
        <v>70.69</v>
      </c>
      <c r="F37" s="4" t="str">
        <f>VLOOKUP(A37,HOP!A:C,3,0)</f>
        <v>4206447</v>
      </c>
      <c r="G37" s="4">
        <f t="shared" si="2"/>
        <v>0</v>
      </c>
      <c r="H37" s="4" t="str">
        <f t="shared" si="3"/>
        <v>，4206447</v>
      </c>
      <c r="I37" s="4" t="str">
        <f>VLOOKUP(A37,HOP!A:U,21,0)</f>
        <v>直连</v>
      </c>
    </row>
    <row r="38" s="4" customFormat="1" hidden="1" spans="1:9">
      <c r="A38" s="5">
        <v>999228346216083</v>
      </c>
      <c r="B38" s="6">
        <v>45238</v>
      </c>
      <c r="C38" s="6">
        <v>45239</v>
      </c>
      <c r="D38" s="4">
        <v>153.5</v>
      </c>
      <c r="E38" s="4" t="str">
        <f>VLOOKUP(A38,HOP!A:L,12,0)</f>
        <v>153.50</v>
      </c>
      <c r="F38" s="4" t="str">
        <f>VLOOKUP(A38,HOP!A:C,3,0)</f>
        <v>4206887</v>
      </c>
      <c r="G38" s="4">
        <f t="shared" si="2"/>
        <v>0</v>
      </c>
      <c r="H38" s="4" t="str">
        <f t="shared" si="3"/>
        <v>，4206887</v>
      </c>
      <c r="I38" s="4" t="str">
        <f>VLOOKUP(A38,HOP!A:U,21,0)</f>
        <v>直连</v>
      </c>
    </row>
    <row r="39" s="4" customFormat="1" hidden="1" spans="1:9">
      <c r="A39" s="5">
        <v>999228356174790</v>
      </c>
      <c r="B39" s="6">
        <v>45238</v>
      </c>
      <c r="C39" s="6">
        <v>45239</v>
      </c>
      <c r="D39" s="4">
        <v>53.63</v>
      </c>
      <c r="E39" s="4" t="str">
        <f>VLOOKUP(A39,HOP!A:L,12,0)</f>
        <v>53.63</v>
      </c>
      <c r="F39" s="4" t="str">
        <f>VLOOKUP(A39,HOP!A:C,3,0)</f>
        <v>4211172</v>
      </c>
      <c r="G39" s="4">
        <f t="shared" si="2"/>
        <v>0</v>
      </c>
      <c r="H39" s="4" t="str">
        <f t="shared" si="3"/>
        <v>，4211172</v>
      </c>
      <c r="I39" s="4" t="str">
        <f>VLOOKUP(A39,HOP!A:U,21,0)</f>
        <v>直连</v>
      </c>
    </row>
    <row r="40" s="4" customFormat="1" hidden="1" spans="1:9">
      <c r="A40" s="5">
        <v>999228357324842</v>
      </c>
      <c r="B40" s="6">
        <v>45238</v>
      </c>
      <c r="C40" s="6">
        <v>45239</v>
      </c>
      <c r="D40" s="4">
        <v>56.82</v>
      </c>
      <c r="E40" s="4" t="str">
        <f>VLOOKUP(A40,HOP!A:L,12,0)</f>
        <v>56.82</v>
      </c>
      <c r="F40" s="4" t="str">
        <f>VLOOKUP(A40,HOP!A:C,3,0)</f>
        <v>4211929</v>
      </c>
      <c r="G40" s="4">
        <f t="shared" si="2"/>
        <v>0</v>
      </c>
      <c r="H40" s="4" t="str">
        <f t="shared" si="3"/>
        <v>，4211929</v>
      </c>
      <c r="I40" s="4" t="str">
        <f>VLOOKUP(A40,HOP!A:U,21,0)</f>
        <v>直连</v>
      </c>
    </row>
    <row r="41" s="4" customFormat="1" hidden="1" spans="1:9">
      <c r="A41" s="5">
        <v>999228358109906</v>
      </c>
      <c r="B41" s="6">
        <v>45238</v>
      </c>
      <c r="C41" s="6">
        <v>45239</v>
      </c>
      <c r="D41" s="4">
        <v>62.4</v>
      </c>
      <c r="E41" s="4" t="str">
        <f>VLOOKUP(A41,HOP!A:L,12,0)</f>
        <v>62.40</v>
      </c>
      <c r="F41" s="4" t="str">
        <f>VLOOKUP(A41,HOP!A:C,3,0)</f>
        <v>4212191</v>
      </c>
      <c r="G41" s="4">
        <f t="shared" si="2"/>
        <v>0</v>
      </c>
      <c r="H41" s="4" t="str">
        <f t="shared" si="3"/>
        <v>，4212191</v>
      </c>
      <c r="I41" s="4" t="str">
        <f>VLOOKUP(A41,HOP!A:U,21,0)</f>
        <v>直连</v>
      </c>
    </row>
    <row r="42" s="4" customFormat="1" hidden="1" spans="1:9">
      <c r="A42" s="5">
        <v>999228360410137</v>
      </c>
      <c r="B42" s="6">
        <v>45238</v>
      </c>
      <c r="C42" s="6">
        <v>45239</v>
      </c>
      <c r="D42" s="4">
        <v>113.67</v>
      </c>
      <c r="E42" s="4" t="str">
        <f>VLOOKUP(A42,HOP!A:L,12,0)</f>
        <v>113.67</v>
      </c>
      <c r="F42" s="4" t="str">
        <f>VLOOKUP(A42,HOP!A:C,3,0)</f>
        <v>4213427</v>
      </c>
      <c r="G42" s="4">
        <f t="shared" si="2"/>
        <v>0</v>
      </c>
      <c r="H42" s="4" t="str">
        <f t="shared" si="3"/>
        <v>，4213427</v>
      </c>
      <c r="I42" s="4" t="str">
        <f>VLOOKUP(A42,HOP!A:U,21,0)</f>
        <v>直连</v>
      </c>
    </row>
    <row r="43" s="4" customFormat="1" hidden="1" spans="1:9">
      <c r="A43" s="5">
        <v>999228364670011</v>
      </c>
      <c r="B43" s="6">
        <v>45238</v>
      </c>
      <c r="C43" s="6">
        <v>45239</v>
      </c>
      <c r="D43" s="4">
        <v>32.99</v>
      </c>
      <c r="E43" s="4" t="str">
        <f>VLOOKUP(A43,HOP!A:L,12,0)</f>
        <v>32.99</v>
      </c>
      <c r="F43" s="4" t="str">
        <f>VLOOKUP(A43,HOP!A:C,3,0)</f>
        <v>4216027</v>
      </c>
      <c r="G43" s="4">
        <f t="shared" si="2"/>
        <v>0</v>
      </c>
      <c r="H43" s="4" t="str">
        <f t="shared" si="3"/>
        <v>，4216027</v>
      </c>
      <c r="I43" s="4" t="str">
        <f>VLOOKUP(A43,HOP!A:U,21,0)</f>
        <v>直连</v>
      </c>
    </row>
    <row r="44" s="4" customFormat="1" hidden="1" spans="1:9">
      <c r="A44" s="5">
        <v>999226609413297</v>
      </c>
      <c r="B44" s="6">
        <v>45237</v>
      </c>
      <c r="C44" s="6">
        <v>45240</v>
      </c>
      <c r="D44" s="4">
        <v>187.05</v>
      </c>
      <c r="E44" s="4" t="str">
        <f>VLOOKUP(A44,HOP!A:L,12,0)</f>
        <v>187.05</v>
      </c>
      <c r="F44" s="4" t="str">
        <f>VLOOKUP(A44,HOP!A:C,3,0)</f>
        <v>3878889</v>
      </c>
      <c r="G44" s="4">
        <f t="shared" si="2"/>
        <v>0</v>
      </c>
      <c r="H44" s="4" t="str">
        <f t="shared" si="3"/>
        <v>，3878889</v>
      </c>
      <c r="I44" s="4" t="str">
        <f>VLOOKUP(A44,HOP!A:U,21,0)</f>
        <v>直连</v>
      </c>
    </row>
    <row r="45" s="4" customFormat="1" hidden="1" spans="1:9">
      <c r="A45" s="5">
        <v>999226730432183</v>
      </c>
      <c r="B45" s="6">
        <v>45238</v>
      </c>
      <c r="C45" s="6">
        <v>45240</v>
      </c>
      <c r="D45" s="4">
        <v>67.02</v>
      </c>
      <c r="E45" s="4" t="str">
        <f>VLOOKUP(A45,HOP!A:L,12,0)</f>
        <v>67.02</v>
      </c>
      <c r="F45" s="4" t="str">
        <f>VLOOKUP(A45,HOP!A:C,3,0)</f>
        <v>3908158</v>
      </c>
      <c r="G45" s="4">
        <f t="shared" si="2"/>
        <v>0</v>
      </c>
      <c r="H45" s="4" t="str">
        <f t="shared" si="3"/>
        <v>，3908158</v>
      </c>
      <c r="I45" s="4" t="str">
        <f>VLOOKUP(A45,HOP!A:U,21,0)</f>
        <v>直连</v>
      </c>
    </row>
    <row r="46" s="4" customFormat="1" hidden="1" spans="1:9">
      <c r="A46" s="5">
        <v>999226746402390</v>
      </c>
      <c r="B46" s="6">
        <v>45238</v>
      </c>
      <c r="C46" s="6">
        <v>45240</v>
      </c>
      <c r="D46" s="4">
        <v>279.37</v>
      </c>
      <c r="E46" s="4" t="str">
        <f>VLOOKUP(A46,HOP!A:L,12,0)</f>
        <v>279.37</v>
      </c>
      <c r="F46" s="4" t="str">
        <f>VLOOKUP(A46,HOP!A:C,3,0)</f>
        <v>3914946</v>
      </c>
      <c r="G46" s="4">
        <f t="shared" si="2"/>
        <v>0</v>
      </c>
      <c r="H46" s="4" t="str">
        <f t="shared" si="3"/>
        <v>，3914946</v>
      </c>
      <c r="I46" s="4" t="str">
        <f>VLOOKUP(A46,HOP!A:U,21,0)</f>
        <v>直采</v>
      </c>
    </row>
    <row r="47" s="4" customFormat="1" spans="1:9">
      <c r="A47" s="5">
        <v>999227035325333</v>
      </c>
      <c r="B47" s="6">
        <v>45237</v>
      </c>
      <c r="C47" s="6">
        <v>45240</v>
      </c>
      <c r="D47" s="4">
        <v>893.92</v>
      </c>
      <c r="E47" s="4" t="str">
        <f>VLOOKUP(A47,HOP!A:L,12,0)</f>
        <v>893.94</v>
      </c>
      <c r="F47" s="4" t="str">
        <f>VLOOKUP(A47,HOP!A:C,3,0)</f>
        <v>3986136</v>
      </c>
      <c r="G47" s="4">
        <f t="shared" si="2"/>
        <v>-0.0200000000000955</v>
      </c>
      <c r="H47" s="4" t="str">
        <f t="shared" si="3"/>
        <v>，3986136</v>
      </c>
      <c r="I47" s="4" t="str">
        <f>VLOOKUP(A47,HOP!A:U,21,0)</f>
        <v>直采</v>
      </c>
    </row>
    <row r="48" s="4" customFormat="1" hidden="1" spans="1:9">
      <c r="A48" s="5">
        <v>999227036497488</v>
      </c>
      <c r="B48" s="6">
        <v>45239</v>
      </c>
      <c r="C48" s="6">
        <v>45240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999227178823702</v>
      </c>
      <c r="B49" s="6">
        <v>45239</v>
      </c>
      <c r="C49" s="6">
        <v>45240</v>
      </c>
      <c r="D49" s="4">
        <v>81.18</v>
      </c>
      <c r="E49" s="4" t="str">
        <f>VLOOKUP(A49,HOP!A:L,12,0)</f>
        <v>81.18</v>
      </c>
      <c r="F49" s="4" t="str">
        <f>VLOOKUP(A49,HOP!A:C,3,0)</f>
        <v>4013818</v>
      </c>
      <c r="G49" s="4">
        <f t="shared" si="2"/>
        <v>0</v>
      </c>
      <c r="H49" s="4" t="str">
        <f t="shared" si="3"/>
        <v>，4013818</v>
      </c>
      <c r="I49" s="4" t="str">
        <f>VLOOKUP(A49,HOP!A:U,21,0)</f>
        <v>直连</v>
      </c>
    </row>
    <row r="50" s="4" customFormat="1" hidden="1" spans="1:9">
      <c r="A50" s="5">
        <v>999227194116921</v>
      </c>
      <c r="B50" s="6">
        <v>45238</v>
      </c>
      <c r="C50" s="6">
        <v>45240</v>
      </c>
      <c r="D50" s="4">
        <v>124.86</v>
      </c>
      <c r="E50" s="4" t="str">
        <f>VLOOKUP(A50,HOP!A:L,12,0)</f>
        <v>124.86</v>
      </c>
      <c r="F50" s="4" t="str">
        <f>VLOOKUP(A50,HOP!A:C,3,0)</f>
        <v>4025866</v>
      </c>
      <c r="G50" s="4">
        <f t="shared" si="2"/>
        <v>0</v>
      </c>
      <c r="H50" s="4" t="str">
        <f t="shared" si="3"/>
        <v>，4025866</v>
      </c>
      <c r="I50" s="4" t="str">
        <f>VLOOKUP(A50,HOP!A:U,21,0)</f>
        <v>直连</v>
      </c>
    </row>
    <row r="51" s="4" customFormat="1" hidden="1" spans="1:9">
      <c r="A51" s="5">
        <v>27986521992</v>
      </c>
      <c r="B51" s="6">
        <v>45234</v>
      </c>
      <c r="C51" s="6">
        <v>45240</v>
      </c>
      <c r="D51" s="4">
        <v>219.44</v>
      </c>
      <c r="E51" s="4" t="str">
        <f>VLOOKUP(A51,HOP!A:L,12,0)</f>
        <v>219.44</v>
      </c>
      <c r="F51" s="4" t="str">
        <f>VLOOKUP(A51,HOP!A:C,3,0)</f>
        <v>4096114</v>
      </c>
      <c r="G51" s="4">
        <f t="shared" si="2"/>
        <v>0</v>
      </c>
      <c r="H51" s="4" t="str">
        <f t="shared" si="3"/>
        <v>，4096114</v>
      </c>
      <c r="I51" s="4" t="str">
        <f>VLOOKUP(A51,HOP!A:U,21,0)</f>
        <v>直采</v>
      </c>
    </row>
    <row r="52" s="4" customFormat="1" hidden="1" spans="1:9">
      <c r="A52" s="5">
        <v>999228038469357</v>
      </c>
      <c r="B52" s="6">
        <v>45239</v>
      </c>
      <c r="C52" s="6">
        <v>45240</v>
      </c>
      <c r="D52" s="4">
        <v>26.58</v>
      </c>
      <c r="E52" s="4" t="str">
        <f>VLOOKUP(A52,HOP!A:L,12,0)</f>
        <v>26.58</v>
      </c>
      <c r="F52" s="4" t="str">
        <f>VLOOKUP(A52,HOP!A:C,3,0)</f>
        <v>4109950</v>
      </c>
      <c r="G52" s="4">
        <f t="shared" si="2"/>
        <v>0</v>
      </c>
      <c r="H52" s="4" t="str">
        <f t="shared" si="3"/>
        <v>，4109950</v>
      </c>
      <c r="I52" s="4" t="str">
        <f>VLOOKUP(A52,HOP!A:U,21,0)</f>
        <v>直连</v>
      </c>
    </row>
    <row r="53" s="4" customFormat="1" hidden="1" spans="1:9">
      <c r="A53" s="5">
        <v>999228077157585</v>
      </c>
      <c r="B53" s="6">
        <v>45239</v>
      </c>
      <c r="C53" s="6">
        <v>45240</v>
      </c>
      <c r="D53" s="4">
        <v>162.43</v>
      </c>
      <c r="E53" s="4" t="str">
        <f>VLOOKUP(A53,HOP!A:L,12,0)</f>
        <v>162.43</v>
      </c>
      <c r="F53" s="4" t="str">
        <f>VLOOKUP(A53,HOP!A:C,3,0)</f>
        <v>4121673</v>
      </c>
      <c r="G53" s="4">
        <f t="shared" si="2"/>
        <v>0</v>
      </c>
      <c r="H53" s="4" t="str">
        <f t="shared" si="3"/>
        <v>，4121673</v>
      </c>
      <c r="I53" s="4" t="str">
        <f>VLOOKUP(A53,HOP!A:U,21,0)</f>
        <v>直采</v>
      </c>
    </row>
    <row r="54" s="4" customFormat="1" hidden="1" spans="1:9">
      <c r="A54" s="5">
        <v>999228090426909</v>
      </c>
      <c r="B54" s="6">
        <v>45238</v>
      </c>
      <c r="C54" s="6">
        <v>45240</v>
      </c>
      <c r="D54" s="4">
        <v>128.9</v>
      </c>
      <c r="E54" s="4" t="str">
        <f>VLOOKUP(A54,HOP!A:L,12,0)</f>
        <v>128.90</v>
      </c>
      <c r="F54" s="4" t="str">
        <f>VLOOKUP(A54,HOP!A:C,3,0)</f>
        <v>4122963</v>
      </c>
      <c r="G54" s="4">
        <f t="shared" si="2"/>
        <v>0</v>
      </c>
      <c r="H54" s="4" t="str">
        <f t="shared" si="3"/>
        <v>，4122963</v>
      </c>
      <c r="I54" s="4" t="str">
        <f>VLOOKUP(A54,HOP!A:U,21,0)</f>
        <v>直连</v>
      </c>
    </row>
    <row r="55" s="4" customFormat="1" hidden="1" spans="1:9">
      <c r="A55" s="5">
        <v>999228096128159</v>
      </c>
      <c r="B55" s="6">
        <v>45237</v>
      </c>
      <c r="C55" s="6">
        <v>45240</v>
      </c>
      <c r="D55" s="4">
        <v>143.47</v>
      </c>
      <c r="E55" s="4" t="str">
        <f>VLOOKUP(A55,HOP!A:L,12,0)</f>
        <v>143.47</v>
      </c>
      <c r="F55" s="4" t="str">
        <f>VLOOKUP(A55,HOP!A:C,3,0)</f>
        <v>4125199</v>
      </c>
      <c r="G55" s="4">
        <f t="shared" si="2"/>
        <v>0</v>
      </c>
      <c r="H55" s="4" t="str">
        <f t="shared" si="3"/>
        <v>，4125199</v>
      </c>
      <c r="I55" s="4" t="str">
        <f>VLOOKUP(A55,HOP!A:U,21,0)</f>
        <v>直连</v>
      </c>
    </row>
    <row r="56" s="4" customFormat="1" hidden="1" spans="1:9">
      <c r="A56" s="5">
        <v>999228113557971</v>
      </c>
      <c r="B56" s="6">
        <v>45238</v>
      </c>
      <c r="C56" s="6">
        <v>45240</v>
      </c>
      <c r="D56" s="4">
        <v>104.24</v>
      </c>
      <c r="E56" s="4" t="str">
        <f>VLOOKUP(A56,HOP!A:L,12,0)</f>
        <v>104.24</v>
      </c>
      <c r="F56" s="4" t="str">
        <f>VLOOKUP(A56,HOP!A:C,3,0)</f>
        <v>4129104</v>
      </c>
      <c r="G56" s="4">
        <f t="shared" si="2"/>
        <v>0</v>
      </c>
      <c r="H56" s="4" t="str">
        <f t="shared" si="3"/>
        <v>，4129104</v>
      </c>
      <c r="I56" s="4" t="str">
        <f>VLOOKUP(A56,HOP!A:U,21,0)</f>
        <v>直连</v>
      </c>
    </row>
    <row r="57" s="4" customFormat="1" hidden="1" spans="1:9">
      <c r="A57" s="5">
        <v>999228113912942</v>
      </c>
      <c r="B57" s="6">
        <v>45239</v>
      </c>
      <c r="C57" s="6">
        <v>45240</v>
      </c>
      <c r="D57" s="4">
        <v>119.01</v>
      </c>
      <c r="E57" s="4" t="str">
        <f>VLOOKUP(A57,HOP!A:L,12,0)</f>
        <v>119.01</v>
      </c>
      <c r="F57" s="4" t="str">
        <f>VLOOKUP(A57,HOP!A:C,3,0)</f>
        <v>4129204</v>
      </c>
      <c r="G57" s="4">
        <f t="shared" si="2"/>
        <v>0</v>
      </c>
      <c r="H57" s="4" t="str">
        <f t="shared" si="3"/>
        <v>，4129204</v>
      </c>
      <c r="I57" s="4" t="str">
        <f>VLOOKUP(A57,HOP!A:U,21,0)</f>
        <v>直连</v>
      </c>
    </row>
    <row r="58" s="4" customFormat="1" hidden="1" spans="1:9">
      <c r="A58" s="5">
        <v>999228138851229</v>
      </c>
      <c r="B58" s="6">
        <v>45239</v>
      </c>
      <c r="C58" s="6">
        <v>45240</v>
      </c>
      <c r="D58" s="4">
        <v>56.96</v>
      </c>
      <c r="E58" s="4" t="str">
        <f>VLOOKUP(A58,HOP!A:L,12,0)</f>
        <v>56.96</v>
      </c>
      <c r="F58" s="4" t="str">
        <f>VLOOKUP(A58,HOP!A:C,3,0)</f>
        <v>4136961</v>
      </c>
      <c r="G58" s="4">
        <f t="shared" si="2"/>
        <v>0</v>
      </c>
      <c r="H58" s="4" t="str">
        <f t="shared" si="3"/>
        <v>，4136961</v>
      </c>
      <c r="I58" s="4" t="str">
        <f>VLOOKUP(A58,HOP!A:U,21,0)</f>
        <v>直连</v>
      </c>
    </row>
    <row r="59" s="4" customFormat="1" hidden="1" spans="1:9">
      <c r="A59" s="5">
        <v>999228140154447</v>
      </c>
      <c r="B59" s="6">
        <v>45239</v>
      </c>
      <c r="C59" s="6">
        <v>45240</v>
      </c>
      <c r="D59" s="4">
        <v>29.56</v>
      </c>
      <c r="E59" s="4" t="str">
        <f>VLOOKUP(A59,HOP!A:L,12,0)</f>
        <v>29.56</v>
      </c>
      <c r="F59" s="4" t="str">
        <f>VLOOKUP(A59,HOP!A:C,3,0)</f>
        <v>4137455</v>
      </c>
      <c r="G59" s="4">
        <f t="shared" si="2"/>
        <v>0</v>
      </c>
      <c r="H59" s="4" t="str">
        <f t="shared" si="3"/>
        <v>，4137455</v>
      </c>
      <c r="I59" s="4" t="str">
        <f>VLOOKUP(A59,HOP!A:U,21,0)</f>
        <v>直连</v>
      </c>
    </row>
    <row r="60" s="4" customFormat="1" hidden="1" spans="1:9">
      <c r="A60" s="5">
        <v>999228171703199</v>
      </c>
      <c r="B60" s="6">
        <v>45236</v>
      </c>
      <c r="C60" s="6">
        <v>45240</v>
      </c>
      <c r="D60" s="4">
        <v>97</v>
      </c>
      <c r="E60" s="4" t="str">
        <f>VLOOKUP(A60,HOP!A:L,12,0)</f>
        <v>97.00</v>
      </c>
      <c r="F60" s="4" t="str">
        <f>VLOOKUP(A60,HOP!A:C,3,0)</f>
        <v>4146564</v>
      </c>
      <c r="G60" s="4">
        <f t="shared" si="2"/>
        <v>0</v>
      </c>
      <c r="H60" s="4" t="str">
        <f t="shared" si="3"/>
        <v>，4146564</v>
      </c>
      <c r="I60" s="4" t="str">
        <f>VLOOKUP(A60,HOP!A:U,21,0)</f>
        <v>直连</v>
      </c>
    </row>
    <row r="61" s="4" customFormat="1" hidden="1" spans="1:9">
      <c r="A61" s="5">
        <v>999228171931303</v>
      </c>
      <c r="B61" s="6">
        <v>45238</v>
      </c>
      <c r="C61" s="6">
        <v>45240</v>
      </c>
      <c r="D61" s="4">
        <v>83.9</v>
      </c>
      <c r="E61" s="4" t="str">
        <f>VLOOKUP(A61,HOP!A:L,12,0)</f>
        <v>83.90</v>
      </c>
      <c r="F61" s="4" t="str">
        <f>VLOOKUP(A61,HOP!A:C,3,0)</f>
        <v>4146607</v>
      </c>
      <c r="G61" s="4">
        <f t="shared" si="2"/>
        <v>0</v>
      </c>
      <c r="H61" s="4" t="str">
        <f t="shared" si="3"/>
        <v>，4146607</v>
      </c>
      <c r="I61" s="4" t="str">
        <f>VLOOKUP(A61,HOP!A:U,21,0)</f>
        <v>直连</v>
      </c>
    </row>
    <row r="62" s="4" customFormat="1" hidden="1" spans="1:9">
      <c r="A62" s="5">
        <v>999228209421516</v>
      </c>
      <c r="B62" s="6">
        <v>45238</v>
      </c>
      <c r="C62" s="6">
        <v>45240</v>
      </c>
      <c r="D62" s="4">
        <v>159.62</v>
      </c>
      <c r="E62" s="4" t="str">
        <f>VLOOKUP(A62,HOP!A:L,12,0)</f>
        <v>159.62</v>
      </c>
      <c r="F62" s="4" t="str">
        <f>VLOOKUP(A62,HOP!A:C,3,0)</f>
        <v>4149518</v>
      </c>
      <c r="G62" s="4">
        <f t="shared" si="2"/>
        <v>0</v>
      </c>
      <c r="H62" s="4" t="str">
        <f t="shared" si="3"/>
        <v>，4149518</v>
      </c>
      <c r="I62" s="4" t="str">
        <f>VLOOKUP(A62,HOP!A:U,21,0)</f>
        <v>直连</v>
      </c>
    </row>
    <row r="63" s="4" customFormat="1" hidden="1" spans="1:9">
      <c r="A63" s="5">
        <v>999228209735624</v>
      </c>
      <c r="B63" s="6">
        <v>45238</v>
      </c>
      <c r="C63" s="6">
        <v>45240</v>
      </c>
      <c r="D63" s="4">
        <v>115.6</v>
      </c>
      <c r="E63" s="4" t="str">
        <f>VLOOKUP(A63,HOP!A:L,12,0)</f>
        <v>115.60</v>
      </c>
      <c r="F63" s="4" t="str">
        <f>VLOOKUP(A63,HOP!A:C,3,0)</f>
        <v>4149642</v>
      </c>
      <c r="G63" s="4">
        <f t="shared" si="2"/>
        <v>0</v>
      </c>
      <c r="H63" s="4" t="str">
        <f t="shared" si="3"/>
        <v>，4149642</v>
      </c>
      <c r="I63" s="4" t="str">
        <f>VLOOKUP(A63,HOP!A:U,21,0)</f>
        <v>直连</v>
      </c>
    </row>
    <row r="64" s="4" customFormat="1" hidden="1" spans="1:9">
      <c r="A64" s="5">
        <v>999228235630047</v>
      </c>
      <c r="B64" s="6">
        <v>45238</v>
      </c>
      <c r="C64" s="6">
        <v>45240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999228237972553</v>
      </c>
      <c r="B65" s="6">
        <v>45239</v>
      </c>
      <c r="C65" s="6">
        <v>45240</v>
      </c>
      <c r="D65" s="4">
        <v>58.07</v>
      </c>
      <c r="E65" s="4" t="str">
        <f>VLOOKUP(A65,HOP!A:L,12,0)</f>
        <v>58.07</v>
      </c>
      <c r="F65" s="4" t="str">
        <f>VLOOKUP(A65,HOP!A:C,3,0)</f>
        <v>4160929</v>
      </c>
      <c r="G65" s="4">
        <f t="shared" si="2"/>
        <v>0</v>
      </c>
      <c r="H65" s="4" t="str">
        <f t="shared" si="3"/>
        <v>，4160929</v>
      </c>
      <c r="I65" s="4" t="str">
        <f>VLOOKUP(A65,HOP!A:U,21,0)</f>
        <v>直连</v>
      </c>
    </row>
    <row r="66" s="4" customFormat="1" hidden="1" spans="1:9">
      <c r="A66" s="5">
        <v>999228263782598</v>
      </c>
      <c r="B66" s="6">
        <v>45239</v>
      </c>
      <c r="C66" s="6">
        <v>45240</v>
      </c>
      <c r="D66" s="4">
        <v>53.16</v>
      </c>
      <c r="E66" s="4" t="str">
        <f>VLOOKUP(A66,HOP!A:L,12,0)</f>
        <v>53.16</v>
      </c>
      <c r="F66" s="4" t="str">
        <f>VLOOKUP(A66,HOP!A:C,3,0)</f>
        <v>4167032</v>
      </c>
      <c r="G66" s="4">
        <f t="shared" si="2"/>
        <v>0</v>
      </c>
      <c r="H66" s="4" t="str">
        <f t="shared" si="3"/>
        <v>，4167032</v>
      </c>
      <c r="I66" s="4" t="str">
        <f>VLOOKUP(A66,HOP!A:U,21,0)</f>
        <v>直连</v>
      </c>
    </row>
    <row r="67" s="4" customFormat="1" hidden="1" spans="1:9">
      <c r="A67" s="5">
        <v>28264076214</v>
      </c>
      <c r="B67" s="6">
        <v>45239</v>
      </c>
      <c r="C67" s="6">
        <v>45240</v>
      </c>
      <c r="D67" s="4">
        <v>213.58</v>
      </c>
      <c r="E67" s="4" t="str">
        <f>VLOOKUP(A67,HOP!A:L,12,0)</f>
        <v>213.58</v>
      </c>
      <c r="F67" s="4" t="str">
        <f>VLOOKUP(A67,HOP!A:C,3,0)</f>
        <v>4167231</v>
      </c>
      <c r="G67" s="4">
        <f t="shared" ref="G67:G85" si="4">D67-E67</f>
        <v>0</v>
      </c>
      <c r="H67" s="4" t="str">
        <f t="shared" ref="H67:H85" si="5">$H$1&amp;F67</f>
        <v>，4167231</v>
      </c>
      <c r="I67" s="4" t="str">
        <f>VLOOKUP(A67,HOP!A:U,21,0)</f>
        <v>直连</v>
      </c>
    </row>
    <row r="68" s="4" customFormat="1" hidden="1" spans="1:9">
      <c r="A68" s="5">
        <v>999228268416504</v>
      </c>
      <c r="B68" s="6">
        <v>45239</v>
      </c>
      <c r="C68" s="6">
        <v>45240</v>
      </c>
      <c r="D68" s="4">
        <v>42.92</v>
      </c>
      <c r="E68" s="4" t="str">
        <f>VLOOKUP(A68,HOP!A:L,12,0)</f>
        <v>42.92</v>
      </c>
      <c r="F68" s="4" t="str">
        <f>VLOOKUP(A68,HOP!A:C,3,0)</f>
        <v>4169810</v>
      </c>
      <c r="G68" s="4">
        <f t="shared" si="4"/>
        <v>0</v>
      </c>
      <c r="H68" s="4" t="str">
        <f t="shared" si="5"/>
        <v>，4169810</v>
      </c>
      <c r="I68" s="4" t="str">
        <f>VLOOKUP(A68,HOP!A:U,21,0)</f>
        <v>直连</v>
      </c>
    </row>
    <row r="69" s="4" customFormat="1" hidden="1" spans="1:9">
      <c r="A69" s="5">
        <v>999228269758779</v>
      </c>
      <c r="B69" s="6">
        <v>45239</v>
      </c>
      <c r="C69" s="6">
        <v>45240</v>
      </c>
      <c r="D69" s="4">
        <v>55.88</v>
      </c>
      <c r="E69" s="4" t="str">
        <f>VLOOKUP(A69,HOP!A:L,12,0)</f>
        <v>55.88</v>
      </c>
      <c r="F69" s="4" t="str">
        <f>VLOOKUP(A69,HOP!A:C,3,0)</f>
        <v>4170779</v>
      </c>
      <c r="G69" s="4">
        <f t="shared" si="4"/>
        <v>0</v>
      </c>
      <c r="H69" s="4" t="str">
        <f t="shared" si="5"/>
        <v>，4170779</v>
      </c>
      <c r="I69" s="4" t="str">
        <f>VLOOKUP(A69,HOP!A:U,21,0)</f>
        <v>直连</v>
      </c>
    </row>
    <row r="70" s="4" customFormat="1" hidden="1" spans="1:9">
      <c r="A70" s="5">
        <v>999228274338087</v>
      </c>
      <c r="B70" s="6">
        <v>45239</v>
      </c>
      <c r="C70" s="6">
        <v>45240</v>
      </c>
      <c r="D70" s="4">
        <v>151.1</v>
      </c>
      <c r="E70" s="4" t="str">
        <f>VLOOKUP(A70,HOP!A:L,12,0)</f>
        <v>151.10</v>
      </c>
      <c r="F70" s="4" t="str">
        <f>VLOOKUP(A70,HOP!A:C,3,0)</f>
        <v>4173702</v>
      </c>
      <c r="G70" s="4">
        <f t="shared" si="4"/>
        <v>0</v>
      </c>
      <c r="H70" s="4" t="str">
        <f t="shared" si="5"/>
        <v>，4173702</v>
      </c>
      <c r="I70" s="4" t="str">
        <f>VLOOKUP(A70,HOP!A:U,21,0)</f>
        <v>直连</v>
      </c>
    </row>
    <row r="71" s="4" customFormat="1" hidden="1" spans="1:9">
      <c r="A71" s="5">
        <v>999228274528200</v>
      </c>
      <c r="B71" s="6">
        <v>45235</v>
      </c>
      <c r="C71" s="6">
        <v>45240</v>
      </c>
      <c r="D71" s="4">
        <v>999.24</v>
      </c>
      <c r="E71" s="4" t="str">
        <f>VLOOKUP(A71,HOP!A:L,12,0)</f>
        <v>999.24</v>
      </c>
      <c r="F71" s="4" t="str">
        <f>VLOOKUP(A71,HOP!A:C,3,0)</f>
        <v>4173897</v>
      </c>
      <c r="G71" s="4">
        <f t="shared" si="4"/>
        <v>0</v>
      </c>
      <c r="H71" s="4" t="str">
        <f t="shared" si="5"/>
        <v>，4173897</v>
      </c>
      <c r="I71" s="4" t="str">
        <f>VLOOKUP(A71,HOP!A:U,21,0)</f>
        <v>直连</v>
      </c>
    </row>
    <row r="72" s="4" customFormat="1" hidden="1" spans="1:9">
      <c r="A72" s="5">
        <v>999228274701057</v>
      </c>
      <c r="B72" s="6">
        <v>45239</v>
      </c>
      <c r="C72" s="6">
        <v>45240</v>
      </c>
      <c r="D72" s="4">
        <v>145.36</v>
      </c>
      <c r="E72" s="4" t="str">
        <f>VLOOKUP(A72,HOP!A:L,12,0)</f>
        <v>145.36</v>
      </c>
      <c r="F72" s="4" t="str">
        <f>VLOOKUP(A72,HOP!A:C,3,0)</f>
        <v>4174167</v>
      </c>
      <c r="G72" s="4">
        <f t="shared" si="4"/>
        <v>0</v>
      </c>
      <c r="H72" s="4" t="str">
        <f t="shared" si="5"/>
        <v>，4174167</v>
      </c>
      <c r="I72" s="4" t="str">
        <f>VLOOKUP(A72,HOP!A:U,21,0)</f>
        <v>直连</v>
      </c>
    </row>
    <row r="73" s="4" customFormat="1" hidden="1" spans="1:9">
      <c r="A73" s="5">
        <v>999228276865103</v>
      </c>
      <c r="B73" s="6">
        <v>45239</v>
      </c>
      <c r="C73" s="6">
        <v>45240</v>
      </c>
      <c r="D73" s="4">
        <v>107.09</v>
      </c>
      <c r="E73" s="4" t="str">
        <f>VLOOKUP(A73,HOP!A:L,12,0)</f>
        <v>107.09</v>
      </c>
      <c r="F73" s="4" t="str">
        <f>VLOOKUP(A73,HOP!A:C,3,0)</f>
        <v>4174267</v>
      </c>
      <c r="G73" s="4">
        <f t="shared" si="4"/>
        <v>0</v>
      </c>
      <c r="H73" s="4" t="str">
        <f t="shared" si="5"/>
        <v>，4174267</v>
      </c>
      <c r="I73" s="4" t="str">
        <f>VLOOKUP(A73,HOP!A:U,21,0)</f>
        <v>直连</v>
      </c>
    </row>
    <row r="74" s="4" customFormat="1" hidden="1" spans="1:9">
      <c r="A74" s="5">
        <v>999228279483463</v>
      </c>
      <c r="B74" s="6">
        <v>45235</v>
      </c>
      <c r="C74" s="6">
        <v>45240</v>
      </c>
      <c r="D74" s="4">
        <v>127.09</v>
      </c>
      <c r="E74" s="4" t="str">
        <f>VLOOKUP(A74,HOP!A:L,12,0)</f>
        <v>127.09</v>
      </c>
      <c r="F74" s="4" t="str">
        <f>VLOOKUP(A74,HOP!A:C,3,0)</f>
        <v>4174777</v>
      </c>
      <c r="G74" s="4">
        <f t="shared" si="4"/>
        <v>0</v>
      </c>
      <c r="H74" s="4" t="str">
        <f t="shared" si="5"/>
        <v>，4174777</v>
      </c>
      <c r="I74" s="4" t="str">
        <f>VLOOKUP(A74,HOP!A:U,21,0)</f>
        <v>直连</v>
      </c>
    </row>
    <row r="75" s="4" customFormat="1" hidden="1" spans="1:9">
      <c r="A75" s="5">
        <v>999228289717659</v>
      </c>
      <c r="B75" s="6">
        <v>45239</v>
      </c>
      <c r="C75" s="6">
        <v>45240</v>
      </c>
      <c r="D75" s="4">
        <v>18.21</v>
      </c>
      <c r="E75" s="4" t="str">
        <f>VLOOKUP(A75,HOP!A:L,12,0)</f>
        <v>18.21</v>
      </c>
      <c r="F75" s="4" t="str">
        <f>VLOOKUP(A75,HOP!A:C,3,0)</f>
        <v>4179348</v>
      </c>
      <c r="G75" s="4">
        <f t="shared" si="4"/>
        <v>0</v>
      </c>
      <c r="H75" s="4" t="str">
        <f t="shared" si="5"/>
        <v>，4179348</v>
      </c>
      <c r="I75" s="4" t="str">
        <f>VLOOKUP(A75,HOP!A:U,21,0)</f>
        <v>直连</v>
      </c>
    </row>
    <row r="76" s="4" customFormat="1" hidden="1" spans="1:9">
      <c r="A76" s="5">
        <v>28289839403</v>
      </c>
      <c r="B76" s="6">
        <v>45234</v>
      </c>
      <c r="C76" s="6">
        <v>45240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999228292753528</v>
      </c>
      <c r="B77" s="6">
        <v>45235</v>
      </c>
      <c r="C77" s="6">
        <v>45240</v>
      </c>
      <c r="D77" s="4">
        <v>173.5</v>
      </c>
      <c r="E77" s="4" t="str">
        <f>VLOOKUP(A77,HOP!A:L,12,0)</f>
        <v>173.50</v>
      </c>
      <c r="F77" s="4" t="str">
        <f>VLOOKUP(A77,HOP!A:C,3,0)</f>
        <v>4180617</v>
      </c>
      <c r="G77" s="4">
        <f t="shared" si="4"/>
        <v>0</v>
      </c>
      <c r="H77" s="4" t="str">
        <f t="shared" si="5"/>
        <v>，4180617</v>
      </c>
      <c r="I77" s="4" t="str">
        <f>VLOOKUP(A77,HOP!A:U,21,0)</f>
        <v>直连</v>
      </c>
    </row>
    <row r="78" s="4" customFormat="1" hidden="1" spans="1:9">
      <c r="A78" s="5">
        <v>999228293968081</v>
      </c>
      <c r="B78" s="6">
        <v>45238</v>
      </c>
      <c r="C78" s="6">
        <v>45240</v>
      </c>
      <c r="D78" s="4">
        <v>69</v>
      </c>
      <c r="E78" s="4" t="str">
        <f>VLOOKUP(A78,HOP!A:L,12,0)</f>
        <v>69.00</v>
      </c>
      <c r="F78" s="4" t="str">
        <f>VLOOKUP(A78,HOP!A:C,3,0)</f>
        <v>4181624</v>
      </c>
      <c r="G78" s="4">
        <f t="shared" si="4"/>
        <v>0</v>
      </c>
      <c r="H78" s="4" t="str">
        <f t="shared" si="5"/>
        <v>，4181624</v>
      </c>
      <c r="I78" s="4" t="str">
        <f>VLOOKUP(A78,HOP!A:U,21,0)</f>
        <v>直采</v>
      </c>
    </row>
    <row r="79" s="4" customFormat="1" hidden="1" spans="1:9">
      <c r="A79" s="5">
        <v>999228296216308</v>
      </c>
      <c r="B79" s="6">
        <v>45239</v>
      </c>
      <c r="C79" s="6">
        <v>45240</v>
      </c>
      <c r="D79" s="4">
        <v>68.75</v>
      </c>
      <c r="E79" s="4" t="str">
        <f>VLOOKUP(A79,HOP!A:L,12,0)</f>
        <v>68.75</v>
      </c>
      <c r="F79" s="4" t="str">
        <f>VLOOKUP(A79,HOP!A:C,3,0)</f>
        <v>4183206</v>
      </c>
      <c r="G79" s="4">
        <f t="shared" si="4"/>
        <v>0</v>
      </c>
      <c r="H79" s="4" t="str">
        <f t="shared" si="5"/>
        <v>，4183206</v>
      </c>
      <c r="I79" s="4" t="str">
        <f>VLOOKUP(A79,HOP!A:U,21,0)</f>
        <v>直连</v>
      </c>
    </row>
    <row r="80" s="4" customFormat="1" hidden="1" spans="1:9">
      <c r="A80" s="5">
        <v>999228311962019</v>
      </c>
      <c r="B80" s="6">
        <v>45236</v>
      </c>
      <c r="C80" s="6">
        <v>45240</v>
      </c>
      <c r="D80" s="4">
        <v>500</v>
      </c>
      <c r="E80" s="4" t="str">
        <f>VLOOKUP(A80,HOP!A:L,12,0)</f>
        <v>500.00</v>
      </c>
      <c r="F80" s="4" t="str">
        <f>VLOOKUP(A80,HOP!A:C,3,0)</f>
        <v>4187040</v>
      </c>
      <c r="G80" s="4">
        <f t="shared" si="4"/>
        <v>0</v>
      </c>
      <c r="H80" s="4" t="str">
        <f t="shared" si="5"/>
        <v>，4187040</v>
      </c>
      <c r="I80" s="4" t="str">
        <f>VLOOKUP(A80,HOP!A:U,21,0)</f>
        <v>直连</v>
      </c>
    </row>
    <row r="81" s="4" customFormat="1" hidden="1" spans="1:9">
      <c r="A81" s="5">
        <v>999228332653713</v>
      </c>
      <c r="B81" s="6">
        <v>45237</v>
      </c>
      <c r="C81" s="6">
        <v>45240</v>
      </c>
      <c r="D81" s="4">
        <v>243.81</v>
      </c>
      <c r="E81" s="4" t="str">
        <f>VLOOKUP(A81,HOP!A:L,12,0)</f>
        <v>243.81</v>
      </c>
      <c r="F81" s="4" t="str">
        <f>VLOOKUP(A81,HOP!A:C,3,0)</f>
        <v>4198727</v>
      </c>
      <c r="G81" s="4">
        <f t="shared" si="4"/>
        <v>0</v>
      </c>
      <c r="H81" s="4" t="str">
        <f t="shared" si="5"/>
        <v>，4198727</v>
      </c>
      <c r="I81" s="4" t="str">
        <f>VLOOKUP(A81,HOP!A:U,21,0)</f>
        <v>直连</v>
      </c>
    </row>
    <row r="82" s="4" customFormat="1" hidden="1" spans="1:9">
      <c r="A82" s="5">
        <v>999228340215703</v>
      </c>
      <c r="B82" s="6">
        <v>45238</v>
      </c>
      <c r="C82" s="6">
        <v>45240</v>
      </c>
      <c r="D82" s="4">
        <v>43.56</v>
      </c>
      <c r="E82" s="4" t="str">
        <f>VLOOKUP(A82,HOP!A:L,12,0)</f>
        <v>43.56</v>
      </c>
      <c r="F82" s="4" t="str">
        <f>VLOOKUP(A82,HOP!A:C,3,0)</f>
        <v>4203560</v>
      </c>
      <c r="G82" s="4">
        <f t="shared" si="4"/>
        <v>0</v>
      </c>
      <c r="H82" s="4" t="str">
        <f t="shared" si="5"/>
        <v>，4203560</v>
      </c>
      <c r="I82" s="4" t="str">
        <f>VLOOKUP(A82,HOP!A:U,21,0)</f>
        <v>直连</v>
      </c>
    </row>
    <row r="83" s="4" customFormat="1" hidden="1" spans="1:9">
      <c r="A83" s="5">
        <v>999228343529025</v>
      </c>
      <c r="B83" s="6">
        <v>45237</v>
      </c>
      <c r="C83" s="6">
        <v>45240</v>
      </c>
      <c r="D83" s="4">
        <v>100.71</v>
      </c>
      <c r="E83" s="4" t="str">
        <f>VLOOKUP(A83,HOP!A:L,12,0)</f>
        <v>100.71</v>
      </c>
      <c r="F83" s="4" t="str">
        <f>VLOOKUP(A83,HOP!A:C,3,0)</f>
        <v>4205955</v>
      </c>
      <c r="G83" s="4">
        <f t="shared" si="4"/>
        <v>0</v>
      </c>
      <c r="H83" s="4" t="str">
        <f t="shared" si="5"/>
        <v>，4205955</v>
      </c>
      <c r="I83" s="4" t="str">
        <f>VLOOKUP(A83,HOP!A:U,21,0)</f>
        <v>直连</v>
      </c>
    </row>
    <row r="84" s="4" customFormat="1" hidden="1" spans="1:9">
      <c r="A84" s="5">
        <v>999228362389408</v>
      </c>
      <c r="B84" s="6">
        <v>45239</v>
      </c>
      <c r="C84" s="6">
        <v>45240</v>
      </c>
      <c r="D84" s="4">
        <v>128.71</v>
      </c>
      <c r="E84" s="4" t="str">
        <f>VLOOKUP(A84,HOP!A:L,12,0)</f>
        <v>128.71</v>
      </c>
      <c r="F84" s="4" t="str">
        <f>VLOOKUP(A84,HOP!A:C,3,0)</f>
        <v>4214628</v>
      </c>
      <c r="G84" s="4">
        <f t="shared" si="4"/>
        <v>0</v>
      </c>
      <c r="H84" s="4" t="str">
        <f t="shared" si="5"/>
        <v>，4214628</v>
      </c>
      <c r="I84" s="4" t="str">
        <f>VLOOKUP(A84,HOP!A:U,21,0)</f>
        <v>直连</v>
      </c>
    </row>
    <row r="85" s="4" customFormat="1" hidden="1" spans="1:9">
      <c r="A85" s="5">
        <v>999228368002988</v>
      </c>
      <c r="B85" s="6">
        <v>45239</v>
      </c>
      <c r="C85" s="6">
        <v>45240</v>
      </c>
      <c r="D85" s="4">
        <v>20.48</v>
      </c>
      <c r="E85" s="4" t="str">
        <f>VLOOKUP(A85,HOP!A:L,12,0)</f>
        <v>20.48</v>
      </c>
      <c r="F85" s="4" t="str">
        <f>VLOOKUP(A85,HOP!A:C,3,0)</f>
        <v>4219484</v>
      </c>
      <c r="G85" s="4">
        <f t="shared" si="4"/>
        <v>0</v>
      </c>
      <c r="H85" s="4" t="str">
        <f t="shared" si="5"/>
        <v>，4219484</v>
      </c>
      <c r="I85" s="4" t="str">
        <f>VLOOKUP(A85,HOP!A:U,21,0)</f>
        <v>直连</v>
      </c>
    </row>
    <row r="87" spans="4:4">
      <c r="D87" s="4">
        <f>SUM(D2:D86)</f>
        <v>12433.75</v>
      </c>
    </row>
    <row r="94" spans="1:4">
      <c r="A94" s="4" t="s">
        <v>460</v>
      </c>
      <c r="C94" s="4">
        <v>2072.68</v>
      </c>
      <c r="D94" s="4">
        <v>16188.69</v>
      </c>
    </row>
    <row r="95" spans="1:4">
      <c r="A95" s="4" t="s">
        <v>461</v>
      </c>
      <c r="C95" s="4">
        <v>10361.07</v>
      </c>
      <c r="D95" s="4">
        <v>80925.24</v>
      </c>
    </row>
    <row r="96" spans="1:4">
      <c r="A96" s="4" t="s">
        <v>462</v>
      </c>
      <c r="C96" s="4">
        <f>SUBTOTAL(9,C94:C95)</f>
        <v>12433.75</v>
      </c>
      <c r="D96" s="4">
        <f>SUBTOTAL(9,D94:D95)</f>
        <v>97113.93</v>
      </c>
    </row>
    <row r="97" spans="1:1">
      <c r="A97" s="4" t="s">
        <v>463</v>
      </c>
    </row>
  </sheetData>
  <autoFilter ref="A1:XFD87">
    <filterColumn colId="3">
      <filters blank="1">
        <filter val="151.1"/>
        <filter val="62.4"/>
        <filter val="153.5"/>
        <filter val="173.5"/>
        <filter val="115.6"/>
        <filter val="83.9"/>
        <filter val="108.9"/>
        <filter val="128.9"/>
        <filter val="500"/>
        <filter val="119.01"/>
        <filter val="67.02"/>
        <filter val="187.05"/>
        <filter val="58.07"/>
        <filter val="299.08"/>
        <filter val="107.09"/>
        <filter val="118.09"/>
        <filter val="127.09"/>
        <filter val="77.14"/>
        <filter val="49.16"/>
        <filter val="53.16"/>
        <filter val="199.16"/>
        <filter val="59.18"/>
        <filter val="81.18"/>
        <filter val="18.21"/>
        <filter val="104.24"/>
        <filter val="575.24"/>
        <filter val="999.24"/>
        <filter val="252.32"/>
        <filter val="99.35"/>
        <filter val="96.36"/>
        <filter val="145.36"/>
        <filter val="279.37"/>
        <filter val="66.41"/>
        <filter val="162.43"/>
        <filter val="219.44"/>
        <filter val="70.45"/>
        <filter val="143.47"/>
        <filter val="20.48"/>
        <filter val="110.48"/>
        <filter val="56.51"/>
        <filter val="41.53"/>
        <filter val="403.53"/>
        <filter val="29.56"/>
        <filter val="43.56"/>
        <filter val="22.57"/>
        <filter val="26.58"/>
        <filter val="213.58"/>
        <filter val="198.59"/>
        <filter val="159.62"/>
        <filter val="53.63"/>
        <filter val="83.63"/>
        <filter val="103.63"/>
        <filter val="113.67"/>
        <filter val="69"/>
        <filter val="70.69"/>
        <filter val="100.71"/>
        <filter val="128.71"/>
        <filter val="68.75"/>
        <filter val="105.75"/>
        <filter val="290.77"/>
        <filter val="157.79"/>
        <filter val="221.79"/>
        <filter val="243.81"/>
        <filter val="56.82"/>
        <filter val="103.83"/>
        <filter val="124.86"/>
        <filter val="529.86"/>
        <filter val="447.87"/>
        <filter val="55.88"/>
        <filter val="121.91"/>
        <filter val="42.92"/>
        <filter val="893.92"/>
        <filter val="60.93"/>
        <filter val="56.96"/>
        <filter val="168.96"/>
        <filter val="97"/>
        <filter val="119.97"/>
        <filter val="68.98"/>
        <filter val="32.99"/>
        <filter val="12433.75"/>
      </filters>
    </filterColumn>
    <filterColumn colId="6">
      <filters blank="1"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"/>
  <sheetViews>
    <sheetView workbookViewId="0">
      <selection activeCell="C38" sqref="C38:C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464</v>
      </c>
      <c r="B1" s="2" t="s">
        <v>465</v>
      </c>
      <c r="C1" s="2" t="s">
        <v>466</v>
      </c>
      <c r="D1" s="2" t="s">
        <v>467</v>
      </c>
      <c r="E1" s="2" t="s">
        <v>13</v>
      </c>
      <c r="F1" s="2" t="s">
        <v>5</v>
      </c>
      <c r="G1" s="2" t="s">
        <v>6</v>
      </c>
      <c r="H1" s="2" t="s">
        <v>468</v>
      </c>
      <c r="I1" s="2" t="s">
        <v>469</v>
      </c>
      <c r="J1" s="2" t="s">
        <v>470</v>
      </c>
      <c r="K1" s="2" t="s">
        <v>471</v>
      </c>
      <c r="L1" s="2" t="s">
        <v>472</v>
      </c>
      <c r="M1" s="2" t="s">
        <v>473</v>
      </c>
      <c r="N1" s="2" t="s">
        <v>474</v>
      </c>
      <c r="O1" s="2" t="s">
        <v>475</v>
      </c>
      <c r="P1" s="2" t="s">
        <v>476</v>
      </c>
      <c r="Q1" s="2" t="s">
        <v>477</v>
      </c>
      <c r="R1" s="2" t="s">
        <v>478</v>
      </c>
      <c r="S1" s="2" t="s">
        <v>479</v>
      </c>
      <c r="T1" s="2" t="s">
        <v>480</v>
      </c>
      <c r="U1" s="2" t="s">
        <v>481</v>
      </c>
      <c r="V1" s="2" t="s">
        <v>482</v>
      </c>
    </row>
    <row r="2" s="1" customFormat="1" spans="1:22">
      <c r="A2" s="3">
        <v>999226609413297</v>
      </c>
      <c r="B2" s="1" t="s">
        <v>483</v>
      </c>
      <c r="C2" s="1" t="s">
        <v>484</v>
      </c>
      <c r="D2" s="1" t="s">
        <v>485</v>
      </c>
      <c r="E2" s="1" t="s">
        <v>486</v>
      </c>
      <c r="F2" s="1" t="s">
        <v>487</v>
      </c>
      <c r="G2" s="1" t="s">
        <v>488</v>
      </c>
      <c r="H2" s="1" t="s">
        <v>489</v>
      </c>
      <c r="I2" s="1" t="s">
        <v>490</v>
      </c>
      <c r="J2" s="1" t="s">
        <v>30</v>
      </c>
      <c r="K2" s="1" t="s">
        <v>491</v>
      </c>
      <c r="L2" s="1" t="s">
        <v>491</v>
      </c>
      <c r="M2" s="1" t="s">
        <v>492</v>
      </c>
      <c r="N2" s="1" t="s">
        <v>492</v>
      </c>
      <c r="O2" s="1" t="s">
        <v>493</v>
      </c>
      <c r="P2" s="1" t="s">
        <v>494</v>
      </c>
      <c r="Q2" s="1" t="s">
        <v>495</v>
      </c>
      <c r="R2" s="1" t="s">
        <v>496</v>
      </c>
      <c r="S2" s="1" t="s">
        <v>497</v>
      </c>
      <c r="T2" s="1" t="s">
        <v>498</v>
      </c>
      <c r="U2" s="1" t="s">
        <v>499</v>
      </c>
      <c r="V2" s="1" t="s">
        <v>500</v>
      </c>
    </row>
    <row r="3" s="1" customFormat="1" spans="1:22">
      <c r="A3" s="3">
        <v>999226624911535</v>
      </c>
      <c r="B3" s="1" t="s">
        <v>501</v>
      </c>
      <c r="C3" s="1" t="s">
        <v>502</v>
      </c>
      <c r="D3" s="1" t="s">
        <v>503</v>
      </c>
      <c r="E3" s="1" t="s">
        <v>504</v>
      </c>
      <c r="F3" s="1" t="s">
        <v>487</v>
      </c>
      <c r="G3" s="1" t="s">
        <v>505</v>
      </c>
      <c r="H3" s="1" t="s">
        <v>489</v>
      </c>
      <c r="I3" s="1" t="s">
        <v>506</v>
      </c>
      <c r="J3" s="1" t="s">
        <v>30</v>
      </c>
      <c r="K3" s="1" t="s">
        <v>507</v>
      </c>
      <c r="L3" s="1" t="s">
        <v>507</v>
      </c>
      <c r="M3" s="1" t="s">
        <v>492</v>
      </c>
      <c r="N3" s="1" t="s">
        <v>492</v>
      </c>
      <c r="O3" s="1" t="s">
        <v>493</v>
      </c>
      <c r="P3" s="1" t="s">
        <v>494</v>
      </c>
      <c r="Q3" s="1" t="s">
        <v>495</v>
      </c>
      <c r="R3" s="1" t="s">
        <v>508</v>
      </c>
      <c r="S3" s="1" t="s">
        <v>497</v>
      </c>
      <c r="T3" s="1" t="s">
        <v>498</v>
      </c>
      <c r="U3" s="1" t="s">
        <v>509</v>
      </c>
      <c r="V3" s="1" t="s">
        <v>510</v>
      </c>
    </row>
    <row r="4" s="1" customFormat="1" spans="1:22">
      <c r="A4" s="3">
        <v>999226730432183</v>
      </c>
      <c r="B4" s="1" t="s">
        <v>511</v>
      </c>
      <c r="C4" s="1" t="s">
        <v>512</v>
      </c>
      <c r="D4" s="1" t="s">
        <v>513</v>
      </c>
      <c r="E4" s="1" t="s">
        <v>514</v>
      </c>
      <c r="F4" s="1" t="s">
        <v>515</v>
      </c>
      <c r="G4" s="1" t="s">
        <v>488</v>
      </c>
      <c r="H4" s="1" t="s">
        <v>489</v>
      </c>
      <c r="I4" s="1" t="s">
        <v>516</v>
      </c>
      <c r="J4" s="1" t="s">
        <v>30</v>
      </c>
      <c r="K4" s="1" t="s">
        <v>517</v>
      </c>
      <c r="L4" s="1" t="s">
        <v>517</v>
      </c>
      <c r="M4" s="1" t="s">
        <v>492</v>
      </c>
      <c r="N4" s="1" t="s">
        <v>492</v>
      </c>
      <c r="O4" s="1" t="s">
        <v>493</v>
      </c>
      <c r="P4" s="1" t="s">
        <v>494</v>
      </c>
      <c r="Q4" s="1" t="s">
        <v>495</v>
      </c>
      <c r="R4" s="1" t="s">
        <v>518</v>
      </c>
      <c r="S4" s="1" t="s">
        <v>497</v>
      </c>
      <c r="T4" s="1" t="s">
        <v>498</v>
      </c>
      <c r="U4" s="1" t="s">
        <v>499</v>
      </c>
      <c r="V4" s="1" t="s">
        <v>500</v>
      </c>
    </row>
    <row r="5" s="1" customFormat="1" spans="1:22">
      <c r="A5" s="3">
        <v>999226746402390</v>
      </c>
      <c r="B5" s="1" t="s">
        <v>519</v>
      </c>
      <c r="C5" s="1" t="s">
        <v>520</v>
      </c>
      <c r="D5" s="1" t="s">
        <v>521</v>
      </c>
      <c r="E5" s="1" t="s">
        <v>522</v>
      </c>
      <c r="F5" s="1" t="s">
        <v>515</v>
      </c>
      <c r="G5" s="1" t="s">
        <v>488</v>
      </c>
      <c r="H5" s="1" t="s">
        <v>489</v>
      </c>
      <c r="I5" s="1" t="s">
        <v>523</v>
      </c>
      <c r="J5" s="1" t="s">
        <v>30</v>
      </c>
      <c r="K5" s="1" t="s">
        <v>524</v>
      </c>
      <c r="L5" s="1" t="s">
        <v>524</v>
      </c>
      <c r="M5" s="1" t="s">
        <v>492</v>
      </c>
      <c r="N5" s="1" t="s">
        <v>492</v>
      </c>
      <c r="O5" s="1" t="s">
        <v>493</v>
      </c>
      <c r="P5" s="1" t="s">
        <v>494</v>
      </c>
      <c r="Q5" s="1" t="s">
        <v>495</v>
      </c>
      <c r="R5" s="1" t="s">
        <v>525</v>
      </c>
      <c r="S5" s="1" t="s">
        <v>497</v>
      </c>
      <c r="T5" s="1" t="s">
        <v>498</v>
      </c>
      <c r="U5" s="1" t="s">
        <v>509</v>
      </c>
      <c r="V5" s="1" t="s">
        <v>500</v>
      </c>
    </row>
    <row r="6" s="1" customFormat="1" spans="1:22">
      <c r="A6" s="3">
        <v>999227035325333</v>
      </c>
      <c r="B6" s="1" t="s">
        <v>526</v>
      </c>
      <c r="C6" s="1" t="s">
        <v>527</v>
      </c>
      <c r="D6" s="1" t="s">
        <v>521</v>
      </c>
      <c r="E6" s="1" t="s">
        <v>528</v>
      </c>
      <c r="F6" s="1" t="s">
        <v>487</v>
      </c>
      <c r="G6" s="1" t="s">
        <v>488</v>
      </c>
      <c r="H6" s="1" t="s">
        <v>489</v>
      </c>
      <c r="I6" s="1" t="s">
        <v>529</v>
      </c>
      <c r="J6" s="1" t="s">
        <v>30</v>
      </c>
      <c r="K6" s="1" t="s">
        <v>530</v>
      </c>
      <c r="L6" s="1" t="s">
        <v>530</v>
      </c>
      <c r="M6" s="1" t="s">
        <v>492</v>
      </c>
      <c r="N6" s="1" t="s">
        <v>492</v>
      </c>
      <c r="O6" s="1" t="s">
        <v>493</v>
      </c>
      <c r="P6" s="1" t="s">
        <v>494</v>
      </c>
      <c r="Q6" s="1" t="s">
        <v>495</v>
      </c>
      <c r="R6" s="1" t="s">
        <v>531</v>
      </c>
      <c r="S6" s="1" t="s">
        <v>497</v>
      </c>
      <c r="T6" s="1" t="s">
        <v>498</v>
      </c>
      <c r="U6" s="1" t="s">
        <v>509</v>
      </c>
      <c r="V6" s="1" t="s">
        <v>500</v>
      </c>
    </row>
    <row r="7" s="1" customFormat="1" spans="1:22">
      <c r="A7" s="3">
        <v>999227178823702</v>
      </c>
      <c r="B7" s="1" t="s">
        <v>532</v>
      </c>
      <c r="C7" s="1" t="s">
        <v>533</v>
      </c>
      <c r="D7" s="1" t="s">
        <v>534</v>
      </c>
      <c r="E7" s="1" t="s">
        <v>535</v>
      </c>
      <c r="F7" s="1" t="s">
        <v>505</v>
      </c>
      <c r="G7" s="1" t="s">
        <v>488</v>
      </c>
      <c r="H7" s="1" t="s">
        <v>489</v>
      </c>
      <c r="I7" s="1" t="s">
        <v>536</v>
      </c>
      <c r="J7" s="1" t="s">
        <v>30</v>
      </c>
      <c r="K7" s="1" t="s">
        <v>537</v>
      </c>
      <c r="L7" s="1" t="s">
        <v>537</v>
      </c>
      <c r="M7" s="1" t="s">
        <v>492</v>
      </c>
      <c r="N7" s="1" t="s">
        <v>492</v>
      </c>
      <c r="O7" s="1" t="s">
        <v>493</v>
      </c>
      <c r="P7" s="1" t="s">
        <v>494</v>
      </c>
      <c r="Q7" s="1" t="s">
        <v>495</v>
      </c>
      <c r="R7" s="1" t="s">
        <v>538</v>
      </c>
      <c r="S7" s="1" t="s">
        <v>497</v>
      </c>
      <c r="T7" s="1" t="s">
        <v>498</v>
      </c>
      <c r="U7" s="1" t="s">
        <v>499</v>
      </c>
      <c r="V7" s="1" t="s">
        <v>539</v>
      </c>
    </row>
    <row r="8" s="1" customFormat="1" spans="1:22">
      <c r="A8" s="3">
        <v>999227194116921</v>
      </c>
      <c r="B8" s="1" t="s">
        <v>540</v>
      </c>
      <c r="C8" s="1" t="s">
        <v>541</v>
      </c>
      <c r="D8" s="1" t="s">
        <v>542</v>
      </c>
      <c r="E8" s="1" t="s">
        <v>543</v>
      </c>
      <c r="F8" s="1" t="s">
        <v>515</v>
      </c>
      <c r="G8" s="1" t="s">
        <v>488</v>
      </c>
      <c r="H8" s="1" t="s">
        <v>489</v>
      </c>
      <c r="I8" s="1" t="s">
        <v>544</v>
      </c>
      <c r="J8" s="1" t="s">
        <v>30</v>
      </c>
      <c r="K8" s="1" t="s">
        <v>545</v>
      </c>
      <c r="L8" s="1" t="s">
        <v>545</v>
      </c>
      <c r="M8" s="1" t="s">
        <v>492</v>
      </c>
      <c r="N8" s="1" t="s">
        <v>492</v>
      </c>
      <c r="O8" s="1" t="s">
        <v>493</v>
      </c>
      <c r="P8" s="1" t="s">
        <v>494</v>
      </c>
      <c r="Q8" s="1" t="s">
        <v>495</v>
      </c>
      <c r="R8" s="1" t="s">
        <v>546</v>
      </c>
      <c r="S8" s="1" t="s">
        <v>497</v>
      </c>
      <c r="T8" s="1" t="s">
        <v>498</v>
      </c>
      <c r="U8" s="1" t="s">
        <v>499</v>
      </c>
      <c r="V8" s="1" t="s">
        <v>510</v>
      </c>
    </row>
    <row r="9" s="1" customFormat="1" spans="1:22">
      <c r="A9" s="3">
        <v>999227263138441</v>
      </c>
      <c r="B9" s="1" t="s">
        <v>547</v>
      </c>
      <c r="C9" s="1" t="s">
        <v>548</v>
      </c>
      <c r="D9" s="1" t="s">
        <v>549</v>
      </c>
      <c r="E9" s="1" t="s">
        <v>550</v>
      </c>
      <c r="F9" s="1" t="s">
        <v>551</v>
      </c>
      <c r="G9" s="1" t="s">
        <v>505</v>
      </c>
      <c r="H9" s="1" t="s">
        <v>489</v>
      </c>
      <c r="I9" s="1" t="s">
        <v>552</v>
      </c>
      <c r="J9" s="1" t="s">
        <v>30</v>
      </c>
      <c r="K9" s="1" t="s">
        <v>553</v>
      </c>
      <c r="L9" s="1" t="s">
        <v>553</v>
      </c>
      <c r="M9" s="1" t="s">
        <v>492</v>
      </c>
      <c r="N9" s="1" t="s">
        <v>492</v>
      </c>
      <c r="O9" s="1" t="s">
        <v>493</v>
      </c>
      <c r="P9" s="1" t="s">
        <v>494</v>
      </c>
      <c r="Q9" s="1" t="s">
        <v>495</v>
      </c>
      <c r="R9" s="1" t="s">
        <v>554</v>
      </c>
      <c r="S9" s="1" t="s">
        <v>497</v>
      </c>
      <c r="T9" s="1" t="s">
        <v>498</v>
      </c>
      <c r="U9" s="1" t="s">
        <v>509</v>
      </c>
      <c r="V9" s="1" t="s">
        <v>555</v>
      </c>
    </row>
    <row r="10" s="1" customFormat="1" spans="1:22">
      <c r="A10" s="3">
        <v>999227967861086</v>
      </c>
      <c r="B10" s="1" t="s">
        <v>556</v>
      </c>
      <c r="C10" s="1" t="s">
        <v>557</v>
      </c>
      <c r="D10" s="1" t="s">
        <v>558</v>
      </c>
      <c r="E10" s="1" t="s">
        <v>559</v>
      </c>
      <c r="F10" s="1" t="s">
        <v>560</v>
      </c>
      <c r="G10" s="1" t="s">
        <v>505</v>
      </c>
      <c r="H10" s="1" t="s">
        <v>489</v>
      </c>
      <c r="I10" s="1" t="s">
        <v>561</v>
      </c>
      <c r="J10" s="1" t="s">
        <v>30</v>
      </c>
      <c r="K10" s="1" t="s">
        <v>562</v>
      </c>
      <c r="L10" s="1" t="s">
        <v>562</v>
      </c>
      <c r="M10" s="1" t="s">
        <v>492</v>
      </c>
      <c r="N10" s="1" t="s">
        <v>492</v>
      </c>
      <c r="O10" s="1" t="s">
        <v>493</v>
      </c>
      <c r="P10" s="1" t="s">
        <v>494</v>
      </c>
      <c r="Q10" s="1" t="s">
        <v>495</v>
      </c>
      <c r="R10" s="1" t="s">
        <v>563</v>
      </c>
      <c r="S10" s="1" t="s">
        <v>497</v>
      </c>
      <c r="T10" s="1" t="s">
        <v>498</v>
      </c>
      <c r="U10" s="1" t="s">
        <v>499</v>
      </c>
      <c r="V10" s="1" t="s">
        <v>500</v>
      </c>
    </row>
    <row r="11" s="1" customFormat="1" spans="1:22">
      <c r="A11" s="3">
        <v>999227985043925</v>
      </c>
      <c r="B11" s="1" t="s">
        <v>564</v>
      </c>
      <c r="C11" s="1" t="s">
        <v>565</v>
      </c>
      <c r="D11" s="1" t="s">
        <v>566</v>
      </c>
      <c r="E11" s="1" t="s">
        <v>567</v>
      </c>
      <c r="F11" s="1" t="s">
        <v>551</v>
      </c>
      <c r="G11" s="1" t="s">
        <v>505</v>
      </c>
      <c r="H11" s="1" t="s">
        <v>489</v>
      </c>
      <c r="I11" s="1" t="s">
        <v>568</v>
      </c>
      <c r="J11" s="1" t="s">
        <v>30</v>
      </c>
      <c r="K11" s="1" t="s">
        <v>569</v>
      </c>
      <c r="L11" s="1" t="s">
        <v>569</v>
      </c>
      <c r="M11" s="1" t="s">
        <v>492</v>
      </c>
      <c r="N11" s="1" t="s">
        <v>492</v>
      </c>
      <c r="O11" s="1" t="s">
        <v>493</v>
      </c>
      <c r="P11" s="1" t="s">
        <v>494</v>
      </c>
      <c r="Q11" s="1" t="s">
        <v>495</v>
      </c>
      <c r="R11" s="1" t="s">
        <v>570</v>
      </c>
      <c r="S11" s="1" t="s">
        <v>497</v>
      </c>
      <c r="T11" s="1" t="s">
        <v>498</v>
      </c>
      <c r="U11" s="1" t="s">
        <v>499</v>
      </c>
      <c r="V11" s="1" t="s">
        <v>500</v>
      </c>
    </row>
    <row r="12" s="1" customFormat="1" spans="1:22">
      <c r="A12" s="3">
        <v>27986521992</v>
      </c>
      <c r="B12" s="1" t="s">
        <v>564</v>
      </c>
      <c r="C12" s="1" t="s">
        <v>571</v>
      </c>
      <c r="D12" s="1" t="s">
        <v>549</v>
      </c>
      <c r="E12" s="1" t="s">
        <v>572</v>
      </c>
      <c r="F12" s="1" t="s">
        <v>573</v>
      </c>
      <c r="G12" s="1" t="s">
        <v>488</v>
      </c>
      <c r="H12" s="1" t="s">
        <v>489</v>
      </c>
      <c r="I12" s="1" t="s">
        <v>574</v>
      </c>
      <c r="J12" s="1" t="s">
        <v>30</v>
      </c>
      <c r="K12" s="1" t="s">
        <v>575</v>
      </c>
      <c r="L12" s="1" t="s">
        <v>575</v>
      </c>
      <c r="M12" s="1" t="s">
        <v>492</v>
      </c>
      <c r="N12" s="1" t="s">
        <v>492</v>
      </c>
      <c r="O12" s="1" t="s">
        <v>493</v>
      </c>
      <c r="P12" s="1" t="s">
        <v>494</v>
      </c>
      <c r="Q12" s="1" t="s">
        <v>495</v>
      </c>
      <c r="R12" s="1" t="s">
        <v>576</v>
      </c>
      <c r="S12" s="1" t="s">
        <v>497</v>
      </c>
      <c r="T12" s="1" t="s">
        <v>498</v>
      </c>
      <c r="U12" s="1" t="s">
        <v>509</v>
      </c>
      <c r="V12" s="1" t="s">
        <v>555</v>
      </c>
    </row>
    <row r="13" s="1" customFormat="1" spans="1:22">
      <c r="A13" s="3">
        <v>999228034965713</v>
      </c>
      <c r="B13" s="1" t="s">
        <v>577</v>
      </c>
      <c r="C13" s="1" t="s">
        <v>578</v>
      </c>
      <c r="D13" s="1" t="s">
        <v>579</v>
      </c>
      <c r="E13" s="1" t="s">
        <v>580</v>
      </c>
      <c r="F13" s="1" t="s">
        <v>487</v>
      </c>
      <c r="G13" s="1" t="s">
        <v>505</v>
      </c>
      <c r="H13" s="1" t="s">
        <v>489</v>
      </c>
      <c r="I13" s="1" t="s">
        <v>581</v>
      </c>
      <c r="J13" s="1" t="s">
        <v>30</v>
      </c>
      <c r="K13" s="1" t="s">
        <v>582</v>
      </c>
      <c r="L13" s="1" t="s">
        <v>582</v>
      </c>
      <c r="M13" s="1" t="s">
        <v>492</v>
      </c>
      <c r="N13" s="1" t="s">
        <v>492</v>
      </c>
      <c r="O13" s="1" t="s">
        <v>493</v>
      </c>
      <c r="P13" s="1" t="s">
        <v>494</v>
      </c>
      <c r="Q13" s="1" t="s">
        <v>495</v>
      </c>
      <c r="R13" s="1" t="s">
        <v>583</v>
      </c>
      <c r="S13" s="1" t="s">
        <v>497</v>
      </c>
      <c r="T13" s="1" t="s">
        <v>498</v>
      </c>
      <c r="U13" s="1" t="s">
        <v>499</v>
      </c>
      <c r="V13" s="1" t="s">
        <v>500</v>
      </c>
    </row>
    <row r="14" s="1" customFormat="1" spans="1:22">
      <c r="A14" s="3">
        <v>999228038469357</v>
      </c>
      <c r="B14" s="1" t="s">
        <v>584</v>
      </c>
      <c r="C14" s="1" t="s">
        <v>585</v>
      </c>
      <c r="D14" s="1" t="s">
        <v>586</v>
      </c>
      <c r="E14" s="1" t="s">
        <v>587</v>
      </c>
      <c r="F14" s="1" t="s">
        <v>505</v>
      </c>
      <c r="G14" s="1" t="s">
        <v>488</v>
      </c>
      <c r="H14" s="1" t="s">
        <v>489</v>
      </c>
      <c r="I14" s="1" t="s">
        <v>588</v>
      </c>
      <c r="J14" s="1" t="s">
        <v>30</v>
      </c>
      <c r="K14" s="1" t="s">
        <v>589</v>
      </c>
      <c r="L14" s="1" t="s">
        <v>589</v>
      </c>
      <c r="M14" s="1" t="s">
        <v>492</v>
      </c>
      <c r="N14" s="1" t="s">
        <v>492</v>
      </c>
      <c r="O14" s="1" t="s">
        <v>493</v>
      </c>
      <c r="P14" s="1" t="s">
        <v>494</v>
      </c>
      <c r="Q14" s="1" t="s">
        <v>495</v>
      </c>
      <c r="R14" s="1" t="s">
        <v>590</v>
      </c>
      <c r="S14" s="1" t="s">
        <v>497</v>
      </c>
      <c r="T14" s="1" t="s">
        <v>498</v>
      </c>
      <c r="U14" s="1" t="s">
        <v>499</v>
      </c>
      <c r="V14" s="1" t="s">
        <v>500</v>
      </c>
    </row>
    <row r="15" s="1" customFormat="1" spans="1:22">
      <c r="A15" s="3">
        <v>999228077157585</v>
      </c>
      <c r="B15" s="1" t="s">
        <v>591</v>
      </c>
      <c r="C15" s="1" t="s">
        <v>592</v>
      </c>
      <c r="D15" s="1" t="s">
        <v>521</v>
      </c>
      <c r="E15" s="1" t="s">
        <v>593</v>
      </c>
      <c r="F15" s="1" t="s">
        <v>505</v>
      </c>
      <c r="G15" s="1" t="s">
        <v>488</v>
      </c>
      <c r="H15" s="1" t="s">
        <v>489</v>
      </c>
      <c r="I15" s="1" t="s">
        <v>594</v>
      </c>
      <c r="J15" s="1" t="s">
        <v>30</v>
      </c>
      <c r="K15" s="1" t="s">
        <v>595</v>
      </c>
      <c r="L15" s="1" t="s">
        <v>595</v>
      </c>
      <c r="M15" s="1" t="s">
        <v>492</v>
      </c>
      <c r="N15" s="1" t="s">
        <v>492</v>
      </c>
      <c r="O15" s="1" t="s">
        <v>493</v>
      </c>
      <c r="P15" s="1" t="s">
        <v>494</v>
      </c>
      <c r="Q15" s="1" t="s">
        <v>495</v>
      </c>
      <c r="R15" s="1" t="s">
        <v>596</v>
      </c>
      <c r="S15" s="1" t="s">
        <v>497</v>
      </c>
      <c r="T15" s="1" t="s">
        <v>498</v>
      </c>
      <c r="U15" s="1" t="s">
        <v>509</v>
      </c>
      <c r="V15" s="1" t="s">
        <v>500</v>
      </c>
    </row>
    <row r="16" s="1" customFormat="1" spans="1:22">
      <c r="A16" s="3">
        <v>999228090426909</v>
      </c>
      <c r="B16" s="1" t="s">
        <v>591</v>
      </c>
      <c r="C16" s="1" t="s">
        <v>597</v>
      </c>
      <c r="D16" s="1" t="s">
        <v>598</v>
      </c>
      <c r="E16" s="1" t="s">
        <v>599</v>
      </c>
      <c r="F16" s="1" t="s">
        <v>515</v>
      </c>
      <c r="G16" s="1" t="s">
        <v>488</v>
      </c>
      <c r="H16" s="1" t="s">
        <v>489</v>
      </c>
      <c r="I16" s="1" t="s">
        <v>600</v>
      </c>
      <c r="J16" s="1" t="s">
        <v>30</v>
      </c>
      <c r="K16" s="1" t="s">
        <v>601</v>
      </c>
      <c r="L16" s="1" t="s">
        <v>601</v>
      </c>
      <c r="M16" s="1" t="s">
        <v>492</v>
      </c>
      <c r="N16" s="1" t="s">
        <v>492</v>
      </c>
      <c r="O16" s="1" t="s">
        <v>493</v>
      </c>
      <c r="P16" s="1" t="s">
        <v>494</v>
      </c>
      <c r="Q16" s="1" t="s">
        <v>495</v>
      </c>
      <c r="R16" s="1" t="s">
        <v>602</v>
      </c>
      <c r="S16" s="1" t="s">
        <v>497</v>
      </c>
      <c r="T16" s="1" t="s">
        <v>498</v>
      </c>
      <c r="U16" s="1" t="s">
        <v>499</v>
      </c>
      <c r="V16" s="1" t="s">
        <v>500</v>
      </c>
    </row>
    <row r="17" s="1" customFormat="1" spans="1:22">
      <c r="A17" s="3">
        <v>999228096128159</v>
      </c>
      <c r="B17" s="1" t="s">
        <v>591</v>
      </c>
      <c r="C17" s="1" t="s">
        <v>603</v>
      </c>
      <c r="D17" s="1" t="s">
        <v>604</v>
      </c>
      <c r="E17" s="1" t="s">
        <v>605</v>
      </c>
      <c r="F17" s="1" t="s">
        <v>487</v>
      </c>
      <c r="G17" s="1" t="s">
        <v>488</v>
      </c>
      <c r="H17" s="1" t="s">
        <v>489</v>
      </c>
      <c r="I17" s="1" t="s">
        <v>606</v>
      </c>
      <c r="J17" s="1" t="s">
        <v>30</v>
      </c>
      <c r="K17" s="1" t="s">
        <v>607</v>
      </c>
      <c r="L17" s="1" t="s">
        <v>607</v>
      </c>
      <c r="M17" s="1" t="s">
        <v>492</v>
      </c>
      <c r="N17" s="1" t="s">
        <v>492</v>
      </c>
      <c r="O17" s="1" t="s">
        <v>493</v>
      </c>
      <c r="P17" s="1" t="s">
        <v>494</v>
      </c>
      <c r="Q17" s="1" t="s">
        <v>495</v>
      </c>
      <c r="R17" s="1" t="s">
        <v>608</v>
      </c>
      <c r="S17" s="1" t="s">
        <v>497</v>
      </c>
      <c r="T17" s="1" t="s">
        <v>498</v>
      </c>
      <c r="U17" s="1" t="s">
        <v>499</v>
      </c>
      <c r="V17" s="1" t="s">
        <v>500</v>
      </c>
    </row>
    <row r="18" s="1" customFormat="1" spans="1:22">
      <c r="A18" s="3">
        <v>999228113557971</v>
      </c>
      <c r="B18" s="1" t="s">
        <v>609</v>
      </c>
      <c r="C18" s="1" t="s">
        <v>610</v>
      </c>
      <c r="D18" s="1" t="s">
        <v>611</v>
      </c>
      <c r="E18" s="1" t="s">
        <v>612</v>
      </c>
      <c r="F18" s="1" t="s">
        <v>515</v>
      </c>
      <c r="G18" s="1" t="s">
        <v>488</v>
      </c>
      <c r="H18" s="1" t="s">
        <v>489</v>
      </c>
      <c r="I18" s="1" t="s">
        <v>613</v>
      </c>
      <c r="J18" s="1" t="s">
        <v>30</v>
      </c>
      <c r="K18" s="1" t="s">
        <v>614</v>
      </c>
      <c r="L18" s="1" t="s">
        <v>614</v>
      </c>
      <c r="M18" s="1" t="s">
        <v>492</v>
      </c>
      <c r="N18" s="1" t="s">
        <v>492</v>
      </c>
      <c r="O18" s="1" t="s">
        <v>493</v>
      </c>
      <c r="P18" s="1" t="s">
        <v>494</v>
      </c>
      <c r="Q18" s="1" t="s">
        <v>495</v>
      </c>
      <c r="R18" s="1" t="s">
        <v>615</v>
      </c>
      <c r="S18" s="1" t="s">
        <v>497</v>
      </c>
      <c r="T18" s="1" t="s">
        <v>498</v>
      </c>
      <c r="U18" s="1" t="s">
        <v>499</v>
      </c>
      <c r="V18" s="1" t="s">
        <v>616</v>
      </c>
    </row>
    <row r="19" s="1" customFormat="1" spans="1:22">
      <c r="A19" s="3">
        <v>999228113912942</v>
      </c>
      <c r="B19" s="1" t="s">
        <v>609</v>
      </c>
      <c r="C19" s="1" t="s">
        <v>617</v>
      </c>
      <c r="D19" s="1" t="s">
        <v>618</v>
      </c>
      <c r="E19" s="1" t="s">
        <v>619</v>
      </c>
      <c r="F19" s="1" t="s">
        <v>505</v>
      </c>
      <c r="G19" s="1" t="s">
        <v>488</v>
      </c>
      <c r="H19" s="1" t="s">
        <v>489</v>
      </c>
      <c r="I19" s="1" t="s">
        <v>620</v>
      </c>
      <c r="J19" s="1" t="s">
        <v>30</v>
      </c>
      <c r="K19" s="1" t="s">
        <v>621</v>
      </c>
      <c r="L19" s="1" t="s">
        <v>621</v>
      </c>
      <c r="M19" s="1" t="s">
        <v>492</v>
      </c>
      <c r="N19" s="1" t="s">
        <v>492</v>
      </c>
      <c r="O19" s="1" t="s">
        <v>493</v>
      </c>
      <c r="P19" s="1" t="s">
        <v>494</v>
      </c>
      <c r="Q19" s="1" t="s">
        <v>495</v>
      </c>
      <c r="R19" s="1" t="s">
        <v>622</v>
      </c>
      <c r="S19" s="1" t="s">
        <v>497</v>
      </c>
      <c r="T19" s="1" t="s">
        <v>498</v>
      </c>
      <c r="U19" s="1" t="s">
        <v>499</v>
      </c>
      <c r="V19" s="1" t="s">
        <v>623</v>
      </c>
    </row>
    <row r="20" s="1" customFormat="1" spans="1:22">
      <c r="A20" s="3">
        <v>999228116371930</v>
      </c>
      <c r="B20" s="1" t="s">
        <v>609</v>
      </c>
      <c r="C20" s="1" t="s">
        <v>624</v>
      </c>
      <c r="D20" s="1" t="s">
        <v>625</v>
      </c>
      <c r="E20" s="1" t="s">
        <v>626</v>
      </c>
      <c r="F20" s="1" t="s">
        <v>515</v>
      </c>
      <c r="G20" s="1" t="s">
        <v>505</v>
      </c>
      <c r="H20" s="1" t="s">
        <v>489</v>
      </c>
      <c r="I20" s="1" t="s">
        <v>627</v>
      </c>
      <c r="J20" s="1" t="s">
        <v>30</v>
      </c>
      <c r="K20" s="1" t="s">
        <v>628</v>
      </c>
      <c r="L20" s="1" t="s">
        <v>628</v>
      </c>
      <c r="M20" s="1" t="s">
        <v>492</v>
      </c>
      <c r="N20" s="1" t="s">
        <v>492</v>
      </c>
      <c r="O20" s="1" t="s">
        <v>493</v>
      </c>
      <c r="P20" s="1" t="s">
        <v>494</v>
      </c>
      <c r="Q20" s="1" t="s">
        <v>495</v>
      </c>
      <c r="R20" s="1" t="s">
        <v>629</v>
      </c>
      <c r="S20" s="1" t="s">
        <v>497</v>
      </c>
      <c r="T20" s="1" t="s">
        <v>498</v>
      </c>
      <c r="U20" s="1" t="s">
        <v>499</v>
      </c>
      <c r="V20" s="1" t="s">
        <v>500</v>
      </c>
    </row>
    <row r="21" s="1" customFormat="1" spans="1:22">
      <c r="A21" s="3">
        <v>999228120925738</v>
      </c>
      <c r="B21" s="1" t="s">
        <v>609</v>
      </c>
      <c r="C21" s="1" t="s">
        <v>630</v>
      </c>
      <c r="D21" s="1" t="s">
        <v>631</v>
      </c>
      <c r="E21" s="1" t="s">
        <v>632</v>
      </c>
      <c r="F21" s="1" t="s">
        <v>551</v>
      </c>
      <c r="G21" s="1" t="s">
        <v>505</v>
      </c>
      <c r="H21" s="1" t="s">
        <v>489</v>
      </c>
      <c r="I21" s="1" t="s">
        <v>633</v>
      </c>
      <c r="J21" s="1" t="s">
        <v>30</v>
      </c>
      <c r="K21" s="1" t="s">
        <v>634</v>
      </c>
      <c r="L21" s="1" t="s">
        <v>634</v>
      </c>
      <c r="M21" s="1" t="s">
        <v>492</v>
      </c>
      <c r="N21" s="1" t="s">
        <v>492</v>
      </c>
      <c r="O21" s="1" t="s">
        <v>493</v>
      </c>
      <c r="P21" s="1" t="s">
        <v>494</v>
      </c>
      <c r="Q21" s="1" t="s">
        <v>495</v>
      </c>
      <c r="R21" s="1" t="s">
        <v>635</v>
      </c>
      <c r="S21" s="1" t="s">
        <v>497</v>
      </c>
      <c r="T21" s="1" t="s">
        <v>498</v>
      </c>
      <c r="U21" s="1" t="s">
        <v>499</v>
      </c>
      <c r="V21" s="1" t="s">
        <v>636</v>
      </c>
    </row>
    <row r="22" s="1" customFormat="1" spans="1:22">
      <c r="A22" s="3">
        <v>999228121623378</v>
      </c>
      <c r="B22" s="1" t="s">
        <v>637</v>
      </c>
      <c r="C22" s="1" t="s">
        <v>638</v>
      </c>
      <c r="D22" s="1" t="s">
        <v>639</v>
      </c>
      <c r="E22" s="1" t="s">
        <v>640</v>
      </c>
      <c r="F22" s="1" t="s">
        <v>487</v>
      </c>
      <c r="G22" s="1" t="s">
        <v>505</v>
      </c>
      <c r="H22" s="1" t="s">
        <v>489</v>
      </c>
      <c r="I22" s="1" t="s">
        <v>641</v>
      </c>
      <c r="J22" s="1" t="s">
        <v>30</v>
      </c>
      <c r="K22" s="1" t="s">
        <v>642</v>
      </c>
      <c r="L22" s="1" t="s">
        <v>642</v>
      </c>
      <c r="M22" s="1" t="s">
        <v>492</v>
      </c>
      <c r="N22" s="1" t="s">
        <v>492</v>
      </c>
      <c r="O22" s="1" t="s">
        <v>493</v>
      </c>
      <c r="P22" s="1" t="s">
        <v>494</v>
      </c>
      <c r="Q22" s="1" t="s">
        <v>495</v>
      </c>
      <c r="R22" s="1" t="s">
        <v>643</v>
      </c>
      <c r="S22" s="1" t="s">
        <v>497</v>
      </c>
      <c r="T22" s="1" t="s">
        <v>498</v>
      </c>
      <c r="U22" s="1" t="s">
        <v>499</v>
      </c>
      <c r="V22" s="1" t="s">
        <v>644</v>
      </c>
    </row>
    <row r="23" s="1" customFormat="1" spans="1:22">
      <c r="A23" s="3">
        <v>999228136721530</v>
      </c>
      <c r="B23" s="1" t="s">
        <v>637</v>
      </c>
      <c r="C23" s="1" t="s">
        <v>645</v>
      </c>
      <c r="D23" s="1" t="s">
        <v>646</v>
      </c>
      <c r="E23" s="1" t="s">
        <v>647</v>
      </c>
      <c r="F23" s="1" t="s">
        <v>515</v>
      </c>
      <c r="G23" s="1" t="s">
        <v>505</v>
      </c>
      <c r="H23" s="1" t="s">
        <v>489</v>
      </c>
      <c r="I23" s="1" t="s">
        <v>648</v>
      </c>
      <c r="J23" s="1" t="s">
        <v>30</v>
      </c>
      <c r="K23" s="1" t="s">
        <v>649</v>
      </c>
      <c r="L23" s="1" t="s">
        <v>649</v>
      </c>
      <c r="M23" s="1" t="s">
        <v>492</v>
      </c>
      <c r="N23" s="1" t="s">
        <v>492</v>
      </c>
      <c r="O23" s="1" t="s">
        <v>493</v>
      </c>
      <c r="P23" s="1" t="s">
        <v>494</v>
      </c>
      <c r="Q23" s="1" t="s">
        <v>495</v>
      </c>
      <c r="R23" s="1" t="s">
        <v>650</v>
      </c>
      <c r="S23" s="1" t="s">
        <v>497</v>
      </c>
      <c r="T23" s="1" t="s">
        <v>498</v>
      </c>
      <c r="U23" s="1" t="s">
        <v>499</v>
      </c>
      <c r="V23" s="1" t="s">
        <v>616</v>
      </c>
    </row>
    <row r="24" s="1" customFormat="1" spans="1:22">
      <c r="A24" s="3">
        <v>999228138851229</v>
      </c>
      <c r="B24" s="1" t="s">
        <v>637</v>
      </c>
      <c r="C24" s="1" t="s">
        <v>651</v>
      </c>
      <c r="D24" s="1" t="s">
        <v>652</v>
      </c>
      <c r="E24" s="1" t="s">
        <v>653</v>
      </c>
      <c r="F24" s="1" t="s">
        <v>505</v>
      </c>
      <c r="G24" s="1" t="s">
        <v>488</v>
      </c>
      <c r="H24" s="1" t="s">
        <v>489</v>
      </c>
      <c r="I24" s="1" t="s">
        <v>654</v>
      </c>
      <c r="J24" s="1" t="s">
        <v>30</v>
      </c>
      <c r="K24" s="1" t="s">
        <v>655</v>
      </c>
      <c r="L24" s="1" t="s">
        <v>655</v>
      </c>
      <c r="M24" s="1" t="s">
        <v>492</v>
      </c>
      <c r="N24" s="1" t="s">
        <v>492</v>
      </c>
      <c r="O24" s="1" t="s">
        <v>493</v>
      </c>
      <c r="P24" s="1" t="s">
        <v>494</v>
      </c>
      <c r="Q24" s="1" t="s">
        <v>495</v>
      </c>
      <c r="R24" s="1" t="s">
        <v>656</v>
      </c>
      <c r="S24" s="1" t="s">
        <v>497</v>
      </c>
      <c r="T24" s="1" t="s">
        <v>498</v>
      </c>
      <c r="U24" s="1" t="s">
        <v>499</v>
      </c>
      <c r="V24" s="1" t="s">
        <v>657</v>
      </c>
    </row>
    <row r="25" s="1" customFormat="1" spans="1:22">
      <c r="A25" s="3">
        <v>999228140154447</v>
      </c>
      <c r="B25" s="1" t="s">
        <v>637</v>
      </c>
      <c r="C25" s="1" t="s">
        <v>658</v>
      </c>
      <c r="D25" s="1" t="s">
        <v>659</v>
      </c>
      <c r="E25" s="1" t="s">
        <v>660</v>
      </c>
      <c r="F25" s="1" t="s">
        <v>505</v>
      </c>
      <c r="G25" s="1" t="s">
        <v>488</v>
      </c>
      <c r="H25" s="1" t="s">
        <v>489</v>
      </c>
      <c r="I25" s="1" t="s">
        <v>661</v>
      </c>
      <c r="J25" s="1" t="s">
        <v>30</v>
      </c>
      <c r="K25" s="1" t="s">
        <v>662</v>
      </c>
      <c r="L25" s="1" t="s">
        <v>662</v>
      </c>
      <c r="M25" s="1" t="s">
        <v>492</v>
      </c>
      <c r="N25" s="1" t="s">
        <v>492</v>
      </c>
      <c r="O25" s="1" t="s">
        <v>493</v>
      </c>
      <c r="P25" s="1" t="s">
        <v>494</v>
      </c>
      <c r="Q25" s="1" t="s">
        <v>495</v>
      </c>
      <c r="R25" s="1" t="s">
        <v>663</v>
      </c>
      <c r="S25" s="1" t="s">
        <v>497</v>
      </c>
      <c r="T25" s="1" t="s">
        <v>498</v>
      </c>
      <c r="U25" s="1" t="s">
        <v>499</v>
      </c>
      <c r="V25" s="1" t="s">
        <v>500</v>
      </c>
    </row>
    <row r="26" s="1" customFormat="1" spans="1:22">
      <c r="A26" s="3">
        <v>999228142295539</v>
      </c>
      <c r="B26" s="1" t="s">
        <v>637</v>
      </c>
      <c r="C26" s="1" t="s">
        <v>664</v>
      </c>
      <c r="D26" s="1" t="s">
        <v>665</v>
      </c>
      <c r="E26" s="1" t="s">
        <v>666</v>
      </c>
      <c r="F26" s="1" t="s">
        <v>515</v>
      </c>
      <c r="G26" s="1" t="s">
        <v>505</v>
      </c>
      <c r="H26" s="1" t="s">
        <v>489</v>
      </c>
      <c r="I26" s="1" t="s">
        <v>667</v>
      </c>
      <c r="J26" s="1" t="s">
        <v>30</v>
      </c>
      <c r="K26" s="1" t="s">
        <v>668</v>
      </c>
      <c r="L26" s="1" t="s">
        <v>668</v>
      </c>
      <c r="M26" s="1" t="s">
        <v>492</v>
      </c>
      <c r="N26" s="1" t="s">
        <v>492</v>
      </c>
      <c r="O26" s="1" t="s">
        <v>493</v>
      </c>
      <c r="P26" s="1" t="s">
        <v>494</v>
      </c>
      <c r="Q26" s="1" t="s">
        <v>495</v>
      </c>
      <c r="R26" s="1" t="s">
        <v>669</v>
      </c>
      <c r="S26" s="1" t="s">
        <v>497</v>
      </c>
      <c r="T26" s="1" t="s">
        <v>498</v>
      </c>
      <c r="U26" s="1" t="s">
        <v>499</v>
      </c>
      <c r="V26" s="1" t="s">
        <v>636</v>
      </c>
    </row>
    <row r="27" s="1" customFormat="1" spans="1:22">
      <c r="A27" s="3">
        <v>999228154639198</v>
      </c>
      <c r="B27" s="1" t="s">
        <v>670</v>
      </c>
      <c r="C27" s="1" t="s">
        <v>671</v>
      </c>
      <c r="D27" s="1" t="s">
        <v>672</v>
      </c>
      <c r="E27" s="1" t="s">
        <v>673</v>
      </c>
      <c r="F27" s="1" t="s">
        <v>515</v>
      </c>
      <c r="G27" s="1" t="s">
        <v>505</v>
      </c>
      <c r="H27" s="1" t="s">
        <v>489</v>
      </c>
      <c r="I27" s="1" t="s">
        <v>674</v>
      </c>
      <c r="J27" s="1" t="s">
        <v>30</v>
      </c>
      <c r="K27" s="1" t="s">
        <v>675</v>
      </c>
      <c r="L27" s="1" t="s">
        <v>675</v>
      </c>
      <c r="M27" s="1" t="s">
        <v>492</v>
      </c>
      <c r="N27" s="1" t="s">
        <v>492</v>
      </c>
      <c r="O27" s="1" t="s">
        <v>493</v>
      </c>
      <c r="P27" s="1" t="s">
        <v>494</v>
      </c>
      <c r="Q27" s="1" t="s">
        <v>495</v>
      </c>
      <c r="R27" s="1" t="s">
        <v>676</v>
      </c>
      <c r="S27" s="1" t="s">
        <v>497</v>
      </c>
      <c r="T27" s="1" t="s">
        <v>498</v>
      </c>
      <c r="U27" s="1" t="s">
        <v>499</v>
      </c>
      <c r="V27" s="1" t="s">
        <v>616</v>
      </c>
    </row>
    <row r="28" s="1" customFormat="1" spans="1:22">
      <c r="A28" s="3">
        <v>999228160230489</v>
      </c>
      <c r="B28" s="1" t="s">
        <v>670</v>
      </c>
      <c r="C28" s="1" t="s">
        <v>677</v>
      </c>
      <c r="D28" s="1" t="s">
        <v>678</v>
      </c>
      <c r="E28" s="1" t="s">
        <v>679</v>
      </c>
      <c r="F28" s="1" t="s">
        <v>515</v>
      </c>
      <c r="G28" s="1" t="s">
        <v>505</v>
      </c>
      <c r="H28" s="1" t="s">
        <v>489</v>
      </c>
      <c r="I28" s="1" t="s">
        <v>680</v>
      </c>
      <c r="J28" s="1" t="s">
        <v>30</v>
      </c>
      <c r="K28" s="1" t="s">
        <v>681</v>
      </c>
      <c r="L28" s="1" t="s">
        <v>681</v>
      </c>
      <c r="M28" s="1" t="s">
        <v>492</v>
      </c>
      <c r="N28" s="1" t="s">
        <v>492</v>
      </c>
      <c r="O28" s="1" t="s">
        <v>493</v>
      </c>
      <c r="P28" s="1" t="s">
        <v>494</v>
      </c>
      <c r="Q28" s="1" t="s">
        <v>495</v>
      </c>
      <c r="R28" s="1" t="s">
        <v>682</v>
      </c>
      <c r="S28" s="1" t="s">
        <v>497</v>
      </c>
      <c r="T28" s="1" t="s">
        <v>498</v>
      </c>
      <c r="U28" s="1" t="s">
        <v>499</v>
      </c>
      <c r="V28" s="1" t="s">
        <v>510</v>
      </c>
    </row>
    <row r="29" s="1" customFormat="1" spans="1:22">
      <c r="A29" s="3">
        <v>999228171703199</v>
      </c>
      <c r="B29" s="1" t="s">
        <v>683</v>
      </c>
      <c r="C29" s="1" t="s">
        <v>684</v>
      </c>
      <c r="D29" s="1" t="s">
        <v>685</v>
      </c>
      <c r="E29" s="1" t="s">
        <v>686</v>
      </c>
      <c r="F29" s="1" t="s">
        <v>551</v>
      </c>
      <c r="G29" s="1" t="s">
        <v>488</v>
      </c>
      <c r="H29" s="1" t="s">
        <v>489</v>
      </c>
      <c r="I29" s="1" t="s">
        <v>687</v>
      </c>
      <c r="J29" s="1" t="s">
        <v>30</v>
      </c>
      <c r="K29" s="1" t="s">
        <v>688</v>
      </c>
      <c r="L29" s="1" t="s">
        <v>688</v>
      </c>
      <c r="M29" s="1" t="s">
        <v>492</v>
      </c>
      <c r="N29" s="1" t="s">
        <v>492</v>
      </c>
      <c r="O29" s="1" t="s">
        <v>493</v>
      </c>
      <c r="P29" s="1" t="s">
        <v>494</v>
      </c>
      <c r="Q29" s="1" t="s">
        <v>495</v>
      </c>
      <c r="R29" s="1" t="s">
        <v>689</v>
      </c>
      <c r="S29" s="1" t="s">
        <v>497</v>
      </c>
      <c r="T29" s="1" t="s">
        <v>498</v>
      </c>
      <c r="U29" s="1" t="s">
        <v>499</v>
      </c>
      <c r="V29" s="1" t="s">
        <v>500</v>
      </c>
    </row>
    <row r="30" s="1" customFormat="1" spans="1:22">
      <c r="A30" s="3">
        <v>999228171931303</v>
      </c>
      <c r="B30" s="1" t="s">
        <v>683</v>
      </c>
      <c r="C30" s="1" t="s">
        <v>690</v>
      </c>
      <c r="D30" s="1" t="s">
        <v>691</v>
      </c>
      <c r="E30" s="1" t="s">
        <v>692</v>
      </c>
      <c r="F30" s="1" t="s">
        <v>515</v>
      </c>
      <c r="G30" s="1" t="s">
        <v>488</v>
      </c>
      <c r="H30" s="1" t="s">
        <v>489</v>
      </c>
      <c r="I30" s="1" t="s">
        <v>693</v>
      </c>
      <c r="J30" s="1" t="s">
        <v>30</v>
      </c>
      <c r="K30" s="1" t="s">
        <v>694</v>
      </c>
      <c r="L30" s="1" t="s">
        <v>694</v>
      </c>
      <c r="M30" s="1" t="s">
        <v>492</v>
      </c>
      <c r="N30" s="1" t="s">
        <v>492</v>
      </c>
      <c r="O30" s="1" t="s">
        <v>493</v>
      </c>
      <c r="P30" s="1" t="s">
        <v>494</v>
      </c>
      <c r="Q30" s="1" t="s">
        <v>495</v>
      </c>
      <c r="R30" s="1" t="s">
        <v>695</v>
      </c>
      <c r="S30" s="1" t="s">
        <v>497</v>
      </c>
      <c r="T30" s="1" t="s">
        <v>498</v>
      </c>
      <c r="U30" s="1" t="s">
        <v>499</v>
      </c>
      <c r="V30" s="1" t="s">
        <v>696</v>
      </c>
    </row>
    <row r="31" s="1" customFormat="1" spans="1:22">
      <c r="A31" s="3">
        <v>999228209421516</v>
      </c>
      <c r="B31" s="1" t="s">
        <v>697</v>
      </c>
      <c r="C31" s="1" t="s">
        <v>698</v>
      </c>
      <c r="D31" s="1" t="s">
        <v>699</v>
      </c>
      <c r="E31" s="1" t="s">
        <v>700</v>
      </c>
      <c r="F31" s="1" t="s">
        <v>515</v>
      </c>
      <c r="G31" s="1" t="s">
        <v>488</v>
      </c>
      <c r="H31" s="1" t="s">
        <v>489</v>
      </c>
      <c r="I31" s="1" t="s">
        <v>701</v>
      </c>
      <c r="J31" s="1" t="s">
        <v>30</v>
      </c>
      <c r="K31" s="1" t="s">
        <v>702</v>
      </c>
      <c r="L31" s="1" t="s">
        <v>702</v>
      </c>
      <c r="M31" s="1" t="s">
        <v>492</v>
      </c>
      <c r="N31" s="1" t="s">
        <v>492</v>
      </c>
      <c r="O31" s="1" t="s">
        <v>493</v>
      </c>
      <c r="P31" s="1" t="s">
        <v>494</v>
      </c>
      <c r="Q31" s="1" t="s">
        <v>495</v>
      </c>
      <c r="R31" s="1" t="s">
        <v>703</v>
      </c>
      <c r="S31" s="1" t="s">
        <v>497</v>
      </c>
      <c r="T31" s="1" t="s">
        <v>498</v>
      </c>
      <c r="U31" s="1" t="s">
        <v>499</v>
      </c>
      <c r="V31" s="1" t="s">
        <v>500</v>
      </c>
    </row>
    <row r="32" s="1" customFormat="1" spans="1:22">
      <c r="A32" s="3">
        <v>999228209735624</v>
      </c>
      <c r="B32" s="1" t="s">
        <v>697</v>
      </c>
      <c r="C32" s="1" t="s">
        <v>704</v>
      </c>
      <c r="D32" s="1" t="s">
        <v>705</v>
      </c>
      <c r="E32" s="1" t="s">
        <v>706</v>
      </c>
      <c r="F32" s="1" t="s">
        <v>515</v>
      </c>
      <c r="G32" s="1" t="s">
        <v>488</v>
      </c>
      <c r="H32" s="1" t="s">
        <v>489</v>
      </c>
      <c r="I32" s="1" t="s">
        <v>707</v>
      </c>
      <c r="J32" s="1" t="s">
        <v>30</v>
      </c>
      <c r="K32" s="1" t="s">
        <v>708</v>
      </c>
      <c r="L32" s="1" t="s">
        <v>708</v>
      </c>
      <c r="M32" s="1" t="s">
        <v>492</v>
      </c>
      <c r="N32" s="1" t="s">
        <v>492</v>
      </c>
      <c r="O32" s="1" t="s">
        <v>493</v>
      </c>
      <c r="P32" s="1" t="s">
        <v>494</v>
      </c>
      <c r="Q32" s="1" t="s">
        <v>495</v>
      </c>
      <c r="R32" s="1" t="s">
        <v>709</v>
      </c>
      <c r="S32" s="1" t="s">
        <v>497</v>
      </c>
      <c r="T32" s="1" t="s">
        <v>498</v>
      </c>
      <c r="U32" s="1" t="s">
        <v>499</v>
      </c>
      <c r="V32" s="1" t="s">
        <v>500</v>
      </c>
    </row>
    <row r="33" s="1" customFormat="1" spans="1:22">
      <c r="A33" s="3">
        <v>999228214622766</v>
      </c>
      <c r="B33" s="1" t="s">
        <v>697</v>
      </c>
      <c r="C33" s="1" t="s">
        <v>710</v>
      </c>
      <c r="D33" s="1" t="s">
        <v>711</v>
      </c>
      <c r="E33" s="1" t="s">
        <v>712</v>
      </c>
      <c r="F33" s="1" t="s">
        <v>515</v>
      </c>
      <c r="G33" s="1" t="s">
        <v>505</v>
      </c>
      <c r="H33" s="1" t="s">
        <v>489</v>
      </c>
      <c r="I33" s="1" t="s">
        <v>713</v>
      </c>
      <c r="J33" s="1" t="s">
        <v>30</v>
      </c>
      <c r="K33" s="1" t="s">
        <v>714</v>
      </c>
      <c r="L33" s="1" t="s">
        <v>714</v>
      </c>
      <c r="M33" s="1" t="s">
        <v>492</v>
      </c>
      <c r="N33" s="1" t="s">
        <v>492</v>
      </c>
      <c r="O33" s="1" t="s">
        <v>493</v>
      </c>
      <c r="P33" s="1" t="s">
        <v>494</v>
      </c>
      <c r="Q33" s="1" t="s">
        <v>495</v>
      </c>
      <c r="R33" s="1" t="s">
        <v>715</v>
      </c>
      <c r="S33" s="1" t="s">
        <v>497</v>
      </c>
      <c r="T33" s="1" t="s">
        <v>498</v>
      </c>
      <c r="U33" s="1" t="s">
        <v>499</v>
      </c>
      <c r="V33" s="1" t="s">
        <v>716</v>
      </c>
    </row>
    <row r="34" s="1" customFormat="1" spans="1:22">
      <c r="A34" s="3">
        <v>999228215462256</v>
      </c>
      <c r="B34" s="1" t="s">
        <v>697</v>
      </c>
      <c r="C34" s="1" t="s">
        <v>717</v>
      </c>
      <c r="D34" s="1" t="s">
        <v>718</v>
      </c>
      <c r="E34" s="1" t="s">
        <v>719</v>
      </c>
      <c r="F34" s="1" t="s">
        <v>487</v>
      </c>
      <c r="G34" s="1" t="s">
        <v>505</v>
      </c>
      <c r="H34" s="1" t="s">
        <v>489</v>
      </c>
      <c r="I34" s="1" t="s">
        <v>720</v>
      </c>
      <c r="J34" s="1" t="s">
        <v>30</v>
      </c>
      <c r="K34" s="1" t="s">
        <v>721</v>
      </c>
      <c r="L34" s="1" t="s">
        <v>721</v>
      </c>
      <c r="M34" s="1" t="s">
        <v>492</v>
      </c>
      <c r="N34" s="1" t="s">
        <v>492</v>
      </c>
      <c r="O34" s="1" t="s">
        <v>493</v>
      </c>
      <c r="P34" s="1" t="s">
        <v>494</v>
      </c>
      <c r="Q34" s="1" t="s">
        <v>495</v>
      </c>
      <c r="R34" s="1" t="s">
        <v>722</v>
      </c>
      <c r="S34" s="1" t="s">
        <v>497</v>
      </c>
      <c r="T34" s="1" t="s">
        <v>498</v>
      </c>
      <c r="U34" s="1" t="s">
        <v>499</v>
      </c>
      <c r="V34" s="1" t="s">
        <v>510</v>
      </c>
    </row>
    <row r="35" s="1" customFormat="1" spans="1:22">
      <c r="A35" s="3">
        <v>999228237972553</v>
      </c>
      <c r="B35" s="1" t="s">
        <v>723</v>
      </c>
      <c r="C35" s="1" t="s">
        <v>724</v>
      </c>
      <c r="D35" s="1" t="s">
        <v>725</v>
      </c>
      <c r="E35" s="1" t="s">
        <v>726</v>
      </c>
      <c r="F35" s="1" t="s">
        <v>505</v>
      </c>
      <c r="G35" s="1" t="s">
        <v>488</v>
      </c>
      <c r="H35" s="1" t="s">
        <v>489</v>
      </c>
      <c r="I35" s="1" t="s">
        <v>727</v>
      </c>
      <c r="J35" s="1" t="s">
        <v>30</v>
      </c>
      <c r="K35" s="1" t="s">
        <v>728</v>
      </c>
      <c r="L35" s="1" t="s">
        <v>728</v>
      </c>
      <c r="M35" s="1" t="s">
        <v>492</v>
      </c>
      <c r="N35" s="1" t="s">
        <v>492</v>
      </c>
      <c r="O35" s="1" t="s">
        <v>493</v>
      </c>
      <c r="P35" s="1" t="s">
        <v>494</v>
      </c>
      <c r="Q35" s="1" t="s">
        <v>495</v>
      </c>
      <c r="R35" s="1" t="s">
        <v>729</v>
      </c>
      <c r="S35" s="1" t="s">
        <v>497</v>
      </c>
      <c r="T35" s="1" t="s">
        <v>498</v>
      </c>
      <c r="U35" s="1" t="s">
        <v>499</v>
      </c>
      <c r="V35" s="1" t="s">
        <v>616</v>
      </c>
    </row>
    <row r="36" s="1" customFormat="1" spans="1:22">
      <c r="A36" s="3">
        <v>999228257368086</v>
      </c>
      <c r="B36" s="1" t="s">
        <v>723</v>
      </c>
      <c r="C36" s="1" t="s">
        <v>730</v>
      </c>
      <c r="D36" s="1" t="s">
        <v>731</v>
      </c>
      <c r="E36" s="1" t="s">
        <v>732</v>
      </c>
      <c r="F36" s="1" t="s">
        <v>515</v>
      </c>
      <c r="G36" s="1" t="s">
        <v>505</v>
      </c>
      <c r="H36" s="1" t="s">
        <v>489</v>
      </c>
      <c r="I36" s="1" t="s">
        <v>733</v>
      </c>
      <c r="J36" s="1" t="s">
        <v>30</v>
      </c>
      <c r="K36" s="1" t="s">
        <v>734</v>
      </c>
      <c r="L36" s="1" t="s">
        <v>734</v>
      </c>
      <c r="M36" s="1" t="s">
        <v>492</v>
      </c>
      <c r="N36" s="1" t="s">
        <v>492</v>
      </c>
      <c r="O36" s="1" t="s">
        <v>493</v>
      </c>
      <c r="P36" s="1" t="s">
        <v>494</v>
      </c>
      <c r="Q36" s="1" t="s">
        <v>495</v>
      </c>
      <c r="R36" s="1" t="s">
        <v>735</v>
      </c>
      <c r="S36" s="1" t="s">
        <v>497</v>
      </c>
      <c r="T36" s="1" t="s">
        <v>498</v>
      </c>
      <c r="U36" s="1" t="s">
        <v>499</v>
      </c>
      <c r="V36" s="1" t="s">
        <v>500</v>
      </c>
    </row>
    <row r="37" s="1" customFormat="1" spans="1:22">
      <c r="A37" s="3">
        <v>999228263782598</v>
      </c>
      <c r="B37" s="1" t="s">
        <v>736</v>
      </c>
      <c r="C37" s="1" t="s">
        <v>737</v>
      </c>
      <c r="D37" s="1" t="s">
        <v>738</v>
      </c>
      <c r="E37" s="1" t="s">
        <v>739</v>
      </c>
      <c r="F37" s="1" t="s">
        <v>505</v>
      </c>
      <c r="G37" s="1" t="s">
        <v>488</v>
      </c>
      <c r="H37" s="1" t="s">
        <v>489</v>
      </c>
      <c r="I37" s="1" t="s">
        <v>740</v>
      </c>
      <c r="J37" s="1" t="s">
        <v>30</v>
      </c>
      <c r="K37" s="1" t="s">
        <v>741</v>
      </c>
      <c r="L37" s="1" t="s">
        <v>741</v>
      </c>
      <c r="M37" s="1" t="s">
        <v>492</v>
      </c>
      <c r="N37" s="1" t="s">
        <v>492</v>
      </c>
      <c r="O37" s="1" t="s">
        <v>493</v>
      </c>
      <c r="P37" s="1" t="s">
        <v>494</v>
      </c>
      <c r="Q37" s="1" t="s">
        <v>495</v>
      </c>
      <c r="R37" s="1" t="s">
        <v>742</v>
      </c>
      <c r="S37" s="1" t="s">
        <v>497</v>
      </c>
      <c r="T37" s="1" t="s">
        <v>498</v>
      </c>
      <c r="U37" s="1" t="s">
        <v>499</v>
      </c>
      <c r="V37" s="1" t="s">
        <v>743</v>
      </c>
    </row>
    <row r="38" s="1" customFormat="1" spans="1:22">
      <c r="A38" s="3">
        <v>28264076214</v>
      </c>
      <c r="B38" s="1" t="s">
        <v>736</v>
      </c>
      <c r="C38" s="1" t="s">
        <v>744</v>
      </c>
      <c r="D38" s="1" t="s">
        <v>745</v>
      </c>
      <c r="E38" s="1" t="s">
        <v>746</v>
      </c>
      <c r="F38" s="1" t="s">
        <v>505</v>
      </c>
      <c r="G38" s="1" t="s">
        <v>488</v>
      </c>
      <c r="H38" s="1" t="s">
        <v>489</v>
      </c>
      <c r="I38" s="1" t="s">
        <v>747</v>
      </c>
      <c r="J38" s="1" t="s">
        <v>30</v>
      </c>
      <c r="K38" s="1" t="s">
        <v>748</v>
      </c>
      <c r="L38" s="1" t="s">
        <v>748</v>
      </c>
      <c r="M38" s="1" t="s">
        <v>492</v>
      </c>
      <c r="N38" s="1" t="s">
        <v>492</v>
      </c>
      <c r="O38" s="1" t="s">
        <v>493</v>
      </c>
      <c r="P38" s="1" t="s">
        <v>494</v>
      </c>
      <c r="Q38" s="1" t="s">
        <v>495</v>
      </c>
      <c r="R38" s="1" t="s">
        <v>749</v>
      </c>
      <c r="S38" s="1" t="s">
        <v>497</v>
      </c>
      <c r="T38" s="1" t="s">
        <v>498</v>
      </c>
      <c r="U38" s="1" t="s">
        <v>499</v>
      </c>
      <c r="V38" s="1" t="s">
        <v>636</v>
      </c>
    </row>
    <row r="39" s="1" customFormat="1" spans="1:22">
      <c r="A39" s="3">
        <v>999228264121967</v>
      </c>
      <c r="B39" s="1" t="s">
        <v>736</v>
      </c>
      <c r="C39" s="1" t="s">
        <v>750</v>
      </c>
      <c r="D39" s="1" t="s">
        <v>751</v>
      </c>
      <c r="E39" s="1" t="s">
        <v>752</v>
      </c>
      <c r="F39" s="1" t="s">
        <v>515</v>
      </c>
      <c r="G39" s="1" t="s">
        <v>505</v>
      </c>
      <c r="H39" s="1" t="s">
        <v>489</v>
      </c>
      <c r="I39" s="1" t="s">
        <v>753</v>
      </c>
      <c r="J39" s="1" t="s">
        <v>30</v>
      </c>
      <c r="K39" s="1" t="s">
        <v>754</v>
      </c>
      <c r="L39" s="1" t="s">
        <v>754</v>
      </c>
      <c r="M39" s="1" t="s">
        <v>492</v>
      </c>
      <c r="N39" s="1" t="s">
        <v>492</v>
      </c>
      <c r="O39" s="1" t="s">
        <v>493</v>
      </c>
      <c r="P39" s="1" t="s">
        <v>494</v>
      </c>
      <c r="Q39" s="1" t="s">
        <v>495</v>
      </c>
      <c r="R39" s="1" t="s">
        <v>755</v>
      </c>
      <c r="S39" s="1" t="s">
        <v>497</v>
      </c>
      <c r="T39" s="1" t="s">
        <v>498</v>
      </c>
      <c r="U39" s="1" t="s">
        <v>499</v>
      </c>
      <c r="V39" s="1" t="s">
        <v>657</v>
      </c>
    </row>
    <row r="40" s="1" customFormat="1" spans="1:22">
      <c r="A40" s="3">
        <v>999228267480417</v>
      </c>
      <c r="B40" s="1" t="s">
        <v>736</v>
      </c>
      <c r="C40" s="1" t="s">
        <v>756</v>
      </c>
      <c r="D40" s="1" t="s">
        <v>757</v>
      </c>
      <c r="E40" s="1" t="s">
        <v>758</v>
      </c>
      <c r="F40" s="1" t="s">
        <v>515</v>
      </c>
      <c r="G40" s="1" t="s">
        <v>505</v>
      </c>
      <c r="H40" s="1" t="s">
        <v>489</v>
      </c>
      <c r="I40" s="1" t="s">
        <v>759</v>
      </c>
      <c r="J40" s="1" t="s">
        <v>30</v>
      </c>
      <c r="K40" s="1" t="s">
        <v>760</v>
      </c>
      <c r="L40" s="1" t="s">
        <v>760</v>
      </c>
      <c r="M40" s="1" t="s">
        <v>492</v>
      </c>
      <c r="N40" s="1" t="s">
        <v>492</v>
      </c>
      <c r="O40" s="1" t="s">
        <v>493</v>
      </c>
      <c r="P40" s="1" t="s">
        <v>494</v>
      </c>
      <c r="Q40" s="1" t="s">
        <v>495</v>
      </c>
      <c r="R40" s="1" t="s">
        <v>761</v>
      </c>
      <c r="S40" s="1" t="s">
        <v>497</v>
      </c>
      <c r="T40" s="1" t="s">
        <v>498</v>
      </c>
      <c r="U40" s="1" t="s">
        <v>499</v>
      </c>
      <c r="V40" s="1" t="s">
        <v>510</v>
      </c>
    </row>
    <row r="41" s="1" customFormat="1" spans="1:22">
      <c r="A41" s="3">
        <v>999228268416504</v>
      </c>
      <c r="B41" s="1" t="s">
        <v>736</v>
      </c>
      <c r="C41" s="1" t="s">
        <v>762</v>
      </c>
      <c r="D41" s="1" t="s">
        <v>763</v>
      </c>
      <c r="E41" s="1" t="s">
        <v>764</v>
      </c>
      <c r="F41" s="1" t="s">
        <v>505</v>
      </c>
      <c r="G41" s="1" t="s">
        <v>488</v>
      </c>
      <c r="H41" s="1" t="s">
        <v>489</v>
      </c>
      <c r="I41" s="1" t="s">
        <v>765</v>
      </c>
      <c r="J41" s="1" t="s">
        <v>30</v>
      </c>
      <c r="K41" s="1" t="s">
        <v>766</v>
      </c>
      <c r="L41" s="1" t="s">
        <v>766</v>
      </c>
      <c r="M41" s="1" t="s">
        <v>492</v>
      </c>
      <c r="N41" s="1" t="s">
        <v>492</v>
      </c>
      <c r="O41" s="1" t="s">
        <v>493</v>
      </c>
      <c r="P41" s="1" t="s">
        <v>494</v>
      </c>
      <c r="Q41" s="1" t="s">
        <v>495</v>
      </c>
      <c r="R41" s="1" t="s">
        <v>767</v>
      </c>
      <c r="S41" s="1" t="s">
        <v>497</v>
      </c>
      <c r="T41" s="1" t="s">
        <v>498</v>
      </c>
      <c r="U41" s="1" t="s">
        <v>499</v>
      </c>
      <c r="V41" s="1" t="s">
        <v>555</v>
      </c>
    </row>
    <row r="42" s="1" customFormat="1" spans="1:22">
      <c r="A42" s="3">
        <v>999228269758779</v>
      </c>
      <c r="B42" s="1" t="s">
        <v>736</v>
      </c>
      <c r="C42" s="1" t="s">
        <v>768</v>
      </c>
      <c r="D42" s="1" t="s">
        <v>769</v>
      </c>
      <c r="E42" s="1" t="s">
        <v>770</v>
      </c>
      <c r="F42" s="1" t="s">
        <v>505</v>
      </c>
      <c r="G42" s="1" t="s">
        <v>488</v>
      </c>
      <c r="H42" s="1" t="s">
        <v>489</v>
      </c>
      <c r="I42" s="1" t="s">
        <v>771</v>
      </c>
      <c r="J42" s="1" t="s">
        <v>30</v>
      </c>
      <c r="K42" s="1" t="s">
        <v>772</v>
      </c>
      <c r="L42" s="1" t="s">
        <v>772</v>
      </c>
      <c r="M42" s="1" t="s">
        <v>492</v>
      </c>
      <c r="N42" s="1" t="s">
        <v>492</v>
      </c>
      <c r="O42" s="1" t="s">
        <v>493</v>
      </c>
      <c r="P42" s="1" t="s">
        <v>494</v>
      </c>
      <c r="Q42" s="1" t="s">
        <v>495</v>
      </c>
      <c r="R42" s="1" t="s">
        <v>773</v>
      </c>
      <c r="S42" s="1" t="s">
        <v>497</v>
      </c>
      <c r="T42" s="1" t="s">
        <v>498</v>
      </c>
      <c r="U42" s="1" t="s">
        <v>499</v>
      </c>
      <c r="V42" s="1" t="s">
        <v>555</v>
      </c>
    </row>
    <row r="43" s="1" customFormat="1" spans="1:22">
      <c r="A43" s="3">
        <v>999228272717418</v>
      </c>
      <c r="B43" s="1" t="s">
        <v>736</v>
      </c>
      <c r="C43" s="1" t="s">
        <v>774</v>
      </c>
      <c r="D43" s="1" t="s">
        <v>775</v>
      </c>
      <c r="E43" s="1" t="s">
        <v>776</v>
      </c>
      <c r="F43" s="1" t="s">
        <v>551</v>
      </c>
      <c r="G43" s="1" t="s">
        <v>505</v>
      </c>
      <c r="H43" s="1" t="s">
        <v>489</v>
      </c>
      <c r="I43" s="1" t="s">
        <v>777</v>
      </c>
      <c r="J43" s="1" t="s">
        <v>30</v>
      </c>
      <c r="K43" s="1" t="s">
        <v>778</v>
      </c>
      <c r="L43" s="1" t="s">
        <v>778</v>
      </c>
      <c r="M43" s="1" t="s">
        <v>492</v>
      </c>
      <c r="N43" s="1" t="s">
        <v>492</v>
      </c>
      <c r="O43" s="1" t="s">
        <v>493</v>
      </c>
      <c r="P43" s="1" t="s">
        <v>494</v>
      </c>
      <c r="Q43" s="1" t="s">
        <v>495</v>
      </c>
      <c r="R43" s="1" t="s">
        <v>779</v>
      </c>
      <c r="S43" s="1" t="s">
        <v>497</v>
      </c>
      <c r="T43" s="1" t="s">
        <v>498</v>
      </c>
      <c r="U43" s="1" t="s">
        <v>499</v>
      </c>
      <c r="V43" s="1" t="s">
        <v>510</v>
      </c>
    </row>
    <row r="44" s="1" customFormat="1" spans="1:22">
      <c r="A44" s="3">
        <v>999228273319728</v>
      </c>
      <c r="B44" s="1" t="s">
        <v>736</v>
      </c>
      <c r="C44" s="1" t="s">
        <v>780</v>
      </c>
      <c r="D44" s="1" t="s">
        <v>781</v>
      </c>
      <c r="E44" s="1" t="s">
        <v>782</v>
      </c>
      <c r="F44" s="1" t="s">
        <v>515</v>
      </c>
      <c r="G44" s="1" t="s">
        <v>505</v>
      </c>
      <c r="H44" s="1" t="s">
        <v>489</v>
      </c>
      <c r="I44" s="1" t="s">
        <v>783</v>
      </c>
      <c r="J44" s="1" t="s">
        <v>30</v>
      </c>
      <c r="K44" s="1" t="s">
        <v>784</v>
      </c>
      <c r="L44" s="1" t="s">
        <v>784</v>
      </c>
      <c r="M44" s="1" t="s">
        <v>492</v>
      </c>
      <c r="N44" s="1" t="s">
        <v>492</v>
      </c>
      <c r="O44" s="1" t="s">
        <v>493</v>
      </c>
      <c r="P44" s="1" t="s">
        <v>494</v>
      </c>
      <c r="Q44" s="1" t="s">
        <v>495</v>
      </c>
      <c r="R44" s="1" t="s">
        <v>785</v>
      </c>
      <c r="S44" s="1" t="s">
        <v>497</v>
      </c>
      <c r="T44" s="1" t="s">
        <v>498</v>
      </c>
      <c r="U44" s="1" t="s">
        <v>499</v>
      </c>
      <c r="V44" s="1" t="s">
        <v>786</v>
      </c>
    </row>
    <row r="45" s="1" customFormat="1" spans="1:22">
      <c r="A45" s="3">
        <v>999228274338087</v>
      </c>
      <c r="B45" s="1" t="s">
        <v>560</v>
      </c>
      <c r="C45" s="1" t="s">
        <v>787</v>
      </c>
      <c r="D45" s="1" t="s">
        <v>788</v>
      </c>
      <c r="E45" s="1" t="s">
        <v>789</v>
      </c>
      <c r="F45" s="1" t="s">
        <v>505</v>
      </c>
      <c r="G45" s="1" t="s">
        <v>488</v>
      </c>
      <c r="H45" s="1" t="s">
        <v>489</v>
      </c>
      <c r="I45" s="1" t="s">
        <v>790</v>
      </c>
      <c r="J45" s="1" t="s">
        <v>30</v>
      </c>
      <c r="K45" s="1" t="s">
        <v>791</v>
      </c>
      <c r="L45" s="1" t="s">
        <v>791</v>
      </c>
      <c r="M45" s="1" t="s">
        <v>492</v>
      </c>
      <c r="N45" s="1" t="s">
        <v>492</v>
      </c>
      <c r="O45" s="1" t="s">
        <v>493</v>
      </c>
      <c r="P45" s="1" t="s">
        <v>494</v>
      </c>
      <c r="Q45" s="1" t="s">
        <v>495</v>
      </c>
      <c r="R45" s="1" t="s">
        <v>792</v>
      </c>
      <c r="S45" s="1" t="s">
        <v>497</v>
      </c>
      <c r="T45" s="1" t="s">
        <v>498</v>
      </c>
      <c r="U45" s="1" t="s">
        <v>499</v>
      </c>
      <c r="V45" s="1" t="s">
        <v>657</v>
      </c>
    </row>
    <row r="46" s="1" customFormat="1" spans="1:22">
      <c r="A46" s="3">
        <v>999228274353015</v>
      </c>
      <c r="B46" s="1" t="s">
        <v>560</v>
      </c>
      <c r="C46" s="1" t="s">
        <v>793</v>
      </c>
      <c r="D46" s="1" t="s">
        <v>794</v>
      </c>
      <c r="E46" s="1" t="s">
        <v>795</v>
      </c>
      <c r="F46" s="1" t="s">
        <v>515</v>
      </c>
      <c r="G46" s="1" t="s">
        <v>505</v>
      </c>
      <c r="H46" s="1" t="s">
        <v>489</v>
      </c>
      <c r="I46" s="1" t="s">
        <v>796</v>
      </c>
      <c r="J46" s="1" t="s">
        <v>30</v>
      </c>
      <c r="K46" s="1" t="s">
        <v>797</v>
      </c>
      <c r="L46" s="1" t="s">
        <v>797</v>
      </c>
      <c r="M46" s="1" t="s">
        <v>492</v>
      </c>
      <c r="N46" s="1" t="s">
        <v>492</v>
      </c>
      <c r="O46" s="1" t="s">
        <v>493</v>
      </c>
      <c r="P46" s="1" t="s">
        <v>494</v>
      </c>
      <c r="Q46" s="1" t="s">
        <v>495</v>
      </c>
      <c r="R46" s="1" t="s">
        <v>798</v>
      </c>
      <c r="S46" s="1" t="s">
        <v>497</v>
      </c>
      <c r="T46" s="1" t="s">
        <v>498</v>
      </c>
      <c r="U46" s="1" t="s">
        <v>499</v>
      </c>
      <c r="V46" s="1" t="s">
        <v>623</v>
      </c>
    </row>
    <row r="47" s="1" customFormat="1" spans="1:22">
      <c r="A47" s="3">
        <v>999228274354998</v>
      </c>
      <c r="B47" s="1" t="s">
        <v>560</v>
      </c>
      <c r="C47" s="1" t="s">
        <v>799</v>
      </c>
      <c r="D47" s="1" t="s">
        <v>800</v>
      </c>
      <c r="E47" s="1" t="s">
        <v>801</v>
      </c>
      <c r="F47" s="1" t="s">
        <v>515</v>
      </c>
      <c r="G47" s="1" t="s">
        <v>505</v>
      </c>
      <c r="H47" s="1" t="s">
        <v>489</v>
      </c>
      <c r="I47" s="1" t="s">
        <v>802</v>
      </c>
      <c r="J47" s="1" t="s">
        <v>30</v>
      </c>
      <c r="K47" s="1" t="s">
        <v>803</v>
      </c>
      <c r="L47" s="1" t="s">
        <v>803</v>
      </c>
      <c r="M47" s="1" t="s">
        <v>492</v>
      </c>
      <c r="N47" s="1" t="s">
        <v>492</v>
      </c>
      <c r="O47" s="1" t="s">
        <v>493</v>
      </c>
      <c r="P47" s="1" t="s">
        <v>494</v>
      </c>
      <c r="Q47" s="1" t="s">
        <v>495</v>
      </c>
      <c r="R47" s="1" t="s">
        <v>804</v>
      </c>
      <c r="S47" s="1" t="s">
        <v>497</v>
      </c>
      <c r="T47" s="1" t="s">
        <v>498</v>
      </c>
      <c r="U47" s="1" t="s">
        <v>499</v>
      </c>
      <c r="V47" s="1" t="s">
        <v>657</v>
      </c>
    </row>
    <row r="48" s="1" customFormat="1" spans="1:22">
      <c r="A48" s="3">
        <v>999228274528200</v>
      </c>
      <c r="B48" s="1" t="s">
        <v>560</v>
      </c>
      <c r="C48" s="1" t="s">
        <v>805</v>
      </c>
      <c r="D48" s="1" t="s">
        <v>806</v>
      </c>
      <c r="E48" s="1" t="s">
        <v>807</v>
      </c>
      <c r="F48" s="1" t="s">
        <v>808</v>
      </c>
      <c r="G48" s="1" t="s">
        <v>488</v>
      </c>
      <c r="H48" s="1" t="s">
        <v>489</v>
      </c>
      <c r="I48" s="1" t="s">
        <v>809</v>
      </c>
      <c r="J48" s="1" t="s">
        <v>30</v>
      </c>
      <c r="K48" s="1" t="s">
        <v>810</v>
      </c>
      <c r="L48" s="1" t="s">
        <v>810</v>
      </c>
      <c r="M48" s="1" t="s">
        <v>492</v>
      </c>
      <c r="N48" s="1" t="s">
        <v>492</v>
      </c>
      <c r="O48" s="1" t="s">
        <v>493</v>
      </c>
      <c r="P48" s="1" t="s">
        <v>494</v>
      </c>
      <c r="Q48" s="1" t="s">
        <v>495</v>
      </c>
      <c r="R48" s="1" t="s">
        <v>811</v>
      </c>
      <c r="S48" s="1" t="s">
        <v>497</v>
      </c>
      <c r="T48" s="1" t="s">
        <v>498</v>
      </c>
      <c r="U48" s="1" t="s">
        <v>499</v>
      </c>
      <c r="V48" s="1" t="s">
        <v>812</v>
      </c>
    </row>
    <row r="49" s="1" customFormat="1" spans="1:22">
      <c r="A49" s="3">
        <v>999228274701057</v>
      </c>
      <c r="B49" s="1" t="s">
        <v>560</v>
      </c>
      <c r="C49" s="1" t="s">
        <v>813</v>
      </c>
      <c r="D49" s="1" t="s">
        <v>814</v>
      </c>
      <c r="E49" s="1" t="s">
        <v>815</v>
      </c>
      <c r="F49" s="1" t="s">
        <v>505</v>
      </c>
      <c r="G49" s="1" t="s">
        <v>488</v>
      </c>
      <c r="H49" s="1" t="s">
        <v>489</v>
      </c>
      <c r="I49" s="1" t="s">
        <v>816</v>
      </c>
      <c r="J49" s="1" t="s">
        <v>30</v>
      </c>
      <c r="K49" s="1" t="s">
        <v>817</v>
      </c>
      <c r="L49" s="1" t="s">
        <v>817</v>
      </c>
      <c r="M49" s="1" t="s">
        <v>492</v>
      </c>
      <c r="N49" s="1" t="s">
        <v>492</v>
      </c>
      <c r="O49" s="1" t="s">
        <v>493</v>
      </c>
      <c r="P49" s="1" t="s">
        <v>494</v>
      </c>
      <c r="Q49" s="1" t="s">
        <v>495</v>
      </c>
      <c r="R49" s="1" t="s">
        <v>818</v>
      </c>
      <c r="S49" s="1" t="s">
        <v>497</v>
      </c>
      <c r="T49" s="1" t="s">
        <v>498</v>
      </c>
      <c r="U49" s="1" t="s">
        <v>499</v>
      </c>
      <c r="V49" s="1" t="s">
        <v>696</v>
      </c>
    </row>
    <row r="50" s="1" customFormat="1" spans="1:22">
      <c r="A50" s="3">
        <v>999228276865103</v>
      </c>
      <c r="B50" s="1" t="s">
        <v>560</v>
      </c>
      <c r="C50" s="1" t="s">
        <v>819</v>
      </c>
      <c r="D50" s="1" t="s">
        <v>820</v>
      </c>
      <c r="E50" s="1" t="s">
        <v>821</v>
      </c>
      <c r="F50" s="1" t="s">
        <v>505</v>
      </c>
      <c r="G50" s="1" t="s">
        <v>488</v>
      </c>
      <c r="H50" s="1" t="s">
        <v>489</v>
      </c>
      <c r="I50" s="1" t="s">
        <v>822</v>
      </c>
      <c r="J50" s="1" t="s">
        <v>30</v>
      </c>
      <c r="K50" s="1" t="s">
        <v>823</v>
      </c>
      <c r="L50" s="1" t="s">
        <v>823</v>
      </c>
      <c r="M50" s="1" t="s">
        <v>492</v>
      </c>
      <c r="N50" s="1" t="s">
        <v>492</v>
      </c>
      <c r="O50" s="1" t="s">
        <v>493</v>
      </c>
      <c r="P50" s="1" t="s">
        <v>494</v>
      </c>
      <c r="Q50" s="1" t="s">
        <v>495</v>
      </c>
      <c r="R50" s="1" t="s">
        <v>824</v>
      </c>
      <c r="S50" s="1" t="s">
        <v>497</v>
      </c>
      <c r="T50" s="1" t="s">
        <v>498</v>
      </c>
      <c r="U50" s="1" t="s">
        <v>499</v>
      </c>
      <c r="V50" s="1" t="s">
        <v>623</v>
      </c>
    </row>
    <row r="51" s="1" customFormat="1" spans="1:22">
      <c r="A51" s="3">
        <v>999228279483463</v>
      </c>
      <c r="B51" s="1" t="s">
        <v>560</v>
      </c>
      <c r="C51" s="1" t="s">
        <v>825</v>
      </c>
      <c r="D51" s="1" t="s">
        <v>826</v>
      </c>
      <c r="E51" s="1" t="s">
        <v>827</v>
      </c>
      <c r="F51" s="1" t="s">
        <v>808</v>
      </c>
      <c r="G51" s="1" t="s">
        <v>488</v>
      </c>
      <c r="H51" s="1" t="s">
        <v>489</v>
      </c>
      <c r="I51" s="1" t="s">
        <v>828</v>
      </c>
      <c r="J51" s="1" t="s">
        <v>30</v>
      </c>
      <c r="K51" s="1" t="s">
        <v>829</v>
      </c>
      <c r="L51" s="1" t="s">
        <v>829</v>
      </c>
      <c r="M51" s="1" t="s">
        <v>492</v>
      </c>
      <c r="N51" s="1" t="s">
        <v>492</v>
      </c>
      <c r="O51" s="1" t="s">
        <v>493</v>
      </c>
      <c r="P51" s="1" t="s">
        <v>494</v>
      </c>
      <c r="Q51" s="1" t="s">
        <v>495</v>
      </c>
      <c r="R51" s="1" t="s">
        <v>830</v>
      </c>
      <c r="S51" s="1" t="s">
        <v>497</v>
      </c>
      <c r="T51" s="1" t="s">
        <v>498</v>
      </c>
      <c r="U51" s="1" t="s">
        <v>499</v>
      </c>
      <c r="V51" s="1" t="s">
        <v>555</v>
      </c>
    </row>
    <row r="52" s="1" customFormat="1" spans="1:22">
      <c r="A52" s="3">
        <v>999228289659727</v>
      </c>
      <c r="B52" s="1" t="s">
        <v>560</v>
      </c>
      <c r="C52" s="1" t="s">
        <v>831</v>
      </c>
      <c r="D52" s="1" t="s">
        <v>832</v>
      </c>
      <c r="E52" s="1" t="s">
        <v>833</v>
      </c>
      <c r="F52" s="1" t="s">
        <v>487</v>
      </c>
      <c r="G52" s="1" t="s">
        <v>505</v>
      </c>
      <c r="H52" s="1" t="s">
        <v>489</v>
      </c>
      <c r="I52" s="1" t="s">
        <v>834</v>
      </c>
      <c r="J52" s="1" t="s">
        <v>30</v>
      </c>
      <c r="K52" s="1" t="s">
        <v>835</v>
      </c>
      <c r="L52" s="1" t="s">
        <v>835</v>
      </c>
      <c r="M52" s="1" t="s">
        <v>492</v>
      </c>
      <c r="N52" s="1" t="s">
        <v>492</v>
      </c>
      <c r="O52" s="1" t="s">
        <v>493</v>
      </c>
      <c r="P52" s="1" t="s">
        <v>494</v>
      </c>
      <c r="Q52" s="1" t="s">
        <v>495</v>
      </c>
      <c r="R52" s="1" t="s">
        <v>836</v>
      </c>
      <c r="S52" s="1" t="s">
        <v>497</v>
      </c>
      <c r="T52" s="1" t="s">
        <v>498</v>
      </c>
      <c r="U52" s="1" t="s">
        <v>509</v>
      </c>
      <c r="V52" s="1" t="s">
        <v>500</v>
      </c>
    </row>
    <row r="53" s="1" customFormat="1" spans="1:22">
      <c r="A53" s="3">
        <v>999228289717659</v>
      </c>
      <c r="B53" s="1" t="s">
        <v>560</v>
      </c>
      <c r="C53" s="1" t="s">
        <v>837</v>
      </c>
      <c r="D53" s="1" t="s">
        <v>838</v>
      </c>
      <c r="E53" s="1" t="s">
        <v>839</v>
      </c>
      <c r="F53" s="1" t="s">
        <v>505</v>
      </c>
      <c r="G53" s="1" t="s">
        <v>488</v>
      </c>
      <c r="H53" s="1" t="s">
        <v>489</v>
      </c>
      <c r="I53" s="1" t="s">
        <v>840</v>
      </c>
      <c r="J53" s="1" t="s">
        <v>30</v>
      </c>
      <c r="K53" s="1" t="s">
        <v>841</v>
      </c>
      <c r="L53" s="1" t="s">
        <v>841</v>
      </c>
      <c r="M53" s="1" t="s">
        <v>492</v>
      </c>
      <c r="N53" s="1" t="s">
        <v>492</v>
      </c>
      <c r="O53" s="1" t="s">
        <v>493</v>
      </c>
      <c r="P53" s="1" t="s">
        <v>494</v>
      </c>
      <c r="Q53" s="1" t="s">
        <v>495</v>
      </c>
      <c r="R53" s="1" t="s">
        <v>842</v>
      </c>
      <c r="S53" s="1" t="s">
        <v>497</v>
      </c>
      <c r="T53" s="1" t="s">
        <v>498</v>
      </c>
      <c r="U53" s="1" t="s">
        <v>499</v>
      </c>
      <c r="V53" s="1" t="s">
        <v>500</v>
      </c>
    </row>
    <row r="54" s="1" customFormat="1" spans="1:22">
      <c r="A54" s="3">
        <v>999228292753528</v>
      </c>
      <c r="B54" s="1" t="s">
        <v>843</v>
      </c>
      <c r="C54" s="1" t="s">
        <v>844</v>
      </c>
      <c r="D54" s="1" t="s">
        <v>845</v>
      </c>
      <c r="E54" s="1" t="s">
        <v>846</v>
      </c>
      <c r="F54" s="1" t="s">
        <v>808</v>
      </c>
      <c r="G54" s="1" t="s">
        <v>488</v>
      </c>
      <c r="H54" s="1" t="s">
        <v>489</v>
      </c>
      <c r="I54" s="1" t="s">
        <v>847</v>
      </c>
      <c r="J54" s="1" t="s">
        <v>30</v>
      </c>
      <c r="K54" s="1" t="s">
        <v>848</v>
      </c>
      <c r="L54" s="1" t="s">
        <v>848</v>
      </c>
      <c r="M54" s="1" t="s">
        <v>492</v>
      </c>
      <c r="N54" s="1" t="s">
        <v>492</v>
      </c>
      <c r="O54" s="1" t="s">
        <v>493</v>
      </c>
      <c r="P54" s="1" t="s">
        <v>494</v>
      </c>
      <c r="Q54" s="1" t="s">
        <v>495</v>
      </c>
      <c r="R54" s="1" t="s">
        <v>849</v>
      </c>
      <c r="S54" s="1" t="s">
        <v>497</v>
      </c>
      <c r="T54" s="1" t="s">
        <v>498</v>
      </c>
      <c r="U54" s="1" t="s">
        <v>499</v>
      </c>
      <c r="V54" s="1" t="s">
        <v>555</v>
      </c>
    </row>
    <row r="55" s="1" customFormat="1" spans="1:22">
      <c r="A55" s="3">
        <v>999228293968081</v>
      </c>
      <c r="B55" s="1" t="s">
        <v>843</v>
      </c>
      <c r="C55" s="1" t="s">
        <v>850</v>
      </c>
      <c r="D55" s="1" t="s">
        <v>832</v>
      </c>
      <c r="E55" s="1" t="s">
        <v>851</v>
      </c>
      <c r="F55" s="1" t="s">
        <v>515</v>
      </c>
      <c r="G55" s="1" t="s">
        <v>488</v>
      </c>
      <c r="H55" s="1" t="s">
        <v>489</v>
      </c>
      <c r="I55" s="1" t="s">
        <v>852</v>
      </c>
      <c r="J55" s="1" t="s">
        <v>30</v>
      </c>
      <c r="K55" s="1" t="s">
        <v>853</v>
      </c>
      <c r="L55" s="1" t="s">
        <v>853</v>
      </c>
      <c r="M55" s="1" t="s">
        <v>492</v>
      </c>
      <c r="N55" s="1" t="s">
        <v>492</v>
      </c>
      <c r="O55" s="1" t="s">
        <v>493</v>
      </c>
      <c r="P55" s="1" t="s">
        <v>494</v>
      </c>
      <c r="Q55" s="1" t="s">
        <v>495</v>
      </c>
      <c r="R55" s="1" t="s">
        <v>854</v>
      </c>
      <c r="S55" s="1" t="s">
        <v>497</v>
      </c>
      <c r="T55" s="1" t="s">
        <v>498</v>
      </c>
      <c r="U55" s="1" t="s">
        <v>509</v>
      </c>
      <c r="V55" s="1" t="s">
        <v>500</v>
      </c>
    </row>
    <row r="56" s="1" customFormat="1" spans="1:22">
      <c r="A56" s="3">
        <v>28295427173</v>
      </c>
      <c r="B56" s="1" t="s">
        <v>843</v>
      </c>
      <c r="C56" s="1" t="s">
        <v>855</v>
      </c>
      <c r="D56" s="1" t="s">
        <v>856</v>
      </c>
      <c r="E56" s="1" t="s">
        <v>857</v>
      </c>
      <c r="F56" s="1" t="s">
        <v>487</v>
      </c>
      <c r="G56" s="1" t="s">
        <v>505</v>
      </c>
      <c r="H56" s="1" t="s">
        <v>489</v>
      </c>
      <c r="I56" s="1" t="s">
        <v>858</v>
      </c>
      <c r="J56" s="1" t="s">
        <v>30</v>
      </c>
      <c r="K56" s="1" t="s">
        <v>859</v>
      </c>
      <c r="L56" s="1" t="s">
        <v>859</v>
      </c>
      <c r="M56" s="1" t="s">
        <v>492</v>
      </c>
      <c r="N56" s="1" t="s">
        <v>492</v>
      </c>
      <c r="O56" s="1" t="s">
        <v>493</v>
      </c>
      <c r="P56" s="1" t="s">
        <v>494</v>
      </c>
      <c r="Q56" s="1" t="s">
        <v>495</v>
      </c>
      <c r="R56" s="1" t="s">
        <v>860</v>
      </c>
      <c r="S56" s="1" t="s">
        <v>497</v>
      </c>
      <c r="T56" s="1" t="s">
        <v>498</v>
      </c>
      <c r="U56" s="1" t="s">
        <v>499</v>
      </c>
      <c r="V56" s="1" t="s">
        <v>500</v>
      </c>
    </row>
    <row r="57" s="1" customFormat="1" spans="1:22">
      <c r="A57" s="3">
        <v>999228296216308</v>
      </c>
      <c r="B57" s="1" t="s">
        <v>843</v>
      </c>
      <c r="C57" s="1" t="s">
        <v>861</v>
      </c>
      <c r="D57" s="1" t="s">
        <v>862</v>
      </c>
      <c r="E57" s="1" t="s">
        <v>863</v>
      </c>
      <c r="F57" s="1" t="s">
        <v>505</v>
      </c>
      <c r="G57" s="1" t="s">
        <v>488</v>
      </c>
      <c r="H57" s="1" t="s">
        <v>489</v>
      </c>
      <c r="I57" s="1" t="s">
        <v>864</v>
      </c>
      <c r="J57" s="1" t="s">
        <v>30</v>
      </c>
      <c r="K57" s="1" t="s">
        <v>865</v>
      </c>
      <c r="L57" s="1" t="s">
        <v>865</v>
      </c>
      <c r="M57" s="1" t="s">
        <v>492</v>
      </c>
      <c r="N57" s="1" t="s">
        <v>492</v>
      </c>
      <c r="O57" s="1" t="s">
        <v>493</v>
      </c>
      <c r="P57" s="1" t="s">
        <v>494</v>
      </c>
      <c r="Q57" s="1" t="s">
        <v>495</v>
      </c>
      <c r="R57" s="1" t="s">
        <v>866</v>
      </c>
      <c r="S57" s="1" t="s">
        <v>497</v>
      </c>
      <c r="T57" s="1" t="s">
        <v>498</v>
      </c>
      <c r="U57" s="1" t="s">
        <v>499</v>
      </c>
      <c r="V57" s="1" t="s">
        <v>500</v>
      </c>
    </row>
    <row r="58" s="1" customFormat="1" spans="1:22">
      <c r="A58" s="3">
        <v>999228311962019</v>
      </c>
      <c r="B58" s="1" t="s">
        <v>843</v>
      </c>
      <c r="C58" s="1" t="s">
        <v>867</v>
      </c>
      <c r="D58" s="1" t="s">
        <v>868</v>
      </c>
      <c r="E58" s="1" t="s">
        <v>869</v>
      </c>
      <c r="F58" s="1" t="s">
        <v>551</v>
      </c>
      <c r="G58" s="1" t="s">
        <v>488</v>
      </c>
      <c r="H58" s="1" t="s">
        <v>489</v>
      </c>
      <c r="I58" s="1" t="s">
        <v>870</v>
      </c>
      <c r="J58" s="1" t="s">
        <v>30</v>
      </c>
      <c r="K58" s="1" t="s">
        <v>871</v>
      </c>
      <c r="L58" s="1" t="s">
        <v>871</v>
      </c>
      <c r="M58" s="1" t="s">
        <v>492</v>
      </c>
      <c r="N58" s="1" t="s">
        <v>492</v>
      </c>
      <c r="O58" s="1" t="s">
        <v>493</v>
      </c>
      <c r="P58" s="1" t="s">
        <v>494</v>
      </c>
      <c r="Q58" s="1" t="s">
        <v>495</v>
      </c>
      <c r="R58" s="1" t="s">
        <v>872</v>
      </c>
      <c r="S58" s="1" t="s">
        <v>497</v>
      </c>
      <c r="T58" s="1" t="s">
        <v>498</v>
      </c>
      <c r="U58" s="1" t="s">
        <v>499</v>
      </c>
      <c r="V58" s="1" t="s">
        <v>873</v>
      </c>
    </row>
    <row r="59" s="1" customFormat="1" spans="1:22">
      <c r="A59" s="3">
        <v>999228314961603</v>
      </c>
      <c r="B59" s="1" t="s">
        <v>573</v>
      </c>
      <c r="C59" s="1" t="s">
        <v>874</v>
      </c>
      <c r="D59" s="1" t="s">
        <v>875</v>
      </c>
      <c r="E59" s="1" t="s">
        <v>876</v>
      </c>
      <c r="F59" s="1" t="s">
        <v>515</v>
      </c>
      <c r="G59" s="1" t="s">
        <v>505</v>
      </c>
      <c r="H59" s="1" t="s">
        <v>489</v>
      </c>
      <c r="I59" s="1" t="s">
        <v>877</v>
      </c>
      <c r="J59" s="1" t="s">
        <v>30</v>
      </c>
      <c r="K59" s="1" t="s">
        <v>878</v>
      </c>
      <c r="L59" s="1" t="s">
        <v>878</v>
      </c>
      <c r="M59" s="1" t="s">
        <v>492</v>
      </c>
      <c r="N59" s="1" t="s">
        <v>492</v>
      </c>
      <c r="O59" s="1" t="s">
        <v>493</v>
      </c>
      <c r="P59" s="1" t="s">
        <v>494</v>
      </c>
      <c r="Q59" s="1" t="s">
        <v>495</v>
      </c>
      <c r="R59" s="1" t="s">
        <v>879</v>
      </c>
      <c r="S59" s="1" t="s">
        <v>497</v>
      </c>
      <c r="T59" s="1" t="s">
        <v>498</v>
      </c>
      <c r="U59" s="1" t="s">
        <v>499</v>
      </c>
      <c r="V59" s="1" t="s">
        <v>644</v>
      </c>
    </row>
    <row r="60" s="1" customFormat="1" spans="1:22">
      <c r="A60" s="3">
        <v>999228317514197</v>
      </c>
      <c r="B60" s="1" t="s">
        <v>573</v>
      </c>
      <c r="C60" s="1" t="s">
        <v>880</v>
      </c>
      <c r="D60" s="1" t="s">
        <v>881</v>
      </c>
      <c r="E60" s="1" t="s">
        <v>882</v>
      </c>
      <c r="F60" s="1" t="s">
        <v>515</v>
      </c>
      <c r="G60" s="1" t="s">
        <v>505</v>
      </c>
      <c r="H60" s="1" t="s">
        <v>489</v>
      </c>
      <c r="I60" s="1" t="s">
        <v>883</v>
      </c>
      <c r="J60" s="1" t="s">
        <v>30</v>
      </c>
      <c r="K60" s="1" t="s">
        <v>884</v>
      </c>
      <c r="L60" s="1" t="s">
        <v>884</v>
      </c>
      <c r="M60" s="1" t="s">
        <v>492</v>
      </c>
      <c r="N60" s="1" t="s">
        <v>492</v>
      </c>
      <c r="O60" s="1" t="s">
        <v>493</v>
      </c>
      <c r="P60" s="1" t="s">
        <v>494</v>
      </c>
      <c r="Q60" s="1" t="s">
        <v>495</v>
      </c>
      <c r="R60" s="1" t="s">
        <v>885</v>
      </c>
      <c r="S60" s="1" t="s">
        <v>497</v>
      </c>
      <c r="T60" s="1" t="s">
        <v>498</v>
      </c>
      <c r="U60" s="1" t="s">
        <v>499</v>
      </c>
      <c r="V60" s="1" t="s">
        <v>623</v>
      </c>
    </row>
    <row r="61" s="1" customFormat="1" spans="1:22">
      <c r="A61" s="3">
        <v>999228332463672</v>
      </c>
      <c r="B61" s="1" t="s">
        <v>808</v>
      </c>
      <c r="C61" s="1" t="s">
        <v>886</v>
      </c>
      <c r="D61" s="1" t="s">
        <v>887</v>
      </c>
      <c r="E61" s="1" t="s">
        <v>888</v>
      </c>
      <c r="F61" s="1" t="s">
        <v>515</v>
      </c>
      <c r="G61" s="1" t="s">
        <v>505</v>
      </c>
      <c r="H61" s="1" t="s">
        <v>489</v>
      </c>
      <c r="I61" s="1" t="s">
        <v>889</v>
      </c>
      <c r="J61" s="1" t="s">
        <v>30</v>
      </c>
      <c r="K61" s="1" t="s">
        <v>890</v>
      </c>
      <c r="L61" s="1" t="s">
        <v>890</v>
      </c>
      <c r="M61" s="1" t="s">
        <v>492</v>
      </c>
      <c r="N61" s="1" t="s">
        <v>492</v>
      </c>
      <c r="O61" s="1" t="s">
        <v>493</v>
      </c>
      <c r="P61" s="1" t="s">
        <v>494</v>
      </c>
      <c r="Q61" s="1" t="s">
        <v>495</v>
      </c>
      <c r="R61" s="1" t="s">
        <v>891</v>
      </c>
      <c r="S61" s="1" t="s">
        <v>497</v>
      </c>
      <c r="T61" s="1" t="s">
        <v>498</v>
      </c>
      <c r="U61" s="1" t="s">
        <v>499</v>
      </c>
      <c r="V61" s="1" t="s">
        <v>555</v>
      </c>
    </row>
    <row r="62" s="1" customFormat="1" spans="1:22">
      <c r="A62" s="3">
        <v>999228332653713</v>
      </c>
      <c r="B62" s="1" t="s">
        <v>808</v>
      </c>
      <c r="C62" s="1" t="s">
        <v>892</v>
      </c>
      <c r="D62" s="1" t="s">
        <v>893</v>
      </c>
      <c r="E62" s="1" t="s">
        <v>894</v>
      </c>
      <c r="F62" s="1" t="s">
        <v>487</v>
      </c>
      <c r="G62" s="1" t="s">
        <v>488</v>
      </c>
      <c r="H62" s="1" t="s">
        <v>489</v>
      </c>
      <c r="I62" s="1" t="s">
        <v>895</v>
      </c>
      <c r="J62" s="1" t="s">
        <v>30</v>
      </c>
      <c r="K62" s="1" t="s">
        <v>896</v>
      </c>
      <c r="L62" s="1" t="s">
        <v>896</v>
      </c>
      <c r="M62" s="1" t="s">
        <v>492</v>
      </c>
      <c r="N62" s="1" t="s">
        <v>492</v>
      </c>
      <c r="O62" s="1" t="s">
        <v>493</v>
      </c>
      <c r="P62" s="1" t="s">
        <v>494</v>
      </c>
      <c r="Q62" s="1" t="s">
        <v>495</v>
      </c>
      <c r="R62" s="1" t="s">
        <v>897</v>
      </c>
      <c r="S62" s="1" t="s">
        <v>497</v>
      </c>
      <c r="T62" s="1" t="s">
        <v>498</v>
      </c>
      <c r="U62" s="1" t="s">
        <v>499</v>
      </c>
      <c r="V62" s="1" t="s">
        <v>510</v>
      </c>
    </row>
    <row r="63" s="1" customFormat="1" spans="1:22">
      <c r="A63" s="3">
        <v>999228333553250</v>
      </c>
      <c r="B63" s="1" t="s">
        <v>808</v>
      </c>
      <c r="C63" s="1" t="s">
        <v>898</v>
      </c>
      <c r="D63" s="1" t="s">
        <v>881</v>
      </c>
      <c r="E63" s="1" t="s">
        <v>899</v>
      </c>
      <c r="F63" s="1" t="s">
        <v>515</v>
      </c>
      <c r="G63" s="1" t="s">
        <v>505</v>
      </c>
      <c r="H63" s="1" t="s">
        <v>489</v>
      </c>
      <c r="I63" s="1" t="s">
        <v>900</v>
      </c>
      <c r="J63" s="1" t="s">
        <v>30</v>
      </c>
      <c r="K63" s="1" t="s">
        <v>901</v>
      </c>
      <c r="L63" s="1" t="s">
        <v>901</v>
      </c>
      <c r="M63" s="1" t="s">
        <v>492</v>
      </c>
      <c r="N63" s="1" t="s">
        <v>492</v>
      </c>
      <c r="O63" s="1" t="s">
        <v>493</v>
      </c>
      <c r="P63" s="1" t="s">
        <v>494</v>
      </c>
      <c r="Q63" s="1" t="s">
        <v>495</v>
      </c>
      <c r="R63" s="1" t="s">
        <v>902</v>
      </c>
      <c r="S63" s="1" t="s">
        <v>497</v>
      </c>
      <c r="T63" s="1" t="s">
        <v>498</v>
      </c>
      <c r="U63" s="1" t="s">
        <v>499</v>
      </c>
      <c r="V63" s="1" t="s">
        <v>623</v>
      </c>
    </row>
    <row r="64" s="1" customFormat="1" spans="1:22">
      <c r="A64" s="3">
        <v>999228336426123</v>
      </c>
      <c r="B64" s="1" t="s">
        <v>551</v>
      </c>
      <c r="C64" s="1" t="s">
        <v>903</v>
      </c>
      <c r="D64" s="1" t="s">
        <v>639</v>
      </c>
      <c r="E64" s="1" t="s">
        <v>904</v>
      </c>
      <c r="F64" s="1" t="s">
        <v>551</v>
      </c>
      <c r="G64" s="1" t="s">
        <v>505</v>
      </c>
      <c r="H64" s="1" t="s">
        <v>489</v>
      </c>
      <c r="I64" s="1" t="s">
        <v>905</v>
      </c>
      <c r="J64" s="1" t="s">
        <v>30</v>
      </c>
      <c r="K64" s="1" t="s">
        <v>906</v>
      </c>
      <c r="L64" s="1" t="s">
        <v>906</v>
      </c>
      <c r="M64" s="1" t="s">
        <v>492</v>
      </c>
      <c r="N64" s="1" t="s">
        <v>492</v>
      </c>
      <c r="O64" s="1" t="s">
        <v>493</v>
      </c>
      <c r="P64" s="1" t="s">
        <v>494</v>
      </c>
      <c r="Q64" s="1" t="s">
        <v>495</v>
      </c>
      <c r="R64" s="1" t="s">
        <v>907</v>
      </c>
      <c r="S64" s="1" t="s">
        <v>497</v>
      </c>
      <c r="T64" s="1" t="s">
        <v>498</v>
      </c>
      <c r="U64" s="1" t="s">
        <v>499</v>
      </c>
      <c r="V64" s="1" t="s">
        <v>644</v>
      </c>
    </row>
    <row r="65" s="1" customFormat="1" spans="1:22">
      <c r="A65" s="3">
        <v>999228337786972</v>
      </c>
      <c r="B65" s="1" t="s">
        <v>551</v>
      </c>
      <c r="C65" s="1" t="s">
        <v>908</v>
      </c>
      <c r="D65" s="1" t="s">
        <v>909</v>
      </c>
      <c r="E65" s="1" t="s">
        <v>910</v>
      </c>
      <c r="F65" s="1" t="s">
        <v>551</v>
      </c>
      <c r="G65" s="1" t="s">
        <v>505</v>
      </c>
      <c r="H65" s="1" t="s">
        <v>489</v>
      </c>
      <c r="I65" s="1" t="s">
        <v>911</v>
      </c>
      <c r="J65" s="1" t="s">
        <v>30</v>
      </c>
      <c r="K65" s="1" t="s">
        <v>912</v>
      </c>
      <c r="L65" s="1" t="s">
        <v>912</v>
      </c>
      <c r="M65" s="1" t="s">
        <v>492</v>
      </c>
      <c r="N65" s="1" t="s">
        <v>492</v>
      </c>
      <c r="O65" s="1" t="s">
        <v>493</v>
      </c>
      <c r="P65" s="1" t="s">
        <v>494</v>
      </c>
      <c r="Q65" s="1" t="s">
        <v>495</v>
      </c>
      <c r="R65" s="1" t="s">
        <v>913</v>
      </c>
      <c r="S65" s="1" t="s">
        <v>497</v>
      </c>
      <c r="T65" s="1" t="s">
        <v>498</v>
      </c>
      <c r="U65" s="1" t="s">
        <v>499</v>
      </c>
      <c r="V65" s="1" t="s">
        <v>500</v>
      </c>
    </row>
    <row r="66" s="1" customFormat="1" spans="1:22">
      <c r="A66" s="3">
        <v>999228337923031</v>
      </c>
      <c r="B66" s="1" t="s">
        <v>551</v>
      </c>
      <c r="C66" s="1" t="s">
        <v>914</v>
      </c>
      <c r="D66" s="1" t="s">
        <v>832</v>
      </c>
      <c r="E66" s="1" t="s">
        <v>915</v>
      </c>
      <c r="F66" s="1" t="s">
        <v>551</v>
      </c>
      <c r="G66" s="1" t="s">
        <v>505</v>
      </c>
      <c r="H66" s="1" t="s">
        <v>489</v>
      </c>
      <c r="I66" s="1" t="s">
        <v>916</v>
      </c>
      <c r="J66" s="1" t="s">
        <v>30</v>
      </c>
      <c r="K66" s="1" t="s">
        <v>917</v>
      </c>
      <c r="L66" s="1" t="s">
        <v>917</v>
      </c>
      <c r="M66" s="1" t="s">
        <v>492</v>
      </c>
      <c r="N66" s="1" t="s">
        <v>492</v>
      </c>
      <c r="O66" s="1" t="s">
        <v>493</v>
      </c>
      <c r="P66" s="1" t="s">
        <v>494</v>
      </c>
      <c r="Q66" s="1" t="s">
        <v>495</v>
      </c>
      <c r="R66" s="1" t="s">
        <v>918</v>
      </c>
      <c r="S66" s="1" t="s">
        <v>497</v>
      </c>
      <c r="T66" s="1" t="s">
        <v>498</v>
      </c>
      <c r="U66" s="1" t="s">
        <v>509</v>
      </c>
      <c r="V66" s="1" t="s">
        <v>500</v>
      </c>
    </row>
    <row r="67" s="1" customFormat="1" spans="1:22">
      <c r="A67" s="3">
        <v>999228340215703</v>
      </c>
      <c r="B67" s="1" t="s">
        <v>551</v>
      </c>
      <c r="C67" s="1" t="s">
        <v>919</v>
      </c>
      <c r="D67" s="1" t="s">
        <v>920</v>
      </c>
      <c r="E67" s="1" t="s">
        <v>921</v>
      </c>
      <c r="F67" s="1" t="s">
        <v>515</v>
      </c>
      <c r="G67" s="1" t="s">
        <v>488</v>
      </c>
      <c r="H67" s="1" t="s">
        <v>489</v>
      </c>
      <c r="I67" s="1" t="s">
        <v>922</v>
      </c>
      <c r="J67" s="1" t="s">
        <v>30</v>
      </c>
      <c r="K67" s="1" t="s">
        <v>923</v>
      </c>
      <c r="L67" s="1" t="s">
        <v>923</v>
      </c>
      <c r="M67" s="1" t="s">
        <v>492</v>
      </c>
      <c r="N67" s="1" t="s">
        <v>492</v>
      </c>
      <c r="O67" s="1" t="s">
        <v>493</v>
      </c>
      <c r="P67" s="1" t="s">
        <v>494</v>
      </c>
      <c r="Q67" s="1" t="s">
        <v>495</v>
      </c>
      <c r="R67" s="1" t="s">
        <v>924</v>
      </c>
      <c r="S67" s="1" t="s">
        <v>497</v>
      </c>
      <c r="T67" s="1" t="s">
        <v>498</v>
      </c>
      <c r="U67" s="1" t="s">
        <v>499</v>
      </c>
      <c r="V67" s="1" t="s">
        <v>510</v>
      </c>
    </row>
    <row r="68" s="1" customFormat="1" spans="1:22">
      <c r="A68" s="3">
        <v>999228341501136</v>
      </c>
      <c r="B68" s="1" t="s">
        <v>551</v>
      </c>
      <c r="C68" s="1" t="s">
        <v>925</v>
      </c>
      <c r="D68" s="1" t="s">
        <v>926</v>
      </c>
      <c r="E68" s="1" t="s">
        <v>927</v>
      </c>
      <c r="F68" s="1" t="s">
        <v>515</v>
      </c>
      <c r="G68" s="1" t="s">
        <v>505</v>
      </c>
      <c r="H68" s="1" t="s">
        <v>489</v>
      </c>
      <c r="I68" s="1" t="s">
        <v>928</v>
      </c>
      <c r="J68" s="1" t="s">
        <v>30</v>
      </c>
      <c r="K68" s="1" t="s">
        <v>929</v>
      </c>
      <c r="L68" s="1" t="s">
        <v>929</v>
      </c>
      <c r="M68" s="1" t="s">
        <v>492</v>
      </c>
      <c r="N68" s="1" t="s">
        <v>492</v>
      </c>
      <c r="O68" s="1" t="s">
        <v>493</v>
      </c>
      <c r="P68" s="1" t="s">
        <v>494</v>
      </c>
      <c r="Q68" s="1" t="s">
        <v>495</v>
      </c>
      <c r="R68" s="1" t="s">
        <v>930</v>
      </c>
      <c r="S68" s="1" t="s">
        <v>497</v>
      </c>
      <c r="T68" s="1" t="s">
        <v>498</v>
      </c>
      <c r="U68" s="1" t="s">
        <v>509</v>
      </c>
      <c r="V68" s="1" t="s">
        <v>555</v>
      </c>
    </row>
    <row r="69" s="1" customFormat="1" spans="1:22">
      <c r="A69" s="3">
        <v>999228341696441</v>
      </c>
      <c r="B69" s="1" t="s">
        <v>551</v>
      </c>
      <c r="C69" s="1" t="s">
        <v>931</v>
      </c>
      <c r="D69" s="1" t="s">
        <v>932</v>
      </c>
      <c r="E69" s="1" t="s">
        <v>933</v>
      </c>
      <c r="F69" s="1" t="s">
        <v>487</v>
      </c>
      <c r="G69" s="1" t="s">
        <v>505</v>
      </c>
      <c r="H69" s="1" t="s">
        <v>489</v>
      </c>
      <c r="I69" s="1" t="s">
        <v>934</v>
      </c>
      <c r="J69" s="1" t="s">
        <v>30</v>
      </c>
      <c r="K69" s="1" t="s">
        <v>935</v>
      </c>
      <c r="L69" s="1" t="s">
        <v>935</v>
      </c>
      <c r="M69" s="1" t="s">
        <v>492</v>
      </c>
      <c r="N69" s="1" t="s">
        <v>492</v>
      </c>
      <c r="O69" s="1" t="s">
        <v>493</v>
      </c>
      <c r="P69" s="1" t="s">
        <v>494</v>
      </c>
      <c r="Q69" s="1" t="s">
        <v>495</v>
      </c>
      <c r="R69" s="1" t="s">
        <v>936</v>
      </c>
      <c r="S69" s="1" t="s">
        <v>497</v>
      </c>
      <c r="T69" s="1" t="s">
        <v>498</v>
      </c>
      <c r="U69" s="1" t="s">
        <v>499</v>
      </c>
      <c r="V69" s="1" t="s">
        <v>510</v>
      </c>
    </row>
    <row r="70" s="1" customFormat="1" spans="1:22">
      <c r="A70" s="3">
        <v>999228341813627</v>
      </c>
      <c r="B70" s="1" t="s">
        <v>551</v>
      </c>
      <c r="C70" s="1" t="s">
        <v>937</v>
      </c>
      <c r="D70" s="1" t="s">
        <v>938</v>
      </c>
      <c r="E70" s="1" t="s">
        <v>939</v>
      </c>
      <c r="F70" s="1" t="s">
        <v>515</v>
      </c>
      <c r="G70" s="1" t="s">
        <v>505</v>
      </c>
      <c r="H70" s="1" t="s">
        <v>489</v>
      </c>
      <c r="I70" s="1" t="s">
        <v>940</v>
      </c>
      <c r="J70" s="1" t="s">
        <v>30</v>
      </c>
      <c r="K70" s="1" t="s">
        <v>941</v>
      </c>
      <c r="L70" s="1" t="s">
        <v>941</v>
      </c>
      <c r="M70" s="1" t="s">
        <v>492</v>
      </c>
      <c r="N70" s="1" t="s">
        <v>492</v>
      </c>
      <c r="O70" s="1" t="s">
        <v>493</v>
      </c>
      <c r="P70" s="1" t="s">
        <v>494</v>
      </c>
      <c r="Q70" s="1" t="s">
        <v>495</v>
      </c>
      <c r="R70" s="1" t="s">
        <v>942</v>
      </c>
      <c r="S70" s="1" t="s">
        <v>497</v>
      </c>
      <c r="T70" s="1" t="s">
        <v>498</v>
      </c>
      <c r="U70" s="1" t="s">
        <v>499</v>
      </c>
      <c r="V70" s="1" t="s">
        <v>644</v>
      </c>
    </row>
    <row r="71" s="1" customFormat="1" spans="1:22">
      <c r="A71" s="3">
        <v>999228343529025</v>
      </c>
      <c r="B71" s="1" t="s">
        <v>551</v>
      </c>
      <c r="C71" s="1" t="s">
        <v>943</v>
      </c>
      <c r="D71" s="1" t="s">
        <v>944</v>
      </c>
      <c r="E71" s="1" t="s">
        <v>945</v>
      </c>
      <c r="F71" s="1" t="s">
        <v>487</v>
      </c>
      <c r="G71" s="1" t="s">
        <v>488</v>
      </c>
      <c r="H71" s="1" t="s">
        <v>489</v>
      </c>
      <c r="I71" s="1" t="s">
        <v>946</v>
      </c>
      <c r="J71" s="1" t="s">
        <v>30</v>
      </c>
      <c r="K71" s="1" t="s">
        <v>947</v>
      </c>
      <c r="L71" s="1" t="s">
        <v>947</v>
      </c>
      <c r="M71" s="1" t="s">
        <v>492</v>
      </c>
      <c r="N71" s="1" t="s">
        <v>492</v>
      </c>
      <c r="O71" s="1" t="s">
        <v>493</v>
      </c>
      <c r="P71" s="1" t="s">
        <v>494</v>
      </c>
      <c r="Q71" s="1" t="s">
        <v>495</v>
      </c>
      <c r="R71" s="1" t="s">
        <v>948</v>
      </c>
      <c r="S71" s="1" t="s">
        <v>497</v>
      </c>
      <c r="T71" s="1" t="s">
        <v>498</v>
      </c>
      <c r="U71" s="1" t="s">
        <v>499</v>
      </c>
      <c r="V71" s="1" t="s">
        <v>555</v>
      </c>
    </row>
    <row r="72" s="1" customFormat="1" spans="1:22">
      <c r="A72" s="3">
        <v>999228345486969</v>
      </c>
      <c r="B72" s="1" t="s">
        <v>487</v>
      </c>
      <c r="C72" s="1" t="s">
        <v>949</v>
      </c>
      <c r="D72" s="1" t="s">
        <v>950</v>
      </c>
      <c r="E72" s="1" t="s">
        <v>951</v>
      </c>
      <c r="F72" s="1" t="s">
        <v>515</v>
      </c>
      <c r="G72" s="1" t="s">
        <v>505</v>
      </c>
      <c r="H72" s="1" t="s">
        <v>489</v>
      </c>
      <c r="I72" s="1" t="s">
        <v>952</v>
      </c>
      <c r="J72" s="1" t="s">
        <v>30</v>
      </c>
      <c r="K72" s="1" t="s">
        <v>953</v>
      </c>
      <c r="L72" s="1" t="s">
        <v>953</v>
      </c>
      <c r="M72" s="1" t="s">
        <v>492</v>
      </c>
      <c r="N72" s="1" t="s">
        <v>492</v>
      </c>
      <c r="O72" s="1" t="s">
        <v>493</v>
      </c>
      <c r="P72" s="1" t="s">
        <v>494</v>
      </c>
      <c r="Q72" s="1" t="s">
        <v>495</v>
      </c>
      <c r="R72" s="1" t="s">
        <v>954</v>
      </c>
      <c r="S72" s="1" t="s">
        <v>497</v>
      </c>
      <c r="T72" s="1" t="s">
        <v>498</v>
      </c>
      <c r="U72" s="1" t="s">
        <v>499</v>
      </c>
      <c r="V72" s="1" t="s">
        <v>636</v>
      </c>
    </row>
    <row r="73" s="1" customFormat="1" spans="1:22">
      <c r="A73" s="3">
        <v>999228346216083</v>
      </c>
      <c r="B73" s="1" t="s">
        <v>487</v>
      </c>
      <c r="C73" s="1" t="s">
        <v>955</v>
      </c>
      <c r="D73" s="1" t="s">
        <v>956</v>
      </c>
      <c r="E73" s="1" t="s">
        <v>957</v>
      </c>
      <c r="F73" s="1" t="s">
        <v>515</v>
      </c>
      <c r="G73" s="1" t="s">
        <v>505</v>
      </c>
      <c r="H73" s="1" t="s">
        <v>489</v>
      </c>
      <c r="I73" s="1" t="s">
        <v>958</v>
      </c>
      <c r="J73" s="1" t="s">
        <v>30</v>
      </c>
      <c r="K73" s="1" t="s">
        <v>959</v>
      </c>
      <c r="L73" s="1" t="s">
        <v>959</v>
      </c>
      <c r="M73" s="1" t="s">
        <v>492</v>
      </c>
      <c r="N73" s="1" t="s">
        <v>492</v>
      </c>
      <c r="O73" s="1" t="s">
        <v>493</v>
      </c>
      <c r="P73" s="1" t="s">
        <v>494</v>
      </c>
      <c r="Q73" s="1" t="s">
        <v>495</v>
      </c>
      <c r="R73" s="1" t="s">
        <v>960</v>
      </c>
      <c r="S73" s="1" t="s">
        <v>497</v>
      </c>
      <c r="T73" s="1" t="s">
        <v>498</v>
      </c>
      <c r="U73" s="1" t="s">
        <v>499</v>
      </c>
      <c r="V73" s="1" t="s">
        <v>961</v>
      </c>
    </row>
    <row r="74" s="1" customFormat="1" spans="1:22">
      <c r="A74" s="3">
        <v>999228356174790</v>
      </c>
      <c r="B74" s="1" t="s">
        <v>487</v>
      </c>
      <c r="C74" s="1" t="s">
        <v>962</v>
      </c>
      <c r="D74" s="1" t="s">
        <v>963</v>
      </c>
      <c r="E74" s="1" t="s">
        <v>964</v>
      </c>
      <c r="F74" s="1" t="s">
        <v>515</v>
      </c>
      <c r="G74" s="1" t="s">
        <v>505</v>
      </c>
      <c r="H74" s="1" t="s">
        <v>489</v>
      </c>
      <c r="I74" s="1" t="s">
        <v>965</v>
      </c>
      <c r="J74" s="1" t="s">
        <v>30</v>
      </c>
      <c r="K74" s="1" t="s">
        <v>966</v>
      </c>
      <c r="L74" s="1" t="s">
        <v>966</v>
      </c>
      <c r="M74" s="1" t="s">
        <v>492</v>
      </c>
      <c r="N74" s="1" t="s">
        <v>492</v>
      </c>
      <c r="O74" s="1" t="s">
        <v>493</v>
      </c>
      <c r="P74" s="1" t="s">
        <v>494</v>
      </c>
      <c r="Q74" s="1" t="s">
        <v>495</v>
      </c>
      <c r="R74" s="1" t="s">
        <v>967</v>
      </c>
      <c r="S74" s="1" t="s">
        <v>497</v>
      </c>
      <c r="T74" s="1" t="s">
        <v>498</v>
      </c>
      <c r="U74" s="1" t="s">
        <v>499</v>
      </c>
      <c r="V74" s="1" t="s">
        <v>961</v>
      </c>
    </row>
    <row r="75" s="1" customFormat="1" spans="1:22">
      <c r="A75" s="3">
        <v>999228357324842</v>
      </c>
      <c r="B75" s="1" t="s">
        <v>487</v>
      </c>
      <c r="C75" s="1" t="s">
        <v>968</v>
      </c>
      <c r="D75" s="1" t="s">
        <v>969</v>
      </c>
      <c r="E75" s="1" t="s">
        <v>970</v>
      </c>
      <c r="F75" s="1" t="s">
        <v>515</v>
      </c>
      <c r="G75" s="1" t="s">
        <v>505</v>
      </c>
      <c r="H75" s="1" t="s">
        <v>489</v>
      </c>
      <c r="I75" s="1" t="s">
        <v>971</v>
      </c>
      <c r="J75" s="1" t="s">
        <v>30</v>
      </c>
      <c r="K75" s="1" t="s">
        <v>972</v>
      </c>
      <c r="L75" s="1" t="s">
        <v>972</v>
      </c>
      <c r="M75" s="1" t="s">
        <v>492</v>
      </c>
      <c r="N75" s="1" t="s">
        <v>492</v>
      </c>
      <c r="O75" s="1" t="s">
        <v>493</v>
      </c>
      <c r="P75" s="1" t="s">
        <v>494</v>
      </c>
      <c r="Q75" s="1" t="s">
        <v>495</v>
      </c>
      <c r="R75" s="1" t="s">
        <v>973</v>
      </c>
      <c r="S75" s="1" t="s">
        <v>497</v>
      </c>
      <c r="T75" s="1" t="s">
        <v>498</v>
      </c>
      <c r="U75" s="1" t="s">
        <v>499</v>
      </c>
      <c r="V75" s="1" t="s">
        <v>555</v>
      </c>
    </row>
    <row r="76" s="1" customFormat="1" spans="1:22">
      <c r="A76" s="3">
        <v>999228358109906</v>
      </c>
      <c r="B76" s="1" t="s">
        <v>487</v>
      </c>
      <c r="C76" s="1" t="s">
        <v>974</v>
      </c>
      <c r="D76" s="1" t="s">
        <v>975</v>
      </c>
      <c r="E76" s="1" t="s">
        <v>976</v>
      </c>
      <c r="F76" s="1" t="s">
        <v>515</v>
      </c>
      <c r="G76" s="1" t="s">
        <v>505</v>
      </c>
      <c r="H76" s="1" t="s">
        <v>489</v>
      </c>
      <c r="I76" s="1" t="s">
        <v>977</v>
      </c>
      <c r="J76" s="1" t="s">
        <v>30</v>
      </c>
      <c r="K76" s="1" t="s">
        <v>978</v>
      </c>
      <c r="L76" s="1" t="s">
        <v>978</v>
      </c>
      <c r="M76" s="1" t="s">
        <v>492</v>
      </c>
      <c r="N76" s="1" t="s">
        <v>492</v>
      </c>
      <c r="O76" s="1" t="s">
        <v>493</v>
      </c>
      <c r="P76" s="1" t="s">
        <v>494</v>
      </c>
      <c r="Q76" s="1" t="s">
        <v>495</v>
      </c>
      <c r="R76" s="1" t="s">
        <v>979</v>
      </c>
      <c r="S76" s="1" t="s">
        <v>497</v>
      </c>
      <c r="T76" s="1" t="s">
        <v>498</v>
      </c>
      <c r="U76" s="1" t="s">
        <v>499</v>
      </c>
      <c r="V76" s="1" t="s">
        <v>510</v>
      </c>
    </row>
    <row r="77" s="1" customFormat="1" spans="1:22">
      <c r="A77" s="3">
        <v>999228360410137</v>
      </c>
      <c r="B77" s="1" t="s">
        <v>515</v>
      </c>
      <c r="C77" s="1" t="s">
        <v>980</v>
      </c>
      <c r="D77" s="1" t="s">
        <v>981</v>
      </c>
      <c r="E77" s="1" t="s">
        <v>982</v>
      </c>
      <c r="F77" s="1" t="s">
        <v>515</v>
      </c>
      <c r="G77" s="1" t="s">
        <v>505</v>
      </c>
      <c r="H77" s="1" t="s">
        <v>489</v>
      </c>
      <c r="I77" s="1" t="s">
        <v>983</v>
      </c>
      <c r="J77" s="1" t="s">
        <v>30</v>
      </c>
      <c r="K77" s="1" t="s">
        <v>984</v>
      </c>
      <c r="L77" s="1" t="s">
        <v>984</v>
      </c>
      <c r="M77" s="1" t="s">
        <v>492</v>
      </c>
      <c r="N77" s="1" t="s">
        <v>492</v>
      </c>
      <c r="O77" s="1" t="s">
        <v>493</v>
      </c>
      <c r="P77" s="1" t="s">
        <v>494</v>
      </c>
      <c r="Q77" s="1" t="s">
        <v>495</v>
      </c>
      <c r="R77" s="1" t="s">
        <v>985</v>
      </c>
      <c r="S77" s="1" t="s">
        <v>497</v>
      </c>
      <c r="T77" s="1" t="s">
        <v>498</v>
      </c>
      <c r="U77" s="1" t="s">
        <v>499</v>
      </c>
      <c r="V77" s="1" t="s">
        <v>986</v>
      </c>
    </row>
    <row r="78" s="1" customFormat="1" spans="1:22">
      <c r="A78" s="3">
        <v>999228362389408</v>
      </c>
      <c r="B78" s="1" t="s">
        <v>515</v>
      </c>
      <c r="C78" s="1" t="s">
        <v>987</v>
      </c>
      <c r="D78" s="1" t="s">
        <v>881</v>
      </c>
      <c r="E78" s="1" t="s">
        <v>988</v>
      </c>
      <c r="F78" s="1" t="s">
        <v>505</v>
      </c>
      <c r="G78" s="1" t="s">
        <v>488</v>
      </c>
      <c r="H78" s="1" t="s">
        <v>489</v>
      </c>
      <c r="I78" s="1" t="s">
        <v>989</v>
      </c>
      <c r="J78" s="1" t="s">
        <v>30</v>
      </c>
      <c r="K78" s="1" t="s">
        <v>990</v>
      </c>
      <c r="L78" s="1" t="s">
        <v>990</v>
      </c>
      <c r="M78" s="1" t="s">
        <v>492</v>
      </c>
      <c r="N78" s="1" t="s">
        <v>492</v>
      </c>
      <c r="O78" s="1" t="s">
        <v>493</v>
      </c>
      <c r="P78" s="1" t="s">
        <v>494</v>
      </c>
      <c r="Q78" s="1" t="s">
        <v>495</v>
      </c>
      <c r="R78" s="1" t="s">
        <v>991</v>
      </c>
      <c r="S78" s="1" t="s">
        <v>497</v>
      </c>
      <c r="T78" s="1" t="s">
        <v>498</v>
      </c>
      <c r="U78" s="1" t="s">
        <v>499</v>
      </c>
      <c r="V78" s="1" t="s">
        <v>623</v>
      </c>
    </row>
    <row r="79" s="1" customFormat="1" spans="1:22">
      <c r="A79" s="3">
        <v>999228364670011</v>
      </c>
      <c r="B79" s="1" t="s">
        <v>515</v>
      </c>
      <c r="C79" s="1" t="s">
        <v>992</v>
      </c>
      <c r="D79" s="1" t="s">
        <v>993</v>
      </c>
      <c r="E79" s="1" t="s">
        <v>994</v>
      </c>
      <c r="F79" s="1" t="s">
        <v>515</v>
      </c>
      <c r="G79" s="1" t="s">
        <v>505</v>
      </c>
      <c r="H79" s="1" t="s">
        <v>489</v>
      </c>
      <c r="I79" s="1" t="s">
        <v>995</v>
      </c>
      <c r="J79" s="1" t="s">
        <v>30</v>
      </c>
      <c r="K79" s="1" t="s">
        <v>996</v>
      </c>
      <c r="L79" s="1" t="s">
        <v>996</v>
      </c>
      <c r="M79" s="1" t="s">
        <v>492</v>
      </c>
      <c r="N79" s="1" t="s">
        <v>492</v>
      </c>
      <c r="O79" s="1" t="s">
        <v>493</v>
      </c>
      <c r="P79" s="1" t="s">
        <v>494</v>
      </c>
      <c r="Q79" s="1" t="s">
        <v>495</v>
      </c>
      <c r="R79" s="1" t="s">
        <v>997</v>
      </c>
      <c r="S79" s="1" t="s">
        <v>497</v>
      </c>
      <c r="T79" s="1" t="s">
        <v>498</v>
      </c>
      <c r="U79" s="1" t="s">
        <v>499</v>
      </c>
      <c r="V79" s="1" t="s">
        <v>500</v>
      </c>
    </row>
    <row r="80" s="1" customFormat="1" spans="1:22">
      <c r="A80" s="3">
        <v>999228368002988</v>
      </c>
      <c r="B80" s="1" t="s">
        <v>515</v>
      </c>
      <c r="C80" s="1" t="s">
        <v>998</v>
      </c>
      <c r="D80" s="1" t="s">
        <v>999</v>
      </c>
      <c r="E80" s="1" t="s">
        <v>1000</v>
      </c>
      <c r="F80" s="1" t="s">
        <v>505</v>
      </c>
      <c r="G80" s="1" t="s">
        <v>488</v>
      </c>
      <c r="H80" s="1" t="s">
        <v>489</v>
      </c>
      <c r="I80" s="1" t="s">
        <v>1001</v>
      </c>
      <c r="J80" s="1" t="s">
        <v>30</v>
      </c>
      <c r="K80" s="1" t="s">
        <v>1002</v>
      </c>
      <c r="L80" s="1" t="s">
        <v>1002</v>
      </c>
      <c r="M80" s="1" t="s">
        <v>492</v>
      </c>
      <c r="N80" s="1" t="s">
        <v>492</v>
      </c>
      <c r="O80" s="1" t="s">
        <v>493</v>
      </c>
      <c r="P80" s="1" t="s">
        <v>494</v>
      </c>
      <c r="Q80" s="1" t="s">
        <v>495</v>
      </c>
      <c r="R80" s="1" t="s">
        <v>1003</v>
      </c>
      <c r="S80" s="1" t="s">
        <v>497</v>
      </c>
      <c r="T80" s="1" t="s">
        <v>498</v>
      </c>
      <c r="U80" s="1" t="s">
        <v>499</v>
      </c>
      <c r="V80" s="1" t="s">
        <v>500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2023-11-13T02:25:03Z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