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<sst xmlns="http://schemas.openxmlformats.org/spreadsheetml/2006/main" count="347" uniqueCount="162">
  <si>
    <t>去哪儿网酒店预付对账单</t>
  </si>
  <si>
    <t>供应商名称：</t>
  </si>
  <si>
    <t>汇趣住</t>
  </si>
  <si>
    <t>结算周期：</t>
  </si>
  <si>
    <t>2023-11-16至2023-11-17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</si>
  <si>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</si>
  <si>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</si>
  <si>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</si>
  <si>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</si>
  <si>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</si>
  <si>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</si>
  <si>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</si>
  <si>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</si>
  <si>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</si>
  <si>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</si>
  <si>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</si>
  <si>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</si>
  <si>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</si>
  <si>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</si>
  <si>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</si>
  <si>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¥1,489.00</t>
  </si>
  <si>
    <t>¥209.20</t>
  </si>
  <si>
    <t>¥1,279.80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</si>
  <si>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</si>
  <si>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</si>
  <si>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</si>
  <si>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</si>
  <si>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</si>
  <si>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</si>
  <si>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</si>
  <si>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</si>
  <si>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</si>
  <si>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</si>
  <si>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</si>
  <si>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</si>
  <si>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</si>
  <si>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</si>
  <si>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</si>
  <si>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</si>
  <si>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</si>
  <si>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</si>
  <si>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</si>
  <si>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</si>
  <si>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</si>
  <si>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</si>
  <si>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</si>
  <si>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</si>
  <si>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</si>
  <si>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</si>
  <si>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</si>
  <si>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</si>
  <si>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</si>
  <si>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</si>
  <si>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</si>
  <si>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</si>
  <si>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</si>
  <si>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</si>
  <si>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</si>
  <si>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</si>
  <si>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</si>
  <si>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</si>
  <si>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</si>
  <si>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</si>
  <si>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</si>
  <si>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</si>
  <si>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</si>
  <si>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</si>
  <si>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</si>
  <si>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</si>
  <si>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</si>
  <si>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813535313829</t>
  </si>
  <si>
    <t>酒店预付</t>
  </si>
  <si>
    <t>否</t>
  </si>
  <si>
    <t>普通</t>
  </si>
  <si>
    <t>383961990</t>
  </si>
  <si>
    <t>苏州吴宫泛太平洋酒店</t>
  </si>
  <si>
    <t>1639468</t>
  </si>
  <si>
    <t>段玥辰</t>
  </si>
  <si>
    <t>2023-11-03</t>
  </si>
  <si>
    <t>2023-11-15</t>
  </si>
  <si>
    <t>2023-11-17</t>
  </si>
  <si>
    <t>豪华丽景双床房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</si>
  <si>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</si>
  <si>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</si>
  <si>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</si>
  <si>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</si>
  <si>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</si>
  <si>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</si>
  <si>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</si>
  <si>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</si>
  <si>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</si>
  <si>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</si>
  <si>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</si>
  <si>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</si>
  <si>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A231120110321481</t>
  </si>
  <si>
    <r>
      <t>总计：</t>
    </r>
    <r>
      <rPr>
        <sz val="10"/>
        <rFont val="Arial"/>
        <charset val="134"/>
      </rPr>
      <t>1279.8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</si>
  <si>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</si>
  <si>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</si>
  <si>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</si>
  <si>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</si>
  <si>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</si>
  <si>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</si>
  <si>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</si>
  <si>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</si>
  <si>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</si>
  <si>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</si>
  <si>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</si>
  <si>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</si>
  <si>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</si>
  <si>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</si>
  <si>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</si>
  <si>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</si>
  <si>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</si>
  <si>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</si>
  <si>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813530035139</t>
  </si>
  <si>
    <t>2023-10-29</t>
  </si>
  <si>
    <t>4152106</t>
  </si>
  <si>
    <t>维也纳3好酒店(杭州萧山机场航站楼店)</t>
  </si>
  <si>
    <t>褚来弟,高红梅</t>
  </si>
  <si>
    <t>2023-11-18</t>
  </si>
  <si>
    <t>2023-11-19</t>
  </si>
  <si>
    <t>--</t>
  </si>
  <si>
    <t>405.82</t>
  </si>
  <si>
    <t>RMB</t>
  </si>
  <si>
    <t>0</t>
  </si>
  <si>
    <t>0.00</t>
  </si>
  <si>
    <t>汇趣住国内直连</t>
  </si>
  <si>
    <t>01.011247</t>
  </si>
  <si>
    <t>2023-10-29 15:48:35</t>
  </si>
  <si>
    <t>直连</t>
  </si>
  <si>
    <t>中国</t>
  </si>
  <si>
    <t>813534440271</t>
  </si>
  <si>
    <t>2023-11-02</t>
  </si>
  <si>
    <t>4174153</t>
  </si>
  <si>
    <t>南京金陵江滨酒店</t>
  </si>
  <si>
    <t>王文东</t>
  </si>
  <si>
    <t>491.89</t>
  </si>
  <si>
    <t>2023-11-02 07:40:09</t>
  </si>
  <si>
    <t>4181814</t>
  </si>
  <si>
    <t>1279.80</t>
  </si>
  <si>
    <t>2023-11-03 09:55:47</t>
  </si>
  <si>
    <t>813541006426</t>
  </si>
  <si>
    <t>2023-11-09</t>
  </si>
  <si>
    <t>4225598</t>
  </si>
  <si>
    <t>义乌悦嘉酒店</t>
  </si>
  <si>
    <t>隋广宁</t>
  </si>
  <si>
    <t>2023-11-16</t>
  </si>
  <si>
    <t>272.54</t>
  </si>
  <si>
    <t>2023-11-09 22:03:29</t>
  </si>
  <si>
    <t>813544694215</t>
  </si>
  <si>
    <t>2023-11-12</t>
  </si>
  <si>
    <t>4244069</t>
  </si>
  <si>
    <t>广州华厦大酒店（海珠广场地铁站店）</t>
  </si>
  <si>
    <t>王乔楠</t>
  </si>
  <si>
    <t>534.00</t>
  </si>
  <si>
    <t>2023-11-12 22:38:05</t>
  </si>
  <si>
    <t>813544657015</t>
  </si>
  <si>
    <t>4244132</t>
  </si>
  <si>
    <t>南京中心大酒店</t>
  </si>
  <si>
    <t>盖雅欣</t>
  </si>
  <si>
    <t>580.80</t>
  </si>
  <si>
    <t>2023-11-12 22:58:50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</si>
</sst>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6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20</v>
      </c>
      <c r="S2" s="11" t="s">
        <v>19</v>
      </c>
      <c r="T2" s="7"/>
      <c r="U2" s="10" t="s">
        <v>19</v>
      </c>
      <c r="V2" s="10" t="s">
        <v>20</v>
      </c>
      <c r="W2" s="11" t="s">
        <v>21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9" t="s">
        <v>83</v>
      </c>
      <c r="B3" s="9"/>
      <c r="C3" s="9" t="s">
        <v>84</v>
      </c>
      <c r="D3" s="9"/>
      <c r="E3" s="9"/>
      <c r="F3" s="9"/>
      <c r="G3" s="9" t="s">
        <v>84</v>
      </c>
      <c r="H3" s="9" t="s">
        <v>84</v>
      </c>
      <c r="I3" s="9" t="s">
        <v>84</v>
      </c>
      <c r="J3" s="9" t="s">
        <v>84</v>
      </c>
      <c r="K3" s="9" t="s">
        <v>84</v>
      </c>
      <c r="L3" s="9" t="s">
        <v>84</v>
      </c>
      <c r="M3" s="9" t="s">
        <v>84</v>
      </c>
      <c r="N3" s="9" t="s">
        <v>84</v>
      </c>
      <c r="O3" s="9" t="s">
        <v>84</v>
      </c>
      <c r="P3" s="9" t="s">
        <v>84</v>
      </c>
      <c r="Q3" s="9"/>
      <c r="R3" s="12" t="s">
        <v>20</v>
      </c>
      <c r="S3" s="12" t="s">
        <v>19</v>
      </c>
      <c r="T3" s="9" t="s">
        <v>84</v>
      </c>
      <c r="U3" s="12"/>
      <c r="V3" s="12" t="s">
        <v>20</v>
      </c>
      <c r="W3" s="12" t="s">
        <v>21</v>
      </c>
      <c r="X3" s="12"/>
      <c r="Y3" s="12"/>
      <c r="Z3" s="12"/>
      <c r="AA3" s="9"/>
      <c r="AB3" s="12"/>
      <c r="AC3" s="9"/>
      <c r="AD3" s="9" t="s">
        <v>84</v>
      </c>
      <c r="AE3" s="9"/>
      <c r="AF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8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1279.8</v>
      </c>
      <c r="E2" t="str">
        <f>VLOOKUP(A2,HOP!A:L,12,0)</f>
        <v>1279.80</v>
      </c>
      <c r="F2" t="str">
        <f>VLOOKUP(A2,HOP!A:C,3,0)</f>
        <v>4181814</v>
      </c>
      <c r="G2">
        <f>D2-E2</f>
        <v>0</v>
      </c>
      <c r="H2" t="str">
        <f>$H$1&amp;F2</f>
        <v>，4181814</v>
      </c>
      <c r="I2" t="str">
        <f>VLOOKUP(A2,HOP!A:U,21,0)</f>
        <v>直连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G45" sqref="G45:G4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119</v>
      </c>
      <c r="G2" s="1" t="s">
        <v>120</v>
      </c>
      <c r="H2" s="1" t="s">
        <v>121</v>
      </c>
      <c r="I2" s="1" t="s">
        <v>122</v>
      </c>
      <c r="J2" s="1" t="s">
        <v>123</v>
      </c>
      <c r="K2" s="1" t="s">
        <v>122</v>
      </c>
      <c r="L2" s="1" t="s">
        <v>122</v>
      </c>
      <c r="M2" s="1" t="s">
        <v>124</v>
      </c>
      <c r="N2" s="1" t="s">
        <v>124</v>
      </c>
      <c r="O2" s="1" t="s">
        <v>125</v>
      </c>
      <c r="P2" s="1" t="s">
        <v>126</v>
      </c>
      <c r="Q2" s="1" t="s">
        <v>127</v>
      </c>
      <c r="R2" s="1" t="s">
        <v>128</v>
      </c>
      <c r="S2" s="1" t="s">
        <v>72</v>
      </c>
      <c r="T2" s="1" t="s">
        <v>34</v>
      </c>
      <c r="U2" s="1" t="s">
        <v>129</v>
      </c>
      <c r="V2" s="1" t="s">
        <v>130</v>
      </c>
    </row>
    <row r="3" s="1" customFormat="1" spans="1:22">
      <c r="A3" s="1" t="s">
        <v>131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80</v>
      </c>
      <c r="G3" s="1" t="s">
        <v>119</v>
      </c>
      <c r="H3" s="1" t="s">
        <v>121</v>
      </c>
      <c r="I3" s="1" t="s">
        <v>136</v>
      </c>
      <c r="J3" s="1" t="s">
        <v>123</v>
      </c>
      <c r="K3" s="1" t="s">
        <v>136</v>
      </c>
      <c r="L3" s="1" t="s">
        <v>136</v>
      </c>
      <c r="M3" s="1" t="s">
        <v>124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137</v>
      </c>
      <c r="S3" s="1" t="s">
        <v>72</v>
      </c>
      <c r="T3" s="1" t="s">
        <v>34</v>
      </c>
      <c r="U3" s="1" t="s">
        <v>129</v>
      </c>
      <c r="V3" s="1" t="s">
        <v>130</v>
      </c>
    </row>
    <row r="4" s="1" customFormat="1" spans="1:22">
      <c r="A4" s="1" t="s">
        <v>70</v>
      </c>
      <c r="B4" s="1" t="s">
        <v>78</v>
      </c>
      <c r="C4" s="1" t="s">
        <v>138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121</v>
      </c>
      <c r="I4" s="1" t="s">
        <v>139</v>
      </c>
      <c r="J4" s="1" t="s">
        <v>123</v>
      </c>
      <c r="K4" s="1" t="s">
        <v>139</v>
      </c>
      <c r="L4" s="1" t="s">
        <v>139</v>
      </c>
      <c r="M4" s="1" t="s">
        <v>124</v>
      </c>
      <c r="N4" s="1" t="s">
        <v>124</v>
      </c>
      <c r="O4" s="1" t="s">
        <v>125</v>
      </c>
      <c r="P4" s="1" t="s">
        <v>126</v>
      </c>
      <c r="Q4" s="1" t="s">
        <v>127</v>
      </c>
      <c r="R4" s="1" t="s">
        <v>140</v>
      </c>
      <c r="S4" s="1" t="s">
        <v>72</v>
      </c>
      <c r="T4" s="1" t="s">
        <v>34</v>
      </c>
      <c r="U4" s="1" t="s">
        <v>129</v>
      </c>
      <c r="V4" s="1" t="s">
        <v>130</v>
      </c>
    </row>
    <row r="5" s="1" customFormat="1" spans="1:22">
      <c r="A5" s="1" t="s">
        <v>141</v>
      </c>
      <c r="B5" s="1" t="s">
        <v>142</v>
      </c>
      <c r="C5" s="1" t="s">
        <v>143</v>
      </c>
      <c r="D5" s="1" t="s">
        <v>144</v>
      </c>
      <c r="E5" s="1" t="s">
        <v>145</v>
      </c>
      <c r="F5" s="1" t="s">
        <v>146</v>
      </c>
      <c r="G5" s="1" t="s">
        <v>119</v>
      </c>
      <c r="H5" s="1" t="s">
        <v>121</v>
      </c>
      <c r="I5" s="1" t="s">
        <v>147</v>
      </c>
      <c r="J5" s="1" t="s">
        <v>123</v>
      </c>
      <c r="K5" s="1" t="s">
        <v>147</v>
      </c>
      <c r="L5" s="1" t="s">
        <v>147</v>
      </c>
      <c r="M5" s="1" t="s">
        <v>124</v>
      </c>
      <c r="N5" s="1" t="s">
        <v>124</v>
      </c>
      <c r="O5" s="1" t="s">
        <v>125</v>
      </c>
      <c r="P5" s="1" t="s">
        <v>126</v>
      </c>
      <c r="Q5" s="1" t="s">
        <v>127</v>
      </c>
      <c r="R5" s="1" t="s">
        <v>148</v>
      </c>
      <c r="S5" s="1" t="s">
        <v>72</v>
      </c>
      <c r="T5" s="1" t="s">
        <v>34</v>
      </c>
      <c r="U5" s="1" t="s">
        <v>129</v>
      </c>
      <c r="V5" s="1" t="s">
        <v>130</v>
      </c>
    </row>
    <row r="6" s="1" customFormat="1" spans="1:22">
      <c r="A6" s="1" t="s">
        <v>149</v>
      </c>
      <c r="B6" s="1" t="s">
        <v>150</v>
      </c>
      <c r="C6" s="1" t="s">
        <v>151</v>
      </c>
      <c r="D6" s="1" t="s">
        <v>152</v>
      </c>
      <c r="E6" s="1" t="s">
        <v>153</v>
      </c>
      <c r="F6" s="1" t="s">
        <v>80</v>
      </c>
      <c r="G6" s="1" t="s">
        <v>119</v>
      </c>
      <c r="H6" s="1" t="s">
        <v>121</v>
      </c>
      <c r="I6" s="1" t="s">
        <v>154</v>
      </c>
      <c r="J6" s="1" t="s">
        <v>123</v>
      </c>
      <c r="K6" s="1" t="s">
        <v>154</v>
      </c>
      <c r="L6" s="1" t="s">
        <v>154</v>
      </c>
      <c r="M6" s="1" t="s">
        <v>124</v>
      </c>
      <c r="N6" s="1" t="s">
        <v>124</v>
      </c>
      <c r="O6" s="1" t="s">
        <v>125</v>
      </c>
      <c r="P6" s="1" t="s">
        <v>126</v>
      </c>
      <c r="Q6" s="1" t="s">
        <v>127</v>
      </c>
      <c r="R6" s="1" t="s">
        <v>155</v>
      </c>
      <c r="S6" s="1" t="s">
        <v>72</v>
      </c>
      <c r="T6" s="1" t="s">
        <v>34</v>
      </c>
      <c r="U6" s="1" t="s">
        <v>129</v>
      </c>
      <c r="V6" s="1" t="s">
        <v>130</v>
      </c>
    </row>
    <row r="7" s="1" customFormat="1" spans="1:22">
      <c r="A7" s="1" t="s">
        <v>156</v>
      </c>
      <c r="B7" s="1" t="s">
        <v>150</v>
      </c>
      <c r="C7" s="1" t="s">
        <v>157</v>
      </c>
      <c r="D7" s="1" t="s">
        <v>158</v>
      </c>
      <c r="E7" s="1" t="s">
        <v>159</v>
      </c>
      <c r="F7" s="1" t="s">
        <v>80</v>
      </c>
      <c r="G7" s="1" t="s">
        <v>119</v>
      </c>
      <c r="H7" s="1" t="s">
        <v>121</v>
      </c>
      <c r="I7" s="1" t="s">
        <v>160</v>
      </c>
      <c r="J7" s="1" t="s">
        <v>123</v>
      </c>
      <c r="K7" s="1" t="s">
        <v>160</v>
      </c>
      <c r="L7" s="1" t="s">
        <v>160</v>
      </c>
      <c r="M7" s="1" t="s">
        <v>124</v>
      </c>
      <c r="N7" s="1" t="s">
        <v>124</v>
      </c>
      <c r="O7" s="1" t="s">
        <v>125</v>
      </c>
      <c r="P7" s="1" t="s">
        <v>126</v>
      </c>
      <c r="Q7" s="1" t="s">
        <v>127</v>
      </c>
      <c r="R7" s="1" t="s">
        <v>161</v>
      </c>
      <c r="S7" s="1" t="s">
        <v>72</v>
      </c>
      <c r="T7" s="1" t="s">
        <v>34</v>
      </c>
      <c r="U7" s="1" t="s">
        <v>129</v>
      </c>
      <c r="V7" s="1" t="s">
        <v>130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2023-11-20T03:04:25Z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6322287C578D4C9188F6CC1A6CAEE906_12</vt:lpwstr>
  </property>
</Properties>
</file>