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<sst xmlns="http://schemas.openxmlformats.org/spreadsheetml/2006/main" count="2113" uniqueCount="774">
  <si>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</si>
  <si>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</si>
  <si>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</si>
  <si>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</si>
  <si>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</si>
  <si>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</si>
  <si>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</si>
  <si>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</si>
  <si>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</si>
  <si>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</si>
  <si>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</si>
  <si>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</si>
  <si>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</si>
  <si>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</si>
  <si>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</si>
  <si>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</si>
  <si>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</si>
  <si>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</si>
  <si>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</si>
  <si>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</si>
  <si>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</si>
  <si>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</si>
  <si>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</si>
  <si>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</si>
  <si>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</si>
  <si>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999226835382809	</t>
  </si>
  <si>
    <t>Ctrip</t>
  </si>
  <si>
    <t>正常</t>
  </si>
  <si>
    <t>[Khok Kloi]普吉岛攀牙湾艾琳塔温泉度假酒店(Aleenta Resort And Spa, Phuket-Phangnga)(40740712)</t>
  </si>
  <si>
    <t>至尊豪华泳池别墅&lt;2人入住&gt;&lt;不退款&gt;</t>
  </si>
  <si>
    <t>USD</t>
  </si>
  <si>
    <t>CHU/KWOK YIU WILSON</t>
  </si>
  <si>
    <t>CA5326231118USD</t>
  </si>
  <si>
    <t>未提现</t>
  </si>
  <si>
    <t>携程开票</t>
  </si>
  <si>
    <t xml:space="preserve">3946163	</t>
  </si>
  <si>
    <t xml:space="preserve">	</t>
  </si>
  <si>
    <t xml:space="preserve">999228016238835	</t>
  </si>
  <si>
    <t>[曼谷]曼谷素坤逸航站 21 中心酒店(Grande Centre Point Hotel Terminal 21)(37197363)</t>
  </si>
  <si>
    <t>豪华尊贵房&lt;1&gt;&lt;2人入住&gt;&lt;不退款&gt;</t>
  </si>
  <si>
    <t>LIM/JACQUELINE</t>
  </si>
  <si>
    <t xml:space="preserve">4104762	</t>
  </si>
  <si>
    <t xml:space="preserve">456750	</t>
  </si>
  <si>
    <t xml:space="preserve">999228115140989	</t>
  </si>
  <si>
    <t>[巴厘岛]比乌库昆套房及温泉(Biyukukung Suite &amp; Spa)(39628064)</t>
  </si>
  <si>
    <t>标准房&lt;2人入住&gt;&lt;不退款&gt;&lt;早餐&gt;</t>
  </si>
  <si>
    <t>CHENG/SHIYU,LI/ZHONGYANG</t>
  </si>
  <si>
    <t xml:space="preserve">4129615	</t>
  </si>
  <si>
    <t xml:space="preserve">999228121981535	</t>
  </si>
  <si>
    <t>[迪拜]格湾 MD 酒店(MD Hotel by Gewan Formerly Cassells)(39042109)</t>
  </si>
  <si>
    <t>高级特大床房&lt;2人入住&gt;&lt;不退款&gt;&lt;早餐&gt;</t>
  </si>
  <si>
    <t>Ivanov/Aleksandr</t>
  </si>
  <si>
    <t xml:space="preserve">4132418	</t>
  </si>
  <si>
    <t xml:space="preserve">999228139151043	</t>
  </si>
  <si>
    <t>[大阪]大阪日航酒店(Hotel Nikko Osaka)(37197347)</t>
  </si>
  <si>
    <t>标准双床房&lt;1&gt;&lt;2人入住&gt;&lt;不退款&gt;</t>
  </si>
  <si>
    <t>WANG/YINING,ZHOU/JIE</t>
  </si>
  <si>
    <t xml:space="preserve">4137020	</t>
  </si>
  <si>
    <t xml:space="preserve">999228144024146	</t>
  </si>
  <si>
    <t>[涡拉溪]CKS悉尼机场酒店(CKS Sydney Airport Hotel)(37202046)</t>
  </si>
  <si>
    <t>标准特大床房&lt;2人入住&gt;&lt;不退款&gt;</t>
  </si>
  <si>
    <t>OM/KINLEY</t>
  </si>
  <si>
    <t xml:space="preserve">4138967	</t>
  </si>
  <si>
    <t xml:space="preserve">999228144164317	</t>
  </si>
  <si>
    <t>[多伦多]多伦多泛太平洋酒店(Pan Pacific Toronto)(37204927)</t>
  </si>
  <si>
    <t>尊贵特大床房&lt;2人入住&gt;&lt;不退款&gt;</t>
  </si>
  <si>
    <t>QU/CUIJUAN</t>
  </si>
  <si>
    <t xml:space="preserve">4139013	</t>
  </si>
  <si>
    <t xml:space="preserve">999228167259227	</t>
  </si>
  <si>
    <t>[曼谷]娜迦公寓(Naga Residence)(39053208)</t>
  </si>
  <si>
    <t>一室双人床房&lt;2人入住&gt;&lt;无早&gt;</t>
  </si>
  <si>
    <t>LIM/KELVIN</t>
  </si>
  <si>
    <t xml:space="preserve">4144686	</t>
  </si>
  <si>
    <t xml:space="preserve">999228227341686	</t>
  </si>
  <si>
    <t>[埃尔塞贡多]洛杉矶国际机场/埃尔塞贡多索尼斯塔精选酒店(Sonesta Select Los Angeles LAX El Segundo)(37221231)</t>
  </si>
  <si>
    <t>特大床房&lt;2人入住&gt;&lt;不退款&gt;&lt;无早&gt;</t>
  </si>
  <si>
    <t>Rozo/Cid</t>
  </si>
  <si>
    <t xml:space="preserve">4155561	</t>
  </si>
  <si>
    <t xml:space="preserve">32717SE091084	</t>
  </si>
  <si>
    <t xml:space="preserve">999228260390613	</t>
  </si>
  <si>
    <t>[会安]会安河流套房酒店(River Suites Hoi An)(40742218)</t>
  </si>
  <si>
    <t>豪华河流房&lt;2人入住&gt;&lt;不退款&gt;&lt;早餐&gt;</t>
  </si>
  <si>
    <t>YU/HISNHSIUNG</t>
  </si>
  <si>
    <t xml:space="preserve">4165395	</t>
  </si>
  <si>
    <t xml:space="preserve">999228263570775	</t>
  </si>
  <si>
    <t>[阿纳海姆]阿纳海姆度假村区索内斯塔酒店(Sonesta Anaheim Resort Area)(37196963)</t>
  </si>
  <si>
    <t>行动无障碍豪华特大床房带浴缸&lt;2人入住&gt;&lt;不退款&gt;&lt;无早&gt;</t>
  </si>
  <si>
    <t>Jones/John</t>
  </si>
  <si>
    <t xml:space="preserve">4166926	</t>
  </si>
  <si>
    <t xml:space="preserve">31859SE106807	</t>
  </si>
  <si>
    <t xml:space="preserve">999228273774760	</t>
  </si>
  <si>
    <t>[清迈]清迈苏米塔雅酒店(Sumittaya Chiangmai Hotel)(44688149)</t>
  </si>
  <si>
    <t>高级双床房&lt;2人入住&gt;&lt;不退款&gt;</t>
  </si>
  <si>
    <t>TAI/KYOKO,NAKAO/TOMOKO</t>
  </si>
  <si>
    <t xml:space="preserve">4173284	</t>
  </si>
  <si>
    <t xml:space="preserve">999228274399758	</t>
  </si>
  <si>
    <t>[纽约]阿尔罗诺玛德酒店(Arlo NoMad)(37201988)</t>
  </si>
  <si>
    <t>大号床房&lt;2人入住&gt;&lt;不退款&gt;</t>
  </si>
  <si>
    <t>Bischoff/Claire Elizabeth</t>
  </si>
  <si>
    <t xml:space="preserve">4173760	</t>
  </si>
  <si>
    <t xml:space="preserve">C9C8L2PLF0	</t>
  </si>
  <si>
    <t xml:space="preserve">999228274537268	</t>
  </si>
  <si>
    <t>Gilmartin/Jennifer</t>
  </si>
  <si>
    <t xml:space="preserve">4173911	</t>
  </si>
  <si>
    <t xml:space="preserve">999228291148843	</t>
  </si>
  <si>
    <t>[里约热内卢]科帕卡瓦纳大西洋酒店(Hotel Atlântico Copacabana)(37217973)</t>
  </si>
  <si>
    <t>标准双床房&lt;2人入住&gt;&lt;早餐&gt;</t>
  </si>
  <si>
    <t>RODRIGUES/TAINARA PEREIRA</t>
  </si>
  <si>
    <t xml:space="preserve">4179908	</t>
  </si>
  <si>
    <t xml:space="preserve">334153	</t>
  </si>
  <si>
    <t xml:space="preserve">999228323610394	</t>
  </si>
  <si>
    <t>[巴厘岛]普拉玛那桑卡拉套房酒店和别墅(The Sankara Suites and Villas by Pramana)(39638116)</t>
  </si>
  <si>
    <t>山谷套房&lt;2人入住&gt;&lt;不退款&gt;&lt;早餐&gt;</t>
  </si>
  <si>
    <t>CHANDAR SEKHAR/SANTHOSH KUMAR</t>
  </si>
  <si>
    <t xml:space="preserve">4195070	</t>
  </si>
  <si>
    <t xml:space="preserve">999228329727013	</t>
  </si>
  <si>
    <t>[新加坡]三叶草 7 酒店(Hotel Clover 7)(37223945)</t>
  </si>
  <si>
    <t>豪华双人房&lt;2人入住&gt;&lt;不退款&gt;&lt;无早&gt;</t>
  </si>
  <si>
    <t>AHMAD/FADZLI,SIRAJ/HUDA</t>
  </si>
  <si>
    <t xml:space="preserve">4197152	</t>
  </si>
  <si>
    <t xml:space="preserve">999228341507325	</t>
  </si>
  <si>
    <t>[哥打京那巴鲁]哥打京那巴鲁皇宫酒店(The Palace Hotel Kota Kinabalu)(37196185)</t>
  </si>
  <si>
    <t>豪华房&lt;2人入住&gt;&lt;不退款&gt;</t>
  </si>
  <si>
    <t>LI/JINDIAN</t>
  </si>
  <si>
    <t xml:space="preserve">4204896	</t>
  </si>
  <si>
    <t xml:space="preserve">334239409	</t>
  </si>
  <si>
    <t xml:space="preserve">999228443063296	</t>
  </si>
  <si>
    <t>[芭堤雅]第五季酒店(Season Five Hotel)(37223739)</t>
  </si>
  <si>
    <t>高级双人房&lt;2人入住&gt;&lt;不退款&gt;</t>
  </si>
  <si>
    <t>LEE/SOHEE</t>
  </si>
  <si>
    <t xml:space="preserve">4244186	</t>
  </si>
  <si>
    <t xml:space="preserve">999228072535572	</t>
  </si>
  <si>
    <t>退单</t>
  </si>
  <si>
    <t>[清迈]清迈萨拉兰纳酒店(Sala Lanna Chiang Mai)(37205332)</t>
  </si>
  <si>
    <t>豪华河景房（带阳台）&lt;2人入住&gt;&lt;不退款&gt;</t>
  </si>
  <si>
    <t>KRISSANAVARIN/NONLADA</t>
  </si>
  <si>
    <t xml:space="preserve">4119141	</t>
  </si>
  <si>
    <t xml:space="preserve">999227058743564	</t>
  </si>
  <si>
    <t>PURISCH/RICARDO</t>
  </si>
  <si>
    <t>CA5326231119USD</t>
  </si>
  <si>
    <t xml:space="preserve">3993228	</t>
  </si>
  <si>
    <t xml:space="preserve">453276	</t>
  </si>
  <si>
    <t xml:space="preserve">999227296634627	</t>
  </si>
  <si>
    <t>[普吉岛]信和大厦酒店(Sino House Phuket Hotel)(37213017)</t>
  </si>
  <si>
    <t>豪华房&lt;2人入住&gt;&lt;早餐&gt;</t>
  </si>
  <si>
    <t>GAO/JIEYI</t>
  </si>
  <si>
    <t xml:space="preserve">4038786	</t>
  </si>
  <si>
    <t xml:space="preserve">999227373681902	</t>
  </si>
  <si>
    <t>[普吉岛]生态阁楼酒店(EcoLoft Hotel)(39660860)</t>
  </si>
  <si>
    <t>豪华双人标准间&lt;2人入住&gt;&lt;不退款&gt;</t>
  </si>
  <si>
    <t>TEE/RACHEL KAI SHEN</t>
  </si>
  <si>
    <t xml:space="preserve">4062531	</t>
  </si>
  <si>
    <t xml:space="preserve">999228114643299	</t>
  </si>
  <si>
    <t>[布里斯托尔]布里斯托尔酒店(The Bristol Hotel)(37213243)</t>
  </si>
  <si>
    <t>经典双人床房&lt;2人入住&gt;&lt;无早&gt;</t>
  </si>
  <si>
    <t>Sharma/hitesh</t>
  </si>
  <si>
    <t xml:space="preserve">4129498	</t>
  </si>
  <si>
    <t xml:space="preserve">7811SE075929|110870160	</t>
  </si>
  <si>
    <t xml:space="preserve">999228115113220	</t>
  </si>
  <si>
    <t>Ji/Mantong</t>
  </si>
  <si>
    <t xml:space="preserve">4129607	</t>
  </si>
  <si>
    <t>取消</t>
  </si>
  <si>
    <t xml:space="preserve">999228124967704	</t>
  </si>
  <si>
    <t>CHAN/WAI YING,LUI/WING KIN</t>
  </si>
  <si>
    <t xml:space="preserve">4133648	</t>
  </si>
  <si>
    <t xml:space="preserve">457415	</t>
  </si>
  <si>
    <t xml:space="preserve">999228225775528	</t>
  </si>
  <si>
    <t>[蒙特利尔]10酒店(Hotel10)(37197524)</t>
  </si>
  <si>
    <t>尊享标准房（1张特大床）&lt;2人入住&gt;&lt;无早&gt;</t>
  </si>
  <si>
    <t>Downs /Paul</t>
  </si>
  <si>
    <t xml:space="preserve">4155100	</t>
  </si>
  <si>
    <t xml:space="preserve">58380SE051445	</t>
  </si>
  <si>
    <t xml:space="preserve">999228241304725	</t>
  </si>
  <si>
    <t>豪华两张大床房&lt;2人入住&gt;&lt;不退款&gt;&lt;无早&gt;</t>
  </si>
  <si>
    <t>QU/XUETING</t>
  </si>
  <si>
    <t xml:space="preserve">4162998	</t>
  </si>
  <si>
    <t xml:space="preserve">28241539896	</t>
  </si>
  <si>
    <t>[纽伦堡]纽伦堡展览中心美居会议酒店(Congress Hotel Mercure Nuernberg an der Messe)(37196749)</t>
  </si>
  <si>
    <t>双床房&lt;2人入住&gt;&lt;不退款&gt;</t>
  </si>
  <si>
    <t>ZHU/ZHU</t>
  </si>
  <si>
    <t xml:space="preserve">4163085	</t>
  </si>
  <si>
    <t xml:space="preserve">999228266894162	</t>
  </si>
  <si>
    <t>TAN/YING,YANG/SHUANG</t>
  </si>
  <si>
    <t xml:space="preserve">4168859	</t>
  </si>
  <si>
    <t xml:space="preserve">999228267872600	</t>
  </si>
  <si>
    <t>LI/MENGQI,LI/MENGQI</t>
  </si>
  <si>
    <t xml:space="preserve">4169482	</t>
  </si>
  <si>
    <t xml:space="preserve">333198134,333198356	</t>
  </si>
  <si>
    <t xml:space="preserve">999228320892922	</t>
  </si>
  <si>
    <t>[曼谷]安布尔斯隆精品酒店(Amber Boutique Silom)(37221576)</t>
  </si>
  <si>
    <t>高级双人床房&lt;2人入住&gt;</t>
  </si>
  <si>
    <t>MACDONALD/CATRIONA</t>
  </si>
  <si>
    <t xml:space="preserve">4194067	</t>
  </si>
  <si>
    <t xml:space="preserve">999228330599596	</t>
  </si>
  <si>
    <t>[胡志明市]西贡中心铂尔曼酒店(Pullman Saigon Centre)(37046515)</t>
  </si>
  <si>
    <t>高级特大床房&lt;1&gt;&lt;2人入住&gt;&lt;不退款&gt;&lt;早餐&gt;</t>
  </si>
  <si>
    <t>HUANG/WEIHSUN</t>
  </si>
  <si>
    <t xml:space="preserve">4197519	</t>
  </si>
  <si>
    <t xml:space="preserve">127402528	</t>
  </si>
  <si>
    <t xml:space="preserve">999228339464191	</t>
  </si>
  <si>
    <t>[新加坡]新加坡皇后酒店(Hotel Royal @ Queens Singapore)(37245029)</t>
  </si>
  <si>
    <t>行政房(双人床或双床)&lt;2人入住&gt;&lt;不退款&gt;&lt;早餐&gt;</t>
  </si>
  <si>
    <t>ZHAO/MINPU</t>
  </si>
  <si>
    <t xml:space="preserve">4202933	</t>
  </si>
  <si>
    <t xml:space="preserve">33949426-1	</t>
  </si>
  <si>
    <t xml:space="preserve">999228342068684	</t>
  </si>
  <si>
    <t>LI/DIHONG,HUANG/LIYING,LUO/MANQIANG,WU/WANPEI</t>
  </si>
  <si>
    <t xml:space="preserve">4205742	</t>
  </si>
  <si>
    <t xml:space="preserve">334324975 , 334325050	</t>
  </si>
  <si>
    <t xml:space="preserve">999228412979234	</t>
  </si>
  <si>
    <t>[西雅加达]普里维兰达服务式住宅酒店(Veranda Serviced Residence Puri)(39586498)</t>
  </si>
  <si>
    <t>豪华客房2张双床&lt;2人入住&gt;&lt;不退款&gt;</t>
  </si>
  <si>
    <t>LI/ENBO,LI/YONGNING,SHEN/YU</t>
  </si>
  <si>
    <t xml:space="preserve">4232203	</t>
  </si>
  <si>
    <t xml:space="preserve">999228443372992	</t>
  </si>
  <si>
    <t>[迈阿密]迈阿密国际机场酒店(Miami International Airport Hotel)(37209685)</t>
  </si>
  <si>
    <t>标准大号床房&lt;2人入住&gt;&lt;不退款&gt;</t>
  </si>
  <si>
    <t>Summers/Donald</t>
  </si>
  <si>
    <t xml:space="preserve">4244882	</t>
  </si>
  <si>
    <t xml:space="preserve">999228445677133	</t>
  </si>
  <si>
    <t>[首尔]首尔塔K POP酒店(K-POP Hotel Seoul Tower)(37207714)</t>
  </si>
  <si>
    <t>经济双人间&lt;2人入住&gt;&lt;不退款&gt;</t>
  </si>
  <si>
    <t>YOOSAPSON/PHANITA</t>
  </si>
  <si>
    <t xml:space="preserve">4248879	</t>
  </si>
  <si>
    <t xml:space="preserve">999228482167868	</t>
  </si>
  <si>
    <t>[云顶高原]约尔酒店(Your Hotel)(48386712)</t>
  </si>
  <si>
    <t>标准房(双床)&lt;2人入住&gt;&lt;不退款&gt;&lt;无早&gt;</t>
  </si>
  <si>
    <t>BIN ABD RAHIM/MUHAMMAD SUFI</t>
  </si>
  <si>
    <t xml:space="preserve">4255673	</t>
  </si>
  <si>
    <t xml:space="preserve">999228484980068	</t>
  </si>
  <si>
    <t>[巴斯]麦克唐纳巴斯水疗酒店(Macdonald Bath Spa Hotel)(37197657)</t>
  </si>
  <si>
    <t>双人房&lt;2人入住&gt;&lt;不退款&gt;</t>
  </si>
  <si>
    <t>ham/neil</t>
  </si>
  <si>
    <t xml:space="preserve">4257038	</t>
  </si>
  <si>
    <t xml:space="preserve">999227337244274	</t>
  </si>
  <si>
    <t>河景高级房（带阳台）&lt;2人入住&gt;&lt;不退款&gt;</t>
  </si>
  <si>
    <t>WU/YU YING</t>
  </si>
  <si>
    <t>CA5326231120USD</t>
  </si>
  <si>
    <t xml:space="preserve">4054375	</t>
  </si>
  <si>
    <t xml:space="preserve">999227354658560	</t>
  </si>
  <si>
    <t>[曼谷]穰南帝景酒店(Royal View Resort - Rang Nam)(37197437)</t>
  </si>
  <si>
    <t>豪华双床房&lt;2人入住&gt;&lt;不退款&gt;&lt;早餐&gt;</t>
  </si>
  <si>
    <t>MAKINO/ERIKO,MAKINO/TOMA</t>
  </si>
  <si>
    <t xml:space="preserve">4061364	</t>
  </si>
  <si>
    <t xml:space="preserve">999227961960206	</t>
  </si>
  <si>
    <t>[马尼拉]湾叶市中市酒店(The Bayleaf Intramuros)(37200612)</t>
  </si>
  <si>
    <t>高级双床房（无窗）&lt;2人入住&gt;&lt;不退款&gt;</t>
  </si>
  <si>
    <t>Xu/Weihan</t>
  </si>
  <si>
    <t xml:space="preserve">4087307	</t>
  </si>
  <si>
    <t xml:space="preserve">103020	</t>
  </si>
  <si>
    <t xml:space="preserve">999227969576373	</t>
  </si>
  <si>
    <t>KIM/DONGGEON</t>
  </si>
  <si>
    <t xml:space="preserve">4090779	</t>
  </si>
  <si>
    <t xml:space="preserve">456388	</t>
  </si>
  <si>
    <t xml:space="preserve">999227972323983	</t>
  </si>
  <si>
    <t>[河内]湖滨酒店(Lake Side Hotel)(37200118)</t>
  </si>
  <si>
    <t>城景高级大床房&lt;2人入住&gt;&lt;早餐&gt;</t>
  </si>
  <si>
    <t>LI/CHIHSHIN</t>
  </si>
  <si>
    <t xml:space="preserve">4091887	</t>
  </si>
  <si>
    <t xml:space="preserve">999228009173246	</t>
  </si>
  <si>
    <t>[胡志明市]纳哈1号酒店(Nhat Ha 1 Hotel)(37210380)</t>
  </si>
  <si>
    <t>豪华房（大床，带窗）&lt;2人入住&gt;&lt;不退款&gt;</t>
  </si>
  <si>
    <t>ZUPUS/JEANNINE MAGUY</t>
  </si>
  <si>
    <t xml:space="preserve">4102411	</t>
  </si>
  <si>
    <t xml:space="preserve">11481	</t>
  </si>
  <si>
    <t xml:space="preserve">999228039049177	</t>
  </si>
  <si>
    <t>[兰卡威]珍南海滩广场酒店(Cenang Plaza Beach Hotel)(37235936)</t>
  </si>
  <si>
    <t>滩景豪华双床房&lt;2人入住&gt;&lt;不退款&gt;</t>
  </si>
  <si>
    <t>Wong/Priscilla</t>
  </si>
  <si>
    <t xml:space="preserve">4110318	</t>
  </si>
  <si>
    <t xml:space="preserve">64537	</t>
  </si>
  <si>
    <t xml:space="preserve">999228114984981	</t>
  </si>
  <si>
    <t>[新加坡]樟宜机场皇冠假日酒店  - IHG 旗下酒店(Crowne Plaza Changi Airport, an IHG Hotel)(37196054)</t>
  </si>
  <si>
    <t>SUN/XUN,XU/CHANGTING</t>
  </si>
  <si>
    <t xml:space="preserve">4129572	</t>
  </si>
  <si>
    <t xml:space="preserve">45572099	</t>
  </si>
  <si>
    <t xml:space="preserve">999228144591367	</t>
  </si>
  <si>
    <t>LUO/HENG</t>
  </si>
  <si>
    <t xml:space="preserve">4139181	</t>
  </si>
  <si>
    <t xml:space="preserve">69264618	</t>
  </si>
  <si>
    <t xml:space="preserve">999228169274087	</t>
  </si>
  <si>
    <t>[阿姆斯特丹]丽笙阿姆斯特丹艺术酒店(Art Otel Amsterdam by Park Plaza)(37228893)</t>
  </si>
  <si>
    <t>艺术房（2张单人床）&lt;2人入住&gt;&lt;不退款&gt;</t>
  </si>
  <si>
    <t>ZHOU/HONGQUAN,CAO/YANGYANG</t>
  </si>
  <si>
    <t xml:space="preserve">4145449	</t>
  </si>
  <si>
    <t xml:space="preserve">999228253877792	</t>
  </si>
  <si>
    <t>[墨尔本]墨尔本中心布雷迪酒店(Brady Hotels Central Melbourne)(37201132)</t>
  </si>
  <si>
    <t>布雷迪大床房&lt;2人入住&gt;&lt;不退款&gt;&lt;无早&gt;</t>
  </si>
  <si>
    <t>HOU/SHENGHAN</t>
  </si>
  <si>
    <t xml:space="preserve">4163177	</t>
  </si>
  <si>
    <t xml:space="preserve">999228258228355	</t>
  </si>
  <si>
    <t>高级小型大床客房&lt;2人入住&gt;&lt;不适用日本客人&gt;&lt;不退款&gt;</t>
  </si>
  <si>
    <t>ZHANG/XIAORONG</t>
  </si>
  <si>
    <t xml:space="preserve">4164456	</t>
  </si>
  <si>
    <t xml:space="preserve">999228267701578	</t>
  </si>
  <si>
    <t>[迪拜]迪拜拉米玫瑰酒店(Ramee Rose Hotel)(37225296)</t>
  </si>
  <si>
    <t>标准房&lt;2人入住&gt;&lt;不退款&gt;</t>
  </si>
  <si>
    <t>CHEN/WENHONG</t>
  </si>
  <si>
    <t xml:space="preserve">4169282	</t>
  </si>
  <si>
    <t xml:space="preserve">999228274059451	</t>
  </si>
  <si>
    <t>[奥斯陆]丽笙蓝标酒店-奥斯陆(Radisson Blu Plaza Hotel, Oslo)(39047259)</t>
  </si>
  <si>
    <t>LIN/QIAO,WU/ZHI YI</t>
  </si>
  <si>
    <t xml:space="preserve">4173490	</t>
  </si>
  <si>
    <t xml:space="preserve">0074778182	</t>
  </si>
  <si>
    <t xml:space="preserve">999228286155933	</t>
  </si>
  <si>
    <t>[呵叻]呵叻府会议中心及帝国酒店(The Imperial Hotel &amp; Convention Centre Korat)(37211881)</t>
  </si>
  <si>
    <t>豪华房&lt;2人入住&gt;&lt;不退款&gt;&lt;早餐&gt;</t>
  </si>
  <si>
    <t>Srisamarn/Tossaporn</t>
  </si>
  <si>
    <t xml:space="preserve">4177374	</t>
  </si>
  <si>
    <t xml:space="preserve">999228314682333	</t>
  </si>
  <si>
    <t>[哥打京那巴鲁]哥打京那巴鲁阁蓝帝酒店(Grandis Hotel Kota Kinabalu)(40721678)</t>
  </si>
  <si>
    <t>高级房&lt;2人入住&gt;&lt;不退款&gt;&lt;早餐&gt;</t>
  </si>
  <si>
    <t>NONCHE/RUDIANSAH</t>
  </si>
  <si>
    <t xml:space="preserve">4188588	</t>
  </si>
  <si>
    <t xml:space="preserve">337295966	</t>
  </si>
  <si>
    <t xml:space="preserve">999228339752504	</t>
  </si>
  <si>
    <t>[曼谷]曼谷京华大酒店(Hotel Royal Bangkok@Chinatown)(40721515)</t>
  </si>
  <si>
    <t>CHALERMPHAN/THIPWAREE</t>
  </si>
  <si>
    <t xml:space="preserve">4203246	</t>
  </si>
  <si>
    <t xml:space="preserve">387463	</t>
  </si>
  <si>
    <t xml:space="preserve">999228342783818	</t>
  </si>
  <si>
    <t>行政房(双人床或双床)&lt;2人入住&gt;&lt;不退款&gt;&lt;无早&gt;</t>
  </si>
  <si>
    <t>NG/ASHERA</t>
  </si>
  <si>
    <t xml:space="preserve">4205833	</t>
  </si>
  <si>
    <t xml:space="preserve">65188396-1	</t>
  </si>
  <si>
    <t xml:space="preserve">999228348341361	</t>
  </si>
  <si>
    <t>高级城景客房&lt;2人入住&gt;&lt;不退款&gt;</t>
  </si>
  <si>
    <t>mo/pengfei</t>
  </si>
  <si>
    <t xml:space="preserve">4207709	</t>
  </si>
  <si>
    <t xml:space="preserve">0075257513	</t>
  </si>
  <si>
    <t xml:space="preserve">999228348995570	</t>
  </si>
  <si>
    <t>song/jing</t>
  </si>
  <si>
    <t xml:space="preserve">4207867	</t>
  </si>
  <si>
    <t xml:space="preserve">0075258618	</t>
  </si>
  <si>
    <t xml:space="preserve">999228434874744	</t>
  </si>
  <si>
    <t>[加影]皇朝万豪酒店(Marvelot Hotel)(39649524)</t>
  </si>
  <si>
    <t>标准大床房&lt;2人入住&gt;&lt;不退款&gt;&lt;无早&gt;</t>
  </si>
  <si>
    <t>DZIYAUDIN/KHAIRINA</t>
  </si>
  <si>
    <t xml:space="preserve">4238518	</t>
  </si>
  <si>
    <t xml:space="preserve">999228446998089	</t>
  </si>
  <si>
    <t>[里约热内卢]科帕卡巴纳马尔酒店(Copacabana Mar Hotel)(39589961)</t>
  </si>
  <si>
    <t>标准三人间&lt;2人入住&gt;&lt;不退款&gt;&lt;早餐&gt;</t>
  </si>
  <si>
    <t>Almeida Cunha da Rocha/Victor</t>
  </si>
  <si>
    <t xml:space="preserve">4251702	</t>
  </si>
  <si>
    <t xml:space="preserve">999228483518536	</t>
  </si>
  <si>
    <t>[南雅加达]帕古布沃诺维兰达酒店 - 日本布里斯港湾(Veranda Hotel Pakubuwono)(44790660)</t>
  </si>
  <si>
    <t>豪华大号床房&lt;2人入住&gt;&lt;不退款&gt;</t>
  </si>
  <si>
    <t>LAU/BRIAN LING HAN</t>
  </si>
  <si>
    <t xml:space="preserve">4256155	</t>
  </si>
  <si>
    <t xml:space="preserve">25871	</t>
  </si>
  <si>
    <t xml:space="preserve">999228491757853	</t>
  </si>
  <si>
    <t>[多哈]多哈伊兹丹酒店(Ezdan Hotel Doha)(39041064)</t>
  </si>
  <si>
    <t>城景/海景塔楼大/双床房&lt;2人入住&gt;&lt;不退款&gt;</t>
  </si>
  <si>
    <t>NADAKKAVU PARAMBIL/MOHAMMED AMEEN</t>
  </si>
  <si>
    <t xml:space="preserve">4262395	</t>
  </si>
  <si>
    <t>，</t>
  </si>
  <si>
    <t>直连</t>
  </si>
  <si>
    <t>可退126.64元</t>
  </si>
  <si>
    <t>A231120100121481</t>
  </si>
  <si>
    <t>A231120100238481</t>
  </si>
  <si>
    <t>USD / HKD 当前参考汇率: 7.7968</t>
  </si>
  <si>
    <t>总计：15133.04 USD/
117989.29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</si>
  <si>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</si>
  <si>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</si>
  <si>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</si>
  <si>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</si>
  <si>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</si>
  <si>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</si>
  <si>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</si>
  <si>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</si>
  <si>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</si>
  <si>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</si>
  <si>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</si>
  <si>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</si>
  <si>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</si>
  <si>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</si>
  <si>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</si>
  <si>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</si>
  <si>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</si>
  <si>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</si>
  <si>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</si>
  <si>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2023-09-17</t>
  </si>
  <si>
    <t>3946163</t>
  </si>
  <si>
    <t>普吉岛攀牙艾琳塔度假村</t>
  </si>
  <si>
    <t>CHU KWOK YIU WILSON</t>
  </si>
  <si>
    <t>2023-11-11</t>
  </si>
  <si>
    <t>2023-11-15</t>
  </si>
  <si>
    <t>退房日周结</t>
  </si>
  <si>
    <t>8027.39</t>
  </si>
  <si>
    <t>1100.20</t>
  </si>
  <si>
    <t>0</t>
  </si>
  <si>
    <t>0.00</t>
  </si>
  <si>
    <t>携程盛景国际直连</t>
  </si>
  <si>
    <t>01.010677</t>
  </si>
  <si>
    <t>2023-09-17 21:23:22</t>
  </si>
  <si>
    <t>否</t>
  </si>
  <si>
    <t>汇智国际旅游发展有限公司</t>
  </si>
  <si>
    <t>泰国</t>
  </si>
  <si>
    <t>2023-09-27</t>
  </si>
  <si>
    <t>3993228</t>
  </si>
  <si>
    <t>曼谷素坤逸航站 21 中心酒店</t>
  </si>
  <si>
    <t>PURISCH RICARDO</t>
  </si>
  <si>
    <t>2023-11-16</t>
  </si>
  <si>
    <t>5411.08</t>
  </si>
  <si>
    <t>738.17</t>
  </si>
  <si>
    <t>2023-09-27 20:26:25</t>
  </si>
  <si>
    <t>直采</t>
  </si>
  <si>
    <t>2023-10-11</t>
  </si>
  <si>
    <t>4054375</t>
  </si>
  <si>
    <t>清迈萨拉兰纳酒店</t>
  </si>
  <si>
    <t>WU YU YING</t>
  </si>
  <si>
    <t>2023-11-17</t>
  </si>
  <si>
    <t>570.51</t>
  </si>
  <si>
    <t>78.01</t>
  </si>
  <si>
    <t>2023-10-11 15:23:32</t>
  </si>
  <si>
    <t>2023-10-12</t>
  </si>
  <si>
    <t>4061364</t>
  </si>
  <si>
    <t>穰南帝景酒店</t>
  </si>
  <si>
    <t>MAKINO ERIKO,MAKINO TOMA</t>
  </si>
  <si>
    <t>2023-11-13</t>
  </si>
  <si>
    <t>1443.07</t>
  </si>
  <si>
    <t>197.20</t>
  </si>
  <si>
    <t>2023-10-12 19:31:45</t>
  </si>
  <si>
    <t>4062531</t>
  </si>
  <si>
    <t>生态阁楼酒店</t>
  </si>
  <si>
    <t>TEE RACHEL KAI SHEN</t>
  </si>
  <si>
    <t>537.13</t>
  </si>
  <si>
    <t>73.40</t>
  </si>
  <si>
    <t>2023-10-12 23:17:19</t>
  </si>
  <si>
    <t>2023-10-17</t>
  </si>
  <si>
    <t>4087307</t>
  </si>
  <si>
    <t>月桂叶王城大酒店</t>
  </si>
  <si>
    <t>Xu Weihan</t>
  </si>
  <si>
    <t>482.76</t>
  </si>
  <si>
    <t>65.88</t>
  </si>
  <si>
    <t>2023-10-17 19:23:59</t>
  </si>
  <si>
    <t>菲律宾</t>
  </si>
  <si>
    <t>2023-10-18</t>
  </si>
  <si>
    <t>4090779</t>
  </si>
  <si>
    <t>KIM DONGGEON</t>
  </si>
  <si>
    <t>2023-11-14</t>
  </si>
  <si>
    <t>3356.99</t>
  </si>
  <si>
    <t>457.83</t>
  </si>
  <si>
    <t>2023-10-18 14:49:43</t>
  </si>
  <si>
    <t>2023-10-20</t>
  </si>
  <si>
    <t>4102411</t>
  </si>
  <si>
    <t>奈哈1号酒店</t>
  </si>
  <si>
    <t>ZUPUS JEANNINE MAGUY</t>
  </si>
  <si>
    <t>820.10</t>
  </si>
  <si>
    <t>111.90</t>
  </si>
  <si>
    <t>2023-10-20 16:41:48</t>
  </si>
  <si>
    <t>越南</t>
  </si>
  <si>
    <t>4104762</t>
  </si>
  <si>
    <t>LIM JACQUELINE</t>
  </si>
  <si>
    <t>1028.98</t>
  </si>
  <si>
    <t>140.40</t>
  </si>
  <si>
    <t>2023-10-21 10:35:56</t>
  </si>
  <si>
    <t>2023-10-22</t>
  </si>
  <si>
    <t>4110318</t>
  </si>
  <si>
    <t>珍南海滩广场酒店</t>
  </si>
  <si>
    <t>Wong Priscilla</t>
  </si>
  <si>
    <t>332.98</t>
  </si>
  <si>
    <t>45.40</t>
  </si>
  <si>
    <t>2023-10-22 01:19:45</t>
  </si>
  <si>
    <t>马来西亚</t>
  </si>
  <si>
    <t>2023-10-25</t>
  </si>
  <si>
    <t>4129572</t>
  </si>
  <si>
    <t>新加坡樟宜机场皇冠假日酒店</t>
  </si>
  <si>
    <t>SUN XUN,XU CHANGTING</t>
  </si>
  <si>
    <t>5099.91</t>
  </si>
  <si>
    <t>695.91</t>
  </si>
  <si>
    <t>2023-10-26 20:56:17</t>
  </si>
  <si>
    <t>新加坡</t>
  </si>
  <si>
    <t>4129607</t>
  </si>
  <si>
    <t>拜优库克套房及Spa酒店</t>
  </si>
  <si>
    <t>Ji Mantong</t>
  </si>
  <si>
    <t>562.23</t>
  </si>
  <si>
    <t>76.72</t>
  </si>
  <si>
    <t>2023-10-25 16:55:37</t>
  </si>
  <si>
    <t>印度尼西亚</t>
  </si>
  <si>
    <t>4129615</t>
  </si>
  <si>
    <t>CHENG SHIYU,LI ZHONGYANG</t>
  </si>
  <si>
    <t>287.71</t>
  </si>
  <si>
    <t>39.26</t>
  </si>
  <si>
    <t>2023-10-25 16:57:16</t>
  </si>
  <si>
    <t>2023-10-26</t>
  </si>
  <si>
    <t>4132418</t>
  </si>
  <si>
    <t>格湾 MD 酒店</t>
  </si>
  <si>
    <t>Ivanov Aleksandr</t>
  </si>
  <si>
    <t>817.48</t>
  </si>
  <si>
    <t>111.55</t>
  </si>
  <si>
    <t>2023-10-26 00:53:01</t>
  </si>
  <si>
    <t>阿拉伯联合酋长国</t>
  </si>
  <si>
    <t>4133648</t>
  </si>
  <si>
    <t>CHAN WAI YING,LUI WING KIN</t>
  </si>
  <si>
    <t>6537.95</t>
  </si>
  <si>
    <t>891.30</t>
  </si>
  <si>
    <t>2023-10-26 11:55:16</t>
  </si>
  <si>
    <t>4137020</t>
  </si>
  <si>
    <t>大阪日航酒店</t>
  </si>
  <si>
    <t>WANG YINING,ZHOU JIE</t>
  </si>
  <si>
    <t>2023-11-12</t>
  </si>
  <si>
    <t>3137.67</t>
  </si>
  <si>
    <t>427.75</t>
  </si>
  <si>
    <t>2023-10-26 20:26:02</t>
  </si>
  <si>
    <t>日本</t>
  </si>
  <si>
    <t>2023-10-27</t>
  </si>
  <si>
    <t>4138967</t>
  </si>
  <si>
    <t>CKS 悉尼机场酒店</t>
  </si>
  <si>
    <t>OM KINLEY</t>
  </si>
  <si>
    <t>654.86</t>
  </si>
  <si>
    <t>89.28</t>
  </si>
  <si>
    <t>2023-10-27 08:28:49</t>
  </si>
  <si>
    <t>澳大利亚</t>
  </si>
  <si>
    <t>4139013</t>
  </si>
  <si>
    <t>多伦多泛太平洋酒店</t>
  </si>
  <si>
    <t>QU CUIJUAN</t>
  </si>
  <si>
    <t>3106.04</t>
  </si>
  <si>
    <t>423.46</t>
  </si>
  <si>
    <t>2023-10-27 08:48:40</t>
  </si>
  <si>
    <t>加拿大</t>
  </si>
  <si>
    <t>4139181</t>
  </si>
  <si>
    <t>LUO HENG</t>
  </si>
  <si>
    <t>5100.03</t>
  </si>
  <si>
    <t>695.31</t>
  </si>
  <si>
    <t>2023-10-29 10:27:23</t>
  </si>
  <si>
    <t>2023-10-28</t>
  </si>
  <si>
    <t>4144686</t>
  </si>
  <si>
    <t>娜迦公寓</t>
  </si>
  <si>
    <t>LIM KELVIN</t>
  </si>
  <si>
    <t>663.30</t>
  </si>
  <si>
    <t>90.41</t>
  </si>
  <si>
    <t>2023-10-28 08:16:07</t>
  </si>
  <si>
    <t>4145449</t>
  </si>
  <si>
    <t>丽笙阿姆斯特丹艺术酒店</t>
  </si>
  <si>
    <t>ZHOU HONGQUAN,CAO YANGYANG</t>
  </si>
  <si>
    <t>2226.29</t>
  </si>
  <si>
    <t>303.45</t>
  </si>
  <si>
    <t>2023-10-28 11:33:05</t>
  </si>
  <si>
    <t>荷兰</t>
  </si>
  <si>
    <t>2023-10-30</t>
  </si>
  <si>
    <t>4155100</t>
  </si>
  <si>
    <t>10号酒店</t>
  </si>
  <si>
    <t>Downs Paul</t>
  </si>
  <si>
    <t>1200.55</t>
  </si>
  <si>
    <t>163.62</t>
  </si>
  <si>
    <t>2023-10-30 01:05:28</t>
  </si>
  <si>
    <t>4155561</t>
  </si>
  <si>
    <t>Sonesta Select Los Angeles LAX El Segundo</t>
  </si>
  <si>
    <t>Rozo Cid</t>
  </si>
  <si>
    <t>766.61</t>
  </si>
  <si>
    <t>104.48</t>
  </si>
  <si>
    <t>2023-10-30 08:11:18</t>
  </si>
  <si>
    <t>美国</t>
  </si>
  <si>
    <t>2023-10-31</t>
  </si>
  <si>
    <t>4162998</t>
  </si>
  <si>
    <t>QU XUETING</t>
  </si>
  <si>
    <t>1158.98</t>
  </si>
  <si>
    <t>158.16</t>
  </si>
  <si>
    <t>2023-10-31 13:02:32</t>
  </si>
  <si>
    <t>4163177</t>
  </si>
  <si>
    <t>墨尔本中心布雷迪酒店</t>
  </si>
  <si>
    <t>HOU SHENGHAN</t>
  </si>
  <si>
    <t>719.82</t>
  </si>
  <si>
    <t>98.23</t>
  </si>
  <si>
    <t>2023-10-31 13:54:36</t>
  </si>
  <si>
    <t>4164456</t>
  </si>
  <si>
    <t>ZHANG XIAORONG</t>
  </si>
  <si>
    <t>3720.45</t>
  </si>
  <si>
    <t>507.71</t>
  </si>
  <si>
    <t>2023-10-31 17:15:19</t>
  </si>
  <si>
    <t>4165395</t>
  </si>
  <si>
    <t>会安河流套房酒店</t>
  </si>
  <si>
    <t>YU HISNHSIUNG</t>
  </si>
  <si>
    <t>331.51</t>
  </si>
  <si>
    <t>45.24</t>
  </si>
  <si>
    <t>2023-10-31 19:28:36</t>
  </si>
  <si>
    <t>2023-11-01</t>
  </si>
  <si>
    <t>4166926</t>
  </si>
  <si>
    <t>阿纳海姆度假村区索内斯塔酒店</t>
  </si>
  <si>
    <t>Jones John</t>
  </si>
  <si>
    <t>1008.91</t>
  </si>
  <si>
    <t>137.68</t>
  </si>
  <si>
    <t>2023-11-01 01:02:40</t>
  </si>
  <si>
    <t>4168859</t>
  </si>
  <si>
    <t>TAN YING,YANG SHUANG</t>
  </si>
  <si>
    <t>3723.27</t>
  </si>
  <si>
    <t>507.68</t>
  </si>
  <si>
    <t>2023-11-01 12:47:21</t>
  </si>
  <si>
    <t>4169282</t>
  </si>
  <si>
    <t>迪拜拉米玫瑰酒店</t>
  </si>
  <si>
    <t>CHEN WENHONG</t>
  </si>
  <si>
    <t>3094.47</t>
  </si>
  <si>
    <t>421.94</t>
  </si>
  <si>
    <t>2023-11-01 14:00:29</t>
  </si>
  <si>
    <t>4169482</t>
  </si>
  <si>
    <t>哥打京那巴鲁皇宫酒店</t>
  </si>
  <si>
    <t>LI MENGQI,LI MENGQI</t>
  </si>
  <si>
    <t>560.02</t>
  </si>
  <si>
    <t>76.36</t>
  </si>
  <si>
    <t>2023-11-03 12:55:12</t>
  </si>
  <si>
    <t>4173284</t>
  </si>
  <si>
    <t>清迈苏米塔雅酒店</t>
  </si>
  <si>
    <t>TAI KYOKO,NAKAO TOMOKO</t>
  </si>
  <si>
    <t>384.00</t>
  </si>
  <si>
    <t>52.36</t>
  </si>
  <si>
    <t>2023-11-01 23:20:36</t>
  </si>
  <si>
    <t>2023-11-02</t>
  </si>
  <si>
    <t>4173490</t>
  </si>
  <si>
    <t>奥斯陆丽笙世嘉酒店</t>
  </si>
  <si>
    <t>LIN QIAO,WU ZHI YI</t>
  </si>
  <si>
    <t>941.89</t>
  </si>
  <si>
    <t>128.43</t>
  </si>
  <si>
    <t>2023-11-02 00:14:51</t>
  </si>
  <si>
    <t>挪威</t>
  </si>
  <si>
    <t>4173760</t>
  </si>
  <si>
    <t>阿尔罗诺玛德酒店</t>
  </si>
  <si>
    <t>Bischoff Claire Elizabeth</t>
  </si>
  <si>
    <t>2465.31</t>
  </si>
  <si>
    <t>336.13</t>
  </si>
  <si>
    <t>2023-11-02 02:18:07</t>
  </si>
  <si>
    <t>4173911</t>
  </si>
  <si>
    <t>Gilmartin Jennifer</t>
  </si>
  <si>
    <t>4554.22</t>
  </si>
  <si>
    <t>620.94</t>
  </si>
  <si>
    <t>2023-11-02 04:44:30</t>
  </si>
  <si>
    <t>4177374</t>
  </si>
  <si>
    <t>呵叻府会议中心及帝国酒店</t>
  </si>
  <si>
    <t>Srisamarn Tossaporn</t>
  </si>
  <si>
    <t>199.72</t>
  </si>
  <si>
    <t>27.23</t>
  </si>
  <si>
    <t>2023-11-02 17:17:22</t>
  </si>
  <si>
    <t>4179908</t>
  </si>
  <si>
    <t>科帕卡瓦纳大西洋酒店</t>
  </si>
  <si>
    <t>RODRIGUES TAINARA PEREIRA</t>
  </si>
  <si>
    <t>961.76</t>
  </si>
  <si>
    <t>131.13</t>
  </si>
  <si>
    <t>2023-11-02 22:37:59</t>
  </si>
  <si>
    <t>巴西</t>
  </si>
  <si>
    <t>2023-11-04</t>
  </si>
  <si>
    <t>4188588</t>
  </si>
  <si>
    <t>格兰迪酒店&amp;度假村</t>
  </si>
  <si>
    <t>NONCHE RUDIANSAH</t>
  </si>
  <si>
    <t>819.99</t>
  </si>
  <si>
    <t>112.40</t>
  </si>
  <si>
    <t>2023-11-04 08:43:42</t>
  </si>
  <si>
    <t>2023-11-05</t>
  </si>
  <si>
    <t>4194067</t>
  </si>
  <si>
    <t>安布尔西隆精品酒店</t>
  </si>
  <si>
    <t>MACDONALD CATRIONA</t>
  </si>
  <si>
    <t>936.50</t>
  </si>
  <si>
    <t>128.37</t>
  </si>
  <si>
    <t>2023-11-05 00:39:21</t>
  </si>
  <si>
    <t>4195070</t>
  </si>
  <si>
    <t>桑卡拉套房别墅 - 普拉玛那</t>
  </si>
  <si>
    <t>CHANDAR SEKHAR SANTHOSH KUMAR</t>
  </si>
  <si>
    <t>2023-11-10</t>
  </si>
  <si>
    <t>3607.63</t>
  </si>
  <si>
    <t>493.50</t>
  </si>
  <si>
    <t>2023-11-05 10:01:24</t>
  </si>
  <si>
    <t>4197152</t>
  </si>
  <si>
    <t>三叶草 7 酒店 (SG Clean)</t>
  </si>
  <si>
    <t>AHMAD FADZLI,SIRAJ HUDA</t>
  </si>
  <si>
    <t>646.89</t>
  </si>
  <si>
    <t>88.49</t>
  </si>
  <si>
    <t>2023-11-05 16:40:48</t>
  </si>
  <si>
    <t>4197519</t>
  </si>
  <si>
    <t>西贡中心铂尔曼酒店</t>
  </si>
  <si>
    <t>HUANG WEIHSUN</t>
  </si>
  <si>
    <t>1748.04</t>
  </si>
  <si>
    <t>239.12</t>
  </si>
  <si>
    <t>2023-11-06 11:22:39</t>
  </si>
  <si>
    <t>2023-11-06</t>
  </si>
  <si>
    <t>4202933</t>
  </si>
  <si>
    <t>新加坡皇后酒店</t>
  </si>
  <si>
    <t>ZHAO MINPU</t>
  </si>
  <si>
    <t>4107.22</t>
  </si>
  <si>
    <t>561.84</t>
  </si>
  <si>
    <t>2023-11-06 15:46:22</t>
  </si>
  <si>
    <t>4203246</t>
  </si>
  <si>
    <t>曼谷京华大酒店</t>
  </si>
  <si>
    <t>CHALERMPHAN THIPWAREE</t>
  </si>
  <si>
    <t>660.85</t>
  </si>
  <si>
    <t>90.40</t>
  </si>
  <si>
    <t>2023-11-06 16:28:30</t>
  </si>
  <si>
    <t>4204896</t>
  </si>
  <si>
    <t>LI JINDIAN</t>
  </si>
  <si>
    <t>285.03</t>
  </si>
  <si>
    <t>38.99</t>
  </si>
  <si>
    <t>2023-11-06 22:17:57</t>
  </si>
  <si>
    <t>4205742</t>
  </si>
  <si>
    <t>LI DIHONG,HUANG LIYING,LUO MANQIANG,WU WANPEI</t>
  </si>
  <si>
    <t>570.06</t>
  </si>
  <si>
    <t>77.98</t>
  </si>
  <si>
    <t>2023-11-07 10:19:53</t>
  </si>
  <si>
    <t>4205833</t>
  </si>
  <si>
    <t>NG ASHERA</t>
  </si>
  <si>
    <t>915.32</t>
  </si>
  <si>
    <t>125.21</t>
  </si>
  <si>
    <t>2023-11-06 22:47:44</t>
  </si>
  <si>
    <t>2023-11-07</t>
  </si>
  <si>
    <t>4207709</t>
  </si>
  <si>
    <t>mo pengfei</t>
  </si>
  <si>
    <t>7570.04</t>
  </si>
  <si>
    <t>1038.87</t>
  </si>
  <si>
    <t>2023-11-07 11:07:10</t>
  </si>
  <si>
    <t>4207867</t>
  </si>
  <si>
    <t>song jing</t>
  </si>
  <si>
    <t>6167.11</t>
  </si>
  <si>
    <t>846.34</t>
  </si>
  <si>
    <t>2023-11-07 11:45:21</t>
  </si>
  <si>
    <t>4232203</t>
  </si>
  <si>
    <t>普里维兰达服务式住宅酒店</t>
  </si>
  <si>
    <t>LI ENBO,LI YONGNING,SHEN YU</t>
  </si>
  <si>
    <t>2124.90</t>
  </si>
  <si>
    <t>290.97</t>
  </si>
  <si>
    <t>2023-11-10 23:17:26</t>
  </si>
  <si>
    <t>4238518</t>
  </si>
  <si>
    <t>皇朝万豪酒店</t>
  </si>
  <si>
    <t>DZIYAUDIN KHAIRINA</t>
  </si>
  <si>
    <t>62.27</t>
  </si>
  <si>
    <t>8.52</t>
  </si>
  <si>
    <t>2023-11-11 23:12:22</t>
  </si>
  <si>
    <t>4244186</t>
  </si>
  <si>
    <t>芭提雅五季酒店</t>
  </si>
  <si>
    <t>LEE SOHEE</t>
  </si>
  <si>
    <t>314.44</t>
  </si>
  <si>
    <t>43.04</t>
  </si>
  <si>
    <t>2023-11-12 23:13:00</t>
  </si>
  <si>
    <t>4244882</t>
  </si>
  <si>
    <t>迈阿密国际机场酒店</t>
  </si>
  <si>
    <t>Summers Donald</t>
  </si>
  <si>
    <t>978.03</t>
  </si>
  <si>
    <t>133.87</t>
  </si>
  <si>
    <t>2023-11-13 09:08:51</t>
  </si>
  <si>
    <t>4248879</t>
  </si>
  <si>
    <t>韩流住宅酒店首尔塔店</t>
  </si>
  <si>
    <t>YOOSAPSON PHANITA</t>
  </si>
  <si>
    <t>260.74</t>
  </si>
  <si>
    <t>35.69</t>
  </si>
  <si>
    <t>2023-11-13 19:47:45</t>
  </si>
  <si>
    <t>韩国</t>
  </si>
  <si>
    <t>4251702</t>
  </si>
  <si>
    <t>科帕卡巴纳马酒店</t>
  </si>
  <si>
    <t>Almeida Cunha da Rocha Victor</t>
  </si>
  <si>
    <t>573.58</t>
  </si>
  <si>
    <t>78.51</t>
  </si>
  <si>
    <t>2023-11-14 09:59:45</t>
  </si>
  <si>
    <t>4255673</t>
  </si>
  <si>
    <t>Your Hotel</t>
  </si>
  <si>
    <t>BIN ABD RAHIM MUHAMMAD SUFI</t>
  </si>
  <si>
    <t>221.22</t>
  </si>
  <si>
    <t>30.28</t>
  </si>
  <si>
    <t>2023-11-14 21:07:45</t>
  </si>
  <si>
    <t>4256155</t>
  </si>
  <si>
    <t>帕古布沃诺维兰达酒店 - 日本布里斯港湾</t>
  </si>
  <si>
    <t>LAU BRIAN LING HAN</t>
  </si>
  <si>
    <t>420.67</t>
  </si>
  <si>
    <t>57.58</t>
  </si>
  <si>
    <t>2023-11-14 22:22:18</t>
  </si>
  <si>
    <t>4257038</t>
  </si>
  <si>
    <t>麦克唐纳德巴斯温泉度假酒店</t>
  </si>
  <si>
    <t>ham neil</t>
  </si>
  <si>
    <t>2316.29</t>
  </si>
  <si>
    <t>318.60</t>
  </si>
  <si>
    <t>2023-11-15 02:05:49</t>
  </si>
  <si>
    <t>英国</t>
  </si>
  <si>
    <t>4262395</t>
  </si>
  <si>
    <t>多哈伊兹丹酒店</t>
  </si>
  <si>
    <t>NADAKKAVU PARAMBIL MOHAMMED AMEEN</t>
  </si>
  <si>
    <t>370.78</t>
  </si>
  <si>
    <t>51.00</t>
  </si>
  <si>
    <t>2023-11-15 22:23:50</t>
  </si>
  <si>
    <t>卡塔尔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</si>
</sst>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14</xdr:col>
      <xdr:colOff>57150</xdr:colOff>
      <xdr:row>113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203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45241</v>
      </c>
      <c r="G2" s="6">
        <v>45245</v>
      </c>
      <c r="H2" s="4">
        <v>1</v>
      </c>
      <c r="I2" s="4">
        <v>4</v>
      </c>
      <c r="J2" s="4">
        <v>4</v>
      </c>
      <c r="K2" s="4" t="s">
        <v>30</v>
      </c>
      <c r="L2" s="4">
        <v>1100.2</v>
      </c>
      <c r="M2" s="4">
        <v>1100.2</v>
      </c>
      <c r="N2" s="4" t="s">
        <v>31</v>
      </c>
      <c r="O2" s="4" t="s">
        <v>32</v>
      </c>
      <c r="P2" s="4" t="s">
        <v>33</v>
      </c>
      <c r="Q2" s="4">
        <v>0</v>
      </c>
      <c r="R2" s="7">
        <v>45186</v>
      </c>
      <c r="S2" s="6">
        <v>45248</v>
      </c>
      <c r="T2" s="4" t="s">
        <v>34</v>
      </c>
      <c r="U2" s="4">
        <v>1100.2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45244</v>
      </c>
      <c r="G3" s="6">
        <v>45245</v>
      </c>
      <c r="H3" s="4">
        <v>1</v>
      </c>
      <c r="I3" s="4">
        <v>1</v>
      </c>
      <c r="J3" s="4">
        <v>1</v>
      </c>
      <c r="K3" s="4" t="s">
        <v>30</v>
      </c>
      <c r="L3" s="4">
        <v>140.4</v>
      </c>
      <c r="M3" s="4">
        <v>140.4</v>
      </c>
      <c r="N3" s="4" t="s">
        <v>40</v>
      </c>
      <c r="O3" s="4" t="s">
        <v>32</v>
      </c>
      <c r="P3" s="4" t="s">
        <v>33</v>
      </c>
      <c r="Q3" s="4">
        <v>0</v>
      </c>
      <c r="R3" s="7">
        <v>45219</v>
      </c>
      <c r="S3" s="6">
        <v>45248</v>
      </c>
      <c r="T3" s="4" t="s">
        <v>34</v>
      </c>
      <c r="U3" s="4">
        <v>140.4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45244</v>
      </c>
      <c r="G4" s="6">
        <v>45245</v>
      </c>
      <c r="H4" s="4">
        <v>1</v>
      </c>
      <c r="I4" s="4">
        <v>1</v>
      </c>
      <c r="J4" s="4">
        <v>1</v>
      </c>
      <c r="K4" s="4" t="s">
        <v>30</v>
      </c>
      <c r="L4" s="4">
        <v>39.26</v>
      </c>
      <c r="M4" s="4">
        <v>39.26</v>
      </c>
      <c r="N4" s="4" t="s">
        <v>46</v>
      </c>
      <c r="O4" s="4" t="s">
        <v>32</v>
      </c>
      <c r="P4" s="4" t="s">
        <v>33</v>
      </c>
      <c r="Q4" s="4">
        <v>0</v>
      </c>
      <c r="R4" s="7">
        <v>45224.0000115741</v>
      </c>
      <c r="S4" s="6">
        <v>45248</v>
      </c>
      <c r="T4" s="4" t="s">
        <v>34</v>
      </c>
      <c r="U4" s="4">
        <v>39.26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45244</v>
      </c>
      <c r="G5" s="6">
        <v>45245</v>
      </c>
      <c r="H5" s="4">
        <v>1</v>
      </c>
      <c r="I5" s="4">
        <v>1</v>
      </c>
      <c r="J5" s="4">
        <v>1</v>
      </c>
      <c r="K5" s="4" t="s">
        <v>30</v>
      </c>
      <c r="L5" s="4">
        <v>111.55</v>
      </c>
      <c r="M5" s="4">
        <v>111.55</v>
      </c>
      <c r="N5" s="4" t="s">
        <v>51</v>
      </c>
      <c r="O5" s="4" t="s">
        <v>32</v>
      </c>
      <c r="P5" s="4" t="s">
        <v>33</v>
      </c>
      <c r="Q5" s="4">
        <v>0</v>
      </c>
      <c r="R5" s="7">
        <v>45225</v>
      </c>
      <c r="S5" s="6">
        <v>45248</v>
      </c>
      <c r="T5" s="4" t="s">
        <v>34</v>
      </c>
      <c r="U5" s="4">
        <v>111.55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45242</v>
      </c>
      <c r="G6" s="6">
        <v>45245</v>
      </c>
      <c r="H6" s="4">
        <v>1</v>
      </c>
      <c r="I6" s="4">
        <v>3</v>
      </c>
      <c r="J6" s="4">
        <v>3</v>
      </c>
      <c r="K6" s="4" t="s">
        <v>30</v>
      </c>
      <c r="L6" s="4">
        <v>427.75</v>
      </c>
      <c r="M6" s="4">
        <v>427.75</v>
      </c>
      <c r="N6" s="4" t="s">
        <v>56</v>
      </c>
      <c r="O6" s="4" t="s">
        <v>32</v>
      </c>
      <c r="P6" s="4" t="s">
        <v>33</v>
      </c>
      <c r="Q6" s="4">
        <v>0</v>
      </c>
      <c r="R6" s="7">
        <v>45225.0000115741</v>
      </c>
      <c r="S6" s="6">
        <v>45248</v>
      </c>
      <c r="T6" s="4" t="s">
        <v>34</v>
      </c>
      <c r="U6" s="4">
        <v>427.75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45244</v>
      </c>
      <c r="G7" s="6">
        <v>45245</v>
      </c>
      <c r="H7" s="4">
        <v>1</v>
      </c>
      <c r="I7" s="4">
        <v>1</v>
      </c>
      <c r="J7" s="4">
        <v>1</v>
      </c>
      <c r="K7" s="4" t="s">
        <v>30</v>
      </c>
      <c r="L7" s="4">
        <v>89.28</v>
      </c>
      <c r="M7" s="4">
        <v>89.28</v>
      </c>
      <c r="N7" s="4" t="s">
        <v>61</v>
      </c>
      <c r="O7" s="4" t="s">
        <v>32</v>
      </c>
      <c r="P7" s="4" t="s">
        <v>33</v>
      </c>
      <c r="Q7" s="4">
        <v>0</v>
      </c>
      <c r="R7" s="7">
        <v>45226</v>
      </c>
      <c r="S7" s="6">
        <v>45248</v>
      </c>
      <c r="T7" s="4" t="s">
        <v>34</v>
      </c>
      <c r="U7" s="4">
        <v>89.28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45242</v>
      </c>
      <c r="G8" s="6">
        <v>45245</v>
      </c>
      <c r="H8" s="4">
        <v>1</v>
      </c>
      <c r="I8" s="4">
        <v>3</v>
      </c>
      <c r="J8" s="4">
        <v>3</v>
      </c>
      <c r="K8" s="4" t="s">
        <v>30</v>
      </c>
      <c r="L8" s="4">
        <v>423.46</v>
      </c>
      <c r="M8" s="4">
        <v>423.46</v>
      </c>
      <c r="N8" s="4" t="s">
        <v>66</v>
      </c>
      <c r="O8" s="4" t="s">
        <v>32</v>
      </c>
      <c r="P8" s="4" t="s">
        <v>33</v>
      </c>
      <c r="Q8" s="4">
        <v>0</v>
      </c>
      <c r="R8" s="7">
        <v>45226.0000115741</v>
      </c>
      <c r="S8" s="6">
        <v>45248</v>
      </c>
      <c r="T8" s="4" t="s">
        <v>34</v>
      </c>
      <c r="U8" s="4">
        <v>423.46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45242</v>
      </c>
      <c r="G9" s="6">
        <v>45245</v>
      </c>
      <c r="H9" s="4">
        <v>1</v>
      </c>
      <c r="I9" s="4">
        <v>3</v>
      </c>
      <c r="J9" s="4">
        <v>3</v>
      </c>
      <c r="K9" s="4" t="s">
        <v>30</v>
      </c>
      <c r="L9" s="4">
        <v>90.41</v>
      </c>
      <c r="M9" s="4">
        <v>90.41</v>
      </c>
      <c r="N9" s="4" t="s">
        <v>71</v>
      </c>
      <c r="O9" s="4" t="s">
        <v>32</v>
      </c>
      <c r="P9" s="4" t="s">
        <v>33</v>
      </c>
      <c r="Q9" s="4">
        <v>0</v>
      </c>
      <c r="R9" s="7">
        <v>45227.0000115741</v>
      </c>
      <c r="S9" s="6">
        <v>45248</v>
      </c>
      <c r="T9" s="4" t="s">
        <v>34</v>
      </c>
      <c r="U9" s="4">
        <v>90.41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45244</v>
      </c>
      <c r="G10" s="6">
        <v>45245</v>
      </c>
      <c r="H10" s="4">
        <v>1</v>
      </c>
      <c r="I10" s="4">
        <v>1</v>
      </c>
      <c r="J10" s="4">
        <v>1</v>
      </c>
      <c r="K10" s="4" t="s">
        <v>30</v>
      </c>
      <c r="L10" s="4">
        <v>104.48</v>
      </c>
      <c r="M10" s="4">
        <v>104.48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45229.0000115741</v>
      </c>
      <c r="S10" s="6">
        <v>45248</v>
      </c>
      <c r="T10" s="4" t="s">
        <v>34</v>
      </c>
      <c r="U10" s="4">
        <v>104.48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45244</v>
      </c>
      <c r="G11" s="6">
        <v>45245</v>
      </c>
      <c r="H11" s="4">
        <v>1</v>
      </c>
      <c r="I11" s="4">
        <v>1</v>
      </c>
      <c r="J11" s="4">
        <v>1</v>
      </c>
      <c r="K11" s="4" t="s">
        <v>30</v>
      </c>
      <c r="L11" s="4">
        <v>45.24</v>
      </c>
      <c r="M11" s="4">
        <v>45.24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45230.0000115741</v>
      </c>
      <c r="S11" s="6">
        <v>45248</v>
      </c>
      <c r="T11" s="4" t="s">
        <v>34</v>
      </c>
      <c r="U11" s="4">
        <v>45.24</v>
      </c>
      <c r="V11" s="4">
        <v>0</v>
      </c>
      <c r="W11" s="4">
        <v>0</v>
      </c>
      <c r="X11" s="4" t="s">
        <v>83</v>
      </c>
      <c r="Y11" s="4" t="s">
        <v>36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45244</v>
      </c>
      <c r="G12" s="6">
        <v>45245</v>
      </c>
      <c r="H12" s="4">
        <v>1</v>
      </c>
      <c r="I12" s="4">
        <v>1</v>
      </c>
      <c r="J12" s="4">
        <v>1</v>
      </c>
      <c r="K12" s="4" t="s">
        <v>30</v>
      </c>
      <c r="L12" s="4">
        <v>137.68</v>
      </c>
      <c r="M12" s="4">
        <v>137.68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45231</v>
      </c>
      <c r="S12" s="6">
        <v>45248</v>
      </c>
      <c r="T12" s="4" t="s">
        <v>34</v>
      </c>
      <c r="U12" s="4">
        <v>137.68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45244</v>
      </c>
      <c r="G13" s="6">
        <v>45245</v>
      </c>
      <c r="H13" s="4">
        <v>1</v>
      </c>
      <c r="I13" s="4">
        <v>1</v>
      </c>
      <c r="J13" s="4">
        <v>1</v>
      </c>
      <c r="K13" s="4" t="s">
        <v>30</v>
      </c>
      <c r="L13" s="4">
        <v>52.36</v>
      </c>
      <c r="M13" s="4">
        <v>52.36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45231</v>
      </c>
      <c r="S13" s="6">
        <v>45248</v>
      </c>
      <c r="T13" s="4" t="s">
        <v>34</v>
      </c>
      <c r="U13" s="4">
        <v>52.36</v>
      </c>
      <c r="V13" s="4">
        <v>0</v>
      </c>
      <c r="W13" s="4">
        <v>0</v>
      </c>
      <c r="X13" s="4" t="s">
        <v>94</v>
      </c>
      <c r="Y13" s="4" t="s">
        <v>36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45244</v>
      </c>
      <c r="G14" s="6">
        <v>45245</v>
      </c>
      <c r="H14" s="4">
        <v>1</v>
      </c>
      <c r="I14" s="4">
        <v>1</v>
      </c>
      <c r="J14" s="4">
        <v>1</v>
      </c>
      <c r="K14" s="4" t="s">
        <v>30</v>
      </c>
      <c r="L14" s="4">
        <v>336.13</v>
      </c>
      <c r="M14" s="4">
        <v>336.13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45232</v>
      </c>
      <c r="S14" s="6">
        <v>45248</v>
      </c>
      <c r="T14" s="4" t="s">
        <v>34</v>
      </c>
      <c r="U14" s="4">
        <v>336.13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45243</v>
      </c>
      <c r="G15" s="6">
        <v>45245</v>
      </c>
      <c r="H15" s="4">
        <v>1</v>
      </c>
      <c r="I15" s="4">
        <v>2</v>
      </c>
      <c r="J15" s="4">
        <v>2</v>
      </c>
      <c r="K15" s="4" t="s">
        <v>30</v>
      </c>
      <c r="L15" s="4">
        <v>620.94</v>
      </c>
      <c r="M15" s="4">
        <v>620.94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45232.0000115741</v>
      </c>
      <c r="S15" s="6">
        <v>45248</v>
      </c>
      <c r="T15" s="4" t="s">
        <v>34</v>
      </c>
      <c r="U15" s="4">
        <v>620.94</v>
      </c>
      <c r="V15" s="4">
        <v>0</v>
      </c>
      <c r="W15" s="4">
        <v>0</v>
      </c>
      <c r="X15" s="4" t="s">
        <v>103</v>
      </c>
      <c r="Y15" s="4" t="s">
        <v>100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45242</v>
      </c>
      <c r="G16" s="6">
        <v>45245</v>
      </c>
      <c r="H16" s="4">
        <v>1</v>
      </c>
      <c r="I16" s="4">
        <v>3</v>
      </c>
      <c r="J16" s="4">
        <v>3</v>
      </c>
      <c r="K16" s="4" t="s">
        <v>30</v>
      </c>
      <c r="L16" s="4">
        <v>131.13</v>
      </c>
      <c r="M16" s="4">
        <v>131.13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45232.0000115741</v>
      </c>
      <c r="S16" s="6">
        <v>45248</v>
      </c>
      <c r="T16" s="4" t="s">
        <v>34</v>
      </c>
      <c r="U16" s="4">
        <v>131.13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45240</v>
      </c>
      <c r="G17" s="6">
        <v>45245</v>
      </c>
      <c r="H17" s="4">
        <v>1</v>
      </c>
      <c r="I17" s="4">
        <v>5</v>
      </c>
      <c r="J17" s="4">
        <v>5</v>
      </c>
      <c r="K17" s="4" t="s">
        <v>30</v>
      </c>
      <c r="L17" s="4">
        <v>493.5</v>
      </c>
      <c r="M17" s="4">
        <v>493.5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45235</v>
      </c>
      <c r="S17" s="6">
        <v>45248</v>
      </c>
      <c r="T17" s="4" t="s">
        <v>34</v>
      </c>
      <c r="U17" s="4">
        <v>493.5</v>
      </c>
      <c r="V17" s="4">
        <v>0</v>
      </c>
      <c r="W17" s="4">
        <v>0</v>
      </c>
      <c r="X17" s="4" t="s">
        <v>114</v>
      </c>
      <c r="Y17" s="4" t="s">
        <v>36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45244</v>
      </c>
      <c r="G18" s="6">
        <v>45245</v>
      </c>
      <c r="H18" s="4">
        <v>1</v>
      </c>
      <c r="I18" s="4">
        <v>1</v>
      </c>
      <c r="J18" s="4">
        <v>1</v>
      </c>
      <c r="K18" s="4" t="s">
        <v>30</v>
      </c>
      <c r="L18" s="4">
        <v>88.49</v>
      </c>
      <c r="M18" s="4">
        <v>88.49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45235.0000115741</v>
      </c>
      <c r="S18" s="6">
        <v>45248</v>
      </c>
      <c r="T18" s="4" t="s">
        <v>34</v>
      </c>
      <c r="U18" s="4">
        <v>88.49</v>
      </c>
      <c r="V18" s="4">
        <v>0</v>
      </c>
      <c r="W18" s="4">
        <v>0</v>
      </c>
      <c r="X18" s="4" t="s">
        <v>119</v>
      </c>
      <c r="Y18" s="4" t="s">
        <v>36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45244</v>
      </c>
      <c r="G19" s="6">
        <v>45245</v>
      </c>
      <c r="H19" s="4">
        <v>1</v>
      </c>
      <c r="I19" s="4">
        <v>1</v>
      </c>
      <c r="J19" s="4">
        <v>1</v>
      </c>
      <c r="K19" s="4" t="s">
        <v>30</v>
      </c>
      <c r="L19" s="4">
        <v>38.99</v>
      </c>
      <c r="M19" s="4">
        <v>38.99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45236</v>
      </c>
      <c r="S19" s="6">
        <v>45248</v>
      </c>
      <c r="T19" s="4" t="s">
        <v>34</v>
      </c>
      <c r="U19" s="4">
        <v>38.99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45244</v>
      </c>
      <c r="G20" s="6">
        <v>45245</v>
      </c>
      <c r="H20" s="4">
        <v>1</v>
      </c>
      <c r="I20" s="4">
        <v>1</v>
      </c>
      <c r="J20" s="4">
        <v>1</v>
      </c>
      <c r="K20" s="4" t="s">
        <v>30</v>
      </c>
      <c r="L20" s="4">
        <v>43.04</v>
      </c>
      <c r="M20" s="4">
        <v>43.04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45242.0000115741</v>
      </c>
      <c r="S20" s="6">
        <v>45248</v>
      </c>
      <c r="T20" s="4" t="s">
        <v>34</v>
      </c>
      <c r="U20" s="4">
        <v>43.04</v>
      </c>
      <c r="V20" s="4">
        <v>0</v>
      </c>
      <c r="W20" s="4">
        <v>0</v>
      </c>
      <c r="X20" s="4" t="s">
        <v>130</v>
      </c>
      <c r="Y20" s="4" t="s">
        <v>36</v>
      </c>
    </row>
    <row r="21" s="4" customFormat="1" spans="1:25">
      <c r="A21" s="4" t="s">
        <v>131</v>
      </c>
      <c r="B21" s="4" t="s">
        <v>26</v>
      </c>
      <c r="C21" s="4" t="s">
        <v>132</v>
      </c>
      <c r="D21" s="4" t="s">
        <v>133</v>
      </c>
      <c r="E21" s="4" t="s">
        <v>134</v>
      </c>
      <c r="F21" s="6">
        <v>45234</v>
      </c>
      <c r="G21" s="6">
        <v>45236</v>
      </c>
      <c r="H21" s="4">
        <v>1</v>
      </c>
      <c r="I21" s="4">
        <v>2</v>
      </c>
      <c r="J21" s="4">
        <v>2</v>
      </c>
      <c r="K21" s="4" t="s">
        <v>30</v>
      </c>
      <c r="L21" s="4">
        <v>-126.64</v>
      </c>
      <c r="M21" s="4">
        <v>-126.64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45222.817349537</v>
      </c>
      <c r="S21" s="6">
        <v>45248</v>
      </c>
      <c r="T21" s="4" t="s">
        <v>34</v>
      </c>
      <c r="U21" s="4">
        <v>-126.64</v>
      </c>
      <c r="V21" s="4">
        <v>0</v>
      </c>
      <c r="W21" s="4">
        <v>0</v>
      </c>
      <c r="X21" s="4" t="s">
        <v>136</v>
      </c>
      <c r="Y21" s="4" t="s">
        <v>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38</v>
      </c>
      <c r="E22" s="4" t="s">
        <v>39</v>
      </c>
      <c r="F22" s="6">
        <v>45241</v>
      </c>
      <c r="G22" s="6">
        <v>45246</v>
      </c>
      <c r="H22" s="4">
        <v>1</v>
      </c>
      <c r="I22" s="4">
        <v>5</v>
      </c>
      <c r="J22" s="4">
        <v>5</v>
      </c>
      <c r="K22" s="4" t="s">
        <v>30</v>
      </c>
      <c r="L22" s="4">
        <v>738.17</v>
      </c>
      <c r="M22" s="4">
        <v>738.17</v>
      </c>
      <c r="N22" s="4" t="s">
        <v>138</v>
      </c>
      <c r="O22" s="4" t="s">
        <v>139</v>
      </c>
      <c r="P22" s="4" t="s">
        <v>33</v>
      </c>
      <c r="Q22" s="4">
        <v>0</v>
      </c>
      <c r="R22" s="7">
        <v>45196.0000115741</v>
      </c>
      <c r="S22" s="6">
        <v>45249</v>
      </c>
      <c r="T22" s="4" t="s">
        <v>34</v>
      </c>
      <c r="U22" s="4">
        <v>738.17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45244</v>
      </c>
      <c r="G23" s="6">
        <v>45246</v>
      </c>
      <c r="H23" s="4">
        <v>1</v>
      </c>
      <c r="I23" s="4">
        <v>2</v>
      </c>
      <c r="J23" s="4">
        <v>2</v>
      </c>
      <c r="K23" s="4" t="s">
        <v>30</v>
      </c>
      <c r="L23" s="4">
        <v>82.6</v>
      </c>
      <c r="M23" s="4">
        <v>82.6</v>
      </c>
      <c r="N23" s="4" t="s">
        <v>145</v>
      </c>
      <c r="O23" s="4" t="s">
        <v>139</v>
      </c>
      <c r="P23" s="4" t="s">
        <v>33</v>
      </c>
      <c r="Q23" s="4">
        <v>0</v>
      </c>
      <c r="R23" s="7">
        <v>45207</v>
      </c>
      <c r="S23" s="6">
        <v>45249</v>
      </c>
      <c r="T23" s="4" t="s">
        <v>34</v>
      </c>
      <c r="U23" s="4">
        <v>82.6</v>
      </c>
      <c r="V23" s="4">
        <v>0</v>
      </c>
      <c r="W23" s="4">
        <v>0</v>
      </c>
      <c r="X23" s="4" t="s">
        <v>146</v>
      </c>
      <c r="Y23" s="4" t="s">
        <v>36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45245</v>
      </c>
      <c r="G24" s="6">
        <v>45246</v>
      </c>
      <c r="H24" s="4">
        <v>2</v>
      </c>
      <c r="I24" s="4">
        <v>1</v>
      </c>
      <c r="J24" s="4">
        <v>2</v>
      </c>
      <c r="K24" s="4" t="s">
        <v>30</v>
      </c>
      <c r="L24" s="4">
        <v>73.4</v>
      </c>
      <c r="M24" s="4">
        <v>73.4</v>
      </c>
      <c r="N24" s="4" t="s">
        <v>150</v>
      </c>
      <c r="O24" s="4" t="s">
        <v>139</v>
      </c>
      <c r="P24" s="4" t="s">
        <v>33</v>
      </c>
      <c r="Q24" s="4">
        <v>0</v>
      </c>
      <c r="R24" s="7">
        <v>45211</v>
      </c>
      <c r="S24" s="6">
        <v>45249</v>
      </c>
      <c r="T24" s="4" t="s">
        <v>34</v>
      </c>
      <c r="U24" s="4">
        <v>73.4</v>
      </c>
      <c r="V24" s="4">
        <v>0</v>
      </c>
      <c r="W24" s="4">
        <v>0</v>
      </c>
      <c r="X24" s="4" t="s">
        <v>151</v>
      </c>
      <c r="Y24" s="4" t="s">
        <v>36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45245</v>
      </c>
      <c r="G25" s="6">
        <v>45246</v>
      </c>
      <c r="H25" s="4">
        <v>1</v>
      </c>
      <c r="I25" s="4">
        <v>1</v>
      </c>
      <c r="J25" s="4">
        <v>1</v>
      </c>
      <c r="K25" s="4" t="s">
        <v>30</v>
      </c>
      <c r="L25" s="4">
        <v>188.64</v>
      </c>
      <c r="M25" s="4">
        <v>188.64</v>
      </c>
      <c r="N25" s="4" t="s">
        <v>155</v>
      </c>
      <c r="O25" s="4" t="s">
        <v>139</v>
      </c>
      <c r="P25" s="4" t="s">
        <v>33</v>
      </c>
      <c r="Q25" s="4">
        <v>0</v>
      </c>
      <c r="R25" s="7">
        <v>45224</v>
      </c>
      <c r="S25" s="6">
        <v>45249</v>
      </c>
      <c r="T25" s="4" t="s">
        <v>34</v>
      </c>
      <c r="U25" s="4">
        <v>188.64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44</v>
      </c>
      <c r="E26" s="4" t="s">
        <v>45</v>
      </c>
      <c r="F26" s="6">
        <v>45244</v>
      </c>
      <c r="G26" s="6">
        <v>45246</v>
      </c>
      <c r="H26" s="4">
        <v>1</v>
      </c>
      <c r="I26" s="4">
        <v>2</v>
      </c>
      <c r="J26" s="4">
        <v>2</v>
      </c>
      <c r="K26" s="4" t="s">
        <v>30</v>
      </c>
      <c r="L26" s="4">
        <v>76.72</v>
      </c>
      <c r="M26" s="4">
        <v>76.72</v>
      </c>
      <c r="N26" s="4" t="s">
        <v>159</v>
      </c>
      <c r="O26" s="4" t="s">
        <v>139</v>
      </c>
      <c r="P26" s="4" t="s">
        <v>33</v>
      </c>
      <c r="Q26" s="4">
        <v>0</v>
      </c>
      <c r="R26" s="7">
        <v>45224.0000115741</v>
      </c>
      <c r="S26" s="6">
        <v>45249</v>
      </c>
      <c r="T26" s="4" t="s">
        <v>34</v>
      </c>
      <c r="U26" s="4">
        <v>76.72</v>
      </c>
      <c r="V26" s="4">
        <v>0</v>
      </c>
      <c r="W26" s="4">
        <v>0</v>
      </c>
      <c r="X26" s="4" t="s">
        <v>160</v>
      </c>
      <c r="Y26" s="4" t="s">
        <v>36</v>
      </c>
    </row>
    <row r="27" s="4" customFormat="1" spans="1:25">
      <c r="A27" s="4" t="s">
        <v>142</v>
      </c>
      <c r="B27" s="4" t="s">
        <v>26</v>
      </c>
      <c r="C27" s="4" t="s">
        <v>161</v>
      </c>
      <c r="D27" s="4" t="s">
        <v>143</v>
      </c>
      <c r="E27" s="4" t="s">
        <v>144</v>
      </c>
      <c r="F27" s="6">
        <v>45244</v>
      </c>
      <c r="G27" s="6">
        <v>45246</v>
      </c>
      <c r="H27" s="4">
        <v>1</v>
      </c>
      <c r="I27" s="4">
        <v>2</v>
      </c>
      <c r="J27" s="4">
        <v>2</v>
      </c>
      <c r="K27" s="4" t="s">
        <v>30</v>
      </c>
      <c r="L27" s="4">
        <v>-82.6</v>
      </c>
      <c r="M27" s="4">
        <v>-82.6</v>
      </c>
      <c r="N27" s="4" t="s">
        <v>145</v>
      </c>
      <c r="O27" s="4" t="s">
        <v>139</v>
      </c>
      <c r="P27" s="4" t="s">
        <v>33</v>
      </c>
      <c r="Q27" s="4">
        <v>0</v>
      </c>
      <c r="R27" s="7">
        <v>45207</v>
      </c>
      <c r="S27" s="6">
        <v>45249</v>
      </c>
      <c r="T27" s="4" t="s">
        <v>34</v>
      </c>
      <c r="U27" s="4">
        <v>-82.6</v>
      </c>
      <c r="V27" s="4">
        <v>0</v>
      </c>
      <c r="W27" s="4">
        <v>0</v>
      </c>
      <c r="X27" s="4" t="s">
        <v>146</v>
      </c>
      <c r="Y27" s="4" t="s">
        <v>36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38</v>
      </c>
      <c r="E28" s="4" t="s">
        <v>39</v>
      </c>
      <c r="F28" s="6">
        <v>45243</v>
      </c>
      <c r="G28" s="6">
        <v>45246</v>
      </c>
      <c r="H28" s="4">
        <v>2</v>
      </c>
      <c r="I28" s="4">
        <v>3</v>
      </c>
      <c r="J28" s="4">
        <v>6</v>
      </c>
      <c r="K28" s="4" t="s">
        <v>30</v>
      </c>
      <c r="L28" s="4">
        <v>891.3</v>
      </c>
      <c r="M28" s="4">
        <v>891.3</v>
      </c>
      <c r="N28" s="4" t="s">
        <v>163</v>
      </c>
      <c r="O28" s="4" t="s">
        <v>139</v>
      </c>
      <c r="P28" s="4" t="s">
        <v>33</v>
      </c>
      <c r="Q28" s="4">
        <v>0</v>
      </c>
      <c r="R28" s="7">
        <v>45225.0000115741</v>
      </c>
      <c r="S28" s="6">
        <v>45249</v>
      </c>
      <c r="T28" s="4" t="s">
        <v>34</v>
      </c>
      <c r="U28" s="4">
        <v>891.3</v>
      </c>
      <c r="V28" s="4">
        <v>0</v>
      </c>
      <c r="W28" s="4">
        <v>0</v>
      </c>
      <c r="X28" s="4" t="s">
        <v>164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45245</v>
      </c>
      <c r="G29" s="6">
        <v>45246</v>
      </c>
      <c r="H29" s="4">
        <v>1</v>
      </c>
      <c r="I29" s="4">
        <v>1</v>
      </c>
      <c r="J29" s="4">
        <v>1</v>
      </c>
      <c r="K29" s="4" t="s">
        <v>30</v>
      </c>
      <c r="L29" s="4">
        <v>163.62</v>
      </c>
      <c r="M29" s="4">
        <v>163.62</v>
      </c>
      <c r="N29" s="4" t="s">
        <v>169</v>
      </c>
      <c r="O29" s="4" t="s">
        <v>139</v>
      </c>
      <c r="P29" s="4" t="s">
        <v>33</v>
      </c>
      <c r="Q29" s="4">
        <v>0</v>
      </c>
      <c r="R29" s="7">
        <v>45229.0000115741</v>
      </c>
      <c r="S29" s="6">
        <v>45249</v>
      </c>
      <c r="T29" s="4" t="s">
        <v>34</v>
      </c>
      <c r="U29" s="4">
        <v>163.62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64</v>
      </c>
      <c r="E30" s="4" t="s">
        <v>173</v>
      </c>
      <c r="F30" s="6">
        <v>45245</v>
      </c>
      <c r="G30" s="6">
        <v>45246</v>
      </c>
      <c r="H30" s="4">
        <v>1</v>
      </c>
      <c r="I30" s="4">
        <v>1</v>
      </c>
      <c r="J30" s="4">
        <v>1</v>
      </c>
      <c r="K30" s="4" t="s">
        <v>30</v>
      </c>
      <c r="L30" s="4">
        <v>158.16</v>
      </c>
      <c r="M30" s="4">
        <v>158.16</v>
      </c>
      <c r="N30" s="4" t="s">
        <v>174</v>
      </c>
      <c r="O30" s="4" t="s">
        <v>139</v>
      </c>
      <c r="P30" s="4" t="s">
        <v>33</v>
      </c>
      <c r="Q30" s="4">
        <v>0</v>
      </c>
      <c r="R30" s="7">
        <v>45230.0000115741</v>
      </c>
      <c r="S30" s="6">
        <v>45249</v>
      </c>
      <c r="T30" s="4" t="s">
        <v>34</v>
      </c>
      <c r="U30" s="4">
        <v>158.16</v>
      </c>
      <c r="V30" s="4">
        <v>0</v>
      </c>
      <c r="W30" s="4">
        <v>1244.34</v>
      </c>
      <c r="X30" s="4" t="s">
        <v>175</v>
      </c>
      <c r="Y30" s="4" t="s">
        <v>36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45243</v>
      </c>
      <c r="G31" s="6">
        <v>45246</v>
      </c>
      <c r="H31" s="4">
        <v>1</v>
      </c>
      <c r="I31" s="4">
        <v>3</v>
      </c>
      <c r="J31" s="4">
        <v>3</v>
      </c>
      <c r="K31" s="4" t="s">
        <v>30</v>
      </c>
      <c r="L31" s="4">
        <v>1201.86</v>
      </c>
      <c r="M31" s="4">
        <v>1201.86</v>
      </c>
      <c r="N31" s="4" t="s">
        <v>179</v>
      </c>
      <c r="O31" s="4" t="s">
        <v>139</v>
      </c>
      <c r="P31" s="4" t="s">
        <v>33</v>
      </c>
      <c r="Q31" s="4">
        <v>0</v>
      </c>
      <c r="R31" s="7">
        <v>45230</v>
      </c>
      <c r="S31" s="6">
        <v>45249</v>
      </c>
      <c r="T31" s="4" t="s">
        <v>34</v>
      </c>
      <c r="U31" s="4">
        <v>1201.86</v>
      </c>
      <c r="V31" s="4">
        <v>0</v>
      </c>
      <c r="W31" s="4">
        <v>0</v>
      </c>
      <c r="X31" s="4" t="s">
        <v>180</v>
      </c>
      <c r="Y31" s="4" t="s">
        <v>36</v>
      </c>
    </row>
    <row r="32" s="4" customFormat="1" spans="1:25">
      <c r="A32" s="4" t="s">
        <v>152</v>
      </c>
      <c r="B32" s="4" t="s">
        <v>26</v>
      </c>
      <c r="C32" s="4" t="s">
        <v>161</v>
      </c>
      <c r="D32" s="4" t="s">
        <v>153</v>
      </c>
      <c r="E32" s="4" t="s">
        <v>154</v>
      </c>
      <c r="F32" s="6">
        <v>45245</v>
      </c>
      <c r="G32" s="6">
        <v>45246</v>
      </c>
      <c r="H32" s="4">
        <v>1</v>
      </c>
      <c r="I32" s="4">
        <v>1</v>
      </c>
      <c r="J32" s="4">
        <v>1</v>
      </c>
      <c r="K32" s="4" t="s">
        <v>30</v>
      </c>
      <c r="L32" s="4">
        <v>-188.64</v>
      </c>
      <c r="M32" s="4">
        <v>-188.64</v>
      </c>
      <c r="N32" s="4" t="s">
        <v>155</v>
      </c>
      <c r="O32" s="4" t="s">
        <v>139</v>
      </c>
      <c r="P32" s="4" t="s">
        <v>33</v>
      </c>
      <c r="Q32" s="4">
        <v>0</v>
      </c>
      <c r="R32" s="7">
        <v>45224</v>
      </c>
      <c r="S32" s="6">
        <v>45249</v>
      </c>
      <c r="T32" s="4" t="s">
        <v>34</v>
      </c>
      <c r="U32" s="4">
        <v>-188.64</v>
      </c>
      <c r="V32" s="4">
        <v>0</v>
      </c>
      <c r="W32" s="4">
        <v>0</v>
      </c>
      <c r="X32" s="4" t="s">
        <v>156</v>
      </c>
      <c r="Y32" s="4" t="s">
        <v>157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54</v>
      </c>
      <c r="E33" s="4" t="s">
        <v>55</v>
      </c>
      <c r="F33" s="6">
        <v>45243</v>
      </c>
      <c r="G33" s="6">
        <v>45246</v>
      </c>
      <c r="H33" s="4">
        <v>1</v>
      </c>
      <c r="I33" s="4">
        <v>3</v>
      </c>
      <c r="J33" s="4">
        <v>3</v>
      </c>
      <c r="K33" s="4" t="s">
        <v>30</v>
      </c>
      <c r="L33" s="4">
        <v>507.68</v>
      </c>
      <c r="M33" s="4">
        <v>507.68</v>
      </c>
      <c r="N33" s="4" t="s">
        <v>182</v>
      </c>
      <c r="O33" s="4" t="s">
        <v>139</v>
      </c>
      <c r="P33" s="4" t="s">
        <v>33</v>
      </c>
      <c r="Q33" s="4">
        <v>0</v>
      </c>
      <c r="R33" s="7">
        <v>45231</v>
      </c>
      <c r="S33" s="6">
        <v>45249</v>
      </c>
      <c r="T33" s="4" t="s">
        <v>34</v>
      </c>
      <c r="U33" s="4">
        <v>507.68</v>
      </c>
      <c r="V33" s="4">
        <v>0</v>
      </c>
      <c r="W33" s="4">
        <v>0</v>
      </c>
      <c r="X33" s="4" t="s">
        <v>183</v>
      </c>
      <c r="Y33" s="4" t="s">
        <v>36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121</v>
      </c>
      <c r="E34" s="4" t="s">
        <v>122</v>
      </c>
      <c r="F34" s="6">
        <v>45245</v>
      </c>
      <c r="G34" s="6">
        <v>45246</v>
      </c>
      <c r="H34" s="4">
        <v>2</v>
      </c>
      <c r="I34" s="4">
        <v>1</v>
      </c>
      <c r="J34" s="4">
        <v>2</v>
      </c>
      <c r="K34" s="4" t="s">
        <v>30</v>
      </c>
      <c r="L34" s="4">
        <v>76.36</v>
      </c>
      <c r="M34" s="4">
        <v>76.36</v>
      </c>
      <c r="N34" s="4" t="s">
        <v>185</v>
      </c>
      <c r="O34" s="4" t="s">
        <v>139</v>
      </c>
      <c r="P34" s="4" t="s">
        <v>33</v>
      </c>
      <c r="Q34" s="4">
        <v>0</v>
      </c>
      <c r="R34" s="7">
        <v>45231.0000115741</v>
      </c>
      <c r="S34" s="6">
        <v>45249</v>
      </c>
      <c r="T34" s="4" t="s">
        <v>34</v>
      </c>
      <c r="U34" s="4">
        <v>76.36</v>
      </c>
      <c r="V34" s="4">
        <v>0</v>
      </c>
      <c r="W34" s="4">
        <v>0</v>
      </c>
      <c r="X34" s="4" t="s">
        <v>186</v>
      </c>
      <c r="Y34" s="4" t="s">
        <v>187</v>
      </c>
    </row>
    <row r="35" s="4" customFormat="1" spans="1:25">
      <c r="A35" s="4" t="s">
        <v>176</v>
      </c>
      <c r="B35" s="4" t="s">
        <v>26</v>
      </c>
      <c r="C35" s="4" t="s">
        <v>161</v>
      </c>
      <c r="D35" s="4" t="s">
        <v>177</v>
      </c>
      <c r="E35" s="4" t="s">
        <v>178</v>
      </c>
      <c r="F35" s="6">
        <v>45243</v>
      </c>
      <c r="G35" s="6">
        <v>45246</v>
      </c>
      <c r="H35" s="4">
        <v>1</v>
      </c>
      <c r="I35" s="4">
        <v>3</v>
      </c>
      <c r="J35" s="4">
        <v>3</v>
      </c>
      <c r="K35" s="4" t="s">
        <v>30</v>
      </c>
      <c r="L35" s="4">
        <v>-1201.86</v>
      </c>
      <c r="M35" s="4">
        <v>-1201.86</v>
      </c>
      <c r="N35" s="4" t="s">
        <v>179</v>
      </c>
      <c r="O35" s="4" t="s">
        <v>139</v>
      </c>
      <c r="P35" s="4" t="s">
        <v>33</v>
      </c>
      <c r="Q35" s="4">
        <v>0</v>
      </c>
      <c r="R35" s="7">
        <v>45230</v>
      </c>
      <c r="S35" s="6">
        <v>45249</v>
      </c>
      <c r="T35" s="4" t="s">
        <v>34</v>
      </c>
      <c r="U35" s="4">
        <v>-1201.86</v>
      </c>
      <c r="V35" s="4">
        <v>0</v>
      </c>
      <c r="W35" s="4">
        <v>0</v>
      </c>
      <c r="X35" s="4" t="s">
        <v>180</v>
      </c>
      <c r="Y35" s="4" t="s">
        <v>36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190</v>
      </c>
      <c r="F36" s="6">
        <v>45243</v>
      </c>
      <c r="G36" s="6">
        <v>45246</v>
      </c>
      <c r="H36" s="4">
        <v>1</v>
      </c>
      <c r="I36" s="4">
        <v>3</v>
      </c>
      <c r="J36" s="4">
        <v>3</v>
      </c>
      <c r="K36" s="4" t="s">
        <v>30</v>
      </c>
      <c r="L36" s="4">
        <v>128.37</v>
      </c>
      <c r="M36" s="4">
        <v>128.37</v>
      </c>
      <c r="N36" s="4" t="s">
        <v>191</v>
      </c>
      <c r="O36" s="4" t="s">
        <v>139</v>
      </c>
      <c r="P36" s="4" t="s">
        <v>33</v>
      </c>
      <c r="Q36" s="4">
        <v>0</v>
      </c>
      <c r="R36" s="7">
        <v>45235.0000115741</v>
      </c>
      <c r="S36" s="6">
        <v>45249</v>
      </c>
      <c r="T36" s="4" t="s">
        <v>34</v>
      </c>
      <c r="U36" s="4">
        <v>128.37</v>
      </c>
      <c r="V36" s="4">
        <v>0</v>
      </c>
      <c r="W36" s="4">
        <v>0</v>
      </c>
      <c r="X36" s="4" t="s">
        <v>192</v>
      </c>
      <c r="Y36" s="4" t="s">
        <v>36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45244</v>
      </c>
      <c r="G37" s="6">
        <v>45246</v>
      </c>
      <c r="H37" s="4">
        <v>1</v>
      </c>
      <c r="I37" s="4">
        <v>2</v>
      </c>
      <c r="J37" s="4">
        <v>2</v>
      </c>
      <c r="K37" s="4" t="s">
        <v>30</v>
      </c>
      <c r="L37" s="4">
        <v>239.12</v>
      </c>
      <c r="M37" s="4">
        <v>239.12</v>
      </c>
      <c r="N37" s="4" t="s">
        <v>196</v>
      </c>
      <c r="O37" s="4" t="s">
        <v>139</v>
      </c>
      <c r="P37" s="4" t="s">
        <v>33</v>
      </c>
      <c r="Q37" s="4">
        <v>0</v>
      </c>
      <c r="R37" s="7">
        <v>45235</v>
      </c>
      <c r="S37" s="6">
        <v>45249</v>
      </c>
      <c r="T37" s="4" t="s">
        <v>34</v>
      </c>
      <c r="U37" s="4">
        <v>239.12</v>
      </c>
      <c r="V37" s="4">
        <v>0</v>
      </c>
      <c r="W37" s="4">
        <v>0</v>
      </c>
      <c r="X37" s="4" t="s">
        <v>197</v>
      </c>
      <c r="Y37" s="4" t="s">
        <v>198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200</v>
      </c>
      <c r="E38" s="4" t="s">
        <v>201</v>
      </c>
      <c r="F38" s="6">
        <v>45242</v>
      </c>
      <c r="G38" s="6">
        <v>45246</v>
      </c>
      <c r="H38" s="4">
        <v>1</v>
      </c>
      <c r="I38" s="4">
        <v>4</v>
      </c>
      <c r="J38" s="4">
        <v>4</v>
      </c>
      <c r="K38" s="4" t="s">
        <v>30</v>
      </c>
      <c r="L38" s="4">
        <v>561.84</v>
      </c>
      <c r="M38" s="4">
        <v>561.84</v>
      </c>
      <c r="N38" s="4" t="s">
        <v>202</v>
      </c>
      <c r="O38" s="4" t="s">
        <v>139</v>
      </c>
      <c r="P38" s="4" t="s">
        <v>33</v>
      </c>
      <c r="Q38" s="4">
        <v>0</v>
      </c>
      <c r="R38" s="7">
        <v>45236.0000115741</v>
      </c>
      <c r="S38" s="6">
        <v>45249</v>
      </c>
      <c r="T38" s="4" t="s">
        <v>34</v>
      </c>
      <c r="U38" s="4">
        <v>561.84</v>
      </c>
      <c r="V38" s="4">
        <v>0</v>
      </c>
      <c r="W38" s="4">
        <v>0</v>
      </c>
      <c r="X38" s="4" t="s">
        <v>203</v>
      </c>
      <c r="Y38" s="4" t="s">
        <v>204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121</v>
      </c>
      <c r="E39" s="4" t="s">
        <v>122</v>
      </c>
      <c r="F39" s="6">
        <v>45245</v>
      </c>
      <c r="G39" s="6">
        <v>45246</v>
      </c>
      <c r="H39" s="4">
        <v>2</v>
      </c>
      <c r="I39" s="4">
        <v>1</v>
      </c>
      <c r="J39" s="4">
        <v>2</v>
      </c>
      <c r="K39" s="4" t="s">
        <v>30</v>
      </c>
      <c r="L39" s="4">
        <v>77.98</v>
      </c>
      <c r="M39" s="4">
        <v>77.98</v>
      </c>
      <c r="N39" s="4" t="s">
        <v>206</v>
      </c>
      <c r="O39" s="4" t="s">
        <v>139</v>
      </c>
      <c r="P39" s="4" t="s">
        <v>33</v>
      </c>
      <c r="Q39" s="4">
        <v>0</v>
      </c>
      <c r="R39" s="7">
        <v>45236</v>
      </c>
      <c r="S39" s="6">
        <v>45249</v>
      </c>
      <c r="T39" s="4" t="s">
        <v>34</v>
      </c>
      <c r="U39" s="4">
        <v>77.98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45243</v>
      </c>
      <c r="G40" s="6">
        <v>45246</v>
      </c>
      <c r="H40" s="4">
        <v>3</v>
      </c>
      <c r="I40" s="4">
        <v>3</v>
      </c>
      <c r="J40" s="4">
        <v>9</v>
      </c>
      <c r="K40" s="4" t="s">
        <v>30</v>
      </c>
      <c r="L40" s="4">
        <v>290.97</v>
      </c>
      <c r="M40" s="4">
        <v>290.97</v>
      </c>
      <c r="N40" s="4" t="s">
        <v>212</v>
      </c>
      <c r="O40" s="4" t="s">
        <v>139</v>
      </c>
      <c r="P40" s="4" t="s">
        <v>33</v>
      </c>
      <c r="Q40" s="4">
        <v>0</v>
      </c>
      <c r="R40" s="7">
        <v>45240</v>
      </c>
      <c r="S40" s="6">
        <v>45249</v>
      </c>
      <c r="T40" s="4" t="s">
        <v>34</v>
      </c>
      <c r="U40" s="4">
        <v>290.97</v>
      </c>
      <c r="V40" s="4">
        <v>0</v>
      </c>
      <c r="W40" s="4">
        <v>0</v>
      </c>
      <c r="X40" s="4" t="s">
        <v>213</v>
      </c>
      <c r="Y40" s="4" t="s">
        <v>36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45245</v>
      </c>
      <c r="G41" s="6">
        <v>45246</v>
      </c>
      <c r="H41" s="4">
        <v>1</v>
      </c>
      <c r="I41" s="4">
        <v>1</v>
      </c>
      <c r="J41" s="4">
        <v>1</v>
      </c>
      <c r="K41" s="4" t="s">
        <v>30</v>
      </c>
      <c r="L41" s="4">
        <v>133.87</v>
      </c>
      <c r="M41" s="4">
        <v>133.87</v>
      </c>
      <c r="N41" s="4" t="s">
        <v>217</v>
      </c>
      <c r="O41" s="4" t="s">
        <v>139</v>
      </c>
      <c r="P41" s="4" t="s">
        <v>33</v>
      </c>
      <c r="Q41" s="4">
        <v>0</v>
      </c>
      <c r="R41" s="7">
        <v>45243.0000115741</v>
      </c>
      <c r="S41" s="6">
        <v>45249</v>
      </c>
      <c r="T41" s="4" t="s">
        <v>34</v>
      </c>
      <c r="U41" s="4">
        <v>133.87</v>
      </c>
      <c r="V41" s="4">
        <v>0</v>
      </c>
      <c r="W41" s="4">
        <v>0</v>
      </c>
      <c r="X41" s="4" t="s">
        <v>218</v>
      </c>
      <c r="Y41" s="4" t="s">
        <v>36</v>
      </c>
    </row>
    <row r="42" s="4" customFormat="1" spans="1:25">
      <c r="A42" s="4" t="s">
        <v>219</v>
      </c>
      <c r="B42" s="4" t="s">
        <v>26</v>
      </c>
      <c r="C42" s="4" t="s">
        <v>27</v>
      </c>
      <c r="D42" s="4" t="s">
        <v>220</v>
      </c>
      <c r="E42" s="4" t="s">
        <v>221</v>
      </c>
      <c r="F42" s="6">
        <v>45245</v>
      </c>
      <c r="G42" s="6">
        <v>45246</v>
      </c>
      <c r="H42" s="4">
        <v>1</v>
      </c>
      <c r="I42" s="4">
        <v>1</v>
      </c>
      <c r="J42" s="4">
        <v>1</v>
      </c>
      <c r="K42" s="4" t="s">
        <v>30</v>
      </c>
      <c r="L42" s="4">
        <v>35.69</v>
      </c>
      <c r="M42" s="4">
        <v>35.69</v>
      </c>
      <c r="N42" s="4" t="s">
        <v>222</v>
      </c>
      <c r="O42" s="4" t="s">
        <v>139</v>
      </c>
      <c r="P42" s="4" t="s">
        <v>33</v>
      </c>
      <c r="Q42" s="4">
        <v>0</v>
      </c>
      <c r="R42" s="7">
        <v>45243</v>
      </c>
      <c r="S42" s="6">
        <v>45249</v>
      </c>
      <c r="T42" s="4" t="s">
        <v>34</v>
      </c>
      <c r="U42" s="4">
        <v>35.69</v>
      </c>
      <c r="V42" s="4">
        <v>0</v>
      </c>
      <c r="W42" s="4">
        <v>0</v>
      </c>
      <c r="X42" s="4" t="s">
        <v>223</v>
      </c>
      <c r="Y42" s="4" t="s">
        <v>36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45245</v>
      </c>
      <c r="G43" s="6">
        <v>45246</v>
      </c>
      <c r="H43" s="4">
        <v>1</v>
      </c>
      <c r="I43" s="4">
        <v>1</v>
      </c>
      <c r="J43" s="4">
        <v>1</v>
      </c>
      <c r="K43" s="4" t="s">
        <v>30</v>
      </c>
      <c r="L43" s="4">
        <v>30.28</v>
      </c>
      <c r="M43" s="4">
        <v>30.28</v>
      </c>
      <c r="N43" s="4" t="s">
        <v>227</v>
      </c>
      <c r="O43" s="4" t="s">
        <v>139</v>
      </c>
      <c r="P43" s="4" t="s">
        <v>33</v>
      </c>
      <c r="Q43" s="4">
        <v>0</v>
      </c>
      <c r="R43" s="7">
        <v>45244</v>
      </c>
      <c r="S43" s="6">
        <v>45249</v>
      </c>
      <c r="T43" s="4" t="s">
        <v>34</v>
      </c>
      <c r="U43" s="4">
        <v>30.28</v>
      </c>
      <c r="V43" s="4">
        <v>0</v>
      </c>
      <c r="W43" s="4">
        <v>0</v>
      </c>
      <c r="X43" s="4" t="s">
        <v>228</v>
      </c>
      <c r="Y43" s="4" t="s">
        <v>36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6">
        <v>45245</v>
      </c>
      <c r="G44" s="6">
        <v>45246</v>
      </c>
      <c r="H44" s="4">
        <v>2</v>
      </c>
      <c r="I44" s="4">
        <v>1</v>
      </c>
      <c r="J44" s="4">
        <v>2</v>
      </c>
      <c r="K44" s="4" t="s">
        <v>30</v>
      </c>
      <c r="L44" s="4">
        <v>318.6</v>
      </c>
      <c r="M44" s="4">
        <v>318.6</v>
      </c>
      <c r="N44" s="4" t="s">
        <v>232</v>
      </c>
      <c r="O44" s="4" t="s">
        <v>139</v>
      </c>
      <c r="P44" s="4" t="s">
        <v>33</v>
      </c>
      <c r="Q44" s="4">
        <v>0</v>
      </c>
      <c r="R44" s="7">
        <v>45245.0000115741</v>
      </c>
      <c r="S44" s="6">
        <v>45249</v>
      </c>
      <c r="T44" s="4" t="s">
        <v>34</v>
      </c>
      <c r="U44" s="4">
        <v>318.6</v>
      </c>
      <c r="V44" s="4">
        <v>0</v>
      </c>
      <c r="W44" s="4">
        <v>0</v>
      </c>
      <c r="X44" s="4" t="s">
        <v>233</v>
      </c>
      <c r="Y44" s="4" t="s">
        <v>36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133</v>
      </c>
      <c r="E45" s="4" t="s">
        <v>235</v>
      </c>
      <c r="F45" s="6">
        <v>45246</v>
      </c>
      <c r="G45" s="6">
        <v>45247</v>
      </c>
      <c r="H45" s="4">
        <v>1</v>
      </c>
      <c r="I45" s="4">
        <v>1</v>
      </c>
      <c r="J45" s="4">
        <v>1</v>
      </c>
      <c r="K45" s="4" t="s">
        <v>30</v>
      </c>
      <c r="L45" s="4">
        <v>78.01</v>
      </c>
      <c r="M45" s="4">
        <v>78.01</v>
      </c>
      <c r="N45" s="4" t="s">
        <v>236</v>
      </c>
      <c r="O45" s="4" t="s">
        <v>237</v>
      </c>
      <c r="P45" s="4" t="s">
        <v>33</v>
      </c>
      <c r="Q45" s="4">
        <v>0</v>
      </c>
      <c r="R45" s="7">
        <v>45210</v>
      </c>
      <c r="S45" s="6">
        <v>45250</v>
      </c>
      <c r="T45" s="4" t="s">
        <v>34</v>
      </c>
      <c r="U45" s="4">
        <v>78.01</v>
      </c>
      <c r="V45" s="4">
        <v>0</v>
      </c>
      <c r="W45" s="4">
        <v>0</v>
      </c>
      <c r="X45" s="4" t="s">
        <v>238</v>
      </c>
      <c r="Y45" s="4" t="s">
        <v>36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45243</v>
      </c>
      <c r="G46" s="6">
        <v>45247</v>
      </c>
      <c r="H46" s="4">
        <v>1</v>
      </c>
      <c r="I46" s="4">
        <v>4</v>
      </c>
      <c r="J46" s="4">
        <v>4</v>
      </c>
      <c r="K46" s="4" t="s">
        <v>30</v>
      </c>
      <c r="L46" s="4">
        <v>197.2</v>
      </c>
      <c r="M46" s="4">
        <v>197.2</v>
      </c>
      <c r="N46" s="4" t="s">
        <v>242</v>
      </c>
      <c r="O46" s="4" t="s">
        <v>237</v>
      </c>
      <c r="P46" s="4" t="s">
        <v>33</v>
      </c>
      <c r="Q46" s="4">
        <v>0</v>
      </c>
      <c r="R46" s="7">
        <v>45211.0000115741</v>
      </c>
      <c r="S46" s="6">
        <v>45250</v>
      </c>
      <c r="T46" s="4" t="s">
        <v>34</v>
      </c>
      <c r="U46" s="4">
        <v>197.2</v>
      </c>
      <c r="V46" s="4">
        <v>0</v>
      </c>
      <c r="W46" s="4">
        <v>0</v>
      </c>
      <c r="X46" s="4" t="s">
        <v>243</v>
      </c>
      <c r="Y46" s="4" t="s">
        <v>36</v>
      </c>
    </row>
    <row r="47" s="4" customFormat="1" spans="1:25">
      <c r="A47" s="4" t="s">
        <v>244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45246</v>
      </c>
      <c r="G47" s="6">
        <v>45247</v>
      </c>
      <c r="H47" s="4">
        <v>1</v>
      </c>
      <c r="I47" s="4">
        <v>1</v>
      </c>
      <c r="J47" s="4">
        <v>1</v>
      </c>
      <c r="K47" s="4" t="s">
        <v>30</v>
      </c>
      <c r="L47" s="4">
        <v>65.88</v>
      </c>
      <c r="M47" s="4">
        <v>65.88</v>
      </c>
      <c r="N47" s="4" t="s">
        <v>247</v>
      </c>
      <c r="O47" s="4" t="s">
        <v>237</v>
      </c>
      <c r="P47" s="4" t="s">
        <v>33</v>
      </c>
      <c r="Q47" s="4">
        <v>0</v>
      </c>
      <c r="R47" s="7">
        <v>45216</v>
      </c>
      <c r="S47" s="6">
        <v>45250</v>
      </c>
      <c r="T47" s="4" t="s">
        <v>34</v>
      </c>
      <c r="U47" s="4">
        <v>65.88</v>
      </c>
      <c r="V47" s="4">
        <v>0</v>
      </c>
      <c r="W47" s="4">
        <v>0</v>
      </c>
      <c r="X47" s="4" t="s">
        <v>248</v>
      </c>
      <c r="Y47" s="4" t="s">
        <v>249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38</v>
      </c>
      <c r="E48" s="4" t="s">
        <v>39</v>
      </c>
      <c r="F48" s="6">
        <v>45244</v>
      </c>
      <c r="G48" s="6">
        <v>45247</v>
      </c>
      <c r="H48" s="4">
        <v>1</v>
      </c>
      <c r="I48" s="4">
        <v>3</v>
      </c>
      <c r="J48" s="4">
        <v>3</v>
      </c>
      <c r="K48" s="4" t="s">
        <v>30</v>
      </c>
      <c r="L48" s="4">
        <v>457.83</v>
      </c>
      <c r="M48" s="4">
        <v>457.83</v>
      </c>
      <c r="N48" s="4" t="s">
        <v>251</v>
      </c>
      <c r="O48" s="4" t="s">
        <v>237</v>
      </c>
      <c r="P48" s="4" t="s">
        <v>33</v>
      </c>
      <c r="Q48" s="4">
        <v>0</v>
      </c>
      <c r="R48" s="7">
        <v>45217</v>
      </c>
      <c r="S48" s="6">
        <v>45250</v>
      </c>
      <c r="T48" s="4" t="s">
        <v>34</v>
      </c>
      <c r="U48" s="4">
        <v>457.83</v>
      </c>
      <c r="V48" s="4">
        <v>0</v>
      </c>
      <c r="W48" s="4">
        <v>0</v>
      </c>
      <c r="X48" s="4" t="s">
        <v>252</v>
      </c>
      <c r="Y48" s="4" t="s">
        <v>253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45246</v>
      </c>
      <c r="G49" s="6">
        <v>45247</v>
      </c>
      <c r="H49" s="4">
        <v>1</v>
      </c>
      <c r="I49" s="4">
        <v>1</v>
      </c>
      <c r="J49" s="4">
        <v>1</v>
      </c>
      <c r="K49" s="4" t="s">
        <v>30</v>
      </c>
      <c r="L49" s="4">
        <v>46.54</v>
      </c>
      <c r="M49" s="4">
        <v>46.54</v>
      </c>
      <c r="N49" s="4" t="s">
        <v>257</v>
      </c>
      <c r="O49" s="4" t="s">
        <v>237</v>
      </c>
      <c r="P49" s="4" t="s">
        <v>33</v>
      </c>
      <c r="Q49" s="4">
        <v>0</v>
      </c>
      <c r="R49" s="7">
        <v>45217</v>
      </c>
      <c r="S49" s="6">
        <v>45250</v>
      </c>
      <c r="T49" s="4" t="s">
        <v>34</v>
      </c>
      <c r="U49" s="4">
        <v>46.54</v>
      </c>
      <c r="V49" s="4">
        <v>0</v>
      </c>
      <c r="W49" s="4">
        <v>0</v>
      </c>
      <c r="X49" s="4" t="s">
        <v>258</v>
      </c>
      <c r="Y49" s="4" t="s">
        <v>36</v>
      </c>
    </row>
    <row r="50" s="4" customFormat="1" spans="1:25">
      <c r="A50" s="4" t="s">
        <v>254</v>
      </c>
      <c r="B50" s="4" t="s">
        <v>26</v>
      </c>
      <c r="C50" s="4" t="s">
        <v>161</v>
      </c>
      <c r="D50" s="4" t="s">
        <v>255</v>
      </c>
      <c r="E50" s="4" t="s">
        <v>256</v>
      </c>
      <c r="F50" s="6">
        <v>45246</v>
      </c>
      <c r="G50" s="6">
        <v>45247</v>
      </c>
      <c r="H50" s="4">
        <v>1</v>
      </c>
      <c r="I50" s="4">
        <v>1</v>
      </c>
      <c r="J50" s="4">
        <v>1</v>
      </c>
      <c r="K50" s="4" t="s">
        <v>30</v>
      </c>
      <c r="L50" s="4">
        <v>-46.54</v>
      </c>
      <c r="M50" s="4">
        <v>-46.54</v>
      </c>
      <c r="N50" s="4" t="s">
        <v>257</v>
      </c>
      <c r="O50" s="4" t="s">
        <v>237</v>
      </c>
      <c r="P50" s="4" t="s">
        <v>33</v>
      </c>
      <c r="Q50" s="4">
        <v>0</v>
      </c>
      <c r="R50" s="7">
        <v>45217</v>
      </c>
      <c r="S50" s="6">
        <v>45250</v>
      </c>
      <c r="T50" s="4" t="s">
        <v>34</v>
      </c>
      <c r="U50" s="4">
        <v>-46.54</v>
      </c>
      <c r="V50" s="4">
        <v>0</v>
      </c>
      <c r="W50" s="4">
        <v>0</v>
      </c>
      <c r="X50" s="4" t="s">
        <v>258</v>
      </c>
      <c r="Y50" s="4" t="s">
        <v>36</v>
      </c>
    </row>
    <row r="51" s="4" customFormat="1" spans="1:25">
      <c r="A51" s="4" t="s">
        <v>259</v>
      </c>
      <c r="B51" s="4" t="s">
        <v>26</v>
      </c>
      <c r="C51" s="4" t="s">
        <v>27</v>
      </c>
      <c r="D51" s="4" t="s">
        <v>260</v>
      </c>
      <c r="E51" s="4" t="s">
        <v>261</v>
      </c>
      <c r="F51" s="6">
        <v>45244</v>
      </c>
      <c r="G51" s="6">
        <v>45247</v>
      </c>
      <c r="H51" s="4">
        <v>1</v>
      </c>
      <c r="I51" s="4">
        <v>3</v>
      </c>
      <c r="J51" s="4">
        <v>3</v>
      </c>
      <c r="K51" s="4" t="s">
        <v>30</v>
      </c>
      <c r="L51" s="4">
        <v>111.9</v>
      </c>
      <c r="M51" s="4">
        <v>111.9</v>
      </c>
      <c r="N51" s="4" t="s">
        <v>262</v>
      </c>
      <c r="O51" s="4" t="s">
        <v>237</v>
      </c>
      <c r="P51" s="4" t="s">
        <v>33</v>
      </c>
      <c r="Q51" s="4">
        <v>0</v>
      </c>
      <c r="R51" s="7">
        <v>45219</v>
      </c>
      <c r="S51" s="6">
        <v>45250</v>
      </c>
      <c r="T51" s="4" t="s">
        <v>34</v>
      </c>
      <c r="U51" s="4">
        <v>111.9</v>
      </c>
      <c r="V51" s="4">
        <v>0</v>
      </c>
      <c r="W51" s="4">
        <v>0</v>
      </c>
      <c r="X51" s="4" t="s">
        <v>263</v>
      </c>
      <c r="Y51" s="4" t="s">
        <v>264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45246</v>
      </c>
      <c r="G52" s="6">
        <v>45247</v>
      </c>
      <c r="H52" s="4">
        <v>1</v>
      </c>
      <c r="I52" s="4">
        <v>1</v>
      </c>
      <c r="J52" s="4">
        <v>1</v>
      </c>
      <c r="K52" s="4" t="s">
        <v>30</v>
      </c>
      <c r="L52" s="4">
        <v>45.4</v>
      </c>
      <c r="M52" s="4">
        <v>45.4</v>
      </c>
      <c r="N52" s="4" t="s">
        <v>268</v>
      </c>
      <c r="O52" s="4" t="s">
        <v>237</v>
      </c>
      <c r="P52" s="4" t="s">
        <v>33</v>
      </c>
      <c r="Q52" s="4">
        <v>0</v>
      </c>
      <c r="R52" s="7">
        <v>45221.0000115741</v>
      </c>
      <c r="S52" s="6">
        <v>45250</v>
      </c>
      <c r="T52" s="4" t="s">
        <v>34</v>
      </c>
      <c r="U52" s="4">
        <v>45.4</v>
      </c>
      <c r="V52" s="4">
        <v>0</v>
      </c>
      <c r="W52" s="4">
        <v>0</v>
      </c>
      <c r="X52" s="4" t="s">
        <v>269</v>
      </c>
      <c r="Y52" s="4" t="s">
        <v>270</v>
      </c>
    </row>
    <row r="53" s="4" customFormat="1" spans="1:25">
      <c r="A53" s="4" t="s">
        <v>271</v>
      </c>
      <c r="B53" s="4" t="s">
        <v>26</v>
      </c>
      <c r="C53" s="4" t="s">
        <v>27</v>
      </c>
      <c r="D53" s="4" t="s">
        <v>272</v>
      </c>
      <c r="E53" s="4" t="s">
        <v>45</v>
      </c>
      <c r="F53" s="6">
        <v>45244</v>
      </c>
      <c r="G53" s="6">
        <v>45247</v>
      </c>
      <c r="H53" s="4">
        <v>1</v>
      </c>
      <c r="I53" s="4">
        <v>3</v>
      </c>
      <c r="J53" s="4">
        <v>3</v>
      </c>
      <c r="K53" s="4" t="s">
        <v>30</v>
      </c>
      <c r="L53" s="4">
        <v>695.91</v>
      </c>
      <c r="M53" s="4">
        <v>695.91</v>
      </c>
      <c r="N53" s="4" t="s">
        <v>273</v>
      </c>
      <c r="O53" s="4" t="s">
        <v>237</v>
      </c>
      <c r="P53" s="4" t="s">
        <v>33</v>
      </c>
      <c r="Q53" s="4">
        <v>0</v>
      </c>
      <c r="R53" s="7">
        <v>45224</v>
      </c>
      <c r="S53" s="6">
        <v>45250</v>
      </c>
      <c r="T53" s="4" t="s">
        <v>34</v>
      </c>
      <c r="U53" s="4">
        <v>695.91</v>
      </c>
      <c r="V53" s="4">
        <v>0</v>
      </c>
      <c r="W53" s="4">
        <v>0</v>
      </c>
      <c r="X53" s="4" t="s">
        <v>274</v>
      </c>
      <c r="Y53" s="4" t="s">
        <v>275</v>
      </c>
    </row>
    <row r="54" s="4" customFormat="1" spans="1:25">
      <c r="A54" s="4" t="s">
        <v>276</v>
      </c>
      <c r="B54" s="4" t="s">
        <v>26</v>
      </c>
      <c r="C54" s="4" t="s">
        <v>27</v>
      </c>
      <c r="D54" s="4" t="s">
        <v>272</v>
      </c>
      <c r="E54" s="4" t="s">
        <v>45</v>
      </c>
      <c r="F54" s="6">
        <v>45244</v>
      </c>
      <c r="G54" s="6">
        <v>45247</v>
      </c>
      <c r="H54" s="4">
        <v>1</v>
      </c>
      <c r="I54" s="4">
        <v>3</v>
      </c>
      <c r="J54" s="4">
        <v>3</v>
      </c>
      <c r="K54" s="4" t="s">
        <v>30</v>
      </c>
      <c r="L54" s="4">
        <v>695.31</v>
      </c>
      <c r="M54" s="4">
        <v>695.31</v>
      </c>
      <c r="N54" s="4" t="s">
        <v>277</v>
      </c>
      <c r="O54" s="4" t="s">
        <v>237</v>
      </c>
      <c r="P54" s="4" t="s">
        <v>33</v>
      </c>
      <c r="Q54" s="4">
        <v>0</v>
      </c>
      <c r="R54" s="7">
        <v>45226</v>
      </c>
      <c r="S54" s="6">
        <v>45250</v>
      </c>
      <c r="T54" s="4" t="s">
        <v>34</v>
      </c>
      <c r="U54" s="4">
        <v>695.31</v>
      </c>
      <c r="V54" s="4">
        <v>0</v>
      </c>
      <c r="W54" s="4">
        <v>0</v>
      </c>
      <c r="X54" s="4" t="s">
        <v>278</v>
      </c>
      <c r="Y54" s="4" t="s">
        <v>279</v>
      </c>
    </row>
    <row r="55" s="4" customFormat="1" spans="1:25">
      <c r="A55" s="4" t="s">
        <v>280</v>
      </c>
      <c r="B55" s="4" t="s">
        <v>26</v>
      </c>
      <c r="C55" s="4" t="s">
        <v>27</v>
      </c>
      <c r="D55" s="4" t="s">
        <v>281</v>
      </c>
      <c r="E55" s="4" t="s">
        <v>282</v>
      </c>
      <c r="F55" s="6">
        <v>45246</v>
      </c>
      <c r="G55" s="6">
        <v>45247</v>
      </c>
      <c r="H55" s="4">
        <v>1</v>
      </c>
      <c r="I55" s="4">
        <v>1</v>
      </c>
      <c r="J55" s="4">
        <v>1</v>
      </c>
      <c r="K55" s="4" t="s">
        <v>30</v>
      </c>
      <c r="L55" s="4">
        <v>303.45</v>
      </c>
      <c r="M55" s="4">
        <v>303.45</v>
      </c>
      <c r="N55" s="4" t="s">
        <v>283</v>
      </c>
      <c r="O55" s="4" t="s">
        <v>237</v>
      </c>
      <c r="P55" s="4" t="s">
        <v>33</v>
      </c>
      <c r="Q55" s="4">
        <v>0</v>
      </c>
      <c r="R55" s="7">
        <v>45227</v>
      </c>
      <c r="S55" s="6">
        <v>45250</v>
      </c>
      <c r="T55" s="4" t="s">
        <v>34</v>
      </c>
      <c r="U55" s="4">
        <v>303.45</v>
      </c>
      <c r="V55" s="4">
        <v>0</v>
      </c>
      <c r="W55" s="4">
        <v>0</v>
      </c>
      <c r="X55" s="4" t="s">
        <v>284</v>
      </c>
      <c r="Y55" s="4" t="s">
        <v>36</v>
      </c>
    </row>
    <row r="56" s="4" customFormat="1" spans="1:25">
      <c r="A56" s="4" t="s">
        <v>285</v>
      </c>
      <c r="B56" s="4" t="s">
        <v>26</v>
      </c>
      <c r="C56" s="4" t="s">
        <v>27</v>
      </c>
      <c r="D56" s="4" t="s">
        <v>286</v>
      </c>
      <c r="E56" s="4" t="s">
        <v>287</v>
      </c>
      <c r="F56" s="6">
        <v>45246</v>
      </c>
      <c r="G56" s="6">
        <v>45247</v>
      </c>
      <c r="H56" s="4">
        <v>1</v>
      </c>
      <c r="I56" s="4">
        <v>1</v>
      </c>
      <c r="J56" s="4">
        <v>1</v>
      </c>
      <c r="K56" s="4" t="s">
        <v>30</v>
      </c>
      <c r="L56" s="4">
        <v>98.23</v>
      </c>
      <c r="M56" s="4">
        <v>98.23</v>
      </c>
      <c r="N56" s="4" t="s">
        <v>288</v>
      </c>
      <c r="O56" s="4" t="s">
        <v>237</v>
      </c>
      <c r="P56" s="4" t="s">
        <v>33</v>
      </c>
      <c r="Q56" s="4">
        <v>0</v>
      </c>
      <c r="R56" s="7">
        <v>45230</v>
      </c>
      <c r="S56" s="6">
        <v>45250</v>
      </c>
      <c r="T56" s="4" t="s">
        <v>34</v>
      </c>
      <c r="U56" s="4">
        <v>98.23</v>
      </c>
      <c r="V56" s="4">
        <v>0</v>
      </c>
      <c r="W56" s="4">
        <v>0</v>
      </c>
      <c r="X56" s="4" t="s">
        <v>289</v>
      </c>
      <c r="Y56" s="4" t="s">
        <v>36</v>
      </c>
    </row>
    <row r="57" s="4" customFormat="1" spans="1:25">
      <c r="A57" s="4" t="s">
        <v>290</v>
      </c>
      <c r="B57" s="4" t="s">
        <v>26</v>
      </c>
      <c r="C57" s="4" t="s">
        <v>27</v>
      </c>
      <c r="D57" s="4" t="s">
        <v>54</v>
      </c>
      <c r="E57" s="4" t="s">
        <v>291</v>
      </c>
      <c r="F57" s="6">
        <v>45244</v>
      </c>
      <c r="G57" s="6">
        <v>45247</v>
      </c>
      <c r="H57" s="4">
        <v>1</v>
      </c>
      <c r="I57" s="4">
        <v>3</v>
      </c>
      <c r="J57" s="4">
        <v>3</v>
      </c>
      <c r="K57" s="4" t="s">
        <v>30</v>
      </c>
      <c r="L57" s="4">
        <v>507.71</v>
      </c>
      <c r="M57" s="4">
        <v>507.71</v>
      </c>
      <c r="N57" s="4" t="s">
        <v>292</v>
      </c>
      <c r="O57" s="4" t="s">
        <v>237</v>
      </c>
      <c r="P57" s="4" t="s">
        <v>33</v>
      </c>
      <c r="Q57" s="4">
        <v>0</v>
      </c>
      <c r="R57" s="7">
        <v>45230.0000115741</v>
      </c>
      <c r="S57" s="6">
        <v>45250</v>
      </c>
      <c r="T57" s="4" t="s">
        <v>34</v>
      </c>
      <c r="U57" s="4">
        <v>507.71</v>
      </c>
      <c r="V57" s="4">
        <v>0</v>
      </c>
      <c r="W57" s="4">
        <v>0</v>
      </c>
      <c r="X57" s="4" t="s">
        <v>293</v>
      </c>
      <c r="Y57" s="4" t="s">
        <v>36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45242</v>
      </c>
      <c r="G58" s="6">
        <v>45247</v>
      </c>
      <c r="H58" s="4">
        <v>1</v>
      </c>
      <c r="I58" s="4">
        <v>5</v>
      </c>
      <c r="J58" s="4">
        <v>5</v>
      </c>
      <c r="K58" s="4" t="s">
        <v>30</v>
      </c>
      <c r="L58" s="4">
        <v>421.94</v>
      </c>
      <c r="M58" s="4">
        <v>421.94</v>
      </c>
      <c r="N58" s="4" t="s">
        <v>297</v>
      </c>
      <c r="O58" s="4" t="s">
        <v>237</v>
      </c>
      <c r="P58" s="4" t="s">
        <v>33</v>
      </c>
      <c r="Q58" s="4">
        <v>0</v>
      </c>
      <c r="R58" s="7">
        <v>45231</v>
      </c>
      <c r="S58" s="6">
        <v>45250</v>
      </c>
      <c r="T58" s="4" t="s">
        <v>34</v>
      </c>
      <c r="U58" s="4">
        <v>421.94</v>
      </c>
      <c r="V58" s="4">
        <v>0</v>
      </c>
      <c r="W58" s="4">
        <v>0</v>
      </c>
      <c r="X58" s="4" t="s">
        <v>298</v>
      </c>
      <c r="Y58" s="4" t="s">
        <v>36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300</v>
      </c>
      <c r="E59" s="4" t="s">
        <v>296</v>
      </c>
      <c r="F59" s="6">
        <v>45246</v>
      </c>
      <c r="G59" s="6">
        <v>45247</v>
      </c>
      <c r="H59" s="4">
        <v>1</v>
      </c>
      <c r="I59" s="4">
        <v>1</v>
      </c>
      <c r="J59" s="4">
        <v>1</v>
      </c>
      <c r="K59" s="4" t="s">
        <v>30</v>
      </c>
      <c r="L59" s="4">
        <v>128.43</v>
      </c>
      <c r="M59" s="4">
        <v>128.43</v>
      </c>
      <c r="N59" s="4" t="s">
        <v>301</v>
      </c>
      <c r="O59" s="4" t="s">
        <v>237</v>
      </c>
      <c r="P59" s="4" t="s">
        <v>33</v>
      </c>
      <c r="Q59" s="4">
        <v>0</v>
      </c>
      <c r="R59" s="7">
        <v>45232.0000115741</v>
      </c>
      <c r="S59" s="6">
        <v>45250</v>
      </c>
      <c r="T59" s="4" t="s">
        <v>34</v>
      </c>
      <c r="U59" s="4">
        <v>128.43</v>
      </c>
      <c r="V59" s="4">
        <v>0</v>
      </c>
      <c r="W59" s="4">
        <v>0</v>
      </c>
      <c r="X59" s="4" t="s">
        <v>302</v>
      </c>
      <c r="Y59" s="4" t="s">
        <v>303</v>
      </c>
    </row>
    <row r="60" s="4" customFormat="1" spans="1:25">
      <c r="A60" s="4" t="s">
        <v>304</v>
      </c>
      <c r="B60" s="4" t="s">
        <v>26</v>
      </c>
      <c r="C60" s="4" t="s">
        <v>27</v>
      </c>
      <c r="D60" s="4" t="s">
        <v>305</v>
      </c>
      <c r="E60" s="4" t="s">
        <v>306</v>
      </c>
      <c r="F60" s="6">
        <v>45246</v>
      </c>
      <c r="G60" s="6">
        <v>45247</v>
      </c>
      <c r="H60" s="4">
        <v>1</v>
      </c>
      <c r="I60" s="4">
        <v>1</v>
      </c>
      <c r="J60" s="4">
        <v>1</v>
      </c>
      <c r="K60" s="4" t="s">
        <v>30</v>
      </c>
      <c r="L60" s="4">
        <v>27.23</v>
      </c>
      <c r="M60" s="4">
        <v>27.23</v>
      </c>
      <c r="N60" s="4" t="s">
        <v>307</v>
      </c>
      <c r="O60" s="4" t="s">
        <v>237</v>
      </c>
      <c r="P60" s="4" t="s">
        <v>33</v>
      </c>
      <c r="Q60" s="4">
        <v>0</v>
      </c>
      <c r="R60" s="7">
        <v>45232.0000115741</v>
      </c>
      <c r="S60" s="6">
        <v>45250</v>
      </c>
      <c r="T60" s="4" t="s">
        <v>34</v>
      </c>
      <c r="U60" s="4">
        <v>27.23</v>
      </c>
      <c r="V60" s="4">
        <v>0</v>
      </c>
      <c r="W60" s="4">
        <v>0</v>
      </c>
      <c r="X60" s="4" t="s">
        <v>308</v>
      </c>
      <c r="Y60" s="4" t="s">
        <v>36</v>
      </c>
    </row>
    <row r="61" s="4" customFormat="1" spans="1:25">
      <c r="A61" s="4" t="s">
        <v>309</v>
      </c>
      <c r="B61" s="4" t="s">
        <v>26</v>
      </c>
      <c r="C61" s="4" t="s">
        <v>27</v>
      </c>
      <c r="D61" s="4" t="s">
        <v>310</v>
      </c>
      <c r="E61" s="4" t="s">
        <v>311</v>
      </c>
      <c r="F61" s="6">
        <v>45245</v>
      </c>
      <c r="G61" s="6">
        <v>45247</v>
      </c>
      <c r="H61" s="4">
        <v>1</v>
      </c>
      <c r="I61" s="4">
        <v>2</v>
      </c>
      <c r="J61" s="4">
        <v>2</v>
      </c>
      <c r="K61" s="4" t="s">
        <v>30</v>
      </c>
      <c r="L61" s="4">
        <v>112.4</v>
      </c>
      <c r="M61" s="4">
        <v>112.4</v>
      </c>
      <c r="N61" s="4" t="s">
        <v>312</v>
      </c>
      <c r="O61" s="4" t="s">
        <v>237</v>
      </c>
      <c r="P61" s="4" t="s">
        <v>33</v>
      </c>
      <c r="Q61" s="4">
        <v>0</v>
      </c>
      <c r="R61" s="7">
        <v>45234.0000115741</v>
      </c>
      <c r="S61" s="6">
        <v>45250</v>
      </c>
      <c r="T61" s="4" t="s">
        <v>34</v>
      </c>
      <c r="U61" s="4">
        <v>112.4</v>
      </c>
      <c r="V61" s="4">
        <v>0</v>
      </c>
      <c r="W61" s="4">
        <v>0</v>
      </c>
      <c r="X61" s="4" t="s">
        <v>313</v>
      </c>
      <c r="Y61" s="4" t="s">
        <v>314</v>
      </c>
    </row>
    <row r="62" s="4" customFormat="1" spans="1:25">
      <c r="A62" s="4" t="s">
        <v>315</v>
      </c>
      <c r="B62" s="4" t="s">
        <v>26</v>
      </c>
      <c r="C62" s="4" t="s">
        <v>27</v>
      </c>
      <c r="D62" s="4" t="s">
        <v>316</v>
      </c>
      <c r="E62" s="4" t="s">
        <v>122</v>
      </c>
      <c r="F62" s="6">
        <v>45245</v>
      </c>
      <c r="G62" s="6">
        <v>45247</v>
      </c>
      <c r="H62" s="4">
        <v>1</v>
      </c>
      <c r="I62" s="4">
        <v>2</v>
      </c>
      <c r="J62" s="4">
        <v>2</v>
      </c>
      <c r="K62" s="4" t="s">
        <v>30</v>
      </c>
      <c r="L62" s="4">
        <v>90.4</v>
      </c>
      <c r="M62" s="4">
        <v>90.4</v>
      </c>
      <c r="N62" s="4" t="s">
        <v>317</v>
      </c>
      <c r="O62" s="4" t="s">
        <v>237</v>
      </c>
      <c r="P62" s="4" t="s">
        <v>33</v>
      </c>
      <c r="Q62" s="4">
        <v>0</v>
      </c>
      <c r="R62" s="7">
        <v>45236</v>
      </c>
      <c r="S62" s="6">
        <v>45250</v>
      </c>
      <c r="T62" s="4" t="s">
        <v>34</v>
      </c>
      <c r="U62" s="4">
        <v>90.4</v>
      </c>
      <c r="V62" s="4">
        <v>0</v>
      </c>
      <c r="W62" s="4">
        <v>0</v>
      </c>
      <c r="X62" s="4" t="s">
        <v>318</v>
      </c>
      <c r="Y62" s="4" t="s">
        <v>319</v>
      </c>
    </row>
    <row r="63" s="4" customFormat="1" spans="1:25">
      <c r="A63" s="4" t="s">
        <v>320</v>
      </c>
      <c r="B63" s="4" t="s">
        <v>26</v>
      </c>
      <c r="C63" s="4" t="s">
        <v>27</v>
      </c>
      <c r="D63" s="4" t="s">
        <v>200</v>
      </c>
      <c r="E63" s="4" t="s">
        <v>321</v>
      </c>
      <c r="F63" s="6">
        <v>45246</v>
      </c>
      <c r="G63" s="6">
        <v>45247</v>
      </c>
      <c r="H63" s="4">
        <v>1</v>
      </c>
      <c r="I63" s="4">
        <v>1</v>
      </c>
      <c r="J63" s="4">
        <v>1</v>
      </c>
      <c r="K63" s="4" t="s">
        <v>30</v>
      </c>
      <c r="L63" s="4">
        <v>125.21</v>
      </c>
      <c r="M63" s="4">
        <v>125.21</v>
      </c>
      <c r="N63" s="4" t="s">
        <v>322</v>
      </c>
      <c r="O63" s="4" t="s">
        <v>237</v>
      </c>
      <c r="P63" s="4" t="s">
        <v>33</v>
      </c>
      <c r="Q63" s="4">
        <v>0</v>
      </c>
      <c r="R63" s="7">
        <v>45236.0000115741</v>
      </c>
      <c r="S63" s="6">
        <v>45250</v>
      </c>
      <c r="T63" s="4" t="s">
        <v>34</v>
      </c>
      <c r="U63" s="4">
        <v>125.21</v>
      </c>
      <c r="V63" s="4">
        <v>0</v>
      </c>
      <c r="W63" s="4">
        <v>0</v>
      </c>
      <c r="X63" s="4" t="s">
        <v>323</v>
      </c>
      <c r="Y63" s="4" t="s">
        <v>324</v>
      </c>
    </row>
    <row r="64" s="4" customFormat="1" spans="1:25">
      <c r="A64" s="4" t="s">
        <v>325</v>
      </c>
      <c r="B64" s="4" t="s">
        <v>26</v>
      </c>
      <c r="C64" s="4" t="s">
        <v>27</v>
      </c>
      <c r="D64" s="4" t="s">
        <v>300</v>
      </c>
      <c r="E64" s="4" t="s">
        <v>326</v>
      </c>
      <c r="F64" s="6">
        <v>45243</v>
      </c>
      <c r="G64" s="6">
        <v>45247</v>
      </c>
      <c r="H64" s="4">
        <v>1</v>
      </c>
      <c r="I64" s="4">
        <v>4</v>
      </c>
      <c r="J64" s="4">
        <v>4</v>
      </c>
      <c r="K64" s="4" t="s">
        <v>30</v>
      </c>
      <c r="L64" s="4">
        <v>1038.87</v>
      </c>
      <c r="M64" s="4">
        <v>1038.87</v>
      </c>
      <c r="N64" s="4" t="s">
        <v>327</v>
      </c>
      <c r="O64" s="4" t="s">
        <v>237</v>
      </c>
      <c r="P64" s="4" t="s">
        <v>33</v>
      </c>
      <c r="Q64" s="4">
        <v>0</v>
      </c>
      <c r="R64" s="7">
        <v>45237.0000115741</v>
      </c>
      <c r="S64" s="6">
        <v>45250</v>
      </c>
      <c r="T64" s="4" t="s">
        <v>34</v>
      </c>
      <c r="U64" s="4">
        <v>1038.87</v>
      </c>
      <c r="V64" s="4">
        <v>0</v>
      </c>
      <c r="W64" s="4">
        <v>0</v>
      </c>
      <c r="X64" s="4" t="s">
        <v>328</v>
      </c>
      <c r="Y64" s="4" t="s">
        <v>329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300</v>
      </c>
      <c r="E65" s="4" t="s">
        <v>296</v>
      </c>
      <c r="F65" s="6">
        <v>45243</v>
      </c>
      <c r="G65" s="6">
        <v>45247</v>
      </c>
      <c r="H65" s="4">
        <v>1</v>
      </c>
      <c r="I65" s="4">
        <v>4</v>
      </c>
      <c r="J65" s="4">
        <v>4</v>
      </c>
      <c r="K65" s="4" t="s">
        <v>30</v>
      </c>
      <c r="L65" s="4">
        <v>846.34</v>
      </c>
      <c r="M65" s="4">
        <v>846.34</v>
      </c>
      <c r="N65" s="4" t="s">
        <v>331</v>
      </c>
      <c r="O65" s="4" t="s">
        <v>237</v>
      </c>
      <c r="P65" s="4" t="s">
        <v>33</v>
      </c>
      <c r="Q65" s="4">
        <v>0</v>
      </c>
      <c r="R65" s="7">
        <v>45237</v>
      </c>
      <c r="S65" s="6">
        <v>45250</v>
      </c>
      <c r="T65" s="4" t="s">
        <v>34</v>
      </c>
      <c r="U65" s="4">
        <v>846.34</v>
      </c>
      <c r="V65" s="4">
        <v>0</v>
      </c>
      <c r="W65" s="4">
        <v>0</v>
      </c>
      <c r="X65" s="4" t="s">
        <v>332</v>
      </c>
      <c r="Y65" s="4" t="s">
        <v>333</v>
      </c>
    </row>
    <row r="66" s="4" customFormat="1" spans="1:25">
      <c r="A66" s="4" t="s">
        <v>334</v>
      </c>
      <c r="B66" s="4" t="s">
        <v>26</v>
      </c>
      <c r="C66" s="4" t="s">
        <v>27</v>
      </c>
      <c r="D66" s="4" t="s">
        <v>335</v>
      </c>
      <c r="E66" s="4" t="s">
        <v>336</v>
      </c>
      <c r="F66" s="6">
        <v>45246</v>
      </c>
      <c r="G66" s="6">
        <v>45247</v>
      </c>
      <c r="H66" s="4">
        <v>1</v>
      </c>
      <c r="I66" s="4">
        <v>1</v>
      </c>
      <c r="J66" s="4">
        <v>1</v>
      </c>
      <c r="K66" s="4" t="s">
        <v>30</v>
      </c>
      <c r="L66" s="4">
        <v>8.52</v>
      </c>
      <c r="M66" s="4">
        <v>8.52</v>
      </c>
      <c r="N66" s="4" t="s">
        <v>337</v>
      </c>
      <c r="O66" s="4" t="s">
        <v>237</v>
      </c>
      <c r="P66" s="4" t="s">
        <v>33</v>
      </c>
      <c r="Q66" s="4">
        <v>0</v>
      </c>
      <c r="R66" s="7">
        <v>45241</v>
      </c>
      <c r="S66" s="6">
        <v>45250</v>
      </c>
      <c r="T66" s="4" t="s">
        <v>34</v>
      </c>
      <c r="U66" s="4">
        <v>8.52</v>
      </c>
      <c r="V66" s="4">
        <v>0</v>
      </c>
      <c r="W66" s="4">
        <v>0</v>
      </c>
      <c r="X66" s="4" t="s">
        <v>338</v>
      </c>
      <c r="Y66" s="4" t="s">
        <v>36</v>
      </c>
    </row>
    <row r="67" s="4" customFormat="1" spans="1:25">
      <c r="A67" s="4" t="s">
        <v>339</v>
      </c>
      <c r="B67" s="4" t="s">
        <v>26</v>
      </c>
      <c r="C67" s="4" t="s">
        <v>27</v>
      </c>
      <c r="D67" s="4" t="s">
        <v>340</v>
      </c>
      <c r="E67" s="4" t="s">
        <v>341</v>
      </c>
      <c r="F67" s="6">
        <v>45246</v>
      </c>
      <c r="G67" s="6">
        <v>45247</v>
      </c>
      <c r="H67" s="4">
        <v>1</v>
      </c>
      <c r="I67" s="4">
        <v>1</v>
      </c>
      <c r="J67" s="4">
        <v>1</v>
      </c>
      <c r="K67" s="4" t="s">
        <v>30</v>
      </c>
      <c r="L67" s="4">
        <v>78.51</v>
      </c>
      <c r="M67" s="4">
        <v>78.51</v>
      </c>
      <c r="N67" s="4" t="s">
        <v>342</v>
      </c>
      <c r="O67" s="4" t="s">
        <v>237</v>
      </c>
      <c r="P67" s="4" t="s">
        <v>33</v>
      </c>
      <c r="Q67" s="4">
        <v>0</v>
      </c>
      <c r="R67" s="7">
        <v>45244</v>
      </c>
      <c r="S67" s="6">
        <v>45250</v>
      </c>
      <c r="T67" s="4" t="s">
        <v>34</v>
      </c>
      <c r="U67" s="4">
        <v>78.51</v>
      </c>
      <c r="V67" s="4">
        <v>0</v>
      </c>
      <c r="W67" s="4">
        <v>0</v>
      </c>
      <c r="X67" s="4" t="s">
        <v>343</v>
      </c>
      <c r="Y67" s="4" t="s">
        <v>36</v>
      </c>
    </row>
    <row r="68" s="4" customFormat="1" spans="1:25">
      <c r="A68" s="4" t="s">
        <v>344</v>
      </c>
      <c r="B68" s="4" t="s">
        <v>26</v>
      </c>
      <c r="C68" s="4" t="s">
        <v>27</v>
      </c>
      <c r="D68" s="4" t="s">
        <v>345</v>
      </c>
      <c r="E68" s="4" t="s">
        <v>346</v>
      </c>
      <c r="F68" s="6">
        <v>45246</v>
      </c>
      <c r="G68" s="6">
        <v>45247</v>
      </c>
      <c r="H68" s="4">
        <v>1</v>
      </c>
      <c r="I68" s="4">
        <v>1</v>
      </c>
      <c r="J68" s="4">
        <v>1</v>
      </c>
      <c r="K68" s="4" t="s">
        <v>30</v>
      </c>
      <c r="L68" s="4">
        <v>57.58</v>
      </c>
      <c r="M68" s="4">
        <v>57.58</v>
      </c>
      <c r="N68" s="4" t="s">
        <v>347</v>
      </c>
      <c r="O68" s="4" t="s">
        <v>237</v>
      </c>
      <c r="P68" s="4" t="s">
        <v>33</v>
      </c>
      <c r="Q68" s="4">
        <v>0</v>
      </c>
      <c r="R68" s="7">
        <v>45244</v>
      </c>
      <c r="S68" s="6">
        <v>45250</v>
      </c>
      <c r="T68" s="4" t="s">
        <v>34</v>
      </c>
      <c r="U68" s="4">
        <v>57.58</v>
      </c>
      <c r="V68" s="4">
        <v>0</v>
      </c>
      <c r="W68" s="4">
        <v>0</v>
      </c>
      <c r="X68" s="4" t="s">
        <v>348</v>
      </c>
      <c r="Y68" s="4" t="s">
        <v>349</v>
      </c>
    </row>
    <row r="69" s="4" customFormat="1" spans="1:25">
      <c r="A69" s="4" t="s">
        <v>350</v>
      </c>
      <c r="B69" s="4" t="s">
        <v>26</v>
      </c>
      <c r="C69" s="4" t="s">
        <v>27</v>
      </c>
      <c r="D69" s="4" t="s">
        <v>351</v>
      </c>
      <c r="E69" s="4" t="s">
        <v>352</v>
      </c>
      <c r="F69" s="6">
        <v>45246</v>
      </c>
      <c r="G69" s="6">
        <v>45247</v>
      </c>
      <c r="H69" s="4">
        <v>1</v>
      </c>
      <c r="I69" s="4">
        <v>1</v>
      </c>
      <c r="J69" s="4">
        <v>1</v>
      </c>
      <c r="K69" s="4" t="s">
        <v>30</v>
      </c>
      <c r="L69" s="4">
        <v>51</v>
      </c>
      <c r="M69" s="4">
        <v>51</v>
      </c>
      <c r="N69" s="4" t="s">
        <v>353</v>
      </c>
      <c r="O69" s="4" t="s">
        <v>237</v>
      </c>
      <c r="P69" s="4" t="s">
        <v>33</v>
      </c>
      <c r="Q69" s="4">
        <v>0</v>
      </c>
      <c r="R69" s="7">
        <v>45245.0000115741</v>
      </c>
      <c r="S69" s="6">
        <v>45250</v>
      </c>
      <c r="T69" s="4" t="s">
        <v>34</v>
      </c>
      <c r="U69" s="4">
        <v>51</v>
      </c>
      <c r="V69" s="4">
        <v>0</v>
      </c>
      <c r="W69" s="4">
        <v>0</v>
      </c>
      <c r="X69" s="4" t="s">
        <v>354</v>
      </c>
      <c r="Y6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6"/>
  <sheetViews>
    <sheetView tabSelected="1" workbookViewId="0">
      <selection activeCell="A73" sqref="A73:D7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355</v>
      </c>
    </row>
    <row r="2" s="4" customFormat="1" hidden="1" spans="1:9">
      <c r="A2" s="5">
        <v>999226835382809</v>
      </c>
      <c r="B2" s="6">
        <v>45241</v>
      </c>
      <c r="C2" s="6">
        <v>45245</v>
      </c>
      <c r="D2" s="4">
        <v>1100.2</v>
      </c>
      <c r="E2" s="4" t="str">
        <f>VLOOKUP(A2,HOP!A:L,12,0)</f>
        <v>1100.20</v>
      </c>
      <c r="F2" s="4" t="str">
        <f>VLOOKUP(A2,HOP!A:C,3,0)</f>
        <v>3946163</v>
      </c>
      <c r="G2" s="4">
        <f>D2-E2</f>
        <v>0</v>
      </c>
      <c r="H2" s="4" t="str">
        <f>$H$1&amp;F2</f>
        <v>，3946163</v>
      </c>
      <c r="I2" s="4" t="str">
        <f>VLOOKUP(A2,HOP!A:U,21,0)</f>
        <v>直连</v>
      </c>
    </row>
    <row r="3" s="4" customFormat="1" hidden="1" spans="1:9">
      <c r="A3" s="5">
        <v>999228016238835</v>
      </c>
      <c r="B3" s="6">
        <v>45244</v>
      </c>
      <c r="C3" s="6">
        <v>45245</v>
      </c>
      <c r="D3" s="4">
        <v>140.4</v>
      </c>
      <c r="E3" s="4" t="str">
        <f>VLOOKUP(A3,HOP!A:L,12,0)</f>
        <v>140.40</v>
      </c>
      <c r="F3" s="4" t="str">
        <f>VLOOKUP(A3,HOP!A:C,3,0)</f>
        <v>4104762</v>
      </c>
      <c r="G3" s="4">
        <f t="shared" ref="G3:G34" si="0">D3-E3</f>
        <v>0</v>
      </c>
      <c r="H3" s="4" t="str">
        <f t="shared" ref="H3:H34" si="1">$H$1&amp;F3</f>
        <v>，4104762</v>
      </c>
      <c r="I3" s="4" t="str">
        <f>VLOOKUP(A3,HOP!A:U,21,0)</f>
        <v>直采</v>
      </c>
    </row>
    <row r="4" s="4" customFormat="1" hidden="1" spans="1:9">
      <c r="A4" s="5">
        <v>999228115140989</v>
      </c>
      <c r="B4" s="6">
        <v>45244</v>
      </c>
      <c r="C4" s="6">
        <v>45245</v>
      </c>
      <c r="D4" s="4">
        <v>39.26</v>
      </c>
      <c r="E4" s="4" t="str">
        <f>VLOOKUP(A4,HOP!A:L,12,0)</f>
        <v>39.26</v>
      </c>
      <c r="F4" s="4" t="str">
        <f>VLOOKUP(A4,HOP!A:C,3,0)</f>
        <v>4129615</v>
      </c>
      <c r="G4" s="4">
        <f t="shared" si="0"/>
        <v>0</v>
      </c>
      <c r="H4" s="4" t="str">
        <f t="shared" si="1"/>
        <v>，4129615</v>
      </c>
      <c r="I4" s="4" t="str">
        <f>VLOOKUP(A4,HOP!A:U,21,0)</f>
        <v>直连</v>
      </c>
    </row>
    <row r="5" s="4" customFormat="1" hidden="1" spans="1:9">
      <c r="A5" s="5">
        <v>999228121981535</v>
      </c>
      <c r="B5" s="6">
        <v>45244</v>
      </c>
      <c r="C5" s="6">
        <v>45245</v>
      </c>
      <c r="D5" s="4">
        <v>111.55</v>
      </c>
      <c r="E5" s="4" t="str">
        <f>VLOOKUP(A5,HOP!A:L,12,0)</f>
        <v>111.55</v>
      </c>
      <c r="F5" s="4" t="str">
        <f>VLOOKUP(A5,HOP!A:C,3,0)</f>
        <v>4132418</v>
      </c>
      <c r="G5" s="4">
        <f t="shared" si="0"/>
        <v>0</v>
      </c>
      <c r="H5" s="4" t="str">
        <f t="shared" si="1"/>
        <v>，4132418</v>
      </c>
      <c r="I5" s="4" t="str">
        <f>VLOOKUP(A5,HOP!A:U,21,0)</f>
        <v>直连</v>
      </c>
    </row>
    <row r="6" s="4" customFormat="1" hidden="1" spans="1:9">
      <c r="A6" s="5">
        <v>999228139151043</v>
      </c>
      <c r="B6" s="6">
        <v>45242</v>
      </c>
      <c r="C6" s="6">
        <v>45245</v>
      </c>
      <c r="D6" s="4">
        <v>427.75</v>
      </c>
      <c r="E6" s="4" t="str">
        <f>VLOOKUP(A6,HOP!A:L,12,0)</f>
        <v>427.75</v>
      </c>
      <c r="F6" s="4" t="str">
        <f>VLOOKUP(A6,HOP!A:C,3,0)</f>
        <v>4137020</v>
      </c>
      <c r="G6" s="4">
        <f t="shared" si="0"/>
        <v>0</v>
      </c>
      <c r="H6" s="4" t="str">
        <f t="shared" si="1"/>
        <v>，4137020</v>
      </c>
      <c r="I6" s="4" t="str">
        <f>VLOOKUP(A6,HOP!A:U,21,0)</f>
        <v>直连</v>
      </c>
    </row>
    <row r="7" s="4" customFormat="1" hidden="1" spans="1:9">
      <c r="A7" s="5">
        <v>999228144024146</v>
      </c>
      <c r="B7" s="6">
        <v>45244</v>
      </c>
      <c r="C7" s="6">
        <v>45245</v>
      </c>
      <c r="D7" s="4">
        <v>89.28</v>
      </c>
      <c r="E7" s="4" t="str">
        <f>VLOOKUP(A7,HOP!A:L,12,0)</f>
        <v>89.28</v>
      </c>
      <c r="F7" s="4" t="str">
        <f>VLOOKUP(A7,HOP!A:C,3,0)</f>
        <v>4138967</v>
      </c>
      <c r="G7" s="4">
        <f t="shared" si="0"/>
        <v>0</v>
      </c>
      <c r="H7" s="4" t="str">
        <f t="shared" si="1"/>
        <v>，4138967</v>
      </c>
      <c r="I7" s="4" t="str">
        <f>VLOOKUP(A7,HOP!A:U,21,0)</f>
        <v>直连</v>
      </c>
    </row>
    <row r="8" s="4" customFormat="1" hidden="1" spans="1:9">
      <c r="A8" s="5">
        <v>999228144164317</v>
      </c>
      <c r="B8" s="6">
        <v>45242</v>
      </c>
      <c r="C8" s="6">
        <v>45245</v>
      </c>
      <c r="D8" s="4">
        <v>423.46</v>
      </c>
      <c r="E8" s="4" t="str">
        <f>VLOOKUP(A8,HOP!A:L,12,0)</f>
        <v>423.46</v>
      </c>
      <c r="F8" s="4" t="str">
        <f>VLOOKUP(A8,HOP!A:C,3,0)</f>
        <v>4139013</v>
      </c>
      <c r="G8" s="4">
        <f t="shared" si="0"/>
        <v>0</v>
      </c>
      <c r="H8" s="4" t="str">
        <f t="shared" si="1"/>
        <v>，4139013</v>
      </c>
      <c r="I8" s="4" t="str">
        <f>VLOOKUP(A8,HOP!A:U,21,0)</f>
        <v>直连</v>
      </c>
    </row>
    <row r="9" s="4" customFormat="1" hidden="1" spans="1:9">
      <c r="A9" s="5">
        <v>999228167259227</v>
      </c>
      <c r="B9" s="6">
        <v>45242</v>
      </c>
      <c r="C9" s="6">
        <v>45245</v>
      </c>
      <c r="D9" s="4">
        <v>90.41</v>
      </c>
      <c r="E9" s="4" t="str">
        <f>VLOOKUP(A9,HOP!A:L,12,0)</f>
        <v>90.41</v>
      </c>
      <c r="F9" s="4" t="str">
        <f>VLOOKUP(A9,HOP!A:C,3,0)</f>
        <v>4144686</v>
      </c>
      <c r="G9" s="4">
        <f t="shared" si="0"/>
        <v>0</v>
      </c>
      <c r="H9" s="4" t="str">
        <f t="shared" si="1"/>
        <v>，4144686</v>
      </c>
      <c r="I9" s="4" t="str">
        <f>VLOOKUP(A9,HOP!A:U,21,0)</f>
        <v>直连</v>
      </c>
    </row>
    <row r="10" s="4" customFormat="1" hidden="1" spans="1:9">
      <c r="A10" s="5">
        <v>999228227341686</v>
      </c>
      <c r="B10" s="6">
        <v>45244</v>
      </c>
      <c r="C10" s="6">
        <v>45245</v>
      </c>
      <c r="D10" s="4">
        <v>104.48</v>
      </c>
      <c r="E10" s="4" t="str">
        <f>VLOOKUP(A10,HOP!A:L,12,0)</f>
        <v>104.48</v>
      </c>
      <c r="F10" s="4" t="str">
        <f>VLOOKUP(A10,HOP!A:C,3,0)</f>
        <v>4155561</v>
      </c>
      <c r="G10" s="4">
        <f t="shared" si="0"/>
        <v>0</v>
      </c>
      <c r="H10" s="4" t="str">
        <f t="shared" si="1"/>
        <v>，4155561</v>
      </c>
      <c r="I10" s="4" t="str">
        <f>VLOOKUP(A10,HOP!A:U,21,0)</f>
        <v>直连</v>
      </c>
    </row>
    <row r="11" s="4" customFormat="1" hidden="1" spans="1:9">
      <c r="A11" s="5">
        <v>999228260390613</v>
      </c>
      <c r="B11" s="6">
        <v>45244</v>
      </c>
      <c r="C11" s="6">
        <v>45245</v>
      </c>
      <c r="D11" s="4">
        <v>45.24</v>
      </c>
      <c r="E11" s="4" t="str">
        <f>VLOOKUP(A11,HOP!A:L,12,0)</f>
        <v>45.24</v>
      </c>
      <c r="F11" s="4" t="str">
        <f>VLOOKUP(A11,HOP!A:C,3,0)</f>
        <v>4165395</v>
      </c>
      <c r="G11" s="4">
        <f t="shared" si="0"/>
        <v>0</v>
      </c>
      <c r="H11" s="4" t="str">
        <f t="shared" si="1"/>
        <v>，4165395</v>
      </c>
      <c r="I11" s="4" t="str">
        <f>VLOOKUP(A11,HOP!A:U,21,0)</f>
        <v>直连</v>
      </c>
    </row>
    <row r="12" s="4" customFormat="1" hidden="1" spans="1:9">
      <c r="A12" s="5">
        <v>999228263570775</v>
      </c>
      <c r="B12" s="6">
        <v>45244</v>
      </c>
      <c r="C12" s="6">
        <v>45245</v>
      </c>
      <c r="D12" s="4">
        <v>137.68</v>
      </c>
      <c r="E12" s="4" t="str">
        <f>VLOOKUP(A12,HOP!A:L,12,0)</f>
        <v>137.68</v>
      </c>
      <c r="F12" s="4" t="str">
        <f>VLOOKUP(A12,HOP!A:C,3,0)</f>
        <v>4166926</v>
      </c>
      <c r="G12" s="4">
        <f t="shared" si="0"/>
        <v>0</v>
      </c>
      <c r="H12" s="4" t="str">
        <f t="shared" si="1"/>
        <v>，4166926</v>
      </c>
      <c r="I12" s="4" t="str">
        <f>VLOOKUP(A12,HOP!A:U,21,0)</f>
        <v>直连</v>
      </c>
    </row>
    <row r="13" s="4" customFormat="1" hidden="1" spans="1:9">
      <c r="A13" s="5">
        <v>999228273774760</v>
      </c>
      <c r="B13" s="6">
        <v>45244</v>
      </c>
      <c r="C13" s="6">
        <v>45245</v>
      </c>
      <c r="D13" s="4">
        <v>52.36</v>
      </c>
      <c r="E13" s="4" t="str">
        <f>VLOOKUP(A13,HOP!A:L,12,0)</f>
        <v>52.36</v>
      </c>
      <c r="F13" s="4" t="str">
        <f>VLOOKUP(A13,HOP!A:C,3,0)</f>
        <v>4173284</v>
      </c>
      <c r="G13" s="4">
        <f t="shared" si="0"/>
        <v>0</v>
      </c>
      <c r="H13" s="4" t="str">
        <f t="shared" si="1"/>
        <v>，4173284</v>
      </c>
      <c r="I13" s="4" t="str">
        <f>VLOOKUP(A13,HOP!A:U,21,0)</f>
        <v>直连</v>
      </c>
    </row>
    <row r="14" s="4" customFormat="1" hidden="1" spans="1:9">
      <c r="A14" s="5">
        <v>999228274399758</v>
      </c>
      <c r="B14" s="6">
        <v>45244</v>
      </c>
      <c r="C14" s="6">
        <v>45245</v>
      </c>
      <c r="D14" s="4">
        <v>336.13</v>
      </c>
      <c r="E14" s="4" t="str">
        <f>VLOOKUP(A14,HOP!A:L,12,0)</f>
        <v>336.13</v>
      </c>
      <c r="F14" s="4" t="str">
        <f>VLOOKUP(A14,HOP!A:C,3,0)</f>
        <v>4173760</v>
      </c>
      <c r="G14" s="4">
        <f t="shared" si="0"/>
        <v>0</v>
      </c>
      <c r="H14" s="4" t="str">
        <f t="shared" si="1"/>
        <v>，4173760</v>
      </c>
      <c r="I14" s="4" t="str">
        <f>VLOOKUP(A14,HOP!A:U,21,0)</f>
        <v>直连</v>
      </c>
    </row>
    <row r="15" s="4" customFormat="1" hidden="1" spans="1:9">
      <c r="A15" s="5">
        <v>999228274537268</v>
      </c>
      <c r="B15" s="6">
        <v>45243</v>
      </c>
      <c r="C15" s="6">
        <v>45245</v>
      </c>
      <c r="D15" s="4">
        <v>620.94</v>
      </c>
      <c r="E15" s="4" t="str">
        <f>VLOOKUP(A15,HOP!A:L,12,0)</f>
        <v>620.94</v>
      </c>
      <c r="F15" s="4" t="str">
        <f>VLOOKUP(A15,HOP!A:C,3,0)</f>
        <v>4173911</v>
      </c>
      <c r="G15" s="4">
        <f t="shared" si="0"/>
        <v>0</v>
      </c>
      <c r="H15" s="4" t="str">
        <f t="shared" si="1"/>
        <v>，4173911</v>
      </c>
      <c r="I15" s="4" t="str">
        <f>VLOOKUP(A15,HOP!A:U,21,0)</f>
        <v>直连</v>
      </c>
    </row>
    <row r="16" s="4" customFormat="1" hidden="1" spans="1:9">
      <c r="A16" s="5">
        <v>999228291148843</v>
      </c>
      <c r="B16" s="6">
        <v>45242</v>
      </c>
      <c r="C16" s="6">
        <v>45245</v>
      </c>
      <c r="D16" s="4">
        <v>131.13</v>
      </c>
      <c r="E16" s="4" t="str">
        <f>VLOOKUP(A16,HOP!A:L,12,0)</f>
        <v>131.13</v>
      </c>
      <c r="F16" s="4" t="str">
        <f>VLOOKUP(A16,HOP!A:C,3,0)</f>
        <v>4179908</v>
      </c>
      <c r="G16" s="4">
        <f t="shared" si="0"/>
        <v>0</v>
      </c>
      <c r="H16" s="4" t="str">
        <f t="shared" si="1"/>
        <v>，4179908</v>
      </c>
      <c r="I16" s="4" t="str">
        <f>VLOOKUP(A16,HOP!A:U,21,0)</f>
        <v>直连</v>
      </c>
    </row>
    <row r="17" s="4" customFormat="1" hidden="1" spans="1:9">
      <c r="A17" s="5">
        <v>999228323610394</v>
      </c>
      <c r="B17" s="6">
        <v>45240</v>
      </c>
      <c r="C17" s="6">
        <v>45245</v>
      </c>
      <c r="D17" s="4">
        <v>493.5</v>
      </c>
      <c r="E17" s="4" t="str">
        <f>VLOOKUP(A17,HOP!A:L,12,0)</f>
        <v>493.50</v>
      </c>
      <c r="F17" s="4" t="str">
        <f>VLOOKUP(A17,HOP!A:C,3,0)</f>
        <v>4195070</v>
      </c>
      <c r="G17" s="4">
        <f t="shared" si="0"/>
        <v>0</v>
      </c>
      <c r="H17" s="4" t="str">
        <f t="shared" si="1"/>
        <v>，4195070</v>
      </c>
      <c r="I17" s="4" t="str">
        <f>VLOOKUP(A17,HOP!A:U,21,0)</f>
        <v>直连</v>
      </c>
    </row>
    <row r="18" s="4" customFormat="1" hidden="1" spans="1:9">
      <c r="A18" s="5">
        <v>999228329727013</v>
      </c>
      <c r="B18" s="6">
        <v>45244</v>
      </c>
      <c r="C18" s="6">
        <v>45245</v>
      </c>
      <c r="D18" s="4">
        <v>88.49</v>
      </c>
      <c r="E18" s="4" t="str">
        <f>VLOOKUP(A18,HOP!A:L,12,0)</f>
        <v>88.49</v>
      </c>
      <c r="F18" s="4" t="str">
        <f>VLOOKUP(A18,HOP!A:C,3,0)</f>
        <v>4197152</v>
      </c>
      <c r="G18" s="4">
        <f t="shared" si="0"/>
        <v>0</v>
      </c>
      <c r="H18" s="4" t="str">
        <f t="shared" si="1"/>
        <v>，4197152</v>
      </c>
      <c r="I18" s="4" t="str">
        <f>VLOOKUP(A18,HOP!A:U,21,0)</f>
        <v>直连</v>
      </c>
    </row>
    <row r="19" s="4" customFormat="1" hidden="1" spans="1:9">
      <c r="A19" s="5">
        <v>999228341507325</v>
      </c>
      <c r="B19" s="6">
        <v>45244</v>
      </c>
      <c r="C19" s="6">
        <v>45245</v>
      </c>
      <c r="D19" s="4">
        <v>38.99</v>
      </c>
      <c r="E19" s="4" t="str">
        <f>VLOOKUP(A19,HOP!A:L,12,0)</f>
        <v>38.99</v>
      </c>
      <c r="F19" s="4" t="str">
        <f>VLOOKUP(A19,HOP!A:C,3,0)</f>
        <v>4204896</v>
      </c>
      <c r="G19" s="4">
        <f t="shared" si="0"/>
        <v>0</v>
      </c>
      <c r="H19" s="4" t="str">
        <f t="shared" si="1"/>
        <v>，4204896</v>
      </c>
      <c r="I19" s="4" t="str">
        <f>VLOOKUP(A19,HOP!A:U,21,0)</f>
        <v>直采</v>
      </c>
    </row>
    <row r="20" s="4" customFormat="1" hidden="1" spans="1:9">
      <c r="A20" s="5">
        <v>999228443063296</v>
      </c>
      <c r="B20" s="6">
        <v>45244</v>
      </c>
      <c r="C20" s="6">
        <v>45245</v>
      </c>
      <c r="D20" s="4">
        <v>43.04</v>
      </c>
      <c r="E20" s="4" t="str">
        <f>VLOOKUP(A20,HOP!A:L,12,0)</f>
        <v>43.04</v>
      </c>
      <c r="F20" s="4" t="str">
        <f>VLOOKUP(A20,HOP!A:C,3,0)</f>
        <v>4244186</v>
      </c>
      <c r="G20" s="4">
        <f t="shared" si="0"/>
        <v>0</v>
      </c>
      <c r="H20" s="4" t="str">
        <f t="shared" si="1"/>
        <v>，4244186</v>
      </c>
      <c r="I20" s="4" t="str">
        <f>VLOOKUP(A20,HOP!A:U,21,0)</f>
        <v>直连</v>
      </c>
    </row>
    <row r="21" s="4" customFormat="1" spans="1:10">
      <c r="A21" s="5">
        <v>999228072535572</v>
      </c>
      <c r="B21" s="6">
        <v>45234</v>
      </c>
      <c r="C21" s="6">
        <v>45236</v>
      </c>
      <c r="D21" s="4">
        <v>-126.64</v>
      </c>
      <c r="E21" s="4" t="e">
        <f>VLOOKUP(A21,HOP!A:L,12,0)</f>
        <v>#N/A</v>
      </c>
      <c r="F21" s="4">
        <v>4119141</v>
      </c>
      <c r="G21" s="4" t="e">
        <f t="shared" si="0"/>
        <v>#N/A</v>
      </c>
      <c r="H21" s="4" t="str">
        <f t="shared" si="1"/>
        <v>，4119141</v>
      </c>
      <c r="I21" s="4" t="s">
        <v>356</v>
      </c>
      <c r="J21" s="4" t="s">
        <v>357</v>
      </c>
    </row>
    <row r="22" s="4" customFormat="1" hidden="1" spans="1:9">
      <c r="A22" s="5">
        <v>999227058743564</v>
      </c>
      <c r="B22" s="6">
        <v>45241</v>
      </c>
      <c r="C22" s="6">
        <v>45246</v>
      </c>
      <c r="D22" s="4">
        <v>738.17</v>
      </c>
      <c r="E22" s="4" t="str">
        <f>VLOOKUP(A22,HOP!A:L,12,0)</f>
        <v>738.17</v>
      </c>
      <c r="F22" s="4" t="str">
        <f>VLOOKUP(A22,HOP!A:C,3,0)</f>
        <v>3993228</v>
      </c>
      <c r="G22" s="4">
        <f t="shared" si="0"/>
        <v>0</v>
      </c>
      <c r="H22" s="4" t="str">
        <f t="shared" si="1"/>
        <v>，3993228</v>
      </c>
      <c r="I22" s="4" t="str">
        <f>VLOOKUP(A22,HOP!A:U,21,0)</f>
        <v>直采</v>
      </c>
    </row>
    <row r="23" s="4" customFormat="1" hidden="1" spans="1:9">
      <c r="A23" s="5">
        <v>999227296634627</v>
      </c>
      <c r="B23" s="6">
        <v>45244</v>
      </c>
      <c r="C23" s="6">
        <v>45246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999227373681902</v>
      </c>
      <c r="B24" s="6">
        <v>45245</v>
      </c>
      <c r="C24" s="6">
        <v>45246</v>
      </c>
      <c r="D24" s="4">
        <v>73.4</v>
      </c>
      <c r="E24" s="4" t="str">
        <f>VLOOKUP(A24,HOP!A:L,12,0)</f>
        <v>73.40</v>
      </c>
      <c r="F24" s="4" t="str">
        <f>VLOOKUP(A24,HOP!A:C,3,0)</f>
        <v>4062531</v>
      </c>
      <c r="G24" s="4">
        <f t="shared" si="0"/>
        <v>0</v>
      </c>
      <c r="H24" s="4" t="str">
        <f t="shared" si="1"/>
        <v>，4062531</v>
      </c>
      <c r="I24" s="4" t="str">
        <f>VLOOKUP(A24,HOP!A:U,21,0)</f>
        <v>直连</v>
      </c>
    </row>
    <row r="25" s="4" customFormat="1" hidden="1" spans="1:9">
      <c r="A25" s="5">
        <v>999228114643299</v>
      </c>
      <c r="B25" s="6">
        <v>45245</v>
      </c>
      <c r="C25" s="6">
        <v>45246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999228115113220</v>
      </c>
      <c r="B26" s="6">
        <v>45244</v>
      </c>
      <c r="C26" s="6">
        <v>45246</v>
      </c>
      <c r="D26" s="4">
        <v>76.72</v>
      </c>
      <c r="E26" s="4" t="str">
        <f>VLOOKUP(A26,HOP!A:L,12,0)</f>
        <v>76.72</v>
      </c>
      <c r="F26" s="4" t="str">
        <f>VLOOKUP(A26,HOP!A:C,3,0)</f>
        <v>4129607</v>
      </c>
      <c r="G26" s="4">
        <f t="shared" si="0"/>
        <v>0</v>
      </c>
      <c r="H26" s="4" t="str">
        <f t="shared" si="1"/>
        <v>，4129607</v>
      </c>
      <c r="I26" s="4" t="str">
        <f>VLOOKUP(A26,HOP!A:U,21,0)</f>
        <v>直连</v>
      </c>
    </row>
    <row r="27" s="4" customFormat="1" hidden="1" spans="1:9">
      <c r="A27" s="5">
        <v>999228124967704</v>
      </c>
      <c r="B27" s="6">
        <v>45243</v>
      </c>
      <c r="C27" s="6">
        <v>45246</v>
      </c>
      <c r="D27" s="4">
        <v>891.3</v>
      </c>
      <c r="E27" s="4" t="str">
        <f>VLOOKUP(A27,HOP!A:L,12,0)</f>
        <v>891.30</v>
      </c>
      <c r="F27" s="4" t="str">
        <f>VLOOKUP(A27,HOP!A:C,3,0)</f>
        <v>4133648</v>
      </c>
      <c r="G27" s="4">
        <f t="shared" si="0"/>
        <v>0</v>
      </c>
      <c r="H27" s="4" t="str">
        <f t="shared" si="1"/>
        <v>，4133648</v>
      </c>
      <c r="I27" s="4" t="str">
        <f>VLOOKUP(A27,HOP!A:U,21,0)</f>
        <v>直采</v>
      </c>
    </row>
    <row r="28" s="4" customFormat="1" hidden="1" spans="1:9">
      <c r="A28" s="5">
        <v>999228225775528</v>
      </c>
      <c r="B28" s="6">
        <v>45245</v>
      </c>
      <c r="C28" s="6">
        <v>45246</v>
      </c>
      <c r="D28" s="4">
        <v>163.62</v>
      </c>
      <c r="E28" s="4" t="str">
        <f>VLOOKUP(A28,HOP!A:L,12,0)</f>
        <v>163.62</v>
      </c>
      <c r="F28" s="4" t="str">
        <f>VLOOKUP(A28,HOP!A:C,3,0)</f>
        <v>4155100</v>
      </c>
      <c r="G28" s="4">
        <f t="shared" si="0"/>
        <v>0</v>
      </c>
      <c r="H28" s="4" t="str">
        <f t="shared" si="1"/>
        <v>，4155100</v>
      </c>
      <c r="I28" s="4" t="str">
        <f>VLOOKUP(A28,HOP!A:U,21,0)</f>
        <v>直连</v>
      </c>
    </row>
    <row r="29" s="4" customFormat="1" hidden="1" spans="1:9">
      <c r="A29" s="5">
        <v>999228241304725</v>
      </c>
      <c r="B29" s="6">
        <v>45245</v>
      </c>
      <c r="C29" s="6">
        <v>45246</v>
      </c>
      <c r="D29" s="4">
        <v>158.16</v>
      </c>
      <c r="E29" s="4" t="str">
        <f>VLOOKUP(A29,HOP!A:L,12,0)</f>
        <v>158.16</v>
      </c>
      <c r="F29" s="4" t="str">
        <f>VLOOKUP(A29,HOP!A:C,3,0)</f>
        <v>4162998</v>
      </c>
      <c r="G29" s="4">
        <f t="shared" si="0"/>
        <v>0</v>
      </c>
      <c r="H29" s="4" t="str">
        <f t="shared" si="1"/>
        <v>，4162998</v>
      </c>
      <c r="I29" s="4" t="str">
        <f>VLOOKUP(A29,HOP!A:U,21,0)</f>
        <v>直连</v>
      </c>
    </row>
    <row r="30" s="4" customFormat="1" hidden="1" spans="1:9">
      <c r="A30" s="5">
        <v>28241539896</v>
      </c>
      <c r="B30" s="6">
        <v>45243</v>
      </c>
      <c r="C30" s="6">
        <v>45246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999228266894162</v>
      </c>
      <c r="B31" s="6">
        <v>45243</v>
      </c>
      <c r="C31" s="6">
        <v>45246</v>
      </c>
      <c r="D31" s="4">
        <v>507.68</v>
      </c>
      <c r="E31" s="4" t="str">
        <f>VLOOKUP(A31,HOP!A:L,12,0)</f>
        <v>507.68</v>
      </c>
      <c r="F31" s="4" t="str">
        <f>VLOOKUP(A31,HOP!A:C,3,0)</f>
        <v>4168859</v>
      </c>
      <c r="G31" s="4">
        <f t="shared" si="0"/>
        <v>0</v>
      </c>
      <c r="H31" s="4" t="str">
        <f t="shared" si="1"/>
        <v>，4168859</v>
      </c>
      <c r="I31" s="4" t="str">
        <f>VLOOKUP(A31,HOP!A:U,21,0)</f>
        <v>直连</v>
      </c>
    </row>
    <row r="32" s="4" customFormat="1" hidden="1" spans="1:9">
      <c r="A32" s="5">
        <v>999228267872600</v>
      </c>
      <c r="B32" s="6">
        <v>45245</v>
      </c>
      <c r="C32" s="6">
        <v>45246</v>
      </c>
      <c r="D32" s="4">
        <v>76.36</v>
      </c>
      <c r="E32" s="4" t="str">
        <f>VLOOKUP(A32,HOP!A:L,12,0)</f>
        <v>76.36</v>
      </c>
      <c r="F32" s="4" t="str">
        <f>VLOOKUP(A32,HOP!A:C,3,0)</f>
        <v>4169482</v>
      </c>
      <c r="G32" s="4">
        <f t="shared" si="0"/>
        <v>0</v>
      </c>
      <c r="H32" s="4" t="str">
        <f t="shared" si="1"/>
        <v>，4169482</v>
      </c>
      <c r="I32" s="4" t="str">
        <f>VLOOKUP(A32,HOP!A:U,21,0)</f>
        <v>直采</v>
      </c>
    </row>
    <row r="33" s="4" customFormat="1" hidden="1" spans="1:9">
      <c r="A33" s="5">
        <v>999228320892922</v>
      </c>
      <c r="B33" s="6">
        <v>45243</v>
      </c>
      <c r="C33" s="6">
        <v>45246</v>
      </c>
      <c r="D33" s="4">
        <v>128.37</v>
      </c>
      <c r="E33" s="4" t="str">
        <f>VLOOKUP(A33,HOP!A:L,12,0)</f>
        <v>128.37</v>
      </c>
      <c r="F33" s="4" t="str">
        <f>VLOOKUP(A33,HOP!A:C,3,0)</f>
        <v>4194067</v>
      </c>
      <c r="G33" s="4">
        <f t="shared" si="0"/>
        <v>0</v>
      </c>
      <c r="H33" s="4" t="str">
        <f t="shared" si="1"/>
        <v>，4194067</v>
      </c>
      <c r="I33" s="4" t="str">
        <f>VLOOKUP(A33,HOP!A:U,21,0)</f>
        <v>直连</v>
      </c>
    </row>
    <row r="34" s="4" customFormat="1" hidden="1" spans="1:9">
      <c r="A34" s="5">
        <v>999228330599596</v>
      </c>
      <c r="B34" s="6">
        <v>45244</v>
      </c>
      <c r="C34" s="6">
        <v>45246</v>
      </c>
      <c r="D34" s="4">
        <v>239.12</v>
      </c>
      <c r="E34" s="4" t="str">
        <f>VLOOKUP(A34,HOP!A:L,12,0)</f>
        <v>239.12</v>
      </c>
      <c r="F34" s="4" t="str">
        <f>VLOOKUP(A34,HOP!A:C,3,0)</f>
        <v>4197519</v>
      </c>
      <c r="G34" s="4">
        <f t="shared" si="0"/>
        <v>0</v>
      </c>
      <c r="H34" s="4" t="str">
        <f t="shared" si="1"/>
        <v>，4197519</v>
      </c>
      <c r="I34" s="4" t="str">
        <f>VLOOKUP(A34,HOP!A:U,21,0)</f>
        <v>直采</v>
      </c>
    </row>
    <row r="35" s="4" customFormat="1" hidden="1" spans="1:9">
      <c r="A35" s="5">
        <v>999228339464191</v>
      </c>
      <c r="B35" s="6">
        <v>45242</v>
      </c>
      <c r="C35" s="6">
        <v>45246</v>
      </c>
      <c r="D35" s="4">
        <v>561.84</v>
      </c>
      <c r="E35" s="4" t="str">
        <f>VLOOKUP(A35,HOP!A:L,12,0)</f>
        <v>561.84</v>
      </c>
      <c r="F35" s="4" t="str">
        <f>VLOOKUP(A35,HOP!A:C,3,0)</f>
        <v>4202933</v>
      </c>
      <c r="G35" s="4">
        <f t="shared" ref="G35:G65" si="2">D35-E35</f>
        <v>0</v>
      </c>
      <c r="H35" s="4" t="str">
        <f t="shared" ref="H35:H65" si="3">$H$1&amp;F35</f>
        <v>，4202933</v>
      </c>
      <c r="I35" s="4" t="str">
        <f>VLOOKUP(A35,HOP!A:U,21,0)</f>
        <v>直连</v>
      </c>
    </row>
    <row r="36" s="4" customFormat="1" hidden="1" spans="1:9">
      <c r="A36" s="5">
        <v>999228342068684</v>
      </c>
      <c r="B36" s="6">
        <v>45245</v>
      </c>
      <c r="C36" s="6">
        <v>45246</v>
      </c>
      <c r="D36" s="4">
        <v>77.98</v>
      </c>
      <c r="E36" s="4" t="str">
        <f>VLOOKUP(A36,HOP!A:L,12,0)</f>
        <v>77.98</v>
      </c>
      <c r="F36" s="4" t="str">
        <f>VLOOKUP(A36,HOP!A:C,3,0)</f>
        <v>4205742</v>
      </c>
      <c r="G36" s="4">
        <f t="shared" si="2"/>
        <v>0</v>
      </c>
      <c r="H36" s="4" t="str">
        <f t="shared" si="3"/>
        <v>，4205742</v>
      </c>
      <c r="I36" s="4" t="str">
        <f>VLOOKUP(A36,HOP!A:U,21,0)</f>
        <v>直采</v>
      </c>
    </row>
    <row r="37" s="4" customFormat="1" hidden="1" spans="1:9">
      <c r="A37" s="5">
        <v>999228412979234</v>
      </c>
      <c r="B37" s="6">
        <v>45243</v>
      </c>
      <c r="C37" s="6">
        <v>45246</v>
      </c>
      <c r="D37" s="4">
        <v>290.97</v>
      </c>
      <c r="E37" s="4" t="str">
        <f>VLOOKUP(A37,HOP!A:L,12,0)</f>
        <v>290.97</v>
      </c>
      <c r="F37" s="4" t="str">
        <f>VLOOKUP(A37,HOP!A:C,3,0)</f>
        <v>4232203</v>
      </c>
      <c r="G37" s="4">
        <f t="shared" si="2"/>
        <v>0</v>
      </c>
      <c r="H37" s="4" t="str">
        <f t="shared" si="3"/>
        <v>，4232203</v>
      </c>
      <c r="I37" s="4" t="str">
        <f>VLOOKUP(A37,HOP!A:U,21,0)</f>
        <v>直连</v>
      </c>
    </row>
    <row r="38" s="4" customFormat="1" hidden="1" spans="1:9">
      <c r="A38" s="5">
        <v>999228443372992</v>
      </c>
      <c r="B38" s="6">
        <v>45245</v>
      </c>
      <c r="C38" s="6">
        <v>45246</v>
      </c>
      <c r="D38" s="4">
        <v>133.87</v>
      </c>
      <c r="E38" s="4" t="str">
        <f>VLOOKUP(A38,HOP!A:L,12,0)</f>
        <v>133.87</v>
      </c>
      <c r="F38" s="4" t="str">
        <f>VLOOKUP(A38,HOP!A:C,3,0)</f>
        <v>4244882</v>
      </c>
      <c r="G38" s="4">
        <f t="shared" si="2"/>
        <v>0</v>
      </c>
      <c r="H38" s="4" t="str">
        <f t="shared" si="3"/>
        <v>，4244882</v>
      </c>
      <c r="I38" s="4" t="str">
        <f>VLOOKUP(A38,HOP!A:U,21,0)</f>
        <v>直连</v>
      </c>
    </row>
    <row r="39" s="4" customFormat="1" hidden="1" spans="1:9">
      <c r="A39" s="5">
        <v>999228445677133</v>
      </c>
      <c r="B39" s="6">
        <v>45245</v>
      </c>
      <c r="C39" s="6">
        <v>45246</v>
      </c>
      <c r="D39" s="4">
        <v>35.69</v>
      </c>
      <c r="E39" s="4" t="str">
        <f>VLOOKUP(A39,HOP!A:L,12,0)</f>
        <v>35.69</v>
      </c>
      <c r="F39" s="4" t="str">
        <f>VLOOKUP(A39,HOP!A:C,3,0)</f>
        <v>4248879</v>
      </c>
      <c r="G39" s="4">
        <f t="shared" si="2"/>
        <v>0</v>
      </c>
      <c r="H39" s="4" t="str">
        <f t="shared" si="3"/>
        <v>，4248879</v>
      </c>
      <c r="I39" s="4" t="str">
        <f>VLOOKUP(A39,HOP!A:U,21,0)</f>
        <v>直连</v>
      </c>
    </row>
    <row r="40" s="4" customFormat="1" hidden="1" spans="1:9">
      <c r="A40" s="5">
        <v>999228482167868</v>
      </c>
      <c r="B40" s="6">
        <v>45245</v>
      </c>
      <c r="C40" s="6">
        <v>45246</v>
      </c>
      <c r="D40" s="4">
        <v>30.28</v>
      </c>
      <c r="E40" s="4" t="str">
        <f>VLOOKUP(A40,HOP!A:L,12,0)</f>
        <v>30.28</v>
      </c>
      <c r="F40" s="4" t="str">
        <f>VLOOKUP(A40,HOP!A:C,3,0)</f>
        <v>4255673</v>
      </c>
      <c r="G40" s="4">
        <f t="shared" si="2"/>
        <v>0</v>
      </c>
      <c r="H40" s="4" t="str">
        <f t="shared" si="3"/>
        <v>，4255673</v>
      </c>
      <c r="I40" s="4" t="str">
        <f>VLOOKUP(A40,HOP!A:U,21,0)</f>
        <v>直连</v>
      </c>
    </row>
    <row r="41" s="4" customFormat="1" hidden="1" spans="1:9">
      <c r="A41" s="5">
        <v>999228484980068</v>
      </c>
      <c r="B41" s="6">
        <v>45245</v>
      </c>
      <c r="C41" s="6">
        <v>45246</v>
      </c>
      <c r="D41" s="4">
        <v>318.6</v>
      </c>
      <c r="E41" s="4" t="str">
        <f>VLOOKUP(A41,HOP!A:L,12,0)</f>
        <v>318.60</v>
      </c>
      <c r="F41" s="4" t="str">
        <f>VLOOKUP(A41,HOP!A:C,3,0)</f>
        <v>4257038</v>
      </c>
      <c r="G41" s="4">
        <f t="shared" si="2"/>
        <v>0</v>
      </c>
      <c r="H41" s="4" t="str">
        <f t="shared" si="3"/>
        <v>，4257038</v>
      </c>
      <c r="I41" s="4" t="str">
        <f>VLOOKUP(A41,HOP!A:U,21,0)</f>
        <v>直连</v>
      </c>
    </row>
    <row r="42" s="4" customFormat="1" hidden="1" spans="1:9">
      <c r="A42" s="5">
        <v>999227337244274</v>
      </c>
      <c r="B42" s="6">
        <v>45246</v>
      </c>
      <c r="C42" s="6">
        <v>45247</v>
      </c>
      <c r="D42" s="4">
        <v>78.01</v>
      </c>
      <c r="E42" s="4" t="str">
        <f>VLOOKUP(A42,HOP!A:L,12,0)</f>
        <v>78.01</v>
      </c>
      <c r="F42" s="4" t="str">
        <f>VLOOKUP(A42,HOP!A:C,3,0)</f>
        <v>4054375</v>
      </c>
      <c r="G42" s="4">
        <f t="shared" si="2"/>
        <v>0</v>
      </c>
      <c r="H42" s="4" t="str">
        <f t="shared" si="3"/>
        <v>，4054375</v>
      </c>
      <c r="I42" s="4" t="str">
        <f>VLOOKUP(A42,HOP!A:U,21,0)</f>
        <v>直连</v>
      </c>
    </row>
    <row r="43" s="4" customFormat="1" hidden="1" spans="1:9">
      <c r="A43" s="5">
        <v>999227354658560</v>
      </c>
      <c r="B43" s="6">
        <v>45243</v>
      </c>
      <c r="C43" s="6">
        <v>45247</v>
      </c>
      <c r="D43" s="4">
        <v>197.2</v>
      </c>
      <c r="E43" s="4" t="str">
        <f>VLOOKUP(A43,HOP!A:L,12,0)</f>
        <v>197.20</v>
      </c>
      <c r="F43" s="4" t="str">
        <f>VLOOKUP(A43,HOP!A:C,3,0)</f>
        <v>4061364</v>
      </c>
      <c r="G43" s="4">
        <f t="shared" si="2"/>
        <v>0</v>
      </c>
      <c r="H43" s="4" t="str">
        <f t="shared" si="3"/>
        <v>，4061364</v>
      </c>
      <c r="I43" s="4" t="str">
        <f>VLOOKUP(A43,HOP!A:U,21,0)</f>
        <v>直连</v>
      </c>
    </row>
    <row r="44" s="4" customFormat="1" hidden="1" spans="1:9">
      <c r="A44" s="5">
        <v>999227961960206</v>
      </c>
      <c r="B44" s="6">
        <v>45246</v>
      </c>
      <c r="C44" s="6">
        <v>45247</v>
      </c>
      <c r="D44" s="4">
        <v>65.88</v>
      </c>
      <c r="E44" s="4" t="str">
        <f>VLOOKUP(A44,HOP!A:L,12,0)</f>
        <v>65.88</v>
      </c>
      <c r="F44" s="4" t="str">
        <f>VLOOKUP(A44,HOP!A:C,3,0)</f>
        <v>4087307</v>
      </c>
      <c r="G44" s="4">
        <f t="shared" si="2"/>
        <v>0</v>
      </c>
      <c r="H44" s="4" t="str">
        <f t="shared" si="3"/>
        <v>，4087307</v>
      </c>
      <c r="I44" s="4" t="str">
        <f>VLOOKUP(A44,HOP!A:U,21,0)</f>
        <v>直连</v>
      </c>
    </row>
    <row r="45" s="4" customFormat="1" hidden="1" spans="1:9">
      <c r="A45" s="5">
        <v>999227969576373</v>
      </c>
      <c r="B45" s="6">
        <v>45244</v>
      </c>
      <c r="C45" s="6">
        <v>45247</v>
      </c>
      <c r="D45" s="4">
        <v>457.83</v>
      </c>
      <c r="E45" s="4" t="str">
        <f>VLOOKUP(A45,HOP!A:L,12,0)</f>
        <v>457.83</v>
      </c>
      <c r="F45" s="4" t="str">
        <f>VLOOKUP(A45,HOP!A:C,3,0)</f>
        <v>4090779</v>
      </c>
      <c r="G45" s="4">
        <f t="shared" si="2"/>
        <v>0</v>
      </c>
      <c r="H45" s="4" t="str">
        <f t="shared" si="3"/>
        <v>，4090779</v>
      </c>
      <c r="I45" s="4" t="str">
        <f>VLOOKUP(A45,HOP!A:U,21,0)</f>
        <v>直采</v>
      </c>
    </row>
    <row r="46" s="4" customFormat="1" hidden="1" spans="1:9">
      <c r="A46" s="5">
        <v>999227972323983</v>
      </c>
      <c r="B46" s="6">
        <v>45246</v>
      </c>
      <c r="C46" s="6">
        <v>45247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999228009173246</v>
      </c>
      <c r="B47" s="6">
        <v>45244</v>
      </c>
      <c r="C47" s="6">
        <v>45247</v>
      </c>
      <c r="D47" s="4">
        <v>111.9</v>
      </c>
      <c r="E47" s="4" t="str">
        <f>VLOOKUP(A47,HOP!A:L,12,0)</f>
        <v>111.90</v>
      </c>
      <c r="F47" s="4" t="str">
        <f>VLOOKUP(A47,HOP!A:C,3,0)</f>
        <v>4102411</v>
      </c>
      <c r="G47" s="4">
        <f t="shared" si="2"/>
        <v>0</v>
      </c>
      <c r="H47" s="4" t="str">
        <f t="shared" si="3"/>
        <v>，4102411</v>
      </c>
      <c r="I47" s="4" t="str">
        <f>VLOOKUP(A47,HOP!A:U,21,0)</f>
        <v>直连</v>
      </c>
    </row>
    <row r="48" s="4" customFormat="1" hidden="1" spans="1:9">
      <c r="A48" s="5">
        <v>999228039049177</v>
      </c>
      <c r="B48" s="6">
        <v>45246</v>
      </c>
      <c r="C48" s="6">
        <v>45247</v>
      </c>
      <c r="D48" s="4">
        <v>45.4</v>
      </c>
      <c r="E48" s="4" t="str">
        <f>VLOOKUP(A48,HOP!A:L,12,0)</f>
        <v>45.40</v>
      </c>
      <c r="F48" s="4" t="str">
        <f>VLOOKUP(A48,HOP!A:C,3,0)</f>
        <v>4110318</v>
      </c>
      <c r="G48" s="4">
        <f t="shared" si="2"/>
        <v>0</v>
      </c>
      <c r="H48" s="4" t="str">
        <f t="shared" si="3"/>
        <v>，4110318</v>
      </c>
      <c r="I48" s="4" t="str">
        <f>VLOOKUP(A48,HOP!A:U,21,0)</f>
        <v>直连</v>
      </c>
    </row>
    <row r="49" s="4" customFormat="1" hidden="1" spans="1:9">
      <c r="A49" s="5">
        <v>999228114984981</v>
      </c>
      <c r="B49" s="6">
        <v>45244</v>
      </c>
      <c r="C49" s="6">
        <v>45247</v>
      </c>
      <c r="D49" s="4">
        <v>695.91</v>
      </c>
      <c r="E49" s="4" t="str">
        <f>VLOOKUP(A49,HOP!A:L,12,0)</f>
        <v>695.91</v>
      </c>
      <c r="F49" s="4" t="str">
        <f>VLOOKUP(A49,HOP!A:C,3,0)</f>
        <v>4129572</v>
      </c>
      <c r="G49" s="4">
        <f t="shared" si="2"/>
        <v>0</v>
      </c>
      <c r="H49" s="4" t="str">
        <f t="shared" si="3"/>
        <v>，4129572</v>
      </c>
      <c r="I49" s="4" t="str">
        <f>VLOOKUP(A49,HOP!A:U,21,0)</f>
        <v>直采</v>
      </c>
    </row>
    <row r="50" s="4" customFormat="1" hidden="1" spans="1:9">
      <c r="A50" s="5">
        <v>999228144591367</v>
      </c>
      <c r="B50" s="6">
        <v>45244</v>
      </c>
      <c r="C50" s="6">
        <v>45247</v>
      </c>
      <c r="D50" s="4">
        <v>695.31</v>
      </c>
      <c r="E50" s="4" t="str">
        <f>VLOOKUP(A50,HOP!A:L,12,0)</f>
        <v>695.31</v>
      </c>
      <c r="F50" s="4" t="str">
        <f>VLOOKUP(A50,HOP!A:C,3,0)</f>
        <v>4139181</v>
      </c>
      <c r="G50" s="4">
        <f t="shared" si="2"/>
        <v>0</v>
      </c>
      <c r="H50" s="4" t="str">
        <f t="shared" si="3"/>
        <v>，4139181</v>
      </c>
      <c r="I50" s="4" t="str">
        <f>VLOOKUP(A50,HOP!A:U,21,0)</f>
        <v>直采</v>
      </c>
    </row>
    <row r="51" s="4" customFormat="1" hidden="1" spans="1:9">
      <c r="A51" s="5">
        <v>999228169274087</v>
      </c>
      <c r="B51" s="6">
        <v>45246</v>
      </c>
      <c r="C51" s="6">
        <v>45247</v>
      </c>
      <c r="D51" s="4">
        <v>303.45</v>
      </c>
      <c r="E51" s="4" t="str">
        <f>VLOOKUP(A51,HOP!A:L,12,0)</f>
        <v>303.45</v>
      </c>
      <c r="F51" s="4" t="str">
        <f>VLOOKUP(A51,HOP!A:C,3,0)</f>
        <v>4145449</v>
      </c>
      <c r="G51" s="4">
        <f t="shared" si="2"/>
        <v>0</v>
      </c>
      <c r="H51" s="4" t="str">
        <f t="shared" si="3"/>
        <v>，4145449</v>
      </c>
      <c r="I51" s="4" t="str">
        <f>VLOOKUP(A51,HOP!A:U,21,0)</f>
        <v>直连</v>
      </c>
    </row>
    <row r="52" s="4" customFormat="1" hidden="1" spans="1:9">
      <c r="A52" s="5">
        <v>999228253877792</v>
      </c>
      <c r="B52" s="6">
        <v>45246</v>
      </c>
      <c r="C52" s="6">
        <v>45247</v>
      </c>
      <c r="D52" s="4">
        <v>98.23</v>
      </c>
      <c r="E52" s="4" t="str">
        <f>VLOOKUP(A52,HOP!A:L,12,0)</f>
        <v>98.23</v>
      </c>
      <c r="F52" s="4" t="str">
        <f>VLOOKUP(A52,HOP!A:C,3,0)</f>
        <v>4163177</v>
      </c>
      <c r="G52" s="4">
        <f t="shared" si="2"/>
        <v>0</v>
      </c>
      <c r="H52" s="4" t="str">
        <f t="shared" si="3"/>
        <v>，4163177</v>
      </c>
      <c r="I52" s="4" t="str">
        <f>VLOOKUP(A52,HOP!A:U,21,0)</f>
        <v>直连</v>
      </c>
    </row>
    <row r="53" s="4" customFormat="1" hidden="1" spans="1:9">
      <c r="A53" s="5">
        <v>999228258228355</v>
      </c>
      <c r="B53" s="6">
        <v>45244</v>
      </c>
      <c r="C53" s="6">
        <v>45247</v>
      </c>
      <c r="D53" s="4">
        <v>507.71</v>
      </c>
      <c r="E53" s="4" t="str">
        <f>VLOOKUP(A53,HOP!A:L,12,0)</f>
        <v>507.71</v>
      </c>
      <c r="F53" s="4" t="str">
        <f>VLOOKUP(A53,HOP!A:C,3,0)</f>
        <v>4164456</v>
      </c>
      <c r="G53" s="4">
        <f t="shared" si="2"/>
        <v>0</v>
      </c>
      <c r="H53" s="4" t="str">
        <f t="shared" si="3"/>
        <v>，4164456</v>
      </c>
      <c r="I53" s="4" t="str">
        <f>VLOOKUP(A53,HOP!A:U,21,0)</f>
        <v>直连</v>
      </c>
    </row>
    <row r="54" s="4" customFormat="1" hidden="1" spans="1:9">
      <c r="A54" s="5">
        <v>999228267701578</v>
      </c>
      <c r="B54" s="6">
        <v>45242</v>
      </c>
      <c r="C54" s="6">
        <v>45247</v>
      </c>
      <c r="D54" s="4">
        <v>421.94</v>
      </c>
      <c r="E54" s="4" t="str">
        <f>VLOOKUP(A54,HOP!A:L,12,0)</f>
        <v>421.94</v>
      </c>
      <c r="F54" s="4" t="str">
        <f>VLOOKUP(A54,HOP!A:C,3,0)</f>
        <v>4169282</v>
      </c>
      <c r="G54" s="4">
        <f t="shared" si="2"/>
        <v>0</v>
      </c>
      <c r="H54" s="4" t="str">
        <f t="shared" si="3"/>
        <v>，4169282</v>
      </c>
      <c r="I54" s="4" t="str">
        <f>VLOOKUP(A54,HOP!A:U,21,0)</f>
        <v>直连</v>
      </c>
    </row>
    <row r="55" s="4" customFormat="1" hidden="1" spans="1:9">
      <c r="A55" s="5">
        <v>999228274059451</v>
      </c>
      <c r="B55" s="6">
        <v>45246</v>
      </c>
      <c r="C55" s="6">
        <v>45247</v>
      </c>
      <c r="D55" s="4">
        <v>128.43</v>
      </c>
      <c r="E55" s="4" t="str">
        <f>VLOOKUP(A55,HOP!A:L,12,0)</f>
        <v>128.43</v>
      </c>
      <c r="F55" s="4" t="str">
        <f>VLOOKUP(A55,HOP!A:C,3,0)</f>
        <v>4173490</v>
      </c>
      <c r="G55" s="4">
        <f t="shared" si="2"/>
        <v>0</v>
      </c>
      <c r="H55" s="4" t="str">
        <f t="shared" si="3"/>
        <v>，4173490</v>
      </c>
      <c r="I55" s="4" t="str">
        <f>VLOOKUP(A55,HOP!A:U,21,0)</f>
        <v>直连</v>
      </c>
    </row>
    <row r="56" s="4" customFormat="1" hidden="1" spans="1:9">
      <c r="A56" s="5">
        <v>999228286155933</v>
      </c>
      <c r="B56" s="6">
        <v>45246</v>
      </c>
      <c r="C56" s="6">
        <v>45247</v>
      </c>
      <c r="D56" s="4">
        <v>27.23</v>
      </c>
      <c r="E56" s="4" t="str">
        <f>VLOOKUP(A56,HOP!A:L,12,0)</f>
        <v>27.23</v>
      </c>
      <c r="F56" s="4" t="str">
        <f>VLOOKUP(A56,HOP!A:C,3,0)</f>
        <v>4177374</v>
      </c>
      <c r="G56" s="4">
        <f t="shared" si="2"/>
        <v>0</v>
      </c>
      <c r="H56" s="4" t="str">
        <f t="shared" si="3"/>
        <v>，4177374</v>
      </c>
      <c r="I56" s="4" t="str">
        <f>VLOOKUP(A56,HOP!A:U,21,0)</f>
        <v>直连</v>
      </c>
    </row>
    <row r="57" s="4" customFormat="1" hidden="1" spans="1:9">
      <c r="A57" s="5">
        <v>999228314682333</v>
      </c>
      <c r="B57" s="6">
        <v>45245</v>
      </c>
      <c r="C57" s="6">
        <v>45247</v>
      </c>
      <c r="D57" s="4">
        <v>112.4</v>
      </c>
      <c r="E57" s="4" t="str">
        <f>VLOOKUP(A57,HOP!A:L,12,0)</f>
        <v>112.40</v>
      </c>
      <c r="F57" s="4" t="str">
        <f>VLOOKUP(A57,HOP!A:C,3,0)</f>
        <v>4188588</v>
      </c>
      <c r="G57" s="4">
        <f t="shared" si="2"/>
        <v>0</v>
      </c>
      <c r="H57" s="4" t="str">
        <f t="shared" si="3"/>
        <v>，4188588</v>
      </c>
      <c r="I57" s="4" t="str">
        <f>VLOOKUP(A57,HOP!A:U,21,0)</f>
        <v>直采</v>
      </c>
    </row>
    <row r="58" s="4" customFormat="1" hidden="1" spans="1:9">
      <c r="A58" s="5">
        <v>999228339752504</v>
      </c>
      <c r="B58" s="6">
        <v>45245</v>
      </c>
      <c r="C58" s="6">
        <v>45247</v>
      </c>
      <c r="D58" s="4">
        <v>90.4</v>
      </c>
      <c r="E58" s="4" t="str">
        <f>VLOOKUP(A58,HOP!A:L,12,0)</f>
        <v>90.40</v>
      </c>
      <c r="F58" s="4" t="str">
        <f>VLOOKUP(A58,HOP!A:C,3,0)</f>
        <v>4203246</v>
      </c>
      <c r="G58" s="4">
        <f t="shared" si="2"/>
        <v>0</v>
      </c>
      <c r="H58" s="4" t="str">
        <f t="shared" si="3"/>
        <v>，4203246</v>
      </c>
      <c r="I58" s="4" t="str">
        <f>VLOOKUP(A58,HOP!A:U,21,0)</f>
        <v>直连</v>
      </c>
    </row>
    <row r="59" s="4" customFormat="1" hidden="1" spans="1:9">
      <c r="A59" s="5">
        <v>999228342783818</v>
      </c>
      <c r="B59" s="6">
        <v>45246</v>
      </c>
      <c r="C59" s="6">
        <v>45247</v>
      </c>
      <c r="D59" s="4">
        <v>125.21</v>
      </c>
      <c r="E59" s="4" t="str">
        <f>VLOOKUP(A59,HOP!A:L,12,0)</f>
        <v>125.21</v>
      </c>
      <c r="F59" s="4" t="str">
        <f>VLOOKUP(A59,HOP!A:C,3,0)</f>
        <v>4205833</v>
      </c>
      <c r="G59" s="4">
        <f t="shared" si="2"/>
        <v>0</v>
      </c>
      <c r="H59" s="4" t="str">
        <f t="shared" si="3"/>
        <v>，4205833</v>
      </c>
      <c r="I59" s="4" t="str">
        <f>VLOOKUP(A59,HOP!A:U,21,0)</f>
        <v>直连</v>
      </c>
    </row>
    <row r="60" s="4" customFormat="1" hidden="1" spans="1:9">
      <c r="A60" s="5">
        <v>999228348341361</v>
      </c>
      <c r="B60" s="6">
        <v>45243</v>
      </c>
      <c r="C60" s="6">
        <v>45247</v>
      </c>
      <c r="D60" s="4">
        <v>1038.87</v>
      </c>
      <c r="E60" s="4" t="str">
        <f>VLOOKUP(A60,HOP!A:L,12,0)</f>
        <v>1038.87</v>
      </c>
      <c r="F60" s="4" t="str">
        <f>VLOOKUP(A60,HOP!A:C,3,0)</f>
        <v>4207709</v>
      </c>
      <c r="G60" s="4">
        <f t="shared" si="2"/>
        <v>0</v>
      </c>
      <c r="H60" s="4" t="str">
        <f t="shared" si="3"/>
        <v>，4207709</v>
      </c>
      <c r="I60" s="4" t="str">
        <f>VLOOKUP(A60,HOP!A:U,21,0)</f>
        <v>直连</v>
      </c>
    </row>
    <row r="61" s="4" customFormat="1" hidden="1" spans="1:9">
      <c r="A61" s="5">
        <v>999228348995570</v>
      </c>
      <c r="B61" s="6">
        <v>45243</v>
      </c>
      <c r="C61" s="6">
        <v>45247</v>
      </c>
      <c r="D61" s="4">
        <v>846.34</v>
      </c>
      <c r="E61" s="4" t="str">
        <f>VLOOKUP(A61,HOP!A:L,12,0)</f>
        <v>846.34</v>
      </c>
      <c r="F61" s="4" t="str">
        <f>VLOOKUP(A61,HOP!A:C,3,0)</f>
        <v>4207867</v>
      </c>
      <c r="G61" s="4">
        <f t="shared" si="2"/>
        <v>0</v>
      </c>
      <c r="H61" s="4" t="str">
        <f t="shared" si="3"/>
        <v>，4207867</v>
      </c>
      <c r="I61" s="4" t="str">
        <f>VLOOKUP(A61,HOP!A:U,21,0)</f>
        <v>直连</v>
      </c>
    </row>
    <row r="62" s="4" customFormat="1" hidden="1" spans="1:9">
      <c r="A62" s="5">
        <v>999228434874744</v>
      </c>
      <c r="B62" s="6">
        <v>45246</v>
      </c>
      <c r="C62" s="6">
        <v>45247</v>
      </c>
      <c r="D62" s="4">
        <v>8.52</v>
      </c>
      <c r="E62" s="4" t="str">
        <f>VLOOKUP(A62,HOP!A:L,12,0)</f>
        <v>8.52</v>
      </c>
      <c r="F62" s="4" t="str">
        <f>VLOOKUP(A62,HOP!A:C,3,0)</f>
        <v>4238518</v>
      </c>
      <c r="G62" s="4">
        <f t="shared" si="2"/>
        <v>0</v>
      </c>
      <c r="H62" s="4" t="str">
        <f t="shared" si="3"/>
        <v>，4238518</v>
      </c>
      <c r="I62" s="4" t="str">
        <f>VLOOKUP(A62,HOP!A:U,21,0)</f>
        <v>直连</v>
      </c>
    </row>
    <row r="63" s="4" customFormat="1" hidden="1" spans="1:9">
      <c r="A63" s="5">
        <v>999228446998089</v>
      </c>
      <c r="B63" s="6">
        <v>45246</v>
      </c>
      <c r="C63" s="6">
        <v>45247</v>
      </c>
      <c r="D63" s="4">
        <v>78.51</v>
      </c>
      <c r="E63" s="4" t="str">
        <f>VLOOKUP(A63,HOP!A:L,12,0)</f>
        <v>78.51</v>
      </c>
      <c r="F63" s="4" t="str">
        <f>VLOOKUP(A63,HOP!A:C,3,0)</f>
        <v>4251702</v>
      </c>
      <c r="G63" s="4">
        <f t="shared" si="2"/>
        <v>0</v>
      </c>
      <c r="H63" s="4" t="str">
        <f t="shared" si="3"/>
        <v>，4251702</v>
      </c>
      <c r="I63" s="4" t="str">
        <f>VLOOKUP(A63,HOP!A:U,21,0)</f>
        <v>直连</v>
      </c>
    </row>
    <row r="64" s="4" customFormat="1" hidden="1" spans="1:9">
      <c r="A64" s="5">
        <v>999228483518536</v>
      </c>
      <c r="B64" s="6">
        <v>45246</v>
      </c>
      <c r="C64" s="6">
        <v>45247</v>
      </c>
      <c r="D64" s="4">
        <v>57.58</v>
      </c>
      <c r="E64" s="4" t="str">
        <f>VLOOKUP(A64,HOP!A:L,12,0)</f>
        <v>57.58</v>
      </c>
      <c r="F64" s="4" t="str">
        <f>VLOOKUP(A64,HOP!A:C,3,0)</f>
        <v>4256155</v>
      </c>
      <c r="G64" s="4">
        <f t="shared" si="2"/>
        <v>0</v>
      </c>
      <c r="H64" s="4" t="str">
        <f t="shared" si="3"/>
        <v>，4256155</v>
      </c>
      <c r="I64" s="4" t="str">
        <f>VLOOKUP(A64,HOP!A:U,21,0)</f>
        <v>直连</v>
      </c>
    </row>
    <row r="65" s="4" customFormat="1" hidden="1" spans="1:9">
      <c r="A65" s="5">
        <v>999228491757853</v>
      </c>
      <c r="B65" s="6">
        <v>45246</v>
      </c>
      <c r="C65" s="6">
        <v>45247</v>
      </c>
      <c r="D65" s="4">
        <v>51</v>
      </c>
      <c r="E65" s="4" t="str">
        <f>VLOOKUP(A65,HOP!A:L,12,0)</f>
        <v>51.00</v>
      </c>
      <c r="F65" s="4" t="str">
        <f>VLOOKUP(A65,HOP!A:C,3,0)</f>
        <v>4262395</v>
      </c>
      <c r="G65" s="4">
        <f t="shared" si="2"/>
        <v>0</v>
      </c>
      <c r="H65" s="4" t="str">
        <f t="shared" si="3"/>
        <v>，4262395</v>
      </c>
      <c r="I65" s="4" t="str">
        <f>VLOOKUP(A65,HOP!A:U,21,0)</f>
        <v>直连</v>
      </c>
    </row>
    <row r="67" spans="4:4">
      <c r="D67" s="4">
        <f>SUM(D2:D66)</f>
        <v>15133.04</v>
      </c>
    </row>
    <row r="73" spans="1:4">
      <c r="A73" s="4" t="s">
        <v>358</v>
      </c>
      <c r="C73" s="4">
        <v>4163.77</v>
      </c>
      <c r="D73" s="4">
        <v>32464.08</v>
      </c>
    </row>
    <row r="74" spans="1:4">
      <c r="A74" s="4" t="s">
        <v>359</v>
      </c>
      <c r="C74" s="4">
        <v>10969.27</v>
      </c>
      <c r="D74" s="4">
        <v>85525.21</v>
      </c>
    </row>
    <row r="75" spans="1:4">
      <c r="A75" s="4" t="s">
        <v>360</v>
      </c>
      <c r="C75" s="4">
        <f>SUBTOTAL(9,C73:C74)</f>
        <v>15133.04</v>
      </c>
      <c r="D75" s="4">
        <f>SUBTOTAL(9,D73:D74)</f>
        <v>117989.29</v>
      </c>
    </row>
    <row r="76" spans="1:1">
      <c r="A76" s="4" t="s">
        <v>361</v>
      </c>
    </row>
  </sheetData>
  <autoFilter ref="A1:XFD67">
    <filterColumn colId="3">
      <filters blank="1">
        <filter val="51"/>
        <filter val="78.51"/>
        <filter val="695.91"/>
        <filter val="8.52"/>
        <filter val="239.12"/>
        <filter val="131.13"/>
        <filter val="336.13"/>
        <filter val="421.94"/>
        <filter val="620.94"/>
        <filter val="111.55"/>
        <filter val="158.16"/>
        <filter val="290.97"/>
        <filter val="738.17"/>
        <filter val="1038.87"/>
        <filter val="57.58"/>
        <filter val="77.98"/>
        <filter val="38.99"/>
        <filter val="125.21"/>
        <filter val="197.2"/>
        <filter val="1100.2"/>
        <filter val="163.62"/>
        <filter val="27.23"/>
        <filter val="891.3"/>
        <filter val="98.23"/>
        <filter val="45.4"/>
        <filter val="73.4"/>
        <filter val="90.4"/>
        <filter val="112.4"/>
        <filter val="140.4"/>
        <filter val="45.24"/>
        <filter val="493.5"/>
        <filter val="318.6"/>
        <filter val="39.26"/>
        <filter val="30.28"/>
        <filter val="89.28"/>
        <filter val="137.68"/>
        <filter val="507.68"/>
        <filter val="111.9"/>
        <filter val="35.69"/>
        <filter val="507.71"/>
        <filter val="695.31"/>
        <filter val="76.72"/>
        <filter val="-126.64"/>
        <filter val="846.34"/>
        <filter val="427.75"/>
        <filter val="52.36"/>
        <filter val="76.36"/>
        <filter val="128.37"/>
        <filter val="78.01"/>
        <filter val="90.41"/>
        <filter val="128.43"/>
        <filter val="457.83"/>
        <filter val="43.04"/>
        <filter val="561.84"/>
        <filter val="15133.04"/>
        <filter val="303.45"/>
        <filter val="423.46"/>
        <filter val="133.87"/>
        <filter val="65.88"/>
        <filter val="104.48"/>
        <filter val="88.4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362</v>
      </c>
      <c r="B1" s="2" t="s">
        <v>363</v>
      </c>
      <c r="C1" s="2" t="s">
        <v>364</v>
      </c>
      <c r="D1" s="2" t="s">
        <v>365</v>
      </c>
      <c r="E1" s="2" t="s">
        <v>13</v>
      </c>
      <c r="F1" s="2" t="s">
        <v>5</v>
      </c>
      <c r="G1" s="2" t="s">
        <v>6</v>
      </c>
      <c r="H1" s="2" t="s">
        <v>366</v>
      </c>
      <c r="I1" s="2" t="s">
        <v>367</v>
      </c>
      <c r="J1" s="2" t="s">
        <v>368</v>
      </c>
      <c r="K1" s="2" t="s">
        <v>369</v>
      </c>
      <c r="L1" s="2" t="s">
        <v>370</v>
      </c>
      <c r="M1" s="2" t="s">
        <v>371</v>
      </c>
      <c r="N1" s="2" t="s">
        <v>372</v>
      </c>
      <c r="O1" s="2" t="s">
        <v>373</v>
      </c>
      <c r="P1" s="2" t="s">
        <v>374</v>
      </c>
      <c r="Q1" s="2" t="s">
        <v>375</v>
      </c>
      <c r="R1" s="2" t="s">
        <v>376</v>
      </c>
      <c r="S1" s="2" t="s">
        <v>377</v>
      </c>
      <c r="T1" s="2" t="s">
        <v>378</v>
      </c>
      <c r="U1" s="2" t="s">
        <v>379</v>
      </c>
      <c r="V1" s="2" t="s">
        <v>380</v>
      </c>
    </row>
    <row r="2" s="1" customFormat="1" spans="1:22">
      <c r="A2" s="3">
        <v>999226835382809</v>
      </c>
      <c r="B2" s="1" t="s">
        <v>381</v>
      </c>
      <c r="C2" s="1" t="s">
        <v>382</v>
      </c>
      <c r="D2" s="1" t="s">
        <v>383</v>
      </c>
      <c r="E2" s="1" t="s">
        <v>384</v>
      </c>
      <c r="F2" s="1" t="s">
        <v>385</v>
      </c>
      <c r="G2" s="1" t="s">
        <v>386</v>
      </c>
      <c r="H2" s="1" t="s">
        <v>387</v>
      </c>
      <c r="I2" s="1" t="s">
        <v>388</v>
      </c>
      <c r="J2" s="1" t="s">
        <v>30</v>
      </c>
      <c r="K2" s="1" t="s">
        <v>389</v>
      </c>
      <c r="L2" s="1" t="s">
        <v>389</v>
      </c>
      <c r="M2" s="1" t="s">
        <v>390</v>
      </c>
      <c r="N2" s="1" t="s">
        <v>390</v>
      </c>
      <c r="O2" s="1" t="s">
        <v>391</v>
      </c>
      <c r="P2" s="1" t="s">
        <v>392</v>
      </c>
      <c r="Q2" s="1" t="s">
        <v>393</v>
      </c>
      <c r="R2" s="1" t="s">
        <v>394</v>
      </c>
      <c r="S2" s="1" t="s">
        <v>395</v>
      </c>
      <c r="T2" s="1" t="s">
        <v>396</v>
      </c>
      <c r="U2" s="1" t="s">
        <v>356</v>
      </c>
      <c r="V2" s="1" t="s">
        <v>397</v>
      </c>
    </row>
    <row r="3" s="1" customFormat="1" spans="1:22">
      <c r="A3" s="3">
        <v>999227058743564</v>
      </c>
      <c r="B3" s="1" t="s">
        <v>398</v>
      </c>
      <c r="C3" s="1" t="s">
        <v>399</v>
      </c>
      <c r="D3" s="1" t="s">
        <v>400</v>
      </c>
      <c r="E3" s="1" t="s">
        <v>401</v>
      </c>
      <c r="F3" s="1" t="s">
        <v>385</v>
      </c>
      <c r="G3" s="1" t="s">
        <v>402</v>
      </c>
      <c r="H3" s="1" t="s">
        <v>387</v>
      </c>
      <c r="I3" s="1" t="s">
        <v>403</v>
      </c>
      <c r="J3" s="1" t="s">
        <v>30</v>
      </c>
      <c r="K3" s="1" t="s">
        <v>404</v>
      </c>
      <c r="L3" s="1" t="s">
        <v>404</v>
      </c>
      <c r="M3" s="1" t="s">
        <v>390</v>
      </c>
      <c r="N3" s="1" t="s">
        <v>390</v>
      </c>
      <c r="O3" s="1" t="s">
        <v>391</v>
      </c>
      <c r="P3" s="1" t="s">
        <v>392</v>
      </c>
      <c r="Q3" s="1" t="s">
        <v>393</v>
      </c>
      <c r="R3" s="1" t="s">
        <v>405</v>
      </c>
      <c r="S3" s="1" t="s">
        <v>395</v>
      </c>
      <c r="T3" s="1" t="s">
        <v>396</v>
      </c>
      <c r="U3" s="1" t="s">
        <v>406</v>
      </c>
      <c r="V3" s="1" t="s">
        <v>397</v>
      </c>
    </row>
    <row r="4" s="1" customFormat="1" spans="1:22">
      <c r="A4" s="3">
        <v>999227337244274</v>
      </c>
      <c r="B4" s="1" t="s">
        <v>407</v>
      </c>
      <c r="C4" s="1" t="s">
        <v>408</v>
      </c>
      <c r="D4" s="1" t="s">
        <v>409</v>
      </c>
      <c r="E4" s="1" t="s">
        <v>410</v>
      </c>
      <c r="F4" s="1" t="s">
        <v>402</v>
      </c>
      <c r="G4" s="1" t="s">
        <v>411</v>
      </c>
      <c r="H4" s="1" t="s">
        <v>387</v>
      </c>
      <c r="I4" s="1" t="s">
        <v>412</v>
      </c>
      <c r="J4" s="1" t="s">
        <v>30</v>
      </c>
      <c r="K4" s="1" t="s">
        <v>413</v>
      </c>
      <c r="L4" s="1" t="s">
        <v>413</v>
      </c>
      <c r="M4" s="1" t="s">
        <v>390</v>
      </c>
      <c r="N4" s="1" t="s">
        <v>390</v>
      </c>
      <c r="O4" s="1" t="s">
        <v>391</v>
      </c>
      <c r="P4" s="1" t="s">
        <v>392</v>
      </c>
      <c r="Q4" s="1" t="s">
        <v>393</v>
      </c>
      <c r="R4" s="1" t="s">
        <v>414</v>
      </c>
      <c r="S4" s="1" t="s">
        <v>395</v>
      </c>
      <c r="T4" s="1" t="s">
        <v>396</v>
      </c>
      <c r="U4" s="1" t="s">
        <v>356</v>
      </c>
      <c r="V4" s="1" t="s">
        <v>397</v>
      </c>
    </row>
    <row r="5" s="1" customFormat="1" spans="1:22">
      <c r="A5" s="3">
        <v>999227354658560</v>
      </c>
      <c r="B5" s="1" t="s">
        <v>415</v>
      </c>
      <c r="C5" s="1" t="s">
        <v>416</v>
      </c>
      <c r="D5" s="1" t="s">
        <v>417</v>
      </c>
      <c r="E5" s="1" t="s">
        <v>418</v>
      </c>
      <c r="F5" s="1" t="s">
        <v>419</v>
      </c>
      <c r="G5" s="1" t="s">
        <v>411</v>
      </c>
      <c r="H5" s="1" t="s">
        <v>387</v>
      </c>
      <c r="I5" s="1" t="s">
        <v>420</v>
      </c>
      <c r="J5" s="1" t="s">
        <v>30</v>
      </c>
      <c r="K5" s="1" t="s">
        <v>421</v>
      </c>
      <c r="L5" s="1" t="s">
        <v>421</v>
      </c>
      <c r="M5" s="1" t="s">
        <v>390</v>
      </c>
      <c r="N5" s="1" t="s">
        <v>390</v>
      </c>
      <c r="O5" s="1" t="s">
        <v>391</v>
      </c>
      <c r="P5" s="1" t="s">
        <v>392</v>
      </c>
      <c r="Q5" s="1" t="s">
        <v>393</v>
      </c>
      <c r="R5" s="1" t="s">
        <v>422</v>
      </c>
      <c r="S5" s="1" t="s">
        <v>395</v>
      </c>
      <c r="T5" s="1" t="s">
        <v>396</v>
      </c>
      <c r="U5" s="1" t="s">
        <v>356</v>
      </c>
      <c r="V5" s="1" t="s">
        <v>397</v>
      </c>
    </row>
    <row r="6" s="1" customFormat="1" spans="1:22">
      <c r="A6" s="3">
        <v>999227373681902</v>
      </c>
      <c r="B6" s="1" t="s">
        <v>415</v>
      </c>
      <c r="C6" s="1" t="s">
        <v>423</v>
      </c>
      <c r="D6" s="1" t="s">
        <v>424</v>
      </c>
      <c r="E6" s="1" t="s">
        <v>425</v>
      </c>
      <c r="F6" s="1" t="s">
        <v>386</v>
      </c>
      <c r="G6" s="1" t="s">
        <v>402</v>
      </c>
      <c r="H6" s="1" t="s">
        <v>387</v>
      </c>
      <c r="I6" s="1" t="s">
        <v>426</v>
      </c>
      <c r="J6" s="1" t="s">
        <v>30</v>
      </c>
      <c r="K6" s="1" t="s">
        <v>427</v>
      </c>
      <c r="L6" s="1" t="s">
        <v>427</v>
      </c>
      <c r="M6" s="1" t="s">
        <v>390</v>
      </c>
      <c r="N6" s="1" t="s">
        <v>390</v>
      </c>
      <c r="O6" s="1" t="s">
        <v>391</v>
      </c>
      <c r="P6" s="1" t="s">
        <v>392</v>
      </c>
      <c r="Q6" s="1" t="s">
        <v>393</v>
      </c>
      <c r="R6" s="1" t="s">
        <v>428</v>
      </c>
      <c r="S6" s="1" t="s">
        <v>395</v>
      </c>
      <c r="T6" s="1" t="s">
        <v>396</v>
      </c>
      <c r="U6" s="1" t="s">
        <v>356</v>
      </c>
      <c r="V6" s="1" t="s">
        <v>397</v>
      </c>
    </row>
    <row r="7" s="1" customFormat="1" spans="1:22">
      <c r="A7" s="3">
        <v>999227961960206</v>
      </c>
      <c r="B7" s="1" t="s">
        <v>429</v>
      </c>
      <c r="C7" s="1" t="s">
        <v>430</v>
      </c>
      <c r="D7" s="1" t="s">
        <v>431</v>
      </c>
      <c r="E7" s="1" t="s">
        <v>432</v>
      </c>
      <c r="F7" s="1" t="s">
        <v>402</v>
      </c>
      <c r="G7" s="1" t="s">
        <v>411</v>
      </c>
      <c r="H7" s="1" t="s">
        <v>387</v>
      </c>
      <c r="I7" s="1" t="s">
        <v>433</v>
      </c>
      <c r="J7" s="1" t="s">
        <v>30</v>
      </c>
      <c r="K7" s="1" t="s">
        <v>434</v>
      </c>
      <c r="L7" s="1" t="s">
        <v>434</v>
      </c>
      <c r="M7" s="1" t="s">
        <v>390</v>
      </c>
      <c r="N7" s="1" t="s">
        <v>390</v>
      </c>
      <c r="O7" s="1" t="s">
        <v>391</v>
      </c>
      <c r="P7" s="1" t="s">
        <v>392</v>
      </c>
      <c r="Q7" s="1" t="s">
        <v>393</v>
      </c>
      <c r="R7" s="1" t="s">
        <v>435</v>
      </c>
      <c r="S7" s="1" t="s">
        <v>395</v>
      </c>
      <c r="T7" s="1" t="s">
        <v>396</v>
      </c>
      <c r="U7" s="1" t="s">
        <v>356</v>
      </c>
      <c r="V7" s="1" t="s">
        <v>436</v>
      </c>
    </row>
    <row r="8" s="1" customFormat="1" spans="1:22">
      <c r="A8" s="3">
        <v>999227969576373</v>
      </c>
      <c r="B8" s="1" t="s">
        <v>437</v>
      </c>
      <c r="C8" s="1" t="s">
        <v>438</v>
      </c>
      <c r="D8" s="1" t="s">
        <v>400</v>
      </c>
      <c r="E8" s="1" t="s">
        <v>439</v>
      </c>
      <c r="F8" s="1" t="s">
        <v>440</v>
      </c>
      <c r="G8" s="1" t="s">
        <v>411</v>
      </c>
      <c r="H8" s="1" t="s">
        <v>387</v>
      </c>
      <c r="I8" s="1" t="s">
        <v>441</v>
      </c>
      <c r="J8" s="1" t="s">
        <v>30</v>
      </c>
      <c r="K8" s="1" t="s">
        <v>442</v>
      </c>
      <c r="L8" s="1" t="s">
        <v>442</v>
      </c>
      <c r="M8" s="1" t="s">
        <v>390</v>
      </c>
      <c r="N8" s="1" t="s">
        <v>390</v>
      </c>
      <c r="O8" s="1" t="s">
        <v>391</v>
      </c>
      <c r="P8" s="1" t="s">
        <v>392</v>
      </c>
      <c r="Q8" s="1" t="s">
        <v>393</v>
      </c>
      <c r="R8" s="1" t="s">
        <v>443</v>
      </c>
      <c r="S8" s="1" t="s">
        <v>395</v>
      </c>
      <c r="T8" s="1" t="s">
        <v>396</v>
      </c>
      <c r="U8" s="1" t="s">
        <v>406</v>
      </c>
      <c r="V8" s="1" t="s">
        <v>397</v>
      </c>
    </row>
    <row r="9" s="1" customFormat="1" spans="1:22">
      <c r="A9" s="3">
        <v>999228009173246</v>
      </c>
      <c r="B9" s="1" t="s">
        <v>444</v>
      </c>
      <c r="C9" s="1" t="s">
        <v>445</v>
      </c>
      <c r="D9" s="1" t="s">
        <v>446</v>
      </c>
      <c r="E9" s="1" t="s">
        <v>447</v>
      </c>
      <c r="F9" s="1" t="s">
        <v>440</v>
      </c>
      <c r="G9" s="1" t="s">
        <v>411</v>
      </c>
      <c r="H9" s="1" t="s">
        <v>387</v>
      </c>
      <c r="I9" s="1" t="s">
        <v>448</v>
      </c>
      <c r="J9" s="1" t="s">
        <v>30</v>
      </c>
      <c r="K9" s="1" t="s">
        <v>449</v>
      </c>
      <c r="L9" s="1" t="s">
        <v>449</v>
      </c>
      <c r="M9" s="1" t="s">
        <v>390</v>
      </c>
      <c r="N9" s="1" t="s">
        <v>390</v>
      </c>
      <c r="O9" s="1" t="s">
        <v>391</v>
      </c>
      <c r="P9" s="1" t="s">
        <v>392</v>
      </c>
      <c r="Q9" s="1" t="s">
        <v>393</v>
      </c>
      <c r="R9" s="1" t="s">
        <v>450</v>
      </c>
      <c r="S9" s="1" t="s">
        <v>395</v>
      </c>
      <c r="T9" s="1" t="s">
        <v>396</v>
      </c>
      <c r="U9" s="1" t="s">
        <v>356</v>
      </c>
      <c r="V9" s="1" t="s">
        <v>451</v>
      </c>
    </row>
    <row r="10" s="1" customFormat="1" spans="1:22">
      <c r="A10" s="3">
        <v>999228016238835</v>
      </c>
      <c r="B10" s="1" t="s">
        <v>444</v>
      </c>
      <c r="C10" s="1" t="s">
        <v>452</v>
      </c>
      <c r="D10" s="1" t="s">
        <v>400</v>
      </c>
      <c r="E10" s="1" t="s">
        <v>453</v>
      </c>
      <c r="F10" s="1" t="s">
        <v>440</v>
      </c>
      <c r="G10" s="1" t="s">
        <v>386</v>
      </c>
      <c r="H10" s="1" t="s">
        <v>387</v>
      </c>
      <c r="I10" s="1" t="s">
        <v>454</v>
      </c>
      <c r="J10" s="1" t="s">
        <v>30</v>
      </c>
      <c r="K10" s="1" t="s">
        <v>455</v>
      </c>
      <c r="L10" s="1" t="s">
        <v>455</v>
      </c>
      <c r="M10" s="1" t="s">
        <v>390</v>
      </c>
      <c r="N10" s="1" t="s">
        <v>390</v>
      </c>
      <c r="O10" s="1" t="s">
        <v>391</v>
      </c>
      <c r="P10" s="1" t="s">
        <v>392</v>
      </c>
      <c r="Q10" s="1" t="s">
        <v>393</v>
      </c>
      <c r="R10" s="1" t="s">
        <v>456</v>
      </c>
      <c r="S10" s="1" t="s">
        <v>395</v>
      </c>
      <c r="T10" s="1" t="s">
        <v>396</v>
      </c>
      <c r="U10" s="1" t="s">
        <v>406</v>
      </c>
      <c r="V10" s="1" t="s">
        <v>397</v>
      </c>
    </row>
    <row r="11" s="1" customFormat="1" spans="1:22">
      <c r="A11" s="3">
        <v>999228039049177</v>
      </c>
      <c r="B11" s="1" t="s">
        <v>457</v>
      </c>
      <c r="C11" s="1" t="s">
        <v>458</v>
      </c>
      <c r="D11" s="1" t="s">
        <v>459</v>
      </c>
      <c r="E11" s="1" t="s">
        <v>460</v>
      </c>
      <c r="F11" s="1" t="s">
        <v>402</v>
      </c>
      <c r="G11" s="1" t="s">
        <v>411</v>
      </c>
      <c r="H11" s="1" t="s">
        <v>387</v>
      </c>
      <c r="I11" s="1" t="s">
        <v>461</v>
      </c>
      <c r="J11" s="1" t="s">
        <v>30</v>
      </c>
      <c r="K11" s="1" t="s">
        <v>462</v>
      </c>
      <c r="L11" s="1" t="s">
        <v>462</v>
      </c>
      <c r="M11" s="1" t="s">
        <v>390</v>
      </c>
      <c r="N11" s="1" t="s">
        <v>390</v>
      </c>
      <c r="O11" s="1" t="s">
        <v>391</v>
      </c>
      <c r="P11" s="1" t="s">
        <v>392</v>
      </c>
      <c r="Q11" s="1" t="s">
        <v>393</v>
      </c>
      <c r="R11" s="1" t="s">
        <v>463</v>
      </c>
      <c r="S11" s="1" t="s">
        <v>395</v>
      </c>
      <c r="T11" s="1" t="s">
        <v>396</v>
      </c>
      <c r="U11" s="1" t="s">
        <v>356</v>
      </c>
      <c r="V11" s="1" t="s">
        <v>464</v>
      </c>
    </row>
    <row r="12" s="1" customFormat="1" spans="1:22">
      <c r="A12" s="3">
        <v>999228114984981</v>
      </c>
      <c r="B12" s="1" t="s">
        <v>465</v>
      </c>
      <c r="C12" s="1" t="s">
        <v>466</v>
      </c>
      <c r="D12" s="1" t="s">
        <v>467</v>
      </c>
      <c r="E12" s="1" t="s">
        <v>468</v>
      </c>
      <c r="F12" s="1" t="s">
        <v>440</v>
      </c>
      <c r="G12" s="1" t="s">
        <v>411</v>
      </c>
      <c r="H12" s="1" t="s">
        <v>387</v>
      </c>
      <c r="I12" s="1" t="s">
        <v>469</v>
      </c>
      <c r="J12" s="1" t="s">
        <v>30</v>
      </c>
      <c r="K12" s="1" t="s">
        <v>470</v>
      </c>
      <c r="L12" s="1" t="s">
        <v>470</v>
      </c>
      <c r="M12" s="1" t="s">
        <v>390</v>
      </c>
      <c r="N12" s="1" t="s">
        <v>390</v>
      </c>
      <c r="O12" s="1" t="s">
        <v>391</v>
      </c>
      <c r="P12" s="1" t="s">
        <v>392</v>
      </c>
      <c r="Q12" s="1" t="s">
        <v>393</v>
      </c>
      <c r="R12" s="1" t="s">
        <v>471</v>
      </c>
      <c r="S12" s="1" t="s">
        <v>395</v>
      </c>
      <c r="T12" s="1" t="s">
        <v>396</v>
      </c>
      <c r="U12" s="1" t="s">
        <v>406</v>
      </c>
      <c r="V12" s="1" t="s">
        <v>472</v>
      </c>
    </row>
    <row r="13" s="1" customFormat="1" spans="1:22">
      <c r="A13" s="3">
        <v>999228115113220</v>
      </c>
      <c r="B13" s="1" t="s">
        <v>465</v>
      </c>
      <c r="C13" s="1" t="s">
        <v>473</v>
      </c>
      <c r="D13" s="1" t="s">
        <v>474</v>
      </c>
      <c r="E13" s="1" t="s">
        <v>475</v>
      </c>
      <c r="F13" s="1" t="s">
        <v>440</v>
      </c>
      <c r="G13" s="1" t="s">
        <v>402</v>
      </c>
      <c r="H13" s="1" t="s">
        <v>387</v>
      </c>
      <c r="I13" s="1" t="s">
        <v>476</v>
      </c>
      <c r="J13" s="1" t="s">
        <v>30</v>
      </c>
      <c r="K13" s="1" t="s">
        <v>477</v>
      </c>
      <c r="L13" s="1" t="s">
        <v>477</v>
      </c>
      <c r="M13" s="1" t="s">
        <v>390</v>
      </c>
      <c r="N13" s="1" t="s">
        <v>390</v>
      </c>
      <c r="O13" s="1" t="s">
        <v>391</v>
      </c>
      <c r="P13" s="1" t="s">
        <v>392</v>
      </c>
      <c r="Q13" s="1" t="s">
        <v>393</v>
      </c>
      <c r="R13" s="1" t="s">
        <v>478</v>
      </c>
      <c r="S13" s="1" t="s">
        <v>395</v>
      </c>
      <c r="T13" s="1" t="s">
        <v>396</v>
      </c>
      <c r="U13" s="1" t="s">
        <v>356</v>
      </c>
      <c r="V13" s="1" t="s">
        <v>479</v>
      </c>
    </row>
    <row r="14" s="1" customFormat="1" spans="1:22">
      <c r="A14" s="3">
        <v>999228115140989</v>
      </c>
      <c r="B14" s="1" t="s">
        <v>465</v>
      </c>
      <c r="C14" s="1" t="s">
        <v>480</v>
      </c>
      <c r="D14" s="1" t="s">
        <v>474</v>
      </c>
      <c r="E14" s="1" t="s">
        <v>481</v>
      </c>
      <c r="F14" s="1" t="s">
        <v>440</v>
      </c>
      <c r="G14" s="1" t="s">
        <v>386</v>
      </c>
      <c r="H14" s="1" t="s">
        <v>387</v>
      </c>
      <c r="I14" s="1" t="s">
        <v>482</v>
      </c>
      <c r="J14" s="1" t="s">
        <v>30</v>
      </c>
      <c r="K14" s="1" t="s">
        <v>483</v>
      </c>
      <c r="L14" s="1" t="s">
        <v>483</v>
      </c>
      <c r="M14" s="1" t="s">
        <v>390</v>
      </c>
      <c r="N14" s="1" t="s">
        <v>390</v>
      </c>
      <c r="O14" s="1" t="s">
        <v>391</v>
      </c>
      <c r="P14" s="1" t="s">
        <v>392</v>
      </c>
      <c r="Q14" s="1" t="s">
        <v>393</v>
      </c>
      <c r="R14" s="1" t="s">
        <v>484</v>
      </c>
      <c r="S14" s="1" t="s">
        <v>395</v>
      </c>
      <c r="T14" s="1" t="s">
        <v>396</v>
      </c>
      <c r="U14" s="1" t="s">
        <v>356</v>
      </c>
      <c r="V14" s="1" t="s">
        <v>479</v>
      </c>
    </row>
    <row r="15" s="1" customFormat="1" spans="1:22">
      <c r="A15" s="3">
        <v>999228121981535</v>
      </c>
      <c r="B15" s="1" t="s">
        <v>485</v>
      </c>
      <c r="C15" s="1" t="s">
        <v>486</v>
      </c>
      <c r="D15" s="1" t="s">
        <v>487</v>
      </c>
      <c r="E15" s="1" t="s">
        <v>488</v>
      </c>
      <c r="F15" s="1" t="s">
        <v>440</v>
      </c>
      <c r="G15" s="1" t="s">
        <v>386</v>
      </c>
      <c r="H15" s="1" t="s">
        <v>387</v>
      </c>
      <c r="I15" s="1" t="s">
        <v>489</v>
      </c>
      <c r="J15" s="1" t="s">
        <v>30</v>
      </c>
      <c r="K15" s="1" t="s">
        <v>490</v>
      </c>
      <c r="L15" s="1" t="s">
        <v>490</v>
      </c>
      <c r="M15" s="1" t="s">
        <v>390</v>
      </c>
      <c r="N15" s="1" t="s">
        <v>390</v>
      </c>
      <c r="O15" s="1" t="s">
        <v>391</v>
      </c>
      <c r="P15" s="1" t="s">
        <v>392</v>
      </c>
      <c r="Q15" s="1" t="s">
        <v>393</v>
      </c>
      <c r="R15" s="1" t="s">
        <v>491</v>
      </c>
      <c r="S15" s="1" t="s">
        <v>395</v>
      </c>
      <c r="T15" s="1" t="s">
        <v>396</v>
      </c>
      <c r="U15" s="1" t="s">
        <v>356</v>
      </c>
      <c r="V15" s="1" t="s">
        <v>492</v>
      </c>
    </row>
    <row r="16" s="1" customFormat="1" spans="1:22">
      <c r="A16" s="3">
        <v>999228124967704</v>
      </c>
      <c r="B16" s="1" t="s">
        <v>485</v>
      </c>
      <c r="C16" s="1" t="s">
        <v>493</v>
      </c>
      <c r="D16" s="1" t="s">
        <v>400</v>
      </c>
      <c r="E16" s="1" t="s">
        <v>494</v>
      </c>
      <c r="F16" s="1" t="s">
        <v>419</v>
      </c>
      <c r="G16" s="1" t="s">
        <v>402</v>
      </c>
      <c r="H16" s="1" t="s">
        <v>387</v>
      </c>
      <c r="I16" s="1" t="s">
        <v>495</v>
      </c>
      <c r="J16" s="1" t="s">
        <v>30</v>
      </c>
      <c r="K16" s="1" t="s">
        <v>496</v>
      </c>
      <c r="L16" s="1" t="s">
        <v>496</v>
      </c>
      <c r="M16" s="1" t="s">
        <v>390</v>
      </c>
      <c r="N16" s="1" t="s">
        <v>390</v>
      </c>
      <c r="O16" s="1" t="s">
        <v>391</v>
      </c>
      <c r="P16" s="1" t="s">
        <v>392</v>
      </c>
      <c r="Q16" s="1" t="s">
        <v>393</v>
      </c>
      <c r="R16" s="1" t="s">
        <v>497</v>
      </c>
      <c r="S16" s="1" t="s">
        <v>395</v>
      </c>
      <c r="T16" s="1" t="s">
        <v>396</v>
      </c>
      <c r="U16" s="1" t="s">
        <v>406</v>
      </c>
      <c r="V16" s="1" t="s">
        <v>397</v>
      </c>
    </row>
    <row r="17" s="1" customFormat="1" spans="1:22">
      <c r="A17" s="3">
        <v>999228139151043</v>
      </c>
      <c r="B17" s="1" t="s">
        <v>485</v>
      </c>
      <c r="C17" s="1" t="s">
        <v>498</v>
      </c>
      <c r="D17" s="1" t="s">
        <v>499</v>
      </c>
      <c r="E17" s="1" t="s">
        <v>500</v>
      </c>
      <c r="F17" s="1" t="s">
        <v>501</v>
      </c>
      <c r="G17" s="1" t="s">
        <v>386</v>
      </c>
      <c r="H17" s="1" t="s">
        <v>387</v>
      </c>
      <c r="I17" s="1" t="s">
        <v>502</v>
      </c>
      <c r="J17" s="1" t="s">
        <v>30</v>
      </c>
      <c r="K17" s="1" t="s">
        <v>503</v>
      </c>
      <c r="L17" s="1" t="s">
        <v>503</v>
      </c>
      <c r="M17" s="1" t="s">
        <v>390</v>
      </c>
      <c r="N17" s="1" t="s">
        <v>390</v>
      </c>
      <c r="O17" s="1" t="s">
        <v>391</v>
      </c>
      <c r="P17" s="1" t="s">
        <v>392</v>
      </c>
      <c r="Q17" s="1" t="s">
        <v>393</v>
      </c>
      <c r="R17" s="1" t="s">
        <v>504</v>
      </c>
      <c r="S17" s="1" t="s">
        <v>395</v>
      </c>
      <c r="T17" s="1" t="s">
        <v>396</v>
      </c>
      <c r="U17" s="1" t="s">
        <v>356</v>
      </c>
      <c r="V17" s="1" t="s">
        <v>505</v>
      </c>
    </row>
    <row r="18" s="1" customFormat="1" spans="1:22">
      <c r="A18" s="3">
        <v>999228144024146</v>
      </c>
      <c r="B18" s="1" t="s">
        <v>506</v>
      </c>
      <c r="C18" s="1" t="s">
        <v>507</v>
      </c>
      <c r="D18" s="1" t="s">
        <v>508</v>
      </c>
      <c r="E18" s="1" t="s">
        <v>509</v>
      </c>
      <c r="F18" s="1" t="s">
        <v>440</v>
      </c>
      <c r="G18" s="1" t="s">
        <v>386</v>
      </c>
      <c r="H18" s="1" t="s">
        <v>387</v>
      </c>
      <c r="I18" s="1" t="s">
        <v>510</v>
      </c>
      <c r="J18" s="1" t="s">
        <v>30</v>
      </c>
      <c r="K18" s="1" t="s">
        <v>511</v>
      </c>
      <c r="L18" s="1" t="s">
        <v>511</v>
      </c>
      <c r="M18" s="1" t="s">
        <v>390</v>
      </c>
      <c r="N18" s="1" t="s">
        <v>390</v>
      </c>
      <c r="O18" s="1" t="s">
        <v>391</v>
      </c>
      <c r="P18" s="1" t="s">
        <v>392</v>
      </c>
      <c r="Q18" s="1" t="s">
        <v>393</v>
      </c>
      <c r="R18" s="1" t="s">
        <v>512</v>
      </c>
      <c r="S18" s="1" t="s">
        <v>395</v>
      </c>
      <c r="T18" s="1" t="s">
        <v>396</v>
      </c>
      <c r="U18" s="1" t="s">
        <v>356</v>
      </c>
      <c r="V18" s="1" t="s">
        <v>513</v>
      </c>
    </row>
    <row r="19" s="1" customFormat="1" spans="1:22">
      <c r="A19" s="3">
        <v>999228144164317</v>
      </c>
      <c r="B19" s="1" t="s">
        <v>506</v>
      </c>
      <c r="C19" s="1" t="s">
        <v>514</v>
      </c>
      <c r="D19" s="1" t="s">
        <v>515</v>
      </c>
      <c r="E19" s="1" t="s">
        <v>516</v>
      </c>
      <c r="F19" s="1" t="s">
        <v>501</v>
      </c>
      <c r="G19" s="1" t="s">
        <v>386</v>
      </c>
      <c r="H19" s="1" t="s">
        <v>387</v>
      </c>
      <c r="I19" s="1" t="s">
        <v>517</v>
      </c>
      <c r="J19" s="1" t="s">
        <v>30</v>
      </c>
      <c r="K19" s="1" t="s">
        <v>518</v>
      </c>
      <c r="L19" s="1" t="s">
        <v>518</v>
      </c>
      <c r="M19" s="1" t="s">
        <v>390</v>
      </c>
      <c r="N19" s="1" t="s">
        <v>390</v>
      </c>
      <c r="O19" s="1" t="s">
        <v>391</v>
      </c>
      <c r="P19" s="1" t="s">
        <v>392</v>
      </c>
      <c r="Q19" s="1" t="s">
        <v>393</v>
      </c>
      <c r="R19" s="1" t="s">
        <v>519</v>
      </c>
      <c r="S19" s="1" t="s">
        <v>395</v>
      </c>
      <c r="T19" s="1" t="s">
        <v>396</v>
      </c>
      <c r="U19" s="1" t="s">
        <v>356</v>
      </c>
      <c r="V19" s="1" t="s">
        <v>520</v>
      </c>
    </row>
    <row r="20" s="1" customFormat="1" spans="1:22">
      <c r="A20" s="3">
        <v>999228144591367</v>
      </c>
      <c r="B20" s="1" t="s">
        <v>506</v>
      </c>
      <c r="C20" s="1" t="s">
        <v>521</v>
      </c>
      <c r="D20" s="1" t="s">
        <v>467</v>
      </c>
      <c r="E20" s="1" t="s">
        <v>522</v>
      </c>
      <c r="F20" s="1" t="s">
        <v>440</v>
      </c>
      <c r="G20" s="1" t="s">
        <v>411</v>
      </c>
      <c r="H20" s="1" t="s">
        <v>387</v>
      </c>
      <c r="I20" s="1" t="s">
        <v>523</v>
      </c>
      <c r="J20" s="1" t="s">
        <v>30</v>
      </c>
      <c r="K20" s="1" t="s">
        <v>524</v>
      </c>
      <c r="L20" s="1" t="s">
        <v>524</v>
      </c>
      <c r="M20" s="1" t="s">
        <v>390</v>
      </c>
      <c r="N20" s="1" t="s">
        <v>390</v>
      </c>
      <c r="O20" s="1" t="s">
        <v>391</v>
      </c>
      <c r="P20" s="1" t="s">
        <v>392</v>
      </c>
      <c r="Q20" s="1" t="s">
        <v>393</v>
      </c>
      <c r="R20" s="1" t="s">
        <v>525</v>
      </c>
      <c r="S20" s="1" t="s">
        <v>395</v>
      </c>
      <c r="T20" s="1" t="s">
        <v>396</v>
      </c>
      <c r="U20" s="1" t="s">
        <v>406</v>
      </c>
      <c r="V20" s="1" t="s">
        <v>472</v>
      </c>
    </row>
    <row r="21" s="1" customFormat="1" spans="1:22">
      <c r="A21" s="3">
        <v>999228167259227</v>
      </c>
      <c r="B21" s="1" t="s">
        <v>526</v>
      </c>
      <c r="C21" s="1" t="s">
        <v>527</v>
      </c>
      <c r="D21" s="1" t="s">
        <v>528</v>
      </c>
      <c r="E21" s="1" t="s">
        <v>529</v>
      </c>
      <c r="F21" s="1" t="s">
        <v>501</v>
      </c>
      <c r="G21" s="1" t="s">
        <v>386</v>
      </c>
      <c r="H21" s="1" t="s">
        <v>387</v>
      </c>
      <c r="I21" s="1" t="s">
        <v>530</v>
      </c>
      <c r="J21" s="1" t="s">
        <v>30</v>
      </c>
      <c r="K21" s="1" t="s">
        <v>531</v>
      </c>
      <c r="L21" s="1" t="s">
        <v>531</v>
      </c>
      <c r="M21" s="1" t="s">
        <v>390</v>
      </c>
      <c r="N21" s="1" t="s">
        <v>390</v>
      </c>
      <c r="O21" s="1" t="s">
        <v>391</v>
      </c>
      <c r="P21" s="1" t="s">
        <v>392</v>
      </c>
      <c r="Q21" s="1" t="s">
        <v>393</v>
      </c>
      <c r="R21" s="1" t="s">
        <v>532</v>
      </c>
      <c r="S21" s="1" t="s">
        <v>395</v>
      </c>
      <c r="T21" s="1" t="s">
        <v>396</v>
      </c>
      <c r="U21" s="1" t="s">
        <v>356</v>
      </c>
      <c r="V21" s="1" t="s">
        <v>397</v>
      </c>
    </row>
    <row r="22" s="1" customFormat="1" spans="1:22">
      <c r="A22" s="3">
        <v>999228169274087</v>
      </c>
      <c r="B22" s="1" t="s">
        <v>526</v>
      </c>
      <c r="C22" s="1" t="s">
        <v>533</v>
      </c>
      <c r="D22" s="1" t="s">
        <v>534</v>
      </c>
      <c r="E22" s="1" t="s">
        <v>535</v>
      </c>
      <c r="F22" s="1" t="s">
        <v>402</v>
      </c>
      <c r="G22" s="1" t="s">
        <v>411</v>
      </c>
      <c r="H22" s="1" t="s">
        <v>387</v>
      </c>
      <c r="I22" s="1" t="s">
        <v>536</v>
      </c>
      <c r="J22" s="1" t="s">
        <v>30</v>
      </c>
      <c r="K22" s="1" t="s">
        <v>537</v>
      </c>
      <c r="L22" s="1" t="s">
        <v>537</v>
      </c>
      <c r="M22" s="1" t="s">
        <v>390</v>
      </c>
      <c r="N22" s="1" t="s">
        <v>390</v>
      </c>
      <c r="O22" s="1" t="s">
        <v>391</v>
      </c>
      <c r="P22" s="1" t="s">
        <v>392</v>
      </c>
      <c r="Q22" s="1" t="s">
        <v>393</v>
      </c>
      <c r="R22" s="1" t="s">
        <v>538</v>
      </c>
      <c r="S22" s="1" t="s">
        <v>395</v>
      </c>
      <c r="T22" s="1" t="s">
        <v>396</v>
      </c>
      <c r="U22" s="1" t="s">
        <v>356</v>
      </c>
      <c r="V22" s="1" t="s">
        <v>539</v>
      </c>
    </row>
    <row r="23" s="1" customFormat="1" spans="1:22">
      <c r="A23" s="3">
        <v>999228225775528</v>
      </c>
      <c r="B23" s="1" t="s">
        <v>540</v>
      </c>
      <c r="C23" s="1" t="s">
        <v>541</v>
      </c>
      <c r="D23" s="1" t="s">
        <v>542</v>
      </c>
      <c r="E23" s="1" t="s">
        <v>543</v>
      </c>
      <c r="F23" s="1" t="s">
        <v>386</v>
      </c>
      <c r="G23" s="1" t="s">
        <v>402</v>
      </c>
      <c r="H23" s="1" t="s">
        <v>387</v>
      </c>
      <c r="I23" s="1" t="s">
        <v>544</v>
      </c>
      <c r="J23" s="1" t="s">
        <v>30</v>
      </c>
      <c r="K23" s="1" t="s">
        <v>545</v>
      </c>
      <c r="L23" s="1" t="s">
        <v>545</v>
      </c>
      <c r="M23" s="1" t="s">
        <v>390</v>
      </c>
      <c r="N23" s="1" t="s">
        <v>390</v>
      </c>
      <c r="O23" s="1" t="s">
        <v>391</v>
      </c>
      <c r="P23" s="1" t="s">
        <v>392</v>
      </c>
      <c r="Q23" s="1" t="s">
        <v>393</v>
      </c>
      <c r="R23" s="1" t="s">
        <v>546</v>
      </c>
      <c r="S23" s="1" t="s">
        <v>395</v>
      </c>
      <c r="T23" s="1" t="s">
        <v>396</v>
      </c>
      <c r="U23" s="1" t="s">
        <v>356</v>
      </c>
      <c r="V23" s="1" t="s">
        <v>520</v>
      </c>
    </row>
    <row r="24" s="1" customFormat="1" spans="1:22">
      <c r="A24" s="3">
        <v>999228227341686</v>
      </c>
      <c r="B24" s="1" t="s">
        <v>540</v>
      </c>
      <c r="C24" s="1" t="s">
        <v>547</v>
      </c>
      <c r="D24" s="1" t="s">
        <v>548</v>
      </c>
      <c r="E24" s="1" t="s">
        <v>549</v>
      </c>
      <c r="F24" s="1" t="s">
        <v>440</v>
      </c>
      <c r="G24" s="1" t="s">
        <v>386</v>
      </c>
      <c r="H24" s="1" t="s">
        <v>387</v>
      </c>
      <c r="I24" s="1" t="s">
        <v>550</v>
      </c>
      <c r="J24" s="1" t="s">
        <v>30</v>
      </c>
      <c r="K24" s="1" t="s">
        <v>551</v>
      </c>
      <c r="L24" s="1" t="s">
        <v>551</v>
      </c>
      <c r="M24" s="1" t="s">
        <v>390</v>
      </c>
      <c r="N24" s="1" t="s">
        <v>390</v>
      </c>
      <c r="O24" s="1" t="s">
        <v>391</v>
      </c>
      <c r="P24" s="1" t="s">
        <v>392</v>
      </c>
      <c r="Q24" s="1" t="s">
        <v>393</v>
      </c>
      <c r="R24" s="1" t="s">
        <v>552</v>
      </c>
      <c r="S24" s="1" t="s">
        <v>395</v>
      </c>
      <c r="T24" s="1" t="s">
        <v>396</v>
      </c>
      <c r="U24" s="1" t="s">
        <v>356</v>
      </c>
      <c r="V24" s="1" t="s">
        <v>553</v>
      </c>
    </row>
    <row r="25" s="1" customFormat="1" spans="1:22">
      <c r="A25" s="3">
        <v>999228241304725</v>
      </c>
      <c r="B25" s="1" t="s">
        <v>554</v>
      </c>
      <c r="C25" s="1" t="s">
        <v>555</v>
      </c>
      <c r="D25" s="1" t="s">
        <v>515</v>
      </c>
      <c r="E25" s="1" t="s">
        <v>556</v>
      </c>
      <c r="F25" s="1" t="s">
        <v>386</v>
      </c>
      <c r="G25" s="1" t="s">
        <v>402</v>
      </c>
      <c r="H25" s="1" t="s">
        <v>387</v>
      </c>
      <c r="I25" s="1" t="s">
        <v>557</v>
      </c>
      <c r="J25" s="1" t="s">
        <v>30</v>
      </c>
      <c r="K25" s="1" t="s">
        <v>558</v>
      </c>
      <c r="L25" s="1" t="s">
        <v>558</v>
      </c>
      <c r="M25" s="1" t="s">
        <v>390</v>
      </c>
      <c r="N25" s="1" t="s">
        <v>390</v>
      </c>
      <c r="O25" s="1" t="s">
        <v>391</v>
      </c>
      <c r="P25" s="1" t="s">
        <v>392</v>
      </c>
      <c r="Q25" s="1" t="s">
        <v>393</v>
      </c>
      <c r="R25" s="1" t="s">
        <v>559</v>
      </c>
      <c r="S25" s="1" t="s">
        <v>395</v>
      </c>
      <c r="T25" s="1" t="s">
        <v>396</v>
      </c>
      <c r="U25" s="1" t="s">
        <v>356</v>
      </c>
      <c r="V25" s="1" t="s">
        <v>520</v>
      </c>
    </row>
    <row r="26" s="1" customFormat="1" spans="1:22">
      <c r="A26" s="3">
        <v>999228253877792</v>
      </c>
      <c r="B26" s="1" t="s">
        <v>554</v>
      </c>
      <c r="C26" s="1" t="s">
        <v>560</v>
      </c>
      <c r="D26" s="1" t="s">
        <v>561</v>
      </c>
      <c r="E26" s="1" t="s">
        <v>562</v>
      </c>
      <c r="F26" s="1" t="s">
        <v>402</v>
      </c>
      <c r="G26" s="1" t="s">
        <v>411</v>
      </c>
      <c r="H26" s="1" t="s">
        <v>387</v>
      </c>
      <c r="I26" s="1" t="s">
        <v>563</v>
      </c>
      <c r="J26" s="1" t="s">
        <v>30</v>
      </c>
      <c r="K26" s="1" t="s">
        <v>564</v>
      </c>
      <c r="L26" s="1" t="s">
        <v>564</v>
      </c>
      <c r="M26" s="1" t="s">
        <v>390</v>
      </c>
      <c r="N26" s="1" t="s">
        <v>390</v>
      </c>
      <c r="O26" s="1" t="s">
        <v>391</v>
      </c>
      <c r="P26" s="1" t="s">
        <v>392</v>
      </c>
      <c r="Q26" s="1" t="s">
        <v>393</v>
      </c>
      <c r="R26" s="1" t="s">
        <v>565</v>
      </c>
      <c r="S26" s="1" t="s">
        <v>395</v>
      </c>
      <c r="T26" s="1" t="s">
        <v>396</v>
      </c>
      <c r="U26" s="1" t="s">
        <v>356</v>
      </c>
      <c r="V26" s="1" t="s">
        <v>513</v>
      </c>
    </row>
    <row r="27" s="1" customFormat="1" spans="1:22">
      <c r="A27" s="3">
        <v>999228258228355</v>
      </c>
      <c r="B27" s="1" t="s">
        <v>554</v>
      </c>
      <c r="C27" s="1" t="s">
        <v>566</v>
      </c>
      <c r="D27" s="1" t="s">
        <v>499</v>
      </c>
      <c r="E27" s="1" t="s">
        <v>567</v>
      </c>
      <c r="F27" s="1" t="s">
        <v>440</v>
      </c>
      <c r="G27" s="1" t="s">
        <v>411</v>
      </c>
      <c r="H27" s="1" t="s">
        <v>387</v>
      </c>
      <c r="I27" s="1" t="s">
        <v>568</v>
      </c>
      <c r="J27" s="1" t="s">
        <v>30</v>
      </c>
      <c r="K27" s="1" t="s">
        <v>569</v>
      </c>
      <c r="L27" s="1" t="s">
        <v>569</v>
      </c>
      <c r="M27" s="1" t="s">
        <v>390</v>
      </c>
      <c r="N27" s="1" t="s">
        <v>390</v>
      </c>
      <c r="O27" s="1" t="s">
        <v>391</v>
      </c>
      <c r="P27" s="1" t="s">
        <v>392</v>
      </c>
      <c r="Q27" s="1" t="s">
        <v>393</v>
      </c>
      <c r="R27" s="1" t="s">
        <v>570</v>
      </c>
      <c r="S27" s="1" t="s">
        <v>395</v>
      </c>
      <c r="T27" s="1" t="s">
        <v>396</v>
      </c>
      <c r="U27" s="1" t="s">
        <v>356</v>
      </c>
      <c r="V27" s="1" t="s">
        <v>505</v>
      </c>
    </row>
    <row r="28" s="1" customFormat="1" spans="1:22">
      <c r="A28" s="3">
        <v>999228260390613</v>
      </c>
      <c r="B28" s="1" t="s">
        <v>554</v>
      </c>
      <c r="C28" s="1" t="s">
        <v>571</v>
      </c>
      <c r="D28" s="1" t="s">
        <v>572</v>
      </c>
      <c r="E28" s="1" t="s">
        <v>573</v>
      </c>
      <c r="F28" s="1" t="s">
        <v>440</v>
      </c>
      <c r="G28" s="1" t="s">
        <v>386</v>
      </c>
      <c r="H28" s="1" t="s">
        <v>387</v>
      </c>
      <c r="I28" s="1" t="s">
        <v>574</v>
      </c>
      <c r="J28" s="1" t="s">
        <v>30</v>
      </c>
      <c r="K28" s="1" t="s">
        <v>575</v>
      </c>
      <c r="L28" s="1" t="s">
        <v>575</v>
      </c>
      <c r="M28" s="1" t="s">
        <v>390</v>
      </c>
      <c r="N28" s="1" t="s">
        <v>390</v>
      </c>
      <c r="O28" s="1" t="s">
        <v>391</v>
      </c>
      <c r="P28" s="1" t="s">
        <v>392</v>
      </c>
      <c r="Q28" s="1" t="s">
        <v>393</v>
      </c>
      <c r="R28" s="1" t="s">
        <v>576</v>
      </c>
      <c r="S28" s="1" t="s">
        <v>395</v>
      </c>
      <c r="T28" s="1" t="s">
        <v>396</v>
      </c>
      <c r="U28" s="1" t="s">
        <v>356</v>
      </c>
      <c r="V28" s="1" t="s">
        <v>451</v>
      </c>
    </row>
    <row r="29" s="1" customFormat="1" spans="1:22">
      <c r="A29" s="3">
        <v>999228263570775</v>
      </c>
      <c r="B29" s="1" t="s">
        <v>577</v>
      </c>
      <c r="C29" s="1" t="s">
        <v>578</v>
      </c>
      <c r="D29" s="1" t="s">
        <v>579</v>
      </c>
      <c r="E29" s="1" t="s">
        <v>580</v>
      </c>
      <c r="F29" s="1" t="s">
        <v>440</v>
      </c>
      <c r="G29" s="1" t="s">
        <v>386</v>
      </c>
      <c r="H29" s="1" t="s">
        <v>387</v>
      </c>
      <c r="I29" s="1" t="s">
        <v>581</v>
      </c>
      <c r="J29" s="1" t="s">
        <v>30</v>
      </c>
      <c r="K29" s="1" t="s">
        <v>582</v>
      </c>
      <c r="L29" s="1" t="s">
        <v>582</v>
      </c>
      <c r="M29" s="1" t="s">
        <v>390</v>
      </c>
      <c r="N29" s="1" t="s">
        <v>390</v>
      </c>
      <c r="O29" s="1" t="s">
        <v>391</v>
      </c>
      <c r="P29" s="1" t="s">
        <v>392</v>
      </c>
      <c r="Q29" s="1" t="s">
        <v>393</v>
      </c>
      <c r="R29" s="1" t="s">
        <v>583</v>
      </c>
      <c r="S29" s="1" t="s">
        <v>395</v>
      </c>
      <c r="T29" s="1" t="s">
        <v>396</v>
      </c>
      <c r="U29" s="1" t="s">
        <v>356</v>
      </c>
      <c r="V29" s="1" t="s">
        <v>553</v>
      </c>
    </row>
    <row r="30" s="1" customFormat="1" spans="1:22">
      <c r="A30" s="3">
        <v>999228266894162</v>
      </c>
      <c r="B30" s="1" t="s">
        <v>577</v>
      </c>
      <c r="C30" s="1" t="s">
        <v>584</v>
      </c>
      <c r="D30" s="1" t="s">
        <v>499</v>
      </c>
      <c r="E30" s="1" t="s">
        <v>585</v>
      </c>
      <c r="F30" s="1" t="s">
        <v>419</v>
      </c>
      <c r="G30" s="1" t="s">
        <v>402</v>
      </c>
      <c r="H30" s="1" t="s">
        <v>387</v>
      </c>
      <c r="I30" s="1" t="s">
        <v>586</v>
      </c>
      <c r="J30" s="1" t="s">
        <v>30</v>
      </c>
      <c r="K30" s="1" t="s">
        <v>587</v>
      </c>
      <c r="L30" s="1" t="s">
        <v>587</v>
      </c>
      <c r="M30" s="1" t="s">
        <v>390</v>
      </c>
      <c r="N30" s="1" t="s">
        <v>390</v>
      </c>
      <c r="O30" s="1" t="s">
        <v>391</v>
      </c>
      <c r="P30" s="1" t="s">
        <v>392</v>
      </c>
      <c r="Q30" s="1" t="s">
        <v>393</v>
      </c>
      <c r="R30" s="1" t="s">
        <v>588</v>
      </c>
      <c r="S30" s="1" t="s">
        <v>395</v>
      </c>
      <c r="T30" s="1" t="s">
        <v>396</v>
      </c>
      <c r="U30" s="1" t="s">
        <v>356</v>
      </c>
      <c r="V30" s="1" t="s">
        <v>505</v>
      </c>
    </row>
    <row r="31" s="1" customFormat="1" spans="1:22">
      <c r="A31" s="3">
        <v>999228267701578</v>
      </c>
      <c r="B31" s="1" t="s">
        <v>577</v>
      </c>
      <c r="C31" s="1" t="s">
        <v>589</v>
      </c>
      <c r="D31" s="1" t="s">
        <v>590</v>
      </c>
      <c r="E31" s="1" t="s">
        <v>591</v>
      </c>
      <c r="F31" s="1" t="s">
        <v>501</v>
      </c>
      <c r="G31" s="1" t="s">
        <v>411</v>
      </c>
      <c r="H31" s="1" t="s">
        <v>387</v>
      </c>
      <c r="I31" s="1" t="s">
        <v>592</v>
      </c>
      <c r="J31" s="1" t="s">
        <v>30</v>
      </c>
      <c r="K31" s="1" t="s">
        <v>593</v>
      </c>
      <c r="L31" s="1" t="s">
        <v>593</v>
      </c>
      <c r="M31" s="1" t="s">
        <v>390</v>
      </c>
      <c r="N31" s="1" t="s">
        <v>390</v>
      </c>
      <c r="O31" s="1" t="s">
        <v>391</v>
      </c>
      <c r="P31" s="1" t="s">
        <v>392</v>
      </c>
      <c r="Q31" s="1" t="s">
        <v>393</v>
      </c>
      <c r="R31" s="1" t="s">
        <v>594</v>
      </c>
      <c r="S31" s="1" t="s">
        <v>395</v>
      </c>
      <c r="T31" s="1" t="s">
        <v>396</v>
      </c>
      <c r="U31" s="1" t="s">
        <v>356</v>
      </c>
      <c r="V31" s="1" t="s">
        <v>492</v>
      </c>
    </row>
    <row r="32" s="1" customFormat="1" spans="1:22">
      <c r="A32" s="3">
        <v>999228267872600</v>
      </c>
      <c r="B32" s="1" t="s">
        <v>577</v>
      </c>
      <c r="C32" s="1" t="s">
        <v>595</v>
      </c>
      <c r="D32" s="1" t="s">
        <v>596</v>
      </c>
      <c r="E32" s="1" t="s">
        <v>597</v>
      </c>
      <c r="F32" s="1" t="s">
        <v>386</v>
      </c>
      <c r="G32" s="1" t="s">
        <v>402</v>
      </c>
      <c r="H32" s="1" t="s">
        <v>387</v>
      </c>
      <c r="I32" s="1" t="s">
        <v>598</v>
      </c>
      <c r="J32" s="1" t="s">
        <v>30</v>
      </c>
      <c r="K32" s="1" t="s">
        <v>599</v>
      </c>
      <c r="L32" s="1" t="s">
        <v>599</v>
      </c>
      <c r="M32" s="1" t="s">
        <v>390</v>
      </c>
      <c r="N32" s="1" t="s">
        <v>390</v>
      </c>
      <c r="O32" s="1" t="s">
        <v>391</v>
      </c>
      <c r="P32" s="1" t="s">
        <v>392</v>
      </c>
      <c r="Q32" s="1" t="s">
        <v>393</v>
      </c>
      <c r="R32" s="1" t="s">
        <v>600</v>
      </c>
      <c r="S32" s="1" t="s">
        <v>395</v>
      </c>
      <c r="T32" s="1" t="s">
        <v>396</v>
      </c>
      <c r="U32" s="1" t="s">
        <v>406</v>
      </c>
      <c r="V32" s="1" t="s">
        <v>464</v>
      </c>
    </row>
    <row r="33" s="1" customFormat="1" spans="1:22">
      <c r="A33" s="3">
        <v>999228273774760</v>
      </c>
      <c r="B33" s="1" t="s">
        <v>577</v>
      </c>
      <c r="C33" s="1" t="s">
        <v>601</v>
      </c>
      <c r="D33" s="1" t="s">
        <v>602</v>
      </c>
      <c r="E33" s="1" t="s">
        <v>603</v>
      </c>
      <c r="F33" s="1" t="s">
        <v>440</v>
      </c>
      <c r="G33" s="1" t="s">
        <v>386</v>
      </c>
      <c r="H33" s="1" t="s">
        <v>387</v>
      </c>
      <c r="I33" s="1" t="s">
        <v>604</v>
      </c>
      <c r="J33" s="1" t="s">
        <v>30</v>
      </c>
      <c r="K33" s="1" t="s">
        <v>605</v>
      </c>
      <c r="L33" s="1" t="s">
        <v>605</v>
      </c>
      <c r="M33" s="1" t="s">
        <v>390</v>
      </c>
      <c r="N33" s="1" t="s">
        <v>390</v>
      </c>
      <c r="O33" s="1" t="s">
        <v>391</v>
      </c>
      <c r="P33" s="1" t="s">
        <v>392</v>
      </c>
      <c r="Q33" s="1" t="s">
        <v>393</v>
      </c>
      <c r="R33" s="1" t="s">
        <v>606</v>
      </c>
      <c r="S33" s="1" t="s">
        <v>395</v>
      </c>
      <c r="T33" s="1" t="s">
        <v>396</v>
      </c>
      <c r="U33" s="1" t="s">
        <v>356</v>
      </c>
      <c r="V33" s="1" t="s">
        <v>397</v>
      </c>
    </row>
    <row r="34" s="1" customFormat="1" spans="1:22">
      <c r="A34" s="3">
        <v>999228274059451</v>
      </c>
      <c r="B34" s="1" t="s">
        <v>607</v>
      </c>
      <c r="C34" s="1" t="s">
        <v>608</v>
      </c>
      <c r="D34" s="1" t="s">
        <v>609</v>
      </c>
      <c r="E34" s="1" t="s">
        <v>610</v>
      </c>
      <c r="F34" s="1" t="s">
        <v>402</v>
      </c>
      <c r="G34" s="1" t="s">
        <v>411</v>
      </c>
      <c r="H34" s="1" t="s">
        <v>387</v>
      </c>
      <c r="I34" s="1" t="s">
        <v>611</v>
      </c>
      <c r="J34" s="1" t="s">
        <v>30</v>
      </c>
      <c r="K34" s="1" t="s">
        <v>612</v>
      </c>
      <c r="L34" s="1" t="s">
        <v>612</v>
      </c>
      <c r="M34" s="1" t="s">
        <v>390</v>
      </c>
      <c r="N34" s="1" t="s">
        <v>390</v>
      </c>
      <c r="O34" s="1" t="s">
        <v>391</v>
      </c>
      <c r="P34" s="1" t="s">
        <v>392</v>
      </c>
      <c r="Q34" s="1" t="s">
        <v>393</v>
      </c>
      <c r="R34" s="1" t="s">
        <v>613</v>
      </c>
      <c r="S34" s="1" t="s">
        <v>395</v>
      </c>
      <c r="T34" s="1" t="s">
        <v>396</v>
      </c>
      <c r="U34" s="1" t="s">
        <v>356</v>
      </c>
      <c r="V34" s="1" t="s">
        <v>614</v>
      </c>
    </row>
    <row r="35" s="1" customFormat="1" spans="1:22">
      <c r="A35" s="3">
        <v>999228274399758</v>
      </c>
      <c r="B35" s="1" t="s">
        <v>607</v>
      </c>
      <c r="C35" s="1" t="s">
        <v>615</v>
      </c>
      <c r="D35" s="1" t="s">
        <v>616</v>
      </c>
      <c r="E35" s="1" t="s">
        <v>617</v>
      </c>
      <c r="F35" s="1" t="s">
        <v>440</v>
      </c>
      <c r="G35" s="1" t="s">
        <v>386</v>
      </c>
      <c r="H35" s="1" t="s">
        <v>387</v>
      </c>
      <c r="I35" s="1" t="s">
        <v>618</v>
      </c>
      <c r="J35" s="1" t="s">
        <v>30</v>
      </c>
      <c r="K35" s="1" t="s">
        <v>619</v>
      </c>
      <c r="L35" s="1" t="s">
        <v>619</v>
      </c>
      <c r="M35" s="1" t="s">
        <v>390</v>
      </c>
      <c r="N35" s="1" t="s">
        <v>390</v>
      </c>
      <c r="O35" s="1" t="s">
        <v>391</v>
      </c>
      <c r="P35" s="1" t="s">
        <v>392</v>
      </c>
      <c r="Q35" s="1" t="s">
        <v>393</v>
      </c>
      <c r="R35" s="1" t="s">
        <v>620</v>
      </c>
      <c r="S35" s="1" t="s">
        <v>395</v>
      </c>
      <c r="T35" s="1" t="s">
        <v>396</v>
      </c>
      <c r="U35" s="1" t="s">
        <v>356</v>
      </c>
      <c r="V35" s="1" t="s">
        <v>553</v>
      </c>
    </row>
    <row r="36" s="1" customFormat="1" spans="1:22">
      <c r="A36" s="3">
        <v>999228274537268</v>
      </c>
      <c r="B36" s="1" t="s">
        <v>607</v>
      </c>
      <c r="C36" s="1" t="s">
        <v>621</v>
      </c>
      <c r="D36" s="1" t="s">
        <v>616</v>
      </c>
      <c r="E36" s="1" t="s">
        <v>622</v>
      </c>
      <c r="F36" s="1" t="s">
        <v>419</v>
      </c>
      <c r="G36" s="1" t="s">
        <v>386</v>
      </c>
      <c r="H36" s="1" t="s">
        <v>387</v>
      </c>
      <c r="I36" s="1" t="s">
        <v>623</v>
      </c>
      <c r="J36" s="1" t="s">
        <v>30</v>
      </c>
      <c r="K36" s="1" t="s">
        <v>624</v>
      </c>
      <c r="L36" s="1" t="s">
        <v>624</v>
      </c>
      <c r="M36" s="1" t="s">
        <v>390</v>
      </c>
      <c r="N36" s="1" t="s">
        <v>390</v>
      </c>
      <c r="O36" s="1" t="s">
        <v>391</v>
      </c>
      <c r="P36" s="1" t="s">
        <v>392</v>
      </c>
      <c r="Q36" s="1" t="s">
        <v>393</v>
      </c>
      <c r="R36" s="1" t="s">
        <v>625</v>
      </c>
      <c r="S36" s="1" t="s">
        <v>395</v>
      </c>
      <c r="T36" s="1" t="s">
        <v>396</v>
      </c>
      <c r="U36" s="1" t="s">
        <v>356</v>
      </c>
      <c r="V36" s="1" t="s">
        <v>553</v>
      </c>
    </row>
    <row r="37" s="1" customFormat="1" spans="1:22">
      <c r="A37" s="3">
        <v>999228286155933</v>
      </c>
      <c r="B37" s="1" t="s">
        <v>607</v>
      </c>
      <c r="C37" s="1" t="s">
        <v>626</v>
      </c>
      <c r="D37" s="1" t="s">
        <v>627</v>
      </c>
      <c r="E37" s="1" t="s">
        <v>628</v>
      </c>
      <c r="F37" s="1" t="s">
        <v>402</v>
      </c>
      <c r="G37" s="1" t="s">
        <v>411</v>
      </c>
      <c r="H37" s="1" t="s">
        <v>387</v>
      </c>
      <c r="I37" s="1" t="s">
        <v>629</v>
      </c>
      <c r="J37" s="1" t="s">
        <v>30</v>
      </c>
      <c r="K37" s="1" t="s">
        <v>630</v>
      </c>
      <c r="L37" s="1" t="s">
        <v>630</v>
      </c>
      <c r="M37" s="1" t="s">
        <v>390</v>
      </c>
      <c r="N37" s="1" t="s">
        <v>390</v>
      </c>
      <c r="O37" s="1" t="s">
        <v>391</v>
      </c>
      <c r="P37" s="1" t="s">
        <v>392</v>
      </c>
      <c r="Q37" s="1" t="s">
        <v>393</v>
      </c>
      <c r="R37" s="1" t="s">
        <v>631</v>
      </c>
      <c r="S37" s="1" t="s">
        <v>395</v>
      </c>
      <c r="T37" s="1" t="s">
        <v>396</v>
      </c>
      <c r="U37" s="1" t="s">
        <v>356</v>
      </c>
      <c r="V37" s="1" t="s">
        <v>397</v>
      </c>
    </row>
    <row r="38" s="1" customFormat="1" spans="1:22">
      <c r="A38" s="3">
        <v>999228291148843</v>
      </c>
      <c r="B38" s="1" t="s">
        <v>607</v>
      </c>
      <c r="C38" s="1" t="s">
        <v>632</v>
      </c>
      <c r="D38" s="1" t="s">
        <v>633</v>
      </c>
      <c r="E38" s="1" t="s">
        <v>634</v>
      </c>
      <c r="F38" s="1" t="s">
        <v>501</v>
      </c>
      <c r="G38" s="1" t="s">
        <v>386</v>
      </c>
      <c r="H38" s="1" t="s">
        <v>387</v>
      </c>
      <c r="I38" s="1" t="s">
        <v>635</v>
      </c>
      <c r="J38" s="1" t="s">
        <v>30</v>
      </c>
      <c r="K38" s="1" t="s">
        <v>636</v>
      </c>
      <c r="L38" s="1" t="s">
        <v>636</v>
      </c>
      <c r="M38" s="1" t="s">
        <v>390</v>
      </c>
      <c r="N38" s="1" t="s">
        <v>390</v>
      </c>
      <c r="O38" s="1" t="s">
        <v>391</v>
      </c>
      <c r="P38" s="1" t="s">
        <v>392</v>
      </c>
      <c r="Q38" s="1" t="s">
        <v>393</v>
      </c>
      <c r="R38" s="1" t="s">
        <v>637</v>
      </c>
      <c r="S38" s="1" t="s">
        <v>395</v>
      </c>
      <c r="T38" s="1" t="s">
        <v>396</v>
      </c>
      <c r="U38" s="1" t="s">
        <v>356</v>
      </c>
      <c r="V38" s="1" t="s">
        <v>638</v>
      </c>
    </row>
    <row r="39" s="1" customFormat="1" spans="1:22">
      <c r="A39" s="3">
        <v>999228314682333</v>
      </c>
      <c r="B39" s="1" t="s">
        <v>639</v>
      </c>
      <c r="C39" s="1" t="s">
        <v>640</v>
      </c>
      <c r="D39" s="1" t="s">
        <v>641</v>
      </c>
      <c r="E39" s="1" t="s">
        <v>642</v>
      </c>
      <c r="F39" s="1" t="s">
        <v>386</v>
      </c>
      <c r="G39" s="1" t="s">
        <v>411</v>
      </c>
      <c r="H39" s="1" t="s">
        <v>387</v>
      </c>
      <c r="I39" s="1" t="s">
        <v>643</v>
      </c>
      <c r="J39" s="1" t="s">
        <v>30</v>
      </c>
      <c r="K39" s="1" t="s">
        <v>644</v>
      </c>
      <c r="L39" s="1" t="s">
        <v>644</v>
      </c>
      <c r="M39" s="1" t="s">
        <v>390</v>
      </c>
      <c r="N39" s="1" t="s">
        <v>390</v>
      </c>
      <c r="O39" s="1" t="s">
        <v>391</v>
      </c>
      <c r="P39" s="1" t="s">
        <v>392</v>
      </c>
      <c r="Q39" s="1" t="s">
        <v>393</v>
      </c>
      <c r="R39" s="1" t="s">
        <v>645</v>
      </c>
      <c r="S39" s="1" t="s">
        <v>395</v>
      </c>
      <c r="T39" s="1" t="s">
        <v>396</v>
      </c>
      <c r="U39" s="1" t="s">
        <v>406</v>
      </c>
      <c r="V39" s="1" t="s">
        <v>464</v>
      </c>
    </row>
    <row r="40" s="1" customFormat="1" spans="1:22">
      <c r="A40" s="3">
        <v>999228320892922</v>
      </c>
      <c r="B40" s="1" t="s">
        <v>646</v>
      </c>
      <c r="C40" s="1" t="s">
        <v>647</v>
      </c>
      <c r="D40" s="1" t="s">
        <v>648</v>
      </c>
      <c r="E40" s="1" t="s">
        <v>649</v>
      </c>
      <c r="F40" s="1" t="s">
        <v>419</v>
      </c>
      <c r="G40" s="1" t="s">
        <v>402</v>
      </c>
      <c r="H40" s="1" t="s">
        <v>387</v>
      </c>
      <c r="I40" s="1" t="s">
        <v>650</v>
      </c>
      <c r="J40" s="1" t="s">
        <v>30</v>
      </c>
      <c r="K40" s="1" t="s">
        <v>651</v>
      </c>
      <c r="L40" s="1" t="s">
        <v>651</v>
      </c>
      <c r="M40" s="1" t="s">
        <v>390</v>
      </c>
      <c r="N40" s="1" t="s">
        <v>390</v>
      </c>
      <c r="O40" s="1" t="s">
        <v>391</v>
      </c>
      <c r="P40" s="1" t="s">
        <v>392</v>
      </c>
      <c r="Q40" s="1" t="s">
        <v>393</v>
      </c>
      <c r="R40" s="1" t="s">
        <v>652</v>
      </c>
      <c r="S40" s="1" t="s">
        <v>395</v>
      </c>
      <c r="T40" s="1" t="s">
        <v>396</v>
      </c>
      <c r="U40" s="1" t="s">
        <v>356</v>
      </c>
      <c r="V40" s="1" t="s">
        <v>397</v>
      </c>
    </row>
    <row r="41" s="1" customFormat="1" spans="1:22">
      <c r="A41" s="3">
        <v>999228323610394</v>
      </c>
      <c r="B41" s="1" t="s">
        <v>646</v>
      </c>
      <c r="C41" s="1" t="s">
        <v>653</v>
      </c>
      <c r="D41" s="1" t="s">
        <v>654</v>
      </c>
      <c r="E41" s="1" t="s">
        <v>655</v>
      </c>
      <c r="F41" s="1" t="s">
        <v>656</v>
      </c>
      <c r="G41" s="1" t="s">
        <v>386</v>
      </c>
      <c r="H41" s="1" t="s">
        <v>387</v>
      </c>
      <c r="I41" s="1" t="s">
        <v>657</v>
      </c>
      <c r="J41" s="1" t="s">
        <v>30</v>
      </c>
      <c r="K41" s="1" t="s">
        <v>658</v>
      </c>
      <c r="L41" s="1" t="s">
        <v>658</v>
      </c>
      <c r="M41" s="1" t="s">
        <v>390</v>
      </c>
      <c r="N41" s="1" t="s">
        <v>390</v>
      </c>
      <c r="O41" s="1" t="s">
        <v>391</v>
      </c>
      <c r="P41" s="1" t="s">
        <v>392</v>
      </c>
      <c r="Q41" s="1" t="s">
        <v>393</v>
      </c>
      <c r="R41" s="1" t="s">
        <v>659</v>
      </c>
      <c r="S41" s="1" t="s">
        <v>395</v>
      </c>
      <c r="T41" s="1" t="s">
        <v>396</v>
      </c>
      <c r="U41" s="1" t="s">
        <v>356</v>
      </c>
      <c r="V41" s="1" t="s">
        <v>479</v>
      </c>
    </row>
    <row r="42" s="1" customFormat="1" spans="1:22">
      <c r="A42" s="3">
        <v>999228329727013</v>
      </c>
      <c r="B42" s="1" t="s">
        <v>646</v>
      </c>
      <c r="C42" s="1" t="s">
        <v>660</v>
      </c>
      <c r="D42" s="1" t="s">
        <v>661</v>
      </c>
      <c r="E42" s="1" t="s">
        <v>662</v>
      </c>
      <c r="F42" s="1" t="s">
        <v>440</v>
      </c>
      <c r="G42" s="1" t="s">
        <v>386</v>
      </c>
      <c r="H42" s="1" t="s">
        <v>387</v>
      </c>
      <c r="I42" s="1" t="s">
        <v>663</v>
      </c>
      <c r="J42" s="1" t="s">
        <v>30</v>
      </c>
      <c r="K42" s="1" t="s">
        <v>664</v>
      </c>
      <c r="L42" s="1" t="s">
        <v>664</v>
      </c>
      <c r="M42" s="1" t="s">
        <v>390</v>
      </c>
      <c r="N42" s="1" t="s">
        <v>390</v>
      </c>
      <c r="O42" s="1" t="s">
        <v>391</v>
      </c>
      <c r="P42" s="1" t="s">
        <v>392</v>
      </c>
      <c r="Q42" s="1" t="s">
        <v>393</v>
      </c>
      <c r="R42" s="1" t="s">
        <v>665</v>
      </c>
      <c r="S42" s="1" t="s">
        <v>395</v>
      </c>
      <c r="T42" s="1" t="s">
        <v>396</v>
      </c>
      <c r="U42" s="1" t="s">
        <v>356</v>
      </c>
      <c r="V42" s="1" t="s">
        <v>472</v>
      </c>
    </row>
    <row r="43" s="1" customFormat="1" spans="1:22">
      <c r="A43" s="3">
        <v>999228330599596</v>
      </c>
      <c r="B43" s="1" t="s">
        <v>646</v>
      </c>
      <c r="C43" s="1" t="s">
        <v>666</v>
      </c>
      <c r="D43" s="1" t="s">
        <v>667</v>
      </c>
      <c r="E43" s="1" t="s">
        <v>668</v>
      </c>
      <c r="F43" s="1" t="s">
        <v>440</v>
      </c>
      <c r="G43" s="1" t="s">
        <v>402</v>
      </c>
      <c r="H43" s="1" t="s">
        <v>387</v>
      </c>
      <c r="I43" s="1" t="s">
        <v>669</v>
      </c>
      <c r="J43" s="1" t="s">
        <v>30</v>
      </c>
      <c r="K43" s="1" t="s">
        <v>670</v>
      </c>
      <c r="L43" s="1" t="s">
        <v>670</v>
      </c>
      <c r="M43" s="1" t="s">
        <v>390</v>
      </c>
      <c r="N43" s="1" t="s">
        <v>390</v>
      </c>
      <c r="O43" s="1" t="s">
        <v>391</v>
      </c>
      <c r="P43" s="1" t="s">
        <v>392</v>
      </c>
      <c r="Q43" s="1" t="s">
        <v>393</v>
      </c>
      <c r="R43" s="1" t="s">
        <v>671</v>
      </c>
      <c r="S43" s="1" t="s">
        <v>395</v>
      </c>
      <c r="T43" s="1" t="s">
        <v>396</v>
      </c>
      <c r="U43" s="1" t="s">
        <v>406</v>
      </c>
      <c r="V43" s="1" t="s">
        <v>451</v>
      </c>
    </row>
    <row r="44" s="1" customFormat="1" spans="1:22">
      <c r="A44" s="3">
        <v>999228339464191</v>
      </c>
      <c r="B44" s="1" t="s">
        <v>672</v>
      </c>
      <c r="C44" s="1" t="s">
        <v>673</v>
      </c>
      <c r="D44" s="1" t="s">
        <v>674</v>
      </c>
      <c r="E44" s="1" t="s">
        <v>675</v>
      </c>
      <c r="F44" s="1" t="s">
        <v>501</v>
      </c>
      <c r="G44" s="1" t="s">
        <v>402</v>
      </c>
      <c r="H44" s="1" t="s">
        <v>387</v>
      </c>
      <c r="I44" s="1" t="s">
        <v>676</v>
      </c>
      <c r="J44" s="1" t="s">
        <v>30</v>
      </c>
      <c r="K44" s="1" t="s">
        <v>677</v>
      </c>
      <c r="L44" s="1" t="s">
        <v>677</v>
      </c>
      <c r="M44" s="1" t="s">
        <v>390</v>
      </c>
      <c r="N44" s="1" t="s">
        <v>390</v>
      </c>
      <c r="O44" s="1" t="s">
        <v>391</v>
      </c>
      <c r="P44" s="1" t="s">
        <v>392</v>
      </c>
      <c r="Q44" s="1" t="s">
        <v>393</v>
      </c>
      <c r="R44" s="1" t="s">
        <v>678</v>
      </c>
      <c r="S44" s="1" t="s">
        <v>395</v>
      </c>
      <c r="T44" s="1" t="s">
        <v>396</v>
      </c>
      <c r="U44" s="1" t="s">
        <v>356</v>
      </c>
      <c r="V44" s="1" t="s">
        <v>472</v>
      </c>
    </row>
    <row r="45" s="1" customFormat="1" spans="1:22">
      <c r="A45" s="3">
        <v>999228339752504</v>
      </c>
      <c r="B45" s="1" t="s">
        <v>672</v>
      </c>
      <c r="C45" s="1" t="s">
        <v>679</v>
      </c>
      <c r="D45" s="1" t="s">
        <v>680</v>
      </c>
      <c r="E45" s="1" t="s">
        <v>681</v>
      </c>
      <c r="F45" s="1" t="s">
        <v>386</v>
      </c>
      <c r="G45" s="1" t="s">
        <v>411</v>
      </c>
      <c r="H45" s="1" t="s">
        <v>387</v>
      </c>
      <c r="I45" s="1" t="s">
        <v>682</v>
      </c>
      <c r="J45" s="1" t="s">
        <v>30</v>
      </c>
      <c r="K45" s="1" t="s">
        <v>683</v>
      </c>
      <c r="L45" s="1" t="s">
        <v>683</v>
      </c>
      <c r="M45" s="1" t="s">
        <v>390</v>
      </c>
      <c r="N45" s="1" t="s">
        <v>390</v>
      </c>
      <c r="O45" s="1" t="s">
        <v>391</v>
      </c>
      <c r="P45" s="1" t="s">
        <v>392</v>
      </c>
      <c r="Q45" s="1" t="s">
        <v>393</v>
      </c>
      <c r="R45" s="1" t="s">
        <v>684</v>
      </c>
      <c r="S45" s="1" t="s">
        <v>395</v>
      </c>
      <c r="T45" s="1" t="s">
        <v>396</v>
      </c>
      <c r="U45" s="1" t="s">
        <v>356</v>
      </c>
      <c r="V45" s="1" t="s">
        <v>397</v>
      </c>
    </row>
    <row r="46" s="1" customFormat="1" spans="1:22">
      <c r="A46" s="3">
        <v>999228341507325</v>
      </c>
      <c r="B46" s="1" t="s">
        <v>672</v>
      </c>
      <c r="C46" s="1" t="s">
        <v>685</v>
      </c>
      <c r="D46" s="1" t="s">
        <v>596</v>
      </c>
      <c r="E46" s="1" t="s">
        <v>686</v>
      </c>
      <c r="F46" s="1" t="s">
        <v>440</v>
      </c>
      <c r="G46" s="1" t="s">
        <v>386</v>
      </c>
      <c r="H46" s="1" t="s">
        <v>387</v>
      </c>
      <c r="I46" s="1" t="s">
        <v>687</v>
      </c>
      <c r="J46" s="1" t="s">
        <v>30</v>
      </c>
      <c r="K46" s="1" t="s">
        <v>688</v>
      </c>
      <c r="L46" s="1" t="s">
        <v>688</v>
      </c>
      <c r="M46" s="1" t="s">
        <v>390</v>
      </c>
      <c r="N46" s="1" t="s">
        <v>390</v>
      </c>
      <c r="O46" s="1" t="s">
        <v>391</v>
      </c>
      <c r="P46" s="1" t="s">
        <v>392</v>
      </c>
      <c r="Q46" s="1" t="s">
        <v>393</v>
      </c>
      <c r="R46" s="1" t="s">
        <v>689</v>
      </c>
      <c r="S46" s="1" t="s">
        <v>395</v>
      </c>
      <c r="T46" s="1" t="s">
        <v>396</v>
      </c>
      <c r="U46" s="1" t="s">
        <v>406</v>
      </c>
      <c r="V46" s="1" t="s">
        <v>464</v>
      </c>
    </row>
    <row r="47" s="1" customFormat="1" spans="1:22">
      <c r="A47" s="3">
        <v>999228342068684</v>
      </c>
      <c r="B47" s="1" t="s">
        <v>672</v>
      </c>
      <c r="C47" s="1" t="s">
        <v>690</v>
      </c>
      <c r="D47" s="1" t="s">
        <v>596</v>
      </c>
      <c r="E47" s="1" t="s">
        <v>691</v>
      </c>
      <c r="F47" s="1" t="s">
        <v>386</v>
      </c>
      <c r="G47" s="1" t="s">
        <v>402</v>
      </c>
      <c r="H47" s="1" t="s">
        <v>387</v>
      </c>
      <c r="I47" s="1" t="s">
        <v>692</v>
      </c>
      <c r="J47" s="1" t="s">
        <v>30</v>
      </c>
      <c r="K47" s="1" t="s">
        <v>693</v>
      </c>
      <c r="L47" s="1" t="s">
        <v>693</v>
      </c>
      <c r="M47" s="1" t="s">
        <v>390</v>
      </c>
      <c r="N47" s="1" t="s">
        <v>390</v>
      </c>
      <c r="O47" s="1" t="s">
        <v>391</v>
      </c>
      <c r="P47" s="1" t="s">
        <v>392</v>
      </c>
      <c r="Q47" s="1" t="s">
        <v>393</v>
      </c>
      <c r="R47" s="1" t="s">
        <v>694</v>
      </c>
      <c r="S47" s="1" t="s">
        <v>395</v>
      </c>
      <c r="T47" s="1" t="s">
        <v>396</v>
      </c>
      <c r="U47" s="1" t="s">
        <v>406</v>
      </c>
      <c r="V47" s="1" t="s">
        <v>464</v>
      </c>
    </row>
    <row r="48" s="1" customFormat="1" spans="1:22">
      <c r="A48" s="3">
        <v>999228342783818</v>
      </c>
      <c r="B48" s="1" t="s">
        <v>672</v>
      </c>
      <c r="C48" s="1" t="s">
        <v>695</v>
      </c>
      <c r="D48" s="1" t="s">
        <v>674</v>
      </c>
      <c r="E48" s="1" t="s">
        <v>696</v>
      </c>
      <c r="F48" s="1" t="s">
        <v>402</v>
      </c>
      <c r="G48" s="1" t="s">
        <v>411</v>
      </c>
      <c r="H48" s="1" t="s">
        <v>387</v>
      </c>
      <c r="I48" s="1" t="s">
        <v>697</v>
      </c>
      <c r="J48" s="1" t="s">
        <v>30</v>
      </c>
      <c r="K48" s="1" t="s">
        <v>698</v>
      </c>
      <c r="L48" s="1" t="s">
        <v>698</v>
      </c>
      <c r="M48" s="1" t="s">
        <v>390</v>
      </c>
      <c r="N48" s="1" t="s">
        <v>390</v>
      </c>
      <c r="O48" s="1" t="s">
        <v>391</v>
      </c>
      <c r="P48" s="1" t="s">
        <v>392</v>
      </c>
      <c r="Q48" s="1" t="s">
        <v>393</v>
      </c>
      <c r="R48" s="1" t="s">
        <v>699</v>
      </c>
      <c r="S48" s="1" t="s">
        <v>395</v>
      </c>
      <c r="T48" s="1" t="s">
        <v>396</v>
      </c>
      <c r="U48" s="1" t="s">
        <v>356</v>
      </c>
      <c r="V48" s="1" t="s">
        <v>472</v>
      </c>
    </row>
    <row r="49" s="1" customFormat="1" spans="1:22">
      <c r="A49" s="3">
        <v>999228348341361</v>
      </c>
      <c r="B49" s="1" t="s">
        <v>700</v>
      </c>
      <c r="C49" s="1" t="s">
        <v>701</v>
      </c>
      <c r="D49" s="1" t="s">
        <v>609</v>
      </c>
      <c r="E49" s="1" t="s">
        <v>702</v>
      </c>
      <c r="F49" s="1" t="s">
        <v>419</v>
      </c>
      <c r="G49" s="1" t="s">
        <v>411</v>
      </c>
      <c r="H49" s="1" t="s">
        <v>387</v>
      </c>
      <c r="I49" s="1" t="s">
        <v>703</v>
      </c>
      <c r="J49" s="1" t="s">
        <v>30</v>
      </c>
      <c r="K49" s="1" t="s">
        <v>704</v>
      </c>
      <c r="L49" s="1" t="s">
        <v>704</v>
      </c>
      <c r="M49" s="1" t="s">
        <v>390</v>
      </c>
      <c r="N49" s="1" t="s">
        <v>390</v>
      </c>
      <c r="O49" s="1" t="s">
        <v>391</v>
      </c>
      <c r="P49" s="1" t="s">
        <v>392</v>
      </c>
      <c r="Q49" s="1" t="s">
        <v>393</v>
      </c>
      <c r="R49" s="1" t="s">
        <v>705</v>
      </c>
      <c r="S49" s="1" t="s">
        <v>395</v>
      </c>
      <c r="T49" s="1" t="s">
        <v>396</v>
      </c>
      <c r="U49" s="1" t="s">
        <v>356</v>
      </c>
      <c r="V49" s="1" t="s">
        <v>614</v>
      </c>
    </row>
    <row r="50" s="1" customFormat="1" spans="1:22">
      <c r="A50" s="3">
        <v>999228348995570</v>
      </c>
      <c r="B50" s="1" t="s">
        <v>700</v>
      </c>
      <c r="C50" s="1" t="s">
        <v>706</v>
      </c>
      <c r="D50" s="1" t="s">
        <v>609</v>
      </c>
      <c r="E50" s="1" t="s">
        <v>707</v>
      </c>
      <c r="F50" s="1" t="s">
        <v>419</v>
      </c>
      <c r="G50" s="1" t="s">
        <v>411</v>
      </c>
      <c r="H50" s="1" t="s">
        <v>387</v>
      </c>
      <c r="I50" s="1" t="s">
        <v>708</v>
      </c>
      <c r="J50" s="1" t="s">
        <v>30</v>
      </c>
      <c r="K50" s="1" t="s">
        <v>709</v>
      </c>
      <c r="L50" s="1" t="s">
        <v>709</v>
      </c>
      <c r="M50" s="1" t="s">
        <v>390</v>
      </c>
      <c r="N50" s="1" t="s">
        <v>390</v>
      </c>
      <c r="O50" s="1" t="s">
        <v>391</v>
      </c>
      <c r="P50" s="1" t="s">
        <v>392</v>
      </c>
      <c r="Q50" s="1" t="s">
        <v>393</v>
      </c>
      <c r="R50" s="1" t="s">
        <v>710</v>
      </c>
      <c r="S50" s="1" t="s">
        <v>395</v>
      </c>
      <c r="T50" s="1" t="s">
        <v>396</v>
      </c>
      <c r="U50" s="1" t="s">
        <v>356</v>
      </c>
      <c r="V50" s="1" t="s">
        <v>614</v>
      </c>
    </row>
    <row r="51" s="1" customFormat="1" spans="1:22">
      <c r="A51" s="3">
        <v>999228412979234</v>
      </c>
      <c r="B51" s="1" t="s">
        <v>656</v>
      </c>
      <c r="C51" s="1" t="s">
        <v>711</v>
      </c>
      <c r="D51" s="1" t="s">
        <v>712</v>
      </c>
      <c r="E51" s="1" t="s">
        <v>713</v>
      </c>
      <c r="F51" s="1" t="s">
        <v>419</v>
      </c>
      <c r="G51" s="1" t="s">
        <v>402</v>
      </c>
      <c r="H51" s="1" t="s">
        <v>387</v>
      </c>
      <c r="I51" s="1" t="s">
        <v>714</v>
      </c>
      <c r="J51" s="1" t="s">
        <v>30</v>
      </c>
      <c r="K51" s="1" t="s">
        <v>715</v>
      </c>
      <c r="L51" s="1" t="s">
        <v>715</v>
      </c>
      <c r="M51" s="1" t="s">
        <v>390</v>
      </c>
      <c r="N51" s="1" t="s">
        <v>390</v>
      </c>
      <c r="O51" s="1" t="s">
        <v>391</v>
      </c>
      <c r="P51" s="1" t="s">
        <v>392</v>
      </c>
      <c r="Q51" s="1" t="s">
        <v>393</v>
      </c>
      <c r="R51" s="1" t="s">
        <v>716</v>
      </c>
      <c r="S51" s="1" t="s">
        <v>395</v>
      </c>
      <c r="T51" s="1" t="s">
        <v>396</v>
      </c>
      <c r="U51" s="1" t="s">
        <v>356</v>
      </c>
      <c r="V51" s="1" t="s">
        <v>479</v>
      </c>
    </row>
    <row r="52" s="1" customFormat="1" spans="1:22">
      <c r="A52" s="3">
        <v>999228434874744</v>
      </c>
      <c r="B52" s="1" t="s">
        <v>385</v>
      </c>
      <c r="C52" s="1" t="s">
        <v>717</v>
      </c>
      <c r="D52" s="1" t="s">
        <v>718</v>
      </c>
      <c r="E52" s="1" t="s">
        <v>719</v>
      </c>
      <c r="F52" s="1" t="s">
        <v>402</v>
      </c>
      <c r="G52" s="1" t="s">
        <v>411</v>
      </c>
      <c r="H52" s="1" t="s">
        <v>387</v>
      </c>
      <c r="I52" s="1" t="s">
        <v>720</v>
      </c>
      <c r="J52" s="1" t="s">
        <v>30</v>
      </c>
      <c r="K52" s="1" t="s">
        <v>721</v>
      </c>
      <c r="L52" s="1" t="s">
        <v>721</v>
      </c>
      <c r="M52" s="1" t="s">
        <v>390</v>
      </c>
      <c r="N52" s="1" t="s">
        <v>390</v>
      </c>
      <c r="O52" s="1" t="s">
        <v>391</v>
      </c>
      <c r="P52" s="1" t="s">
        <v>392</v>
      </c>
      <c r="Q52" s="1" t="s">
        <v>393</v>
      </c>
      <c r="R52" s="1" t="s">
        <v>722</v>
      </c>
      <c r="S52" s="1" t="s">
        <v>395</v>
      </c>
      <c r="T52" s="1" t="s">
        <v>396</v>
      </c>
      <c r="U52" s="1" t="s">
        <v>356</v>
      </c>
      <c r="V52" s="1" t="s">
        <v>464</v>
      </c>
    </row>
    <row r="53" s="1" customFormat="1" spans="1:22">
      <c r="A53" s="3">
        <v>999228443063296</v>
      </c>
      <c r="B53" s="1" t="s">
        <v>501</v>
      </c>
      <c r="C53" s="1" t="s">
        <v>723</v>
      </c>
      <c r="D53" s="1" t="s">
        <v>724</v>
      </c>
      <c r="E53" s="1" t="s">
        <v>725</v>
      </c>
      <c r="F53" s="1" t="s">
        <v>440</v>
      </c>
      <c r="G53" s="1" t="s">
        <v>386</v>
      </c>
      <c r="H53" s="1" t="s">
        <v>387</v>
      </c>
      <c r="I53" s="1" t="s">
        <v>726</v>
      </c>
      <c r="J53" s="1" t="s">
        <v>30</v>
      </c>
      <c r="K53" s="1" t="s">
        <v>727</v>
      </c>
      <c r="L53" s="1" t="s">
        <v>727</v>
      </c>
      <c r="M53" s="1" t="s">
        <v>390</v>
      </c>
      <c r="N53" s="1" t="s">
        <v>390</v>
      </c>
      <c r="O53" s="1" t="s">
        <v>391</v>
      </c>
      <c r="P53" s="1" t="s">
        <v>392</v>
      </c>
      <c r="Q53" s="1" t="s">
        <v>393</v>
      </c>
      <c r="R53" s="1" t="s">
        <v>728</v>
      </c>
      <c r="S53" s="1" t="s">
        <v>395</v>
      </c>
      <c r="T53" s="1" t="s">
        <v>396</v>
      </c>
      <c r="U53" s="1" t="s">
        <v>356</v>
      </c>
      <c r="V53" s="1" t="s">
        <v>397</v>
      </c>
    </row>
    <row r="54" s="1" customFormat="1" spans="1:22">
      <c r="A54" s="3">
        <v>999228443372992</v>
      </c>
      <c r="B54" s="1" t="s">
        <v>419</v>
      </c>
      <c r="C54" s="1" t="s">
        <v>729</v>
      </c>
      <c r="D54" s="1" t="s">
        <v>730</v>
      </c>
      <c r="E54" s="1" t="s">
        <v>731</v>
      </c>
      <c r="F54" s="1" t="s">
        <v>386</v>
      </c>
      <c r="G54" s="1" t="s">
        <v>402</v>
      </c>
      <c r="H54" s="1" t="s">
        <v>387</v>
      </c>
      <c r="I54" s="1" t="s">
        <v>732</v>
      </c>
      <c r="J54" s="1" t="s">
        <v>30</v>
      </c>
      <c r="K54" s="1" t="s">
        <v>733</v>
      </c>
      <c r="L54" s="1" t="s">
        <v>733</v>
      </c>
      <c r="M54" s="1" t="s">
        <v>390</v>
      </c>
      <c r="N54" s="1" t="s">
        <v>390</v>
      </c>
      <c r="O54" s="1" t="s">
        <v>391</v>
      </c>
      <c r="P54" s="1" t="s">
        <v>392</v>
      </c>
      <c r="Q54" s="1" t="s">
        <v>393</v>
      </c>
      <c r="R54" s="1" t="s">
        <v>734</v>
      </c>
      <c r="S54" s="1" t="s">
        <v>395</v>
      </c>
      <c r="T54" s="1" t="s">
        <v>396</v>
      </c>
      <c r="U54" s="1" t="s">
        <v>356</v>
      </c>
      <c r="V54" s="1" t="s">
        <v>553</v>
      </c>
    </row>
    <row r="55" s="1" customFormat="1" spans="1:22">
      <c r="A55" s="3">
        <v>999228445677133</v>
      </c>
      <c r="B55" s="1" t="s">
        <v>419</v>
      </c>
      <c r="C55" s="1" t="s">
        <v>735</v>
      </c>
      <c r="D55" s="1" t="s">
        <v>736</v>
      </c>
      <c r="E55" s="1" t="s">
        <v>737</v>
      </c>
      <c r="F55" s="1" t="s">
        <v>386</v>
      </c>
      <c r="G55" s="1" t="s">
        <v>402</v>
      </c>
      <c r="H55" s="1" t="s">
        <v>387</v>
      </c>
      <c r="I55" s="1" t="s">
        <v>738</v>
      </c>
      <c r="J55" s="1" t="s">
        <v>30</v>
      </c>
      <c r="K55" s="1" t="s">
        <v>739</v>
      </c>
      <c r="L55" s="1" t="s">
        <v>739</v>
      </c>
      <c r="M55" s="1" t="s">
        <v>390</v>
      </c>
      <c r="N55" s="1" t="s">
        <v>390</v>
      </c>
      <c r="O55" s="1" t="s">
        <v>391</v>
      </c>
      <c r="P55" s="1" t="s">
        <v>392</v>
      </c>
      <c r="Q55" s="1" t="s">
        <v>393</v>
      </c>
      <c r="R55" s="1" t="s">
        <v>740</v>
      </c>
      <c r="S55" s="1" t="s">
        <v>395</v>
      </c>
      <c r="T55" s="1" t="s">
        <v>396</v>
      </c>
      <c r="U55" s="1" t="s">
        <v>356</v>
      </c>
      <c r="V55" s="1" t="s">
        <v>741</v>
      </c>
    </row>
    <row r="56" s="1" customFormat="1" spans="1:22">
      <c r="A56" s="3">
        <v>999228446998089</v>
      </c>
      <c r="B56" s="1" t="s">
        <v>440</v>
      </c>
      <c r="C56" s="1" t="s">
        <v>742</v>
      </c>
      <c r="D56" s="1" t="s">
        <v>743</v>
      </c>
      <c r="E56" s="1" t="s">
        <v>744</v>
      </c>
      <c r="F56" s="1" t="s">
        <v>402</v>
      </c>
      <c r="G56" s="1" t="s">
        <v>411</v>
      </c>
      <c r="H56" s="1" t="s">
        <v>387</v>
      </c>
      <c r="I56" s="1" t="s">
        <v>745</v>
      </c>
      <c r="J56" s="1" t="s">
        <v>30</v>
      </c>
      <c r="K56" s="1" t="s">
        <v>746</v>
      </c>
      <c r="L56" s="1" t="s">
        <v>746</v>
      </c>
      <c r="M56" s="1" t="s">
        <v>390</v>
      </c>
      <c r="N56" s="1" t="s">
        <v>390</v>
      </c>
      <c r="O56" s="1" t="s">
        <v>391</v>
      </c>
      <c r="P56" s="1" t="s">
        <v>392</v>
      </c>
      <c r="Q56" s="1" t="s">
        <v>393</v>
      </c>
      <c r="R56" s="1" t="s">
        <v>747</v>
      </c>
      <c r="S56" s="1" t="s">
        <v>395</v>
      </c>
      <c r="T56" s="1" t="s">
        <v>396</v>
      </c>
      <c r="U56" s="1" t="s">
        <v>356</v>
      </c>
      <c r="V56" s="1" t="s">
        <v>638</v>
      </c>
    </row>
    <row r="57" s="1" customFormat="1" spans="1:22">
      <c r="A57" s="3">
        <v>999228482167868</v>
      </c>
      <c r="B57" s="1" t="s">
        <v>440</v>
      </c>
      <c r="C57" s="1" t="s">
        <v>748</v>
      </c>
      <c r="D57" s="1" t="s">
        <v>749</v>
      </c>
      <c r="E57" s="1" t="s">
        <v>750</v>
      </c>
      <c r="F57" s="1" t="s">
        <v>386</v>
      </c>
      <c r="G57" s="1" t="s">
        <v>402</v>
      </c>
      <c r="H57" s="1" t="s">
        <v>387</v>
      </c>
      <c r="I57" s="1" t="s">
        <v>751</v>
      </c>
      <c r="J57" s="1" t="s">
        <v>30</v>
      </c>
      <c r="K57" s="1" t="s">
        <v>752</v>
      </c>
      <c r="L57" s="1" t="s">
        <v>752</v>
      </c>
      <c r="M57" s="1" t="s">
        <v>390</v>
      </c>
      <c r="N57" s="1" t="s">
        <v>390</v>
      </c>
      <c r="O57" s="1" t="s">
        <v>391</v>
      </c>
      <c r="P57" s="1" t="s">
        <v>392</v>
      </c>
      <c r="Q57" s="1" t="s">
        <v>393</v>
      </c>
      <c r="R57" s="1" t="s">
        <v>753</v>
      </c>
      <c r="S57" s="1" t="s">
        <v>395</v>
      </c>
      <c r="T57" s="1" t="s">
        <v>396</v>
      </c>
      <c r="U57" s="1" t="s">
        <v>356</v>
      </c>
      <c r="V57" s="1" t="s">
        <v>464</v>
      </c>
    </row>
    <row r="58" s="1" customFormat="1" spans="1:22">
      <c r="A58" s="3">
        <v>999228483518536</v>
      </c>
      <c r="B58" s="1" t="s">
        <v>440</v>
      </c>
      <c r="C58" s="1" t="s">
        <v>754</v>
      </c>
      <c r="D58" s="1" t="s">
        <v>755</v>
      </c>
      <c r="E58" s="1" t="s">
        <v>756</v>
      </c>
      <c r="F58" s="1" t="s">
        <v>402</v>
      </c>
      <c r="G58" s="1" t="s">
        <v>411</v>
      </c>
      <c r="H58" s="1" t="s">
        <v>387</v>
      </c>
      <c r="I58" s="1" t="s">
        <v>757</v>
      </c>
      <c r="J58" s="1" t="s">
        <v>30</v>
      </c>
      <c r="K58" s="1" t="s">
        <v>758</v>
      </c>
      <c r="L58" s="1" t="s">
        <v>758</v>
      </c>
      <c r="M58" s="1" t="s">
        <v>390</v>
      </c>
      <c r="N58" s="1" t="s">
        <v>390</v>
      </c>
      <c r="O58" s="1" t="s">
        <v>391</v>
      </c>
      <c r="P58" s="1" t="s">
        <v>392</v>
      </c>
      <c r="Q58" s="1" t="s">
        <v>393</v>
      </c>
      <c r="R58" s="1" t="s">
        <v>759</v>
      </c>
      <c r="S58" s="1" t="s">
        <v>395</v>
      </c>
      <c r="T58" s="1" t="s">
        <v>396</v>
      </c>
      <c r="U58" s="1" t="s">
        <v>356</v>
      </c>
      <c r="V58" s="1" t="s">
        <v>479</v>
      </c>
    </row>
    <row r="59" s="1" customFormat="1" spans="1:22">
      <c r="A59" s="3">
        <v>999228484980068</v>
      </c>
      <c r="B59" s="1" t="s">
        <v>386</v>
      </c>
      <c r="C59" s="1" t="s">
        <v>760</v>
      </c>
      <c r="D59" s="1" t="s">
        <v>761</v>
      </c>
      <c r="E59" s="1" t="s">
        <v>762</v>
      </c>
      <c r="F59" s="1" t="s">
        <v>386</v>
      </c>
      <c r="G59" s="1" t="s">
        <v>402</v>
      </c>
      <c r="H59" s="1" t="s">
        <v>387</v>
      </c>
      <c r="I59" s="1" t="s">
        <v>763</v>
      </c>
      <c r="J59" s="1" t="s">
        <v>30</v>
      </c>
      <c r="K59" s="1" t="s">
        <v>764</v>
      </c>
      <c r="L59" s="1" t="s">
        <v>764</v>
      </c>
      <c r="M59" s="1" t="s">
        <v>390</v>
      </c>
      <c r="N59" s="1" t="s">
        <v>390</v>
      </c>
      <c r="O59" s="1" t="s">
        <v>391</v>
      </c>
      <c r="P59" s="1" t="s">
        <v>392</v>
      </c>
      <c r="Q59" s="1" t="s">
        <v>393</v>
      </c>
      <c r="R59" s="1" t="s">
        <v>765</v>
      </c>
      <c r="S59" s="1" t="s">
        <v>395</v>
      </c>
      <c r="T59" s="1" t="s">
        <v>396</v>
      </c>
      <c r="U59" s="1" t="s">
        <v>356</v>
      </c>
      <c r="V59" s="1" t="s">
        <v>766</v>
      </c>
    </row>
    <row r="60" s="1" customFormat="1" spans="1:22">
      <c r="A60" s="3">
        <v>999228491757853</v>
      </c>
      <c r="B60" s="1" t="s">
        <v>386</v>
      </c>
      <c r="C60" s="1" t="s">
        <v>767</v>
      </c>
      <c r="D60" s="1" t="s">
        <v>768</v>
      </c>
      <c r="E60" s="1" t="s">
        <v>769</v>
      </c>
      <c r="F60" s="1" t="s">
        <v>402</v>
      </c>
      <c r="G60" s="1" t="s">
        <v>411</v>
      </c>
      <c r="H60" s="1" t="s">
        <v>387</v>
      </c>
      <c r="I60" s="1" t="s">
        <v>770</v>
      </c>
      <c r="J60" s="1" t="s">
        <v>30</v>
      </c>
      <c r="K60" s="1" t="s">
        <v>771</v>
      </c>
      <c r="L60" s="1" t="s">
        <v>771</v>
      </c>
      <c r="M60" s="1" t="s">
        <v>390</v>
      </c>
      <c r="N60" s="1" t="s">
        <v>390</v>
      </c>
      <c r="O60" s="1" t="s">
        <v>391</v>
      </c>
      <c r="P60" s="1" t="s">
        <v>392</v>
      </c>
      <c r="Q60" s="1" t="s">
        <v>393</v>
      </c>
      <c r="R60" s="1" t="s">
        <v>772</v>
      </c>
      <c r="S60" s="1" t="s">
        <v>395</v>
      </c>
      <c r="T60" s="1" t="s">
        <v>396</v>
      </c>
      <c r="U60" s="1" t="s">
        <v>356</v>
      </c>
      <c r="V60" s="1" t="s">
        <v>773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2023-11-20T02:05:37Z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