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<sst xmlns="http://schemas.openxmlformats.org/spreadsheetml/2006/main" count="427" uniqueCount="177">
  <si>
    <t>去哪儿网酒店预付对账单</t>
  </si>
  <si>
    <t>供应商名称：</t>
  </si>
  <si>
    <t>港丰国际</t>
  </si>
  <si>
    <t>结算周期：</t>
  </si>
  <si>
    <t>2023-11-13至2023-11-19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</si>
  <si>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</si>
  <si>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</si>
  <si>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</si>
  <si>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</si>
  <si>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</si>
  <si>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</si>
  <si>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</si>
  <si>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</si>
  <si>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</si>
  <si>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</si>
  <si>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</si>
  <si>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</si>
  <si>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</si>
  <si>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</si>
  <si>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</si>
  <si>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¥15,175.00</t>
  </si>
  <si>
    <t>¥4,904.73</t>
  </si>
  <si>
    <t>-¥3,080.00</t>
  </si>
  <si>
    <t>¥7,190.27</t>
  </si>
  <si>
    <t>分类信息</t>
  </si>
  <si>
    <t>业务类型</t>
  </si>
  <si>
    <t>酒店预付（点击查看明细）</t>
  </si>
  <si>
    <t>¥10,270.27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</si>
  <si>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</si>
  <si>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</si>
  <si>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</si>
  <si>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</si>
  <si>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</si>
  <si>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</si>
  <si>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</si>
  <si>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</si>
  <si>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</si>
  <si>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</si>
  <si>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</si>
  <si>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</si>
  <si>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</si>
  <si>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</si>
  <si>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</si>
  <si>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</si>
  <si>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</si>
  <si>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</si>
  <si>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</si>
  <si>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</si>
  <si>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</si>
  <si>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</si>
  <si>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</si>
  <si>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</si>
  <si>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</si>
  <si>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</si>
  <si>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</si>
  <si>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</si>
  <si>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</si>
  <si>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</si>
  <si>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</si>
  <si>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</si>
  <si>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</si>
  <si>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</si>
  <si>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</si>
  <si>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</si>
  <si>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</si>
  <si>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</si>
  <si>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</si>
  <si>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</si>
  <si>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</si>
  <si>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</si>
  <si>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</si>
  <si>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703520320195</t>
  </si>
  <si>
    <t>4096167</t>
  </si>
  <si>
    <t>酒店预付</t>
  </si>
  <si>
    <t>否</t>
  </si>
  <si>
    <t>普通</t>
  </si>
  <si>
    <t>221927654</t>
  </si>
  <si>
    <t>香港丽豪酒店</t>
  </si>
  <si>
    <t>1619975</t>
  </si>
  <si>
    <t>Liang/QiYun|Zhang/JinYan</t>
  </si>
  <si>
    <t>2023-10-19</t>
  </si>
  <si>
    <t>2023-11-15</t>
  </si>
  <si>
    <t>2023-11-16</t>
  </si>
  <si>
    <t>¥1,162.00</t>
  </si>
  <si>
    <t>¥407.96</t>
  </si>
  <si>
    <t>¥754.04</t>
  </si>
  <si>
    <t>Guest Room</t>
  </si>
  <si>
    <t>WEBSITE</t>
  </si>
  <si>
    <t>703516803890</t>
  </si>
  <si>
    <t>4077492</t>
  </si>
  <si>
    <t>158570957</t>
  </si>
  <si>
    <t>京都四条乌丸大和ROYNET酒店</t>
  </si>
  <si>
    <t>WANG/MEILING|XIAO/WENJING</t>
  </si>
  <si>
    <t>2023-10-15</t>
  </si>
  <si>
    <t>2023-11-17</t>
  </si>
  <si>
    <t>2023-11-18</t>
  </si>
  <si>
    <t>¥852.00</t>
  </si>
  <si>
    <t>¥109.15</t>
  </si>
  <si>
    <t>¥742.85</t>
  </si>
  <si>
    <t>Standard Double Room Non Smoking</t>
  </si>
  <si>
    <t>703517999320</t>
  </si>
  <si>
    <t>4083122</t>
  </si>
  <si>
    <t>LI/MINYAN|LEI/XINRUI</t>
  </si>
  <si>
    <t>2023-10-16</t>
  </si>
  <si>
    <t>2023-11-13</t>
  </si>
  <si>
    <t>¥11,670.00</t>
  </si>
  <si>
    <t>¥4,234.50</t>
  </si>
  <si>
    <t>¥7,435.50</t>
  </si>
  <si>
    <t>703549422519</t>
  </si>
  <si>
    <t>4268306</t>
  </si>
  <si>
    <t>221902070</t>
  </si>
  <si>
    <t>香港铜锣湾利景酒店</t>
  </si>
  <si>
    <t>TONG/DONGZHI</t>
  </si>
  <si>
    <t>¥1,491.00</t>
  </si>
  <si>
    <t>¥153.12</t>
  </si>
  <si>
    <t>¥1,337.88</t>
  </si>
  <si>
    <t>junior suite single use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</si>
  <si>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</si>
  <si>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</si>
  <si>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</si>
  <si>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</si>
  <si>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</si>
  <si>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</si>
  <si>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</si>
  <si>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</si>
  <si>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</si>
  <si>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chase_deduct_PNqE231115190238926</t>
  </si>
  <si>
    <t>1150251</t>
  </si>
  <si>
    <t>赔付-房费追回</t>
  </si>
  <si>
    <t>--</t>
  </si>
  <si>
    <t>生成追赔task#追赔系统-预付扣款直连#</t>
  </si>
  <si>
    <t>NPH20231113181055416398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</si>
  <si>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</si>
  <si>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</si>
  <si>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3080</t>
    </r>
    <r>
      <rPr>
        <sz val="10"/>
        <rFont val="宋体"/>
        <charset val="134"/>
      </rPr>
      <t>元</t>
    </r>
  </si>
  <si>
    <t>A231121114035481</t>
  </si>
  <si>
    <r>
      <t>总计：</t>
    </r>
    <r>
      <rPr>
        <sz val="10"/>
        <rFont val="Arial"/>
        <charset val="134"/>
      </rPr>
      <t>7190.27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</si>
  <si>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</si>
  <si>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</si>
  <si>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</si>
  <si>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</si>
  <si>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</si>
  <si>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</si>
  <si>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</si>
  <si>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</si>
  <si>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</si>
  <si>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</si>
  <si>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</si>
  <si>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</si>
  <si>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</si>
  <si>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</si>
  <si>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</si>
  <si>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</si>
  <si>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</si>
  <si>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</si>
  <si>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TONG DONGZHI</t>
  </si>
  <si>
    <t>退房日周结</t>
  </si>
  <si>
    <t>1337.88</t>
  </si>
  <si>
    <t>RMB</t>
  </si>
  <si>
    <t>0</t>
  </si>
  <si>
    <t>0.00</t>
  </si>
  <si>
    <t>去哪儿直连（港丰）</t>
  </si>
  <si>
    <t>31</t>
  </si>
  <si>
    <t>2023-11-17 10:05:14</t>
  </si>
  <si>
    <t>汇智国际旅游发展有限公司</t>
  </si>
  <si>
    <t>直连</t>
  </si>
  <si>
    <t>中国</t>
  </si>
  <si>
    <t>Liang QiYun,Zhang JinYan</t>
  </si>
  <si>
    <t>754.04</t>
  </si>
  <si>
    <t>2023-10-19 13:30:07</t>
  </si>
  <si>
    <t>LI MINYAN,LEI XINRUI</t>
  </si>
  <si>
    <t>7435.50</t>
  </si>
  <si>
    <t>2023-10-16 23:28:13</t>
  </si>
  <si>
    <t>WANG MEILING,XIAO WENJING</t>
  </si>
  <si>
    <t>742.85</t>
  </si>
  <si>
    <t>2023-10-15 23:10:23</t>
  </si>
  <si>
    <t>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</si>
</sst>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31" sqref="I3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22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4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27</v>
      </c>
      <c r="J8" s="8" t="s">
        <v>19</v>
      </c>
      <c r="K8" s="8" t="s">
        <v>27</v>
      </c>
    </row>
    <row r="9" ht="15" customHeight="1" spans="1:11">
      <c r="A9" s="32" t="s">
        <v>28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29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30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31</v>
      </c>
      <c r="B12" s="37"/>
      <c r="C12" s="17"/>
      <c r="F12" s="38"/>
      <c r="I12" s="38"/>
    </row>
    <row r="13" ht="15" customHeight="1" spans="1:9">
      <c r="A13" s="36" t="s">
        <v>32</v>
      </c>
      <c r="B13" s="37" t="s">
        <v>33</v>
      </c>
      <c r="C13" s="17"/>
      <c r="F13" s="38"/>
      <c r="I13" s="38"/>
    </row>
    <row r="14" ht="15" customHeight="1" spans="1:9">
      <c r="A14" s="36" t="s">
        <v>34</v>
      </c>
      <c r="B14" s="37" t="s">
        <v>35</v>
      </c>
      <c r="C14" s="17"/>
      <c r="F14" s="38"/>
      <c r="G14" s="17"/>
      <c r="H14" s="17"/>
      <c r="I14" s="38"/>
    </row>
    <row r="15" ht="15" customHeight="1" spans="1:9">
      <c r="A15" s="36" t="s">
        <v>36</v>
      </c>
      <c r="B15" s="37" t="s">
        <v>37</v>
      </c>
      <c r="C15" s="17"/>
      <c r="F15" s="38"/>
      <c r="I15" s="38"/>
    </row>
    <row r="16" ht="15" customHeight="1" spans="1:9">
      <c r="A16" s="36" t="s">
        <v>38</v>
      </c>
      <c r="B16" s="37" t="s">
        <v>39</v>
      </c>
      <c r="C16" s="17"/>
      <c r="F16" s="38"/>
      <c r="I16" s="38"/>
    </row>
    <row r="17" ht="15" customHeight="1" spans="1:6">
      <c r="A17" s="36" t="s">
        <v>40</v>
      </c>
      <c r="B17" s="37" t="s">
        <v>41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0" t="s">
        <v>83</v>
      </c>
      <c r="S2" s="12" t="s">
        <v>19</v>
      </c>
      <c r="T2" s="7"/>
      <c r="U2" s="10" t="s">
        <v>19</v>
      </c>
      <c r="V2" s="10" t="s">
        <v>83</v>
      </c>
      <c r="W2" s="12" t="s">
        <v>84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90</v>
      </c>
      <c r="H3" s="7" t="s">
        <v>91</v>
      </c>
      <c r="I3" s="7" t="s">
        <v>78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94</v>
      </c>
      <c r="P3" s="7" t="s">
        <v>95</v>
      </c>
      <c r="Q3" s="7"/>
      <c r="R3" s="10" t="s">
        <v>96</v>
      </c>
      <c r="S3" s="12" t="s">
        <v>19</v>
      </c>
      <c r="T3" s="7"/>
      <c r="U3" s="10" t="s">
        <v>19</v>
      </c>
      <c r="V3" s="10" t="s">
        <v>96</v>
      </c>
      <c r="W3" s="12" t="s">
        <v>97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76</v>
      </c>
      <c r="H4" s="7" t="s">
        <v>77</v>
      </c>
      <c r="I4" s="7" t="s">
        <v>78</v>
      </c>
      <c r="J4" s="7" t="s">
        <v>2</v>
      </c>
      <c r="K4" s="7" t="s">
        <v>102</v>
      </c>
      <c r="L4" s="7">
        <v>2</v>
      </c>
      <c r="M4" s="7">
        <v>5</v>
      </c>
      <c r="N4" s="7" t="s">
        <v>103</v>
      </c>
      <c r="O4" s="7" t="s">
        <v>104</v>
      </c>
      <c r="P4" s="7" t="s">
        <v>95</v>
      </c>
      <c r="Q4" s="7"/>
      <c r="R4" s="10" t="s">
        <v>105</v>
      </c>
      <c r="S4" s="12" t="s">
        <v>19</v>
      </c>
      <c r="T4" s="7"/>
      <c r="U4" s="10" t="s">
        <v>19</v>
      </c>
      <c r="V4" s="10" t="s">
        <v>105</v>
      </c>
      <c r="W4" s="12" t="s">
        <v>106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107</v>
      </c>
      <c r="AD4" t="s">
        <v>6</v>
      </c>
      <c r="AE4" t="s">
        <v>86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110</v>
      </c>
      <c r="H5" s="7" t="s">
        <v>111</v>
      </c>
      <c r="I5" s="7" t="s">
        <v>78</v>
      </c>
      <c r="J5" s="7" t="s">
        <v>2</v>
      </c>
      <c r="K5" s="7" t="s">
        <v>112</v>
      </c>
      <c r="L5" s="7">
        <v>1</v>
      </c>
      <c r="M5" s="7">
        <v>1</v>
      </c>
      <c r="N5" s="7" t="s">
        <v>94</v>
      </c>
      <c r="O5" s="7" t="s">
        <v>94</v>
      </c>
      <c r="P5" s="7" t="s">
        <v>95</v>
      </c>
      <c r="Q5" s="7"/>
      <c r="R5" s="10" t="s">
        <v>113</v>
      </c>
      <c r="S5" s="12" t="s">
        <v>19</v>
      </c>
      <c r="T5" s="7"/>
      <c r="U5" s="10" t="s">
        <v>19</v>
      </c>
      <c r="V5" s="10" t="s">
        <v>113</v>
      </c>
      <c r="W5" s="12" t="s">
        <v>114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87</v>
      </c>
      <c r="AG5" t="s">
        <v>74</v>
      </c>
      <c r="AH5" t="s">
        <v>19</v>
      </c>
    </row>
    <row r="6" customHeight="1" spans="1:32">
      <c r="A6" s="9" t="s">
        <v>117</v>
      </c>
      <c r="B6" s="9"/>
      <c r="C6" s="9" t="s">
        <v>118</v>
      </c>
      <c r="D6" s="9"/>
      <c r="E6" s="9"/>
      <c r="F6" s="9"/>
      <c r="G6" s="9" t="s">
        <v>118</v>
      </c>
      <c r="H6" s="9" t="s">
        <v>118</v>
      </c>
      <c r="I6" s="9" t="s">
        <v>118</v>
      </c>
      <c r="J6" s="9" t="s">
        <v>118</v>
      </c>
      <c r="K6" s="9" t="s">
        <v>118</v>
      </c>
      <c r="L6" s="9" t="s">
        <v>118</v>
      </c>
      <c r="M6" s="9" t="s">
        <v>118</v>
      </c>
      <c r="N6" s="9" t="s">
        <v>118</v>
      </c>
      <c r="O6" s="9" t="s">
        <v>118</v>
      </c>
      <c r="P6" s="9" t="s">
        <v>118</v>
      </c>
      <c r="Q6" s="9"/>
      <c r="R6" s="11" t="s">
        <v>20</v>
      </c>
      <c r="S6" s="11" t="s">
        <v>19</v>
      </c>
      <c r="T6" s="9" t="s">
        <v>118</v>
      </c>
      <c r="U6" s="11"/>
      <c r="V6" s="11" t="s">
        <v>20</v>
      </c>
      <c r="W6" s="11" t="s">
        <v>21</v>
      </c>
      <c r="X6" s="11"/>
      <c r="Y6" s="11"/>
      <c r="Z6" s="11"/>
      <c r="AA6" s="9"/>
      <c r="AB6" s="11"/>
      <c r="AC6" s="9"/>
      <c r="AD6" s="9" t="s">
        <v>118</v>
      </c>
      <c r="AE6" s="9"/>
      <c r="AF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</v>
      </c>
      <c r="B1" s="4" t="s">
        <v>120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121</v>
      </c>
      <c r="H1" s="4" t="s">
        <v>122</v>
      </c>
      <c r="I1" s="4" t="s">
        <v>13</v>
      </c>
      <c r="J1" s="4" t="s">
        <v>17</v>
      </c>
      <c r="K1" s="4" t="s">
        <v>18</v>
      </c>
      <c r="L1" s="4" t="s">
        <v>123</v>
      </c>
      <c r="M1" s="4" t="s">
        <v>124</v>
      </c>
      <c r="N1" s="4" t="s">
        <v>125</v>
      </c>
    </row>
    <row r="2" ht="14.25" customHeight="1" spans="1:256">
      <c r="A2" s="6" t="s">
        <v>126</v>
      </c>
      <c r="B2" s="7" t="s">
        <v>100</v>
      </c>
      <c r="C2" s="7" t="s">
        <v>127</v>
      </c>
      <c r="D2" s="7" t="s">
        <v>2</v>
      </c>
      <c r="E2" s="7" t="s">
        <v>75</v>
      </c>
      <c r="F2" s="7" t="s">
        <v>74</v>
      </c>
      <c r="G2" s="7" t="s">
        <v>95</v>
      </c>
      <c r="H2" s="7" t="s">
        <v>128</v>
      </c>
      <c r="I2" s="10" t="s">
        <v>22</v>
      </c>
      <c r="J2" s="10" t="s">
        <v>19</v>
      </c>
      <c r="K2" s="10" t="s">
        <v>22</v>
      </c>
      <c r="L2" s="7" t="s">
        <v>129</v>
      </c>
      <c r="M2" s="7" t="s">
        <v>130</v>
      </c>
      <c r="N2" s="7" t="s">
        <v>131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117</v>
      </c>
      <c r="B3" s="9" t="s">
        <v>118</v>
      </c>
      <c r="C3" s="9" t="s">
        <v>118</v>
      </c>
      <c r="D3" s="9" t="s">
        <v>118</v>
      </c>
      <c r="E3" s="9"/>
      <c r="F3" s="9"/>
      <c r="G3" s="9" t="s">
        <v>118</v>
      </c>
      <c r="H3" s="9" t="s">
        <v>118</v>
      </c>
      <c r="I3" s="11" t="s">
        <v>22</v>
      </c>
      <c r="J3" s="11"/>
      <c r="K3" s="11"/>
      <c r="L3" s="9"/>
      <c r="M3" s="9" t="s">
        <v>118</v>
      </c>
      <c r="N3" t="s">
        <v>118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57142857142857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133</v>
      </c>
    </row>
    <row r="2" ht="14.25" customHeight="1" spans="1:9">
      <c r="A2" s="6" t="s">
        <v>71</v>
      </c>
      <c r="B2" s="7" t="s">
        <v>81</v>
      </c>
      <c r="C2" s="7" t="s">
        <v>82</v>
      </c>
      <c r="D2" s="3">
        <v>754.04</v>
      </c>
      <c r="E2" t="str">
        <f>VLOOKUP(A2,HOP!A:L,12,0)</f>
        <v>754.04</v>
      </c>
      <c r="F2" t="str">
        <f>VLOOKUP(A2,HOP!A:C,3,0)</f>
        <v>4096167</v>
      </c>
      <c r="G2">
        <f>D2-E2</f>
        <v>0</v>
      </c>
      <c r="H2" t="str">
        <f>$H$1&amp;F2</f>
        <v>，4096167</v>
      </c>
      <c r="I2" t="str">
        <f>VLOOKUP(A2,HOP!A:U,21,0)</f>
        <v>直连</v>
      </c>
    </row>
    <row r="3" ht="14.25" customHeight="1" spans="1:9">
      <c r="A3" s="6" t="s">
        <v>88</v>
      </c>
      <c r="B3" s="7" t="s">
        <v>94</v>
      </c>
      <c r="C3" s="7" t="s">
        <v>95</v>
      </c>
      <c r="D3" s="3">
        <v>742.85</v>
      </c>
      <c r="E3" t="str">
        <f>VLOOKUP(A3,HOP!A:L,12,0)</f>
        <v>742.85</v>
      </c>
      <c r="F3" t="str">
        <f>VLOOKUP(A3,HOP!A:C,3,0)</f>
        <v>4077492</v>
      </c>
      <c r="G3">
        <f>D3-E3</f>
        <v>0</v>
      </c>
      <c r="H3" t="str">
        <f>$H$1&amp;F3</f>
        <v>，4077492</v>
      </c>
      <c r="I3" t="str">
        <f>VLOOKUP(A3,HOP!A:U,21,0)</f>
        <v>直连</v>
      </c>
    </row>
    <row r="4" ht="14.25" customHeight="1" spans="1:10">
      <c r="A4" s="6" t="s">
        <v>100</v>
      </c>
      <c r="B4" s="7" t="s">
        <v>104</v>
      </c>
      <c r="C4" s="7" t="s">
        <v>95</v>
      </c>
      <c r="D4" s="3">
        <v>4355.5</v>
      </c>
      <c r="E4" t="str">
        <f>VLOOKUP(A4,HOP!A:L,12,0)</f>
        <v>7435.50</v>
      </c>
      <c r="F4" t="str">
        <f>VLOOKUP(A4,HOP!A:C,3,0)</f>
        <v>4083122</v>
      </c>
      <c r="G4">
        <f>D4-E4</f>
        <v>-3080</v>
      </c>
      <c r="H4" t="str">
        <f>$H$1&amp;F4</f>
        <v>，4083122</v>
      </c>
      <c r="I4" t="str">
        <f>VLOOKUP(A4,HOP!A:U,21,0)</f>
        <v>直连</v>
      </c>
      <c r="J4" s="5" t="s">
        <v>134</v>
      </c>
    </row>
    <row r="5" ht="14.25" customHeight="1" spans="1:9">
      <c r="A5" s="6" t="s">
        <v>108</v>
      </c>
      <c r="B5" s="7" t="s">
        <v>94</v>
      </c>
      <c r="C5" s="7" t="s">
        <v>95</v>
      </c>
      <c r="D5" s="3">
        <v>1337.88</v>
      </c>
      <c r="E5" t="str">
        <f>VLOOKUP(A5,HOP!A:L,12,0)</f>
        <v>1337.88</v>
      </c>
      <c r="F5" t="str">
        <f>VLOOKUP(A5,HOP!A:C,3,0)</f>
        <v>4268306</v>
      </c>
      <c r="G5">
        <f>D5-E5</f>
        <v>0</v>
      </c>
      <c r="H5" t="str">
        <f>$H$1&amp;F5</f>
        <v>，4268306</v>
      </c>
      <c r="I5" t="str">
        <f>VLOOKUP(A5,HOP!A:U,21,0)</f>
        <v>直连</v>
      </c>
    </row>
    <row r="7" spans="4:4">
      <c r="D7" s="3">
        <f>SUM(D2:D6)</f>
        <v>7190.27</v>
      </c>
    </row>
    <row r="9" ht="14.25" spans="4:4">
      <c r="D9" s="8" t="s">
        <v>23</v>
      </c>
    </row>
    <row r="12" spans="1:1">
      <c r="A12" t="s">
        <v>135</v>
      </c>
    </row>
    <row r="13" spans="1:1">
      <c r="A13" s="5" t="s">
        <v>136</v>
      </c>
    </row>
  </sheetData>
  <autoFilter ref="A1:I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137</v>
      </c>
      <c r="B1" s="2" t="s">
        <v>138</v>
      </c>
      <c r="C1" s="2" t="s">
        <v>139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140</v>
      </c>
      <c r="I1" s="2" t="s">
        <v>141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2" t="s">
        <v>147</v>
      </c>
      <c r="P1" s="2" t="s">
        <v>148</v>
      </c>
      <c r="Q1" s="2" t="s">
        <v>149</v>
      </c>
      <c r="R1" s="2" t="s">
        <v>150</v>
      </c>
      <c r="S1" s="2" t="s">
        <v>151</v>
      </c>
      <c r="T1" s="2" t="s">
        <v>152</v>
      </c>
      <c r="U1" s="2" t="s">
        <v>153</v>
      </c>
      <c r="V1" s="2" t="s">
        <v>154</v>
      </c>
    </row>
    <row r="2" s="1" customFormat="1" spans="1:22">
      <c r="A2" s="1" t="s">
        <v>108</v>
      </c>
      <c r="B2" s="1" t="s">
        <v>94</v>
      </c>
      <c r="C2" s="1" t="s">
        <v>109</v>
      </c>
      <c r="D2" s="1" t="s">
        <v>111</v>
      </c>
      <c r="E2" s="1" t="s">
        <v>155</v>
      </c>
      <c r="F2" s="1" t="s">
        <v>94</v>
      </c>
      <c r="G2" s="1" t="s">
        <v>95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74</v>
      </c>
      <c r="T2" s="1" t="s">
        <v>164</v>
      </c>
      <c r="U2" s="1" t="s">
        <v>165</v>
      </c>
      <c r="V2" s="1" t="s">
        <v>166</v>
      </c>
    </row>
    <row r="3" s="1" customFormat="1" spans="1:22">
      <c r="A3" s="1" t="s">
        <v>71</v>
      </c>
      <c r="B3" s="1" t="s">
        <v>80</v>
      </c>
      <c r="C3" s="1" t="s">
        <v>72</v>
      </c>
      <c r="D3" s="1" t="s">
        <v>77</v>
      </c>
      <c r="E3" s="1" t="s">
        <v>167</v>
      </c>
      <c r="F3" s="1" t="s">
        <v>81</v>
      </c>
      <c r="G3" s="1" t="s">
        <v>82</v>
      </c>
      <c r="H3" s="1" t="s">
        <v>156</v>
      </c>
      <c r="I3" s="1" t="s">
        <v>168</v>
      </c>
      <c r="J3" s="1" t="s">
        <v>158</v>
      </c>
      <c r="K3" s="1" t="s">
        <v>168</v>
      </c>
      <c r="L3" s="1" t="s">
        <v>168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169</v>
      </c>
      <c r="S3" s="1" t="s">
        <v>74</v>
      </c>
      <c r="T3" s="1" t="s">
        <v>164</v>
      </c>
      <c r="U3" s="1" t="s">
        <v>165</v>
      </c>
      <c r="V3" s="1" t="s">
        <v>166</v>
      </c>
    </row>
    <row r="4" s="1" customFormat="1" spans="1:22">
      <c r="A4" s="1" t="s">
        <v>100</v>
      </c>
      <c r="B4" s="1" t="s">
        <v>103</v>
      </c>
      <c r="C4" s="1" t="s">
        <v>101</v>
      </c>
      <c r="D4" s="1" t="s">
        <v>77</v>
      </c>
      <c r="E4" s="1" t="s">
        <v>170</v>
      </c>
      <c r="F4" s="1" t="s">
        <v>104</v>
      </c>
      <c r="G4" s="1" t="s">
        <v>95</v>
      </c>
      <c r="H4" s="1" t="s">
        <v>156</v>
      </c>
      <c r="I4" s="1" t="s">
        <v>171</v>
      </c>
      <c r="J4" s="1" t="s">
        <v>158</v>
      </c>
      <c r="K4" s="1" t="s">
        <v>171</v>
      </c>
      <c r="L4" s="1" t="s">
        <v>171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162</v>
      </c>
      <c r="R4" s="1" t="s">
        <v>172</v>
      </c>
      <c r="S4" s="1" t="s">
        <v>74</v>
      </c>
      <c r="T4" s="1" t="s">
        <v>164</v>
      </c>
      <c r="U4" s="1" t="s">
        <v>165</v>
      </c>
      <c r="V4" s="1" t="s">
        <v>166</v>
      </c>
    </row>
    <row r="5" s="1" customFormat="1" spans="1:22">
      <c r="A5" s="1" t="s">
        <v>88</v>
      </c>
      <c r="B5" s="1" t="s">
        <v>93</v>
      </c>
      <c r="C5" s="1" t="s">
        <v>89</v>
      </c>
      <c r="D5" s="1" t="s">
        <v>91</v>
      </c>
      <c r="E5" s="1" t="s">
        <v>173</v>
      </c>
      <c r="F5" s="1" t="s">
        <v>94</v>
      </c>
      <c r="G5" s="1" t="s">
        <v>95</v>
      </c>
      <c r="H5" s="1" t="s">
        <v>156</v>
      </c>
      <c r="I5" s="1" t="s">
        <v>174</v>
      </c>
      <c r="J5" s="1" t="s">
        <v>158</v>
      </c>
      <c r="K5" s="1" t="s">
        <v>174</v>
      </c>
      <c r="L5" s="1" t="s">
        <v>174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162</v>
      </c>
      <c r="R5" s="1" t="s">
        <v>175</v>
      </c>
      <c r="S5" s="1" t="s">
        <v>74</v>
      </c>
      <c r="T5" s="1" t="s">
        <v>164</v>
      </c>
      <c r="U5" s="1" t="s">
        <v>165</v>
      </c>
      <c r="V5" s="1" t="s">
        <v>176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2023-11-21T03:41:36Z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8768C906D7274AB3BE8A40DA1D8DABE0_12</vt:lpwstr>
  </property>
</Properties>
</file>