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<sst xmlns="http://schemas.openxmlformats.org/spreadsheetml/2006/main" count="2051" uniqueCount="761">
  <si>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</si>
  <si>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</si>
  <si>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</si>
  <si>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</si>
  <si>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</si>
  <si>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</si>
  <si>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</si>
  <si>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</si>
  <si>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</si>
  <si>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</si>
  <si>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</si>
  <si>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</si>
  <si>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</si>
  <si>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</si>
  <si>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</si>
  <si>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</si>
  <si>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</si>
  <si>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</si>
  <si>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</si>
  <si>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</si>
  <si>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</si>
  <si>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</si>
  <si>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</si>
  <si>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</si>
  <si>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</si>
  <si>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999225272638847	</t>
  </si>
  <si>
    <t>Ctrip</t>
  </si>
  <si>
    <t>正常</t>
  </si>
  <si>
    <t>[檀香山]威基基海滩阿洛希拉尼酒店('Alohilani Resort Waikiki Beach)(37200143)</t>
  </si>
  <si>
    <t>海景特大床房&lt;2人入住&gt;&lt;不退款&gt;</t>
  </si>
  <si>
    <t>USD</t>
  </si>
  <si>
    <t>KIM/SO JEONG</t>
  </si>
  <si>
    <t>CA5326231126USD</t>
  </si>
  <si>
    <t>未提现</t>
  </si>
  <si>
    <t>携程开票</t>
  </si>
  <si>
    <t xml:space="preserve">3624521	</t>
  </si>
  <si>
    <t xml:space="preserve">	</t>
  </si>
  <si>
    <t xml:space="preserve">999226783818699	</t>
  </si>
  <si>
    <t>[曼谷]素万那普法义公寓式酒店(At Residence Suvarnabhumi Hotel)(38635758)</t>
  </si>
  <si>
    <t>豪华房（双床）&lt;2人入住&gt;</t>
  </si>
  <si>
    <t>LAU/YEE PUI,MAN/ANGEL LAI YING</t>
  </si>
  <si>
    <t xml:space="preserve">3932834	</t>
  </si>
  <si>
    <t xml:space="preserve">999228009437940	</t>
  </si>
  <si>
    <t>[探耶武里]PP酒店-兰实(PP@Hotel Rangsit)(44688091)</t>
  </si>
  <si>
    <t>豪华双人床房&lt;2人入住&gt;&lt;不退款&gt;</t>
  </si>
  <si>
    <t>SIANGDEEPEANG/PORNNAREE</t>
  </si>
  <si>
    <t xml:space="preserve">4102460	</t>
  </si>
  <si>
    <t xml:space="preserve">999228046950660	</t>
  </si>
  <si>
    <t>[马尼拉]湾叶市中市酒店(The Bayleaf Intramuros)(37200612)</t>
  </si>
  <si>
    <t>豪华双人房&lt;2人入住&gt;&lt;不退款&gt;&lt;早餐&gt;</t>
  </si>
  <si>
    <t>GRIFFITHS/NIGEL</t>
  </si>
  <si>
    <t xml:space="preserve">4113145	</t>
  </si>
  <si>
    <t xml:space="preserve">103195	</t>
  </si>
  <si>
    <t xml:space="preserve">999228263077893	</t>
  </si>
  <si>
    <t>[马德里]马德里市中心诺富特酒店(Novotel Madrid Center)(37196457)</t>
  </si>
  <si>
    <t>大床房&lt;2人入住&gt;&lt;不退款&gt;&lt;早餐&gt;</t>
  </si>
  <si>
    <t>THUTUPALLI/SRINIVAS,KAMALA KUMARI/BANGRAKULUR</t>
  </si>
  <si>
    <t xml:space="preserve">4166707	</t>
  </si>
  <si>
    <t xml:space="preserve">2311200600	</t>
  </si>
  <si>
    <t xml:space="preserve">999228271210009	</t>
  </si>
  <si>
    <t>[新加坡]宜必思快捷新加坡武吉士酒店(ibis budget Singapore Bugis)(39033964)</t>
  </si>
  <si>
    <t>标准大床房&lt;2人入住&gt;&lt;不退款&gt;</t>
  </si>
  <si>
    <t>PARDEJPONG/PARSOOTTIPONG,KONGVIANG/VEERAYA</t>
  </si>
  <si>
    <t xml:space="preserve">4171667	</t>
  </si>
  <si>
    <t xml:space="preserve">2311200566	</t>
  </si>
  <si>
    <t xml:space="preserve">999228278887523	</t>
  </si>
  <si>
    <t>[贝伦]宜必思尚品贝伦杜帕拉酒店(Ibis Styles Belém do Pará)(44707260)</t>
  </si>
  <si>
    <t>标准双人房&lt;2人入住&gt;&lt;无早&gt;</t>
  </si>
  <si>
    <t>CARVALHO CORREA/HELLEN KATHLLEN,CORREA GOMES/ANA CLARA</t>
  </si>
  <si>
    <t xml:space="preserve">4174699	</t>
  </si>
  <si>
    <t xml:space="preserve">77073835|115079309	</t>
  </si>
  <si>
    <t xml:space="preserve">999228320577186	</t>
  </si>
  <si>
    <t>[Racha Thewa]德维拉素万那普酒店(Dwella Suvarnabhumi)(39033997)</t>
  </si>
  <si>
    <t>高级双床房&lt;2人入住&gt;</t>
  </si>
  <si>
    <t>BOONMAK/MARISADA,BOONWANG/PIMPILAI</t>
  </si>
  <si>
    <t xml:space="preserve">4193651	</t>
  </si>
  <si>
    <t xml:space="preserve">999228325697763	</t>
  </si>
  <si>
    <t>[巴黎]维多利亚酒店(Hotel Victoria)(39037075)</t>
  </si>
  <si>
    <t>双人床房&lt;2人入住&gt;&lt;不退款&gt;&lt;早餐&gt;</t>
  </si>
  <si>
    <t>MURANISHI/ARISA</t>
  </si>
  <si>
    <t xml:space="preserve">4195769	</t>
  </si>
  <si>
    <t xml:space="preserve">999228333234366	</t>
  </si>
  <si>
    <t>SOONTHRONCHUN/DARARUT</t>
  </si>
  <si>
    <t xml:space="preserve">4199089	</t>
  </si>
  <si>
    <t xml:space="preserve">999228333966320	</t>
  </si>
  <si>
    <t>[新山]美音酒店 - 新山金海湾店(Tune Hotel - Danga Bay Johor)(39058141)</t>
  </si>
  <si>
    <t>大床房&lt;2人入住&gt;&lt;不退款&gt;</t>
  </si>
  <si>
    <t>OSMAN/AZHAR</t>
  </si>
  <si>
    <t xml:space="preserve">4199500	</t>
  </si>
  <si>
    <t xml:space="preserve">999228368720431	</t>
  </si>
  <si>
    <t>[巴黎]巴黎共和皇冠假日酒店 - IHG 旗下酒店(Crowne Plaza Paris République, an IHG Hotel)(37207971)</t>
  </si>
  <si>
    <t>标准房&lt;2人入住&gt;&lt;不退款&gt;</t>
  </si>
  <si>
    <t>HUANG/QIAOSHENG</t>
  </si>
  <si>
    <t xml:space="preserve">4220859	</t>
  </si>
  <si>
    <t xml:space="preserve">C9FWP9RTAX	</t>
  </si>
  <si>
    <t xml:space="preserve">999228487868183	</t>
  </si>
  <si>
    <t>[多伦多]多伦多泛太平洋酒店(Pan Pacific Toronto)(37204927)</t>
  </si>
  <si>
    <t>豪华特大床房&lt;2人入住&gt;&lt;不退款&gt;</t>
  </si>
  <si>
    <t>CHAN/JENNIFER FEI</t>
  </si>
  <si>
    <t xml:space="preserve">4258959	</t>
  </si>
  <si>
    <t xml:space="preserve">-122550127|122550127	</t>
  </si>
  <si>
    <t>取消</t>
  </si>
  <si>
    <t xml:space="preserve">999228535803305	</t>
  </si>
  <si>
    <t>[迈阿密]迈阿密国际机场酒店(Miami International Airport Hotel)(37209685)</t>
  </si>
  <si>
    <t>标准大号床房&lt;2人入住&gt;&lt;不退款&gt;</t>
  </si>
  <si>
    <t>Ramsey /Chad</t>
  </si>
  <si>
    <t xml:space="preserve">4274531	</t>
  </si>
  <si>
    <t xml:space="preserve">999228545310754	</t>
  </si>
  <si>
    <t>[瓜拉弄宾]维拉弄宾高尔夫度假村(Villea Rompin Resort &amp; Golf)(39589554)</t>
  </si>
  <si>
    <t>高级客房1特大床（海景）&lt;2人入住&gt;&lt;不退款&gt;&lt;早餐&gt;</t>
  </si>
  <si>
    <t>YUSOFF/SUHAIDI BADRI</t>
  </si>
  <si>
    <t xml:space="preserve">4277240	</t>
  </si>
  <si>
    <t xml:space="preserve">999228548710136	</t>
  </si>
  <si>
    <t>[首尔]哈比奥公园酒店(Hotel Park Habio)(37224824)</t>
  </si>
  <si>
    <t>高级大床房&lt;2人入住&gt;&lt;不退款&gt;&lt;早餐&gt;</t>
  </si>
  <si>
    <t>CHO/YOUNGKEUN</t>
  </si>
  <si>
    <t xml:space="preserve">4278637	</t>
  </si>
  <si>
    <t xml:space="preserve">9000069567	</t>
  </si>
  <si>
    <t xml:space="preserve">999228558768748	</t>
  </si>
  <si>
    <t>[泗务]泗务酒店(RH Hotel)(44789175)</t>
  </si>
  <si>
    <t>豪华房(双床)&lt;2人入住&gt;&lt;不退款&gt;</t>
  </si>
  <si>
    <t>CHIONG/KHONG PING</t>
  </si>
  <si>
    <t xml:space="preserve">4292007	</t>
  </si>
  <si>
    <t xml:space="preserve">RV196838	</t>
  </si>
  <si>
    <t xml:space="preserve">999228560878583	</t>
  </si>
  <si>
    <t>BRUGERE/CHRISTINE</t>
  </si>
  <si>
    <t xml:space="preserve">4294307	</t>
  </si>
  <si>
    <t xml:space="preserve">999228566426351	</t>
  </si>
  <si>
    <t>[清州]世宗市 五宋H酒店(Osong H Hotel Sejong City)(39676053)</t>
  </si>
  <si>
    <t>标准双人间&lt;2人入住&gt;&lt;不退款&gt;&lt;无早&gt;</t>
  </si>
  <si>
    <t>Kwak/Dooil</t>
  </si>
  <si>
    <t xml:space="preserve">4296151	</t>
  </si>
  <si>
    <t xml:space="preserve">23073006	</t>
  </si>
  <si>
    <t xml:space="preserve">999228566555728	</t>
  </si>
  <si>
    <t>[泗水]阿朱市市中心酒店(Sub City Hotel)(70659821)</t>
  </si>
  <si>
    <t>豪华房(特大床)&lt;2人入住&gt;&lt;不退款&gt;</t>
  </si>
  <si>
    <t>SUCIPTO/ADI</t>
  </si>
  <si>
    <t xml:space="preserve">4296178	</t>
  </si>
  <si>
    <t xml:space="preserve">999228568610914	</t>
  </si>
  <si>
    <t>AHN/GITAE</t>
  </si>
  <si>
    <t xml:space="preserve">4297026	</t>
  </si>
  <si>
    <t xml:space="preserve">28569209419	</t>
  </si>
  <si>
    <t>[西雅加达]普里维兰达服务式住宅酒店(Veranda Serviced Residence Puri)(39586498)</t>
  </si>
  <si>
    <t>高级客房2张双床&lt;2人入住&gt;&lt;不退款&gt;&lt;早餐&gt;</t>
  </si>
  <si>
    <t>LI/JUN</t>
  </si>
  <si>
    <t xml:space="preserve">4297315	</t>
  </si>
  <si>
    <t xml:space="preserve">999228569261050	</t>
  </si>
  <si>
    <t>[迪拜]迪拜韩亚酒店(Asiana Hotel Dubai)(39042436)</t>
  </si>
  <si>
    <t>高级特大床房&lt;2人入住&gt;&lt;不退款&gt;</t>
  </si>
  <si>
    <t>Elhusseiny/Rola</t>
  </si>
  <si>
    <t xml:space="preserve">4297330	</t>
  </si>
  <si>
    <t xml:space="preserve">2311211633430215631	</t>
  </si>
  <si>
    <t xml:space="preserve">999228573326626	</t>
  </si>
  <si>
    <t>[罗斯蒙特]贝斯特韦斯特奥黑尔酒店(Best Western at O'Hare)(37222705)</t>
  </si>
  <si>
    <t>特大床房&lt;2人入住&gt;&lt;不退款&gt;&lt;早餐&gt;</t>
  </si>
  <si>
    <t>ZARZA WIESENTHAL/GABRIEL</t>
  </si>
  <si>
    <t xml:space="preserve">4299869	</t>
  </si>
  <si>
    <t xml:space="preserve">814236972	</t>
  </si>
  <si>
    <t xml:space="preserve">999227372954952	</t>
  </si>
  <si>
    <t>[曼谷]阿斯皮拉素坤逸酒店(Aspira Sukhumvit)(37224091)</t>
  </si>
  <si>
    <t>至尊豪华房&lt;2人入住&gt;&lt;不退款&gt;</t>
  </si>
  <si>
    <t>YUN/INCHOL</t>
  </si>
  <si>
    <t>CA5326231127USD</t>
  </si>
  <si>
    <t xml:space="preserve">4062436	</t>
  </si>
  <si>
    <t xml:space="preserve">999228093638950	</t>
  </si>
  <si>
    <t>[大阪]大阪日航酒店(Hotel Nikko Osaka)(37197347)</t>
  </si>
  <si>
    <t>标准双床房&lt;1&gt;&lt;2人入住&gt;&lt;不退款&gt;</t>
  </si>
  <si>
    <t>TONG/SHULU,Huang/XiaoBin,Shen/Ying,Fu/Zheng</t>
  </si>
  <si>
    <t xml:space="preserve">4124083	</t>
  </si>
  <si>
    <t xml:space="preserve">999228099424417	</t>
  </si>
  <si>
    <t>[曼谷]娜迦公寓(Naga Residence)(39053208)</t>
  </si>
  <si>
    <t>一室双人床房&lt;2人入住&gt;&lt;无早&gt;</t>
  </si>
  <si>
    <t>YAW LOONG/CHONG,WAI JUNNG/LEE</t>
  </si>
  <si>
    <t xml:space="preserve">4126332	</t>
  </si>
  <si>
    <t xml:space="preserve">999228112635320	</t>
  </si>
  <si>
    <t>[旧金山]旧金山斯坦福庭院酒店(Stanford Court San Francisco)(37197651)</t>
  </si>
  <si>
    <t>标准房（大床）&lt;2人入住&gt;&lt;不退款&gt;</t>
  </si>
  <si>
    <t>HE/LULU</t>
  </si>
  <si>
    <t xml:space="preserve">4128789	</t>
  </si>
  <si>
    <t xml:space="preserve">999228207190943	</t>
  </si>
  <si>
    <t>[芭堤雅]LK 翡翠海滩(LK Emerald Beach)(44703070)</t>
  </si>
  <si>
    <t>城景豪华双床房&lt;2人入住&gt;&lt;不退款&gt;&lt;早餐&gt;</t>
  </si>
  <si>
    <t>Kluaymai/Kannika</t>
  </si>
  <si>
    <t xml:space="preserve">4148811	</t>
  </si>
  <si>
    <t xml:space="preserve">999228226605284	</t>
  </si>
  <si>
    <t>[怀特普莱恩斯]怀特布莱恩斯市区索尼斯塔酒店(Sonesta White Plains Downtown)(39056303)</t>
  </si>
  <si>
    <t>Carney/John</t>
  </si>
  <si>
    <t xml:space="preserve">4155299	</t>
  </si>
  <si>
    <t xml:space="preserve">31853SE291797	</t>
  </si>
  <si>
    <t xml:space="preserve">999228233554329	</t>
  </si>
  <si>
    <t>[洛桑]瑞享洛桑酒店(Mövenpick Hotel Lausanne)(37205880)</t>
  </si>
  <si>
    <t>高级房, 1 张大床&lt;2人入住&gt;&lt;不退款&gt;</t>
  </si>
  <si>
    <t>WANG/WEIXIONG</t>
  </si>
  <si>
    <t xml:space="preserve">4158303	</t>
  </si>
  <si>
    <t xml:space="preserve">2311160562	</t>
  </si>
  <si>
    <t xml:space="preserve">999228265364721	</t>
  </si>
  <si>
    <t>[巴塞罗那]迪普塔西翁青年旅馆(Hostalin Barcelona Diputacion)(39616574)</t>
  </si>
  <si>
    <t>经济房双人床（无窗）&lt;2人入住&gt;&lt;不退款&gt;</t>
  </si>
  <si>
    <t>LIN/CHIAYIN</t>
  </si>
  <si>
    <t xml:space="preserve">4168076	</t>
  </si>
  <si>
    <t xml:space="preserve">9466489|114505635	</t>
  </si>
  <si>
    <t xml:space="preserve">999228280293950	</t>
  </si>
  <si>
    <t>[甲米]图卡克甲米精品度假村(The Tubkaak Krabi Boutique Resort)(39050393)</t>
  </si>
  <si>
    <t>海景套房&lt;1&gt;&lt;2人入住&gt;&lt;不退款&gt;&lt;早餐&gt;</t>
  </si>
  <si>
    <t>t/thanapit</t>
  </si>
  <si>
    <t xml:space="preserve">4175021	</t>
  </si>
  <si>
    <t xml:space="preserve">2311021126535030599	</t>
  </si>
  <si>
    <t xml:space="preserve">999228311258452	</t>
  </si>
  <si>
    <t>[合艾]合艾红星球(Red Planet Hat Yai)(37197590)</t>
  </si>
  <si>
    <t>标准双人房&lt;2人入住&gt;&lt;不退款&gt;</t>
  </si>
  <si>
    <t>SER/YOCK HWA</t>
  </si>
  <si>
    <t xml:space="preserve">4186846	</t>
  </si>
  <si>
    <t xml:space="preserve">999228311295525	</t>
  </si>
  <si>
    <t>LIM/JIA ROU,SAM/LIP JIE</t>
  </si>
  <si>
    <t xml:space="preserve">4186854	</t>
  </si>
  <si>
    <t xml:space="preserve">110980;$110981	</t>
  </si>
  <si>
    <t xml:space="preserve">999228365144339	</t>
  </si>
  <si>
    <t>[哥打京那巴鲁]哥打京那巴鲁阁蓝帝酒店(Grandis Hotel Kota Kinabalu)(40721678)</t>
  </si>
  <si>
    <t>高级房&lt;2人入住&gt;&lt;不退款&gt;&lt;早餐&gt;</t>
  </si>
  <si>
    <t>UMAR/ZAWAWI</t>
  </si>
  <si>
    <t xml:space="preserve">4216345	</t>
  </si>
  <si>
    <t xml:space="preserve">339610480	</t>
  </si>
  <si>
    <t xml:space="preserve">999228485232530	</t>
  </si>
  <si>
    <t>[舍维伊拉吕]巴黎南阿多尼斯公寓式酒店(Adonis Paris Sud)(37206514)</t>
  </si>
  <si>
    <t>开放式客房, 1 张双人床, 开放式厨房&lt;2人入住&gt;&lt;不退款&gt;&lt;早餐&gt;</t>
  </si>
  <si>
    <t>CHAPONET/ESTER,NICOLAS/BAPTISTE</t>
  </si>
  <si>
    <t xml:space="preserve">4257252	</t>
  </si>
  <si>
    <t xml:space="preserve">-122329145|122329145	</t>
  </si>
  <si>
    <t xml:space="preserve">999228487254782	</t>
  </si>
  <si>
    <t>[里布]里布戴娜丝缇套房酒店(Dynasty Suites Hotel)(39051740)</t>
  </si>
  <si>
    <t>标准房, 2 张大床房&lt;2人入住&gt;&lt;不退款&gt;&lt;无早&gt;</t>
  </si>
  <si>
    <t>tang/chi</t>
  </si>
  <si>
    <t xml:space="preserve">4258510	</t>
  </si>
  <si>
    <t xml:space="preserve">1R4A6L3AJ	</t>
  </si>
  <si>
    <t xml:space="preserve">999228500893420	</t>
  </si>
  <si>
    <t>[哥打京那巴鲁]哥打京那巴鲁皇宫酒店(The Palace Hotel Kota Kinabalu)(37196185)</t>
  </si>
  <si>
    <t>豪华房&lt;2人入住&gt;&lt;不退款&gt;</t>
  </si>
  <si>
    <t>LAM/YIN KHAY</t>
  </si>
  <si>
    <t xml:space="preserve">4266688	</t>
  </si>
  <si>
    <t xml:space="preserve">338570658	</t>
  </si>
  <si>
    <t xml:space="preserve">999228504273019	</t>
  </si>
  <si>
    <t>RENGASSAMY/CYNTHIA</t>
  </si>
  <si>
    <t xml:space="preserve">4267185	</t>
  </si>
  <si>
    <t xml:space="preserve">999228506815048	</t>
  </si>
  <si>
    <t>[布里斯托尔]布里斯托尔酒店(The Bristol Hotel)(37213243)</t>
  </si>
  <si>
    <t>经典双人床房&lt;2人入住&gt;&lt;无早&gt;</t>
  </si>
  <si>
    <t>LAU/KAT CHUN,GAO/XIAOXIAOFENG</t>
  </si>
  <si>
    <t xml:space="preserve">4267948	</t>
  </si>
  <si>
    <t xml:space="preserve">7811SE077320|123579903	</t>
  </si>
  <si>
    <t xml:space="preserve">999228544526430	</t>
  </si>
  <si>
    <t>[首尔]明洞公园山酒店(Hotel Park Hill Myeongdong)(37238040)</t>
  </si>
  <si>
    <t>Zhao/wanying</t>
  </si>
  <si>
    <t xml:space="preserve">4276746	</t>
  </si>
  <si>
    <t xml:space="preserve">999228544889902	</t>
  </si>
  <si>
    <t>[明古鲁]仙娜运动酒店(Sinar Sport Hotel)(40757506)</t>
  </si>
  <si>
    <t>高级房(双床)&lt;2人入住&gt;&lt;不退款&gt;&lt;早餐&gt;</t>
  </si>
  <si>
    <t>DEWI/NIDYA</t>
  </si>
  <si>
    <t xml:space="preserve">4276959	</t>
  </si>
  <si>
    <t xml:space="preserve">999228554482952	</t>
  </si>
  <si>
    <t>[梅尼尔阿梅罗]巴黎-鲁瓦西夏尔戴高乐机场吉欧帕酒店(Geographotel Paris-Roissy CDG Airport)(39040261)</t>
  </si>
  <si>
    <t>双人床或双床房&lt;2人入住&gt;&lt;不退款&gt;&lt;无早&gt;</t>
  </si>
  <si>
    <t>LIU/JIANFENG,LYU/XIN</t>
  </si>
  <si>
    <t xml:space="preserve">4289288	</t>
  </si>
  <si>
    <t xml:space="preserve">999228557788616	</t>
  </si>
  <si>
    <t>家庭双床房&lt;2人入住&gt;&lt;不退款&gt;&lt;早餐&gt;</t>
  </si>
  <si>
    <t>LEE/SANGHONG</t>
  </si>
  <si>
    <t xml:space="preserve">4291196	</t>
  </si>
  <si>
    <t xml:space="preserve">9000069708	</t>
  </si>
  <si>
    <t xml:space="preserve">999228559913384	</t>
  </si>
  <si>
    <t>NGUYEN/THI THU TRANG</t>
  </si>
  <si>
    <t xml:space="preserve">4292776	</t>
  </si>
  <si>
    <t xml:space="preserve">9000069754	</t>
  </si>
  <si>
    <t xml:space="preserve">999228560050196	</t>
  </si>
  <si>
    <t>[泗水]古纳旺萨曼尼亚酒店(Hotel Gunawangsa Manyar)(39620525)</t>
  </si>
  <si>
    <t>豪华商务房(特大床)&lt;2人入住&gt;</t>
  </si>
  <si>
    <t>WAKIMIN/WAKIMIN</t>
  </si>
  <si>
    <t xml:space="preserve">4292828	</t>
  </si>
  <si>
    <t xml:space="preserve">999228560614031	</t>
  </si>
  <si>
    <t>[新加坡]新加坡日晶酒店(Summer View Hotel)(44688198)</t>
  </si>
  <si>
    <t>高级双人或双床房&lt;2人入住&gt;&lt;不退款&gt;</t>
  </si>
  <si>
    <t>CHUA/STEPHEN,POH/HUI YI</t>
  </si>
  <si>
    <t xml:space="preserve">4294024	</t>
  </si>
  <si>
    <t xml:space="preserve">999228560805443	</t>
  </si>
  <si>
    <t>[云顶高原]阿瓦讷世界度假村(Resorts World Awana)(37225447)</t>
  </si>
  <si>
    <t>Superior Deluxe&lt;2人入住&gt;&lt;不退款&gt;</t>
  </si>
  <si>
    <t>MATISA/AHMAD HAFIZ</t>
  </si>
  <si>
    <t xml:space="preserve">4294191	</t>
  </si>
  <si>
    <t xml:space="preserve">999228560852203	</t>
  </si>
  <si>
    <t>[伊斯坦布尔]伊斯坦布尔宰廷布尔努宜必思酒店(Ibis Istanbul Zeytinburnu)(37197025)</t>
  </si>
  <si>
    <t>标准双床房&lt;2人入住&gt;&lt;不退款&gt;&lt;无早&gt;</t>
  </si>
  <si>
    <t>OZDEMIR/YUCEL</t>
  </si>
  <si>
    <t xml:space="preserve">4294253	</t>
  </si>
  <si>
    <t xml:space="preserve">5998XKL526|125704066	</t>
  </si>
  <si>
    <t xml:space="preserve">999228561376081	</t>
  </si>
  <si>
    <t>高级双人床房&lt;2人入住&gt;&lt;不退款&gt;&lt;早餐&gt;</t>
  </si>
  <si>
    <t>IM/SOUNGMIN</t>
  </si>
  <si>
    <t xml:space="preserve">4294924	</t>
  </si>
  <si>
    <t xml:space="preserve">9000069835	</t>
  </si>
  <si>
    <t xml:space="preserve">999228561532367	</t>
  </si>
  <si>
    <t>高级双床房&lt;2人入住&gt;&lt;不退款&gt;&lt;早餐&gt;</t>
  </si>
  <si>
    <t>you/hyunjin</t>
  </si>
  <si>
    <t xml:space="preserve">4295013	</t>
  </si>
  <si>
    <t xml:space="preserve">9000069856	</t>
  </si>
  <si>
    <t xml:space="preserve">999228569719935	</t>
  </si>
  <si>
    <t>[庆州]141迷你酒店(Mini Hotel 141)(39663726)</t>
  </si>
  <si>
    <t>韩国传统暖炕房&lt;2人入住&gt;&lt;不退款&gt;&lt;无早&gt;</t>
  </si>
  <si>
    <t>KIM/DOHYUN,KIM/SUNGJUN</t>
  </si>
  <si>
    <t xml:space="preserve">4297626	</t>
  </si>
  <si>
    <t xml:space="preserve">141minihotel	</t>
  </si>
  <si>
    <t xml:space="preserve">999228573051242	</t>
  </si>
  <si>
    <t>[大山脚]万格赫卓越水疗酒店(Vangohh Eminent Hotel &amp; Spa)(44684471)</t>
  </si>
  <si>
    <t>豪华特大床房&lt;2人入住&gt;&lt;不退款&gt;&lt;无早&gt;</t>
  </si>
  <si>
    <t>NAZMI/NAZMI AKMAL RAHMAN</t>
  </si>
  <si>
    <t xml:space="preserve">4299674	</t>
  </si>
  <si>
    <t xml:space="preserve">999228573220703	</t>
  </si>
  <si>
    <t>[曼谷]MS 大厦酒店(MS Mansion)(47986726)</t>
  </si>
  <si>
    <t>PANOMNAO/SUJITRA</t>
  </si>
  <si>
    <t xml:space="preserve">4299834	</t>
  </si>
  <si>
    <t xml:space="preserve">999228573635936	</t>
  </si>
  <si>
    <t>[巴厘岛]阿比扬旅馆(Abyan Guest House)(39679669)</t>
  </si>
  <si>
    <t>豪华客房, 泳池景观&lt;2人入住&gt;&lt;不退款&gt;</t>
  </si>
  <si>
    <t>VULIN/SASA</t>
  </si>
  <si>
    <t xml:space="preserve">4300152	</t>
  </si>
  <si>
    <t xml:space="preserve">999228575027750	</t>
  </si>
  <si>
    <t>[昆达山]J 住宅(J Residence)(48377622)</t>
  </si>
  <si>
    <t>高级房(双床)&lt;2人入住&gt;&lt;不退款&gt;</t>
  </si>
  <si>
    <t>VOO/YEE WEI</t>
  </si>
  <si>
    <t xml:space="preserve">4301531	</t>
  </si>
  <si>
    <t xml:space="preserve">999228580371032	</t>
  </si>
  <si>
    <t>[清迈]清迈萨拉兰纳酒店(Sala Lanna Chiang Mai)(37205332)</t>
  </si>
  <si>
    <t>豪华套房（双人床或双床）&lt;2人入住&gt;&lt;不退款&gt;&lt;早餐&gt;</t>
  </si>
  <si>
    <t>GUAN/RONGRONG</t>
  </si>
  <si>
    <t xml:space="preserve">4302219	</t>
  </si>
  <si>
    <t xml:space="preserve">999228584807208	</t>
  </si>
  <si>
    <t>[安曼]宜必思安曼酒店(Ibis Amman)(37236611)</t>
  </si>
  <si>
    <t>CHOW/JOHNATHAN LONG CHING</t>
  </si>
  <si>
    <t xml:space="preserve">4303785	</t>
  </si>
  <si>
    <t xml:space="preserve">2311230534	</t>
  </si>
  <si>
    <t xml:space="preserve">28585139291	</t>
  </si>
  <si>
    <t>YAO/BINGWEN</t>
  </si>
  <si>
    <t xml:space="preserve">4304045	</t>
  </si>
  <si>
    <t xml:space="preserve">999228585240622	</t>
  </si>
  <si>
    <t>豪华客房1张大床&lt;2人入住&gt;&lt;不退款&gt;&lt;早餐&gt;</t>
  </si>
  <si>
    <t>XIAO/ZHIGUO</t>
  </si>
  <si>
    <t xml:space="preserve">4304061	</t>
  </si>
  <si>
    <t>，</t>
  </si>
  <si>
    <t>A231127101758481</t>
  </si>
  <si>
    <t>A231127101847481</t>
  </si>
  <si>
    <t>USD / HKD 当前参考汇率: 7.78973</t>
  </si>
  <si>
    <t>总计：9079.32 USD/
70725.45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</si>
  <si>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</si>
  <si>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</si>
  <si>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</si>
  <si>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</si>
  <si>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</si>
  <si>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</si>
  <si>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</si>
  <si>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</si>
  <si>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</si>
  <si>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</si>
  <si>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</si>
  <si>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</si>
  <si>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</si>
  <si>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</si>
  <si>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</si>
  <si>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</si>
  <si>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</si>
  <si>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</si>
  <si>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</si>
  <si>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2023-11-22</t>
  </si>
  <si>
    <t>4304061</t>
  </si>
  <si>
    <t>普里维兰达服务式住宅酒店</t>
  </si>
  <si>
    <t>XIAO ZHIGUO</t>
  </si>
  <si>
    <t>2023-11-23</t>
  </si>
  <si>
    <t>2023-11-24</t>
  </si>
  <si>
    <t>退房日周结</t>
  </si>
  <si>
    <t>308.30</t>
  </si>
  <si>
    <t>43.07</t>
  </si>
  <si>
    <t>0</t>
  </si>
  <si>
    <t>0.00</t>
  </si>
  <si>
    <t>携程盛景国际直连</t>
  </si>
  <si>
    <t>01.010677</t>
  </si>
  <si>
    <t>2023-11-22 17:23:56</t>
  </si>
  <si>
    <t>否</t>
  </si>
  <si>
    <t>汇智国际旅游发展有限公司</t>
  </si>
  <si>
    <t>直连</t>
  </si>
  <si>
    <t>印度尼西亚</t>
  </si>
  <si>
    <t>4304045</t>
  </si>
  <si>
    <t>YAO BINGWEN</t>
  </si>
  <si>
    <t>333.78</t>
  </si>
  <si>
    <t>46.63</t>
  </si>
  <si>
    <t>2023-11-22 17:18:25</t>
  </si>
  <si>
    <t>4303785</t>
  </si>
  <si>
    <t>宜必思安曼酒店</t>
  </si>
  <si>
    <t>CHOW JOHNATHAN LONG CHING</t>
  </si>
  <si>
    <t>264.63</t>
  </si>
  <si>
    <t>36.97</t>
  </si>
  <si>
    <t>2023-11-22 16:58:13</t>
  </si>
  <si>
    <t>约旦</t>
  </si>
  <si>
    <t>4302219</t>
  </si>
  <si>
    <t>清迈萨拉兰纳酒店</t>
  </si>
  <si>
    <t>GUAN RONGRONG</t>
  </si>
  <si>
    <t>640.78</t>
  </si>
  <si>
    <t>89.52</t>
  </si>
  <si>
    <t>2023-11-22 12:58:38</t>
  </si>
  <si>
    <t>泰国</t>
  </si>
  <si>
    <t>4301531</t>
  </si>
  <si>
    <t>J 旅馆</t>
  </si>
  <si>
    <t>VOO YEE WEI</t>
  </si>
  <si>
    <t>117.46</t>
  </si>
  <si>
    <t>16.41</t>
  </si>
  <si>
    <t>2023-11-22 10:11:13</t>
  </si>
  <si>
    <t>马来西亚</t>
  </si>
  <si>
    <t>2023-11-21</t>
  </si>
  <si>
    <t>4300152</t>
  </si>
  <si>
    <t>阿比安旅馆</t>
  </si>
  <si>
    <t>VULIN SASA</t>
  </si>
  <si>
    <t>331.21</t>
  </si>
  <si>
    <t>46.10</t>
  </si>
  <si>
    <t>2023-11-21 23:33:16</t>
  </si>
  <si>
    <t>4299869</t>
  </si>
  <si>
    <t>贝斯特韦斯特奥黑尔酒店</t>
  </si>
  <si>
    <t>ZARZA WIESENTHAL GABRIEL</t>
  </si>
  <si>
    <t>634.62</t>
  </si>
  <si>
    <t>88.33</t>
  </si>
  <si>
    <t>2023-11-21 22:41:12</t>
  </si>
  <si>
    <t>美国</t>
  </si>
  <si>
    <t>4299834</t>
  </si>
  <si>
    <t>MS大厦酒店</t>
  </si>
  <si>
    <t>PANOMNAO SUJITRA</t>
  </si>
  <si>
    <t>100.15</t>
  </si>
  <si>
    <t>13.94</t>
  </si>
  <si>
    <t>2023-11-21 22:25:21</t>
  </si>
  <si>
    <t>4299674</t>
  </si>
  <si>
    <t>万格尊贵酒店</t>
  </si>
  <si>
    <t>NAZMI NAZMI AKMAL RAHMAN</t>
  </si>
  <si>
    <t>444.94</t>
  </si>
  <si>
    <t>61.93</t>
  </si>
  <si>
    <t>2023-11-21 22:01:00</t>
  </si>
  <si>
    <t>4297626</t>
  </si>
  <si>
    <t>141迷你酒店</t>
  </si>
  <si>
    <t>KIM DOHYUN,KIM SUNGJUN</t>
  </si>
  <si>
    <t>662.13</t>
  </si>
  <si>
    <t>92.16</t>
  </si>
  <si>
    <t>2023-11-21 17:02:38</t>
  </si>
  <si>
    <t>韩国</t>
  </si>
  <si>
    <t>4297330</t>
  </si>
  <si>
    <t>迪拜韩亚酒店</t>
  </si>
  <si>
    <t>Elhusseiny Rola</t>
  </si>
  <si>
    <t>720.69</t>
  </si>
  <si>
    <t>100.31</t>
  </si>
  <si>
    <t>2023-11-21 16:34:22</t>
  </si>
  <si>
    <t>阿拉伯联合酋长国</t>
  </si>
  <si>
    <t>4297315</t>
  </si>
  <si>
    <t>LI JUN</t>
  </si>
  <si>
    <t>326.04</t>
  </si>
  <si>
    <t>45.38</t>
  </si>
  <si>
    <t>2023-11-21 16:31:07</t>
  </si>
  <si>
    <t>4297026</t>
  </si>
  <si>
    <t>哈比奥公园酒店</t>
  </si>
  <si>
    <t>AHN GITAE</t>
  </si>
  <si>
    <t>599.84</t>
  </si>
  <si>
    <t>83.49</t>
  </si>
  <si>
    <t>2023-11-21 15:49:23</t>
  </si>
  <si>
    <t>4296178</t>
  </si>
  <si>
    <t>阿朱市市中心酒店</t>
  </si>
  <si>
    <t>SUCIPTO ADI</t>
  </si>
  <si>
    <t>117.11</t>
  </si>
  <si>
    <t>16.30</t>
  </si>
  <si>
    <t>2023-11-21 13:17:37</t>
  </si>
  <si>
    <t>4296151</t>
  </si>
  <si>
    <t>世宗市 H 酒店</t>
  </si>
  <si>
    <t>Kwak Dooil</t>
  </si>
  <si>
    <t>425.76</t>
  </si>
  <si>
    <t>59.26</t>
  </si>
  <si>
    <t>2023-11-21 13:08:42</t>
  </si>
  <si>
    <t>4295013</t>
  </si>
  <si>
    <t>you hyunjin</t>
  </si>
  <si>
    <t>459.02</t>
  </si>
  <si>
    <t>63.89</t>
  </si>
  <si>
    <t>2023-11-21 09:56:46</t>
  </si>
  <si>
    <t>4294924</t>
  </si>
  <si>
    <t>IM SOUNGMIN</t>
  </si>
  <si>
    <t>586.05</t>
  </si>
  <si>
    <t>81.57</t>
  </si>
  <si>
    <t>2023-11-21 09:24:38</t>
  </si>
  <si>
    <t>4294307</t>
  </si>
  <si>
    <t>迈阿密国际机场酒店</t>
  </si>
  <si>
    <t>BRUGERE CHRISTINE</t>
  </si>
  <si>
    <t>1041.98</t>
  </si>
  <si>
    <t>145.03</t>
  </si>
  <si>
    <t>2023-11-21 08:30:39</t>
  </si>
  <si>
    <t>4294253</t>
  </si>
  <si>
    <t>伊斯坦布尔宰廷布尔努宜必思酒店</t>
  </si>
  <si>
    <t>OZDEMIR YUCEL</t>
  </si>
  <si>
    <t>772.34</t>
  </si>
  <si>
    <t>107.50</t>
  </si>
  <si>
    <t>2023-11-21 03:58:57</t>
  </si>
  <si>
    <t>土耳其</t>
  </si>
  <si>
    <t>4294191</t>
  </si>
  <si>
    <t>云顶世界阿娃娜</t>
  </si>
  <si>
    <t>MATISA AHMAD HAFIZ</t>
  </si>
  <si>
    <t>384.81</t>
  </si>
  <si>
    <t>53.56</t>
  </si>
  <si>
    <t>2023-11-21 03:03:45</t>
  </si>
  <si>
    <t>4294024</t>
  </si>
  <si>
    <t>新加坡日晶酒店</t>
  </si>
  <si>
    <t>CHUA STEPHEN,POH HUI YI</t>
  </si>
  <si>
    <t>1433.91</t>
  </si>
  <si>
    <t>198.24</t>
  </si>
  <si>
    <t>2023-11-21 01:06:56</t>
  </si>
  <si>
    <t>新加坡</t>
  </si>
  <si>
    <t>2023-11-20</t>
  </si>
  <si>
    <t>4292828</t>
  </si>
  <si>
    <t>古纳旺萨曼尼亚酒店</t>
  </si>
  <si>
    <t>WAKIMIN WAKIMIN</t>
  </si>
  <si>
    <t>127.23</t>
  </si>
  <si>
    <t>17.59</t>
  </si>
  <si>
    <t>2023-11-20 23:28:37</t>
  </si>
  <si>
    <t>4292776</t>
  </si>
  <si>
    <t>NGUYEN THI THU TRANG</t>
  </si>
  <si>
    <t>1175.83</t>
  </si>
  <si>
    <t>162.56</t>
  </si>
  <si>
    <t>2023-11-20 23:12:26</t>
  </si>
  <si>
    <t>4292007</t>
  </si>
  <si>
    <t>RH 酒店</t>
  </si>
  <si>
    <t>CHIONG KHONG PING</t>
  </si>
  <si>
    <t>644.19</t>
  </si>
  <si>
    <t>89.06</t>
  </si>
  <si>
    <t>2023-11-20 21:20:00</t>
  </si>
  <si>
    <t>4291196</t>
  </si>
  <si>
    <t>LEE SANGHONG</t>
  </si>
  <si>
    <t>734.82</t>
  </si>
  <si>
    <t>101.59</t>
  </si>
  <si>
    <t>2023-11-20 19:51:47</t>
  </si>
  <si>
    <t>4289288</t>
  </si>
  <si>
    <t>巴黎戴高乐机场地理酒店</t>
  </si>
  <si>
    <t>LIU JIANFENG,LYU XIN</t>
  </si>
  <si>
    <t>690.77</t>
  </si>
  <si>
    <t>95.50</t>
  </si>
  <si>
    <t>2023-11-20 16:13:06</t>
  </si>
  <si>
    <t>法国</t>
  </si>
  <si>
    <t>4278637</t>
  </si>
  <si>
    <t>CHO YOUNGKEUN</t>
  </si>
  <si>
    <t>601.73</t>
  </si>
  <si>
    <t>83.19</t>
  </si>
  <si>
    <t>2023-11-20 12:14:30</t>
  </si>
  <si>
    <t>2023-11-19</t>
  </si>
  <si>
    <t>4277240</t>
  </si>
  <si>
    <t>维拉罗姆宾高尔夫度假酒店</t>
  </si>
  <si>
    <t>YUSOFF SUHAIDI BADRI</t>
  </si>
  <si>
    <t>649.83</t>
  </si>
  <si>
    <t>89.84</t>
  </si>
  <si>
    <t>2023-11-19 23:48:44</t>
  </si>
  <si>
    <t>4276959</t>
  </si>
  <si>
    <t>塞纳体育酒店</t>
  </si>
  <si>
    <t>DEWI NIDYA</t>
  </si>
  <si>
    <t>481.44</t>
  </si>
  <si>
    <t>66.56</t>
  </si>
  <si>
    <t>2023-11-19 22:29:35</t>
  </si>
  <si>
    <t>4276746</t>
  </si>
  <si>
    <t>明洞公园山酒店</t>
  </si>
  <si>
    <t>Zhao wanying</t>
  </si>
  <si>
    <t>256.13</t>
  </si>
  <si>
    <t>35.41</t>
  </si>
  <si>
    <t>2023-11-19 21:31:27</t>
  </si>
  <si>
    <t>4274531</t>
  </si>
  <si>
    <t>Ramsey Chad</t>
  </si>
  <si>
    <t>1042.01</t>
  </si>
  <si>
    <t>144.06</t>
  </si>
  <si>
    <t>2023-11-19 08:47:10</t>
  </si>
  <si>
    <t>2023-11-17</t>
  </si>
  <si>
    <t>4267948</t>
  </si>
  <si>
    <t>布里斯托尔酒店</t>
  </si>
  <si>
    <t>LAU KAT CHUN,GAO XIAOXIAOFENG</t>
  </si>
  <si>
    <t>765.98</t>
  </si>
  <si>
    <t>105.49</t>
  </si>
  <si>
    <t>2023-11-17 06:10:32</t>
  </si>
  <si>
    <t>英国</t>
  </si>
  <si>
    <t>2023-11-16</t>
  </si>
  <si>
    <t>4267185</t>
  </si>
  <si>
    <t>RENGASSAMY CYNTHIA</t>
  </si>
  <si>
    <t>1050.01</t>
  </si>
  <si>
    <t>144.56</t>
  </si>
  <si>
    <t>2023-11-16 23:40:07</t>
  </si>
  <si>
    <t>4266688</t>
  </si>
  <si>
    <t>哥打京那巴鲁皇宫酒店</t>
  </si>
  <si>
    <t>LAM YIN KHAY</t>
  </si>
  <si>
    <t>570.04</t>
  </si>
  <si>
    <t>78.48</t>
  </si>
  <si>
    <t>2023-11-20 14:20:11</t>
  </si>
  <si>
    <t>直采</t>
  </si>
  <si>
    <t>2023-11-15</t>
  </si>
  <si>
    <t>4258959</t>
  </si>
  <si>
    <t>多伦多泛太平洋酒店</t>
  </si>
  <si>
    <t>CHAN JENNIFER FEI</t>
  </si>
  <si>
    <t>3293.84</t>
  </si>
  <si>
    <t>453.06</t>
  </si>
  <si>
    <t>2023-11-15 13:54:28</t>
  </si>
  <si>
    <t>加拿大</t>
  </si>
  <si>
    <t>4258510</t>
  </si>
  <si>
    <t>王朝套房酒店</t>
  </si>
  <si>
    <t>tang chi</t>
  </si>
  <si>
    <t>822.77</t>
  </si>
  <si>
    <t>113.17</t>
  </si>
  <si>
    <t>2023-11-15 12:22:05</t>
  </si>
  <si>
    <t>4257252</t>
  </si>
  <si>
    <t>巴黎南阿多尼斯公寓式酒店</t>
  </si>
  <si>
    <t>CHAPONET ESTER,NICOLAS BAPTISTE</t>
  </si>
  <si>
    <t>428.00</t>
  </si>
  <si>
    <t>58.87</t>
  </si>
  <si>
    <t>2023-11-15 05:20:07</t>
  </si>
  <si>
    <t>2023-11-09</t>
  </si>
  <si>
    <t>4220859</t>
  </si>
  <si>
    <t>皇冠假日巴黎共和酒店</t>
  </si>
  <si>
    <t>HUANG QIAOSHENG</t>
  </si>
  <si>
    <t>2565.75</t>
  </si>
  <si>
    <t>351.82</t>
  </si>
  <si>
    <t>2023-11-09 10:17:11</t>
  </si>
  <si>
    <t>2023-11-08</t>
  </si>
  <si>
    <t>4216345</t>
  </si>
  <si>
    <t>格兰迪酒店&amp;度假村</t>
  </si>
  <si>
    <t>UMAR ZAWAWI</t>
  </si>
  <si>
    <t>844.04</t>
  </si>
  <si>
    <t>115.68</t>
  </si>
  <si>
    <t>2023-11-08 16:12:54</t>
  </si>
  <si>
    <t>2023-11-05</t>
  </si>
  <si>
    <t>4199500</t>
  </si>
  <si>
    <t>金海湾途恩酒店</t>
  </si>
  <si>
    <t>OSMAN AZHAR</t>
  </si>
  <si>
    <t>227.50</t>
  </si>
  <si>
    <t>31.12</t>
  </si>
  <si>
    <t>2023-11-05 22:14:52</t>
  </si>
  <si>
    <t>4199089</t>
  </si>
  <si>
    <t>曼谷皮皮@酒店</t>
  </si>
  <si>
    <t>SOONTHRONCHUN DARARUT</t>
  </si>
  <si>
    <t>152.93</t>
  </si>
  <si>
    <t>20.92</t>
  </si>
  <si>
    <t>2023-11-05 21:15:58</t>
  </si>
  <si>
    <t>4195769</t>
  </si>
  <si>
    <t>维多利亚酒店</t>
  </si>
  <si>
    <t>MURANISHI ARISA</t>
  </si>
  <si>
    <t>604.63</t>
  </si>
  <si>
    <t>82.71</t>
  </si>
  <si>
    <t>2023-11-05 12:16:37</t>
  </si>
  <si>
    <t>2023-11-03</t>
  </si>
  <si>
    <t>4186854</t>
  </si>
  <si>
    <t>合艾红星球</t>
  </si>
  <si>
    <t>LIM JIA ROU,SAM LIP JIE</t>
  </si>
  <si>
    <t>234.23</t>
  </si>
  <si>
    <t>31.94</t>
  </si>
  <si>
    <t>2023-11-03 21:24:33</t>
  </si>
  <si>
    <t>4186846</t>
  </si>
  <si>
    <t>SER YOCK HWA</t>
  </si>
  <si>
    <t>2023-11-03 21:22:19</t>
  </si>
  <si>
    <t>2023-11-02</t>
  </si>
  <si>
    <t>4174699</t>
  </si>
  <si>
    <t>巴蒂斯塔坎波新旅馆</t>
  </si>
  <si>
    <t>CARVALHO CORREA HELLEN KATHLLEN,CORREA GOMES ANA CLARA</t>
  </si>
  <si>
    <t>311.79</t>
  </si>
  <si>
    <t>42.51</t>
  </si>
  <si>
    <t>2023-11-02 10:13:36</t>
  </si>
  <si>
    <t>巴西</t>
  </si>
  <si>
    <t>2023-11-01</t>
  </si>
  <si>
    <t>4171667</t>
  </si>
  <si>
    <t>新加坡宜必思快捷 武吉士酒店</t>
  </si>
  <si>
    <t>PARDEJPONG PARSOOTTIPONG,KONGVIANG VEERAYA</t>
  </si>
  <si>
    <t>1529.12</t>
  </si>
  <si>
    <t>208.50</t>
  </si>
  <si>
    <t>2023-11-01 19:11:42</t>
  </si>
  <si>
    <t>4168076</t>
  </si>
  <si>
    <t>迪普塔西翁青年旅舍</t>
  </si>
  <si>
    <t>LIN CHIAYIN</t>
  </si>
  <si>
    <t>326.14</t>
  </si>
  <si>
    <t>44.47</t>
  </si>
  <si>
    <t>2023-11-01 10:24:10</t>
  </si>
  <si>
    <t>西班牙</t>
  </si>
  <si>
    <t>2023-10-31</t>
  </si>
  <si>
    <t>4166707</t>
  </si>
  <si>
    <t>马德里市中心诺富特酒店</t>
  </si>
  <si>
    <t>THUTUPALLI SRINIVAS,KAMALA KUMARI BANGRAKULUR</t>
  </si>
  <si>
    <t>3955.97</t>
  </si>
  <si>
    <t>539.85</t>
  </si>
  <si>
    <t>2023-10-31 23:42:19</t>
  </si>
  <si>
    <t>2023-10-30</t>
  </si>
  <si>
    <t>4158303</t>
  </si>
  <si>
    <t>洛桑瑞享酒店</t>
  </si>
  <si>
    <t>WANG WEIXIONG</t>
  </si>
  <si>
    <t>9784.94</t>
  </si>
  <si>
    <t>1333.57</t>
  </si>
  <si>
    <t>2023-10-30 17:22:22</t>
  </si>
  <si>
    <t>瑞士</t>
  </si>
  <si>
    <t>4155299</t>
  </si>
  <si>
    <t>怀特普莱恩斯中心索内斯塔酒店</t>
  </si>
  <si>
    <t>Carney John</t>
  </si>
  <si>
    <t>2463.02</t>
  </si>
  <si>
    <t>335.68</t>
  </si>
  <si>
    <t>2023-10-30 04:18:58</t>
  </si>
  <si>
    <t>2023-10-28</t>
  </si>
  <si>
    <t>4148811</t>
  </si>
  <si>
    <t>LK 翡翠海滩酒店</t>
  </si>
  <si>
    <t>Kluaymai Kannika</t>
  </si>
  <si>
    <t>1176.64</t>
  </si>
  <si>
    <t>160.38</t>
  </si>
  <si>
    <t>2023-10-28 20:24:30</t>
  </si>
  <si>
    <t>2023-10-25</t>
  </si>
  <si>
    <t>4128789</t>
  </si>
  <si>
    <t>旧金山斯坦福庭院酒店</t>
  </si>
  <si>
    <t>HE LULU</t>
  </si>
  <si>
    <t>2572.71</t>
  </si>
  <si>
    <t>351.06</t>
  </si>
  <si>
    <t>2023-10-25 14:05:39</t>
  </si>
  <si>
    <t>4126332</t>
  </si>
  <si>
    <t>娜迦公寓</t>
  </si>
  <si>
    <t>YAW LOONG CHONG,WAI JUNNG LEE</t>
  </si>
  <si>
    <t>1264.24</t>
  </si>
  <si>
    <t>172.56</t>
  </si>
  <si>
    <t>2023-10-25 00:10:45</t>
  </si>
  <si>
    <t>2023-10-24</t>
  </si>
  <si>
    <t>4124083</t>
  </si>
  <si>
    <t>大阪日航酒店</t>
  </si>
  <si>
    <t>TONG SHULU,Huang XiaoBin,Shen Ying,Fu Zheng</t>
  </si>
  <si>
    <t>6504.38</t>
  </si>
  <si>
    <t>887.80</t>
  </si>
  <si>
    <t>2023-10-24 17:36:37</t>
  </si>
  <si>
    <t>日本</t>
  </si>
  <si>
    <t>2023-10-22</t>
  </si>
  <si>
    <t>4113145</t>
  </si>
  <si>
    <t>月桂叶王城大酒店</t>
  </si>
  <si>
    <t>GRIFFITHS NIGEL</t>
  </si>
  <si>
    <t>1630.33</t>
  </si>
  <si>
    <t>222.30</t>
  </si>
  <si>
    <t>2023-10-22 18:40:10</t>
  </si>
  <si>
    <t>菲律宾</t>
  </si>
  <si>
    <t>2023-10-20</t>
  </si>
  <si>
    <t>4102460</t>
  </si>
  <si>
    <t>SIANGDEEPEANG PORNNAREE</t>
  </si>
  <si>
    <t>137.93</t>
  </si>
  <si>
    <t>18.82</t>
  </si>
  <si>
    <t>2023-10-20 16:56:41</t>
  </si>
  <si>
    <t>2023-10-12</t>
  </si>
  <si>
    <t>4062436</t>
  </si>
  <si>
    <t>阿斯皮拉素坤逸酒店</t>
  </si>
  <si>
    <t>YUN INCHOL</t>
  </si>
  <si>
    <t>294.47</t>
  </si>
  <si>
    <t>40.24</t>
  </si>
  <si>
    <t>2023-10-12 22:51:35</t>
  </si>
  <si>
    <t>2023-09-15</t>
  </si>
  <si>
    <t>3932834</t>
  </si>
  <si>
    <t>素万那普法义公寓式酒店</t>
  </si>
  <si>
    <t>LAU YEE PUI,MAN ANGEL LAI YING</t>
  </si>
  <si>
    <t>274.55</t>
  </si>
  <si>
    <t>37.61</t>
  </si>
  <si>
    <t>2023-09-15 06:19:34</t>
  </si>
  <si>
    <t>2023-07-12</t>
  </si>
  <si>
    <t>3624521</t>
  </si>
  <si>
    <t>阿洛希拉尼威基基海滩度假村</t>
  </si>
  <si>
    <t>KIM SO JEONG</t>
  </si>
  <si>
    <t>4983.11</t>
  </si>
  <si>
    <t>689.38</t>
  </si>
  <si>
    <t>2023-07-12 11:15:03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</si>
</sst>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14</xdr:col>
      <xdr:colOff>238125</xdr:colOff>
      <xdr:row>106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52512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45251</v>
      </c>
      <c r="G2" s="6">
        <v>45253</v>
      </c>
      <c r="H2" s="4">
        <v>1</v>
      </c>
      <c r="I2" s="4">
        <v>2</v>
      </c>
      <c r="J2" s="4">
        <v>2</v>
      </c>
      <c r="K2" s="4" t="s">
        <v>30</v>
      </c>
      <c r="L2" s="4">
        <v>689.38</v>
      </c>
      <c r="M2" s="4">
        <v>689.38</v>
      </c>
      <c r="N2" s="4" t="s">
        <v>31</v>
      </c>
      <c r="O2" s="4" t="s">
        <v>32</v>
      </c>
      <c r="P2" s="4" t="s">
        <v>33</v>
      </c>
      <c r="Q2" s="4">
        <v>0</v>
      </c>
      <c r="R2" s="7">
        <v>45119.0000115741</v>
      </c>
      <c r="S2" s="6">
        <v>45256</v>
      </c>
      <c r="T2" s="4" t="s">
        <v>34</v>
      </c>
      <c r="U2" s="4">
        <v>689.38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45252</v>
      </c>
      <c r="G3" s="6">
        <v>45253</v>
      </c>
      <c r="H3" s="4">
        <v>1</v>
      </c>
      <c r="I3" s="4">
        <v>1</v>
      </c>
      <c r="J3" s="4">
        <v>1</v>
      </c>
      <c r="K3" s="4" t="s">
        <v>30</v>
      </c>
      <c r="L3" s="4">
        <v>37.61</v>
      </c>
      <c r="M3" s="4">
        <v>37.61</v>
      </c>
      <c r="N3" s="4" t="s">
        <v>40</v>
      </c>
      <c r="O3" s="4" t="s">
        <v>32</v>
      </c>
      <c r="P3" s="4" t="s">
        <v>33</v>
      </c>
      <c r="Q3" s="4">
        <v>0</v>
      </c>
      <c r="R3" s="7">
        <v>45184.0000115741</v>
      </c>
      <c r="S3" s="6">
        <v>45256</v>
      </c>
      <c r="T3" s="4" t="s">
        <v>34</v>
      </c>
      <c r="U3" s="4">
        <v>37.61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45252</v>
      </c>
      <c r="G4" s="6">
        <v>45253</v>
      </c>
      <c r="H4" s="4">
        <v>1</v>
      </c>
      <c r="I4" s="4">
        <v>1</v>
      </c>
      <c r="J4" s="4">
        <v>1</v>
      </c>
      <c r="K4" s="4" t="s">
        <v>30</v>
      </c>
      <c r="L4" s="4">
        <v>18.82</v>
      </c>
      <c r="M4" s="4">
        <v>18.82</v>
      </c>
      <c r="N4" s="4" t="s">
        <v>45</v>
      </c>
      <c r="O4" s="4" t="s">
        <v>32</v>
      </c>
      <c r="P4" s="4" t="s">
        <v>33</v>
      </c>
      <c r="Q4" s="4">
        <v>0</v>
      </c>
      <c r="R4" s="7">
        <v>45219.0000115741</v>
      </c>
      <c r="S4" s="6">
        <v>45256</v>
      </c>
      <c r="T4" s="4" t="s">
        <v>34</v>
      </c>
      <c r="U4" s="4">
        <v>18.82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45250</v>
      </c>
      <c r="G5" s="6">
        <v>45253</v>
      </c>
      <c r="H5" s="4">
        <v>1</v>
      </c>
      <c r="I5" s="4">
        <v>3</v>
      </c>
      <c r="J5" s="4">
        <v>3</v>
      </c>
      <c r="K5" s="4" t="s">
        <v>30</v>
      </c>
      <c r="L5" s="4">
        <v>222.3</v>
      </c>
      <c r="M5" s="4">
        <v>222.3</v>
      </c>
      <c r="N5" s="4" t="s">
        <v>50</v>
      </c>
      <c r="O5" s="4" t="s">
        <v>32</v>
      </c>
      <c r="P5" s="4" t="s">
        <v>33</v>
      </c>
      <c r="Q5" s="4">
        <v>0</v>
      </c>
      <c r="R5" s="7">
        <v>45221</v>
      </c>
      <c r="S5" s="6">
        <v>45256</v>
      </c>
      <c r="T5" s="4" t="s">
        <v>34</v>
      </c>
      <c r="U5" s="4">
        <v>222.3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45250</v>
      </c>
      <c r="G6" s="6">
        <v>45253</v>
      </c>
      <c r="H6" s="4">
        <v>1</v>
      </c>
      <c r="I6" s="4">
        <v>3</v>
      </c>
      <c r="J6" s="4">
        <v>3</v>
      </c>
      <c r="K6" s="4" t="s">
        <v>30</v>
      </c>
      <c r="L6" s="4">
        <v>539.85</v>
      </c>
      <c r="M6" s="4">
        <v>539.85</v>
      </c>
      <c r="N6" s="4" t="s">
        <v>56</v>
      </c>
      <c r="O6" s="4" t="s">
        <v>32</v>
      </c>
      <c r="P6" s="4" t="s">
        <v>33</v>
      </c>
      <c r="Q6" s="4">
        <v>0</v>
      </c>
      <c r="R6" s="7">
        <v>45230.0000115741</v>
      </c>
      <c r="S6" s="6">
        <v>45256</v>
      </c>
      <c r="T6" s="4" t="s">
        <v>34</v>
      </c>
      <c r="U6" s="4">
        <v>539.85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45250</v>
      </c>
      <c r="G7" s="6">
        <v>45253</v>
      </c>
      <c r="H7" s="4">
        <v>1</v>
      </c>
      <c r="I7" s="4">
        <v>3</v>
      </c>
      <c r="J7" s="4">
        <v>3</v>
      </c>
      <c r="K7" s="4" t="s">
        <v>30</v>
      </c>
      <c r="L7" s="4">
        <v>208.5</v>
      </c>
      <c r="M7" s="4">
        <v>208.5</v>
      </c>
      <c r="N7" s="4" t="s">
        <v>62</v>
      </c>
      <c r="O7" s="4" t="s">
        <v>32</v>
      </c>
      <c r="P7" s="4" t="s">
        <v>33</v>
      </c>
      <c r="Q7" s="4">
        <v>0</v>
      </c>
      <c r="R7" s="7">
        <v>45231</v>
      </c>
      <c r="S7" s="6">
        <v>45256</v>
      </c>
      <c r="T7" s="4" t="s">
        <v>34</v>
      </c>
      <c r="U7" s="4">
        <v>208.5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45252</v>
      </c>
      <c r="G8" s="6">
        <v>45253</v>
      </c>
      <c r="H8" s="4">
        <v>1</v>
      </c>
      <c r="I8" s="4">
        <v>1</v>
      </c>
      <c r="J8" s="4">
        <v>1</v>
      </c>
      <c r="K8" s="4" t="s">
        <v>30</v>
      </c>
      <c r="L8" s="4">
        <v>42.51</v>
      </c>
      <c r="M8" s="4">
        <v>42.51</v>
      </c>
      <c r="N8" s="4" t="s">
        <v>68</v>
      </c>
      <c r="O8" s="4" t="s">
        <v>32</v>
      </c>
      <c r="P8" s="4" t="s">
        <v>33</v>
      </c>
      <c r="Q8" s="4">
        <v>0</v>
      </c>
      <c r="R8" s="7">
        <v>45232.0000115741</v>
      </c>
      <c r="S8" s="6">
        <v>45256</v>
      </c>
      <c r="T8" s="4" t="s">
        <v>34</v>
      </c>
      <c r="U8" s="4">
        <v>42.51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45252</v>
      </c>
      <c r="G9" s="6">
        <v>45253</v>
      </c>
      <c r="H9" s="4">
        <v>1</v>
      </c>
      <c r="I9" s="4">
        <v>1</v>
      </c>
      <c r="J9" s="4">
        <v>1</v>
      </c>
      <c r="K9" s="4" t="s">
        <v>30</v>
      </c>
      <c r="L9" s="4">
        <v>18.54</v>
      </c>
      <c r="M9" s="4">
        <v>18.54</v>
      </c>
      <c r="N9" s="4" t="s">
        <v>74</v>
      </c>
      <c r="O9" s="4" t="s">
        <v>32</v>
      </c>
      <c r="P9" s="4" t="s">
        <v>33</v>
      </c>
      <c r="Q9" s="4">
        <v>0</v>
      </c>
      <c r="R9" s="7">
        <v>45234.0000115741</v>
      </c>
      <c r="S9" s="6">
        <v>45256</v>
      </c>
      <c r="T9" s="4" t="s">
        <v>34</v>
      </c>
      <c r="U9" s="4">
        <v>18.54</v>
      </c>
      <c r="V9" s="4">
        <v>0</v>
      </c>
      <c r="W9" s="4">
        <v>0</v>
      </c>
      <c r="X9" s="4" t="s">
        <v>75</v>
      </c>
      <c r="Y9" s="4" t="s">
        <v>36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45252</v>
      </c>
      <c r="G10" s="6">
        <v>45253</v>
      </c>
      <c r="H10" s="4">
        <v>1</v>
      </c>
      <c r="I10" s="4">
        <v>1</v>
      </c>
      <c r="J10" s="4">
        <v>1</v>
      </c>
      <c r="K10" s="4" t="s">
        <v>30</v>
      </c>
      <c r="L10" s="4">
        <v>82.71</v>
      </c>
      <c r="M10" s="4">
        <v>82.71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45235.0000115741</v>
      </c>
      <c r="S10" s="6">
        <v>45256</v>
      </c>
      <c r="T10" s="4" t="s">
        <v>34</v>
      </c>
      <c r="U10" s="4">
        <v>82.71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43</v>
      </c>
      <c r="E11" s="4" t="s">
        <v>44</v>
      </c>
      <c r="F11" s="6">
        <v>45252</v>
      </c>
      <c r="G11" s="6">
        <v>45253</v>
      </c>
      <c r="H11" s="4">
        <v>1</v>
      </c>
      <c r="I11" s="4">
        <v>1</v>
      </c>
      <c r="J11" s="4">
        <v>1</v>
      </c>
      <c r="K11" s="4" t="s">
        <v>30</v>
      </c>
      <c r="L11" s="4">
        <v>20.92</v>
      </c>
      <c r="M11" s="4">
        <v>20.92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45235.0000115741</v>
      </c>
      <c r="S11" s="6">
        <v>45256</v>
      </c>
      <c r="T11" s="4" t="s">
        <v>34</v>
      </c>
      <c r="U11" s="4">
        <v>20.92</v>
      </c>
      <c r="V11" s="4">
        <v>0</v>
      </c>
      <c r="W11" s="4">
        <v>0</v>
      </c>
      <c r="X11" s="4" t="s">
        <v>83</v>
      </c>
      <c r="Y11" s="4" t="s">
        <v>36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45252</v>
      </c>
      <c r="G12" s="6">
        <v>45253</v>
      </c>
      <c r="H12" s="4">
        <v>2</v>
      </c>
      <c r="I12" s="4">
        <v>1</v>
      </c>
      <c r="J12" s="4">
        <v>2</v>
      </c>
      <c r="K12" s="4" t="s">
        <v>30</v>
      </c>
      <c r="L12" s="4">
        <v>31.12</v>
      </c>
      <c r="M12" s="4">
        <v>31.12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45235</v>
      </c>
      <c r="S12" s="6">
        <v>45256</v>
      </c>
      <c r="T12" s="4" t="s">
        <v>34</v>
      </c>
      <c r="U12" s="4">
        <v>31.12</v>
      </c>
      <c r="V12" s="4">
        <v>0</v>
      </c>
      <c r="W12" s="4">
        <v>0</v>
      </c>
      <c r="X12" s="4" t="s">
        <v>88</v>
      </c>
      <c r="Y12" s="4" t="s">
        <v>36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45251</v>
      </c>
      <c r="G13" s="6">
        <v>45253</v>
      </c>
      <c r="H13" s="4">
        <v>1</v>
      </c>
      <c r="I13" s="4">
        <v>2</v>
      </c>
      <c r="J13" s="4">
        <v>2</v>
      </c>
      <c r="K13" s="4" t="s">
        <v>30</v>
      </c>
      <c r="L13" s="4">
        <v>351.7</v>
      </c>
      <c r="M13" s="4">
        <v>351.7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45239.0000115741</v>
      </c>
      <c r="S13" s="6">
        <v>45256</v>
      </c>
      <c r="T13" s="4" t="s">
        <v>34</v>
      </c>
      <c r="U13" s="4">
        <v>351.7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45250</v>
      </c>
      <c r="G14" s="6">
        <v>45253</v>
      </c>
      <c r="H14" s="4">
        <v>1</v>
      </c>
      <c r="I14" s="4">
        <v>3</v>
      </c>
      <c r="J14" s="4">
        <v>3</v>
      </c>
      <c r="K14" s="4" t="s">
        <v>30</v>
      </c>
      <c r="L14" s="4">
        <v>453.06</v>
      </c>
      <c r="M14" s="4">
        <v>453.06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45245</v>
      </c>
      <c r="S14" s="6">
        <v>45256</v>
      </c>
      <c r="T14" s="4" t="s">
        <v>34</v>
      </c>
      <c r="U14" s="4">
        <v>453.06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71</v>
      </c>
      <c r="B15" s="4" t="s">
        <v>26</v>
      </c>
      <c r="C15" s="4" t="s">
        <v>101</v>
      </c>
      <c r="D15" s="4" t="s">
        <v>72</v>
      </c>
      <c r="E15" s="4" t="s">
        <v>73</v>
      </c>
      <c r="F15" s="6">
        <v>45252</v>
      </c>
      <c r="G15" s="6">
        <v>45253</v>
      </c>
      <c r="H15" s="4">
        <v>1</v>
      </c>
      <c r="I15" s="4">
        <v>1</v>
      </c>
      <c r="J15" s="4">
        <v>1</v>
      </c>
      <c r="K15" s="4" t="s">
        <v>30</v>
      </c>
      <c r="L15" s="4">
        <v>-18.54</v>
      </c>
      <c r="M15" s="4">
        <v>-18.54</v>
      </c>
      <c r="N15" s="4" t="s">
        <v>74</v>
      </c>
      <c r="O15" s="4" t="s">
        <v>32</v>
      </c>
      <c r="P15" s="4" t="s">
        <v>33</v>
      </c>
      <c r="Q15" s="4">
        <v>0</v>
      </c>
      <c r="R15" s="7">
        <v>45234.0000115741</v>
      </c>
      <c r="S15" s="6">
        <v>45256</v>
      </c>
      <c r="T15" s="4" t="s">
        <v>34</v>
      </c>
      <c r="U15" s="4">
        <v>-18.54</v>
      </c>
      <c r="V15" s="4">
        <v>0</v>
      </c>
      <c r="W15" s="4">
        <v>0</v>
      </c>
      <c r="X15" s="4" t="s">
        <v>75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45252</v>
      </c>
      <c r="G16" s="6">
        <v>45253</v>
      </c>
      <c r="H16" s="4">
        <v>1</v>
      </c>
      <c r="I16" s="4">
        <v>1</v>
      </c>
      <c r="J16" s="4">
        <v>1</v>
      </c>
      <c r="K16" s="4" t="s">
        <v>30</v>
      </c>
      <c r="L16" s="4">
        <v>144.06</v>
      </c>
      <c r="M16" s="4">
        <v>144.06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45249.0000115741</v>
      </c>
      <c r="S16" s="6">
        <v>45256</v>
      </c>
      <c r="T16" s="4" t="s">
        <v>34</v>
      </c>
      <c r="U16" s="4">
        <v>144.06</v>
      </c>
      <c r="V16" s="4">
        <v>0</v>
      </c>
      <c r="W16" s="4">
        <v>0</v>
      </c>
      <c r="X16" s="4" t="s">
        <v>106</v>
      </c>
      <c r="Y16" s="4" t="s">
        <v>36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45251</v>
      </c>
      <c r="G17" s="6">
        <v>45253</v>
      </c>
      <c r="H17" s="4">
        <v>1</v>
      </c>
      <c r="I17" s="4">
        <v>2</v>
      </c>
      <c r="J17" s="4">
        <v>2</v>
      </c>
      <c r="K17" s="4" t="s">
        <v>30</v>
      </c>
      <c r="L17" s="4">
        <v>89.84</v>
      </c>
      <c r="M17" s="4">
        <v>89.84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45249.0000115741</v>
      </c>
      <c r="S17" s="6">
        <v>45256</v>
      </c>
      <c r="T17" s="4" t="s">
        <v>34</v>
      </c>
      <c r="U17" s="4">
        <v>89.84</v>
      </c>
      <c r="V17" s="4">
        <v>0</v>
      </c>
      <c r="W17" s="4">
        <v>0</v>
      </c>
      <c r="X17" s="4" t="s">
        <v>111</v>
      </c>
      <c r="Y17" s="4" t="s">
        <v>36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45252</v>
      </c>
      <c r="G18" s="6">
        <v>45253</v>
      </c>
      <c r="H18" s="4">
        <v>1</v>
      </c>
      <c r="I18" s="4">
        <v>1</v>
      </c>
      <c r="J18" s="4">
        <v>1</v>
      </c>
      <c r="K18" s="4" t="s">
        <v>30</v>
      </c>
      <c r="L18" s="4">
        <v>83.19</v>
      </c>
      <c r="M18" s="4">
        <v>83.19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45250.0000115741</v>
      </c>
      <c r="S18" s="6">
        <v>45256</v>
      </c>
      <c r="T18" s="4" t="s">
        <v>34</v>
      </c>
      <c r="U18" s="4">
        <v>83.19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45251</v>
      </c>
      <c r="G19" s="6">
        <v>45253</v>
      </c>
      <c r="H19" s="4">
        <v>1</v>
      </c>
      <c r="I19" s="4">
        <v>2</v>
      </c>
      <c r="J19" s="4">
        <v>2</v>
      </c>
      <c r="K19" s="4" t="s">
        <v>30</v>
      </c>
      <c r="L19" s="4">
        <v>89.06</v>
      </c>
      <c r="M19" s="4">
        <v>89.06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45250</v>
      </c>
      <c r="S19" s="6">
        <v>45256</v>
      </c>
      <c r="T19" s="4" t="s">
        <v>34</v>
      </c>
      <c r="U19" s="4">
        <v>89.06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45252</v>
      </c>
      <c r="G20" s="6">
        <v>45253</v>
      </c>
      <c r="H20" s="4">
        <v>1</v>
      </c>
      <c r="I20" s="4">
        <v>1</v>
      </c>
      <c r="J20" s="4">
        <v>1</v>
      </c>
      <c r="K20" s="4" t="s">
        <v>30</v>
      </c>
      <c r="L20" s="4">
        <v>145.03</v>
      </c>
      <c r="M20" s="4">
        <v>145.03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45251.0000115741</v>
      </c>
      <c r="S20" s="6">
        <v>45256</v>
      </c>
      <c r="T20" s="4" t="s">
        <v>34</v>
      </c>
      <c r="U20" s="4">
        <v>145.03</v>
      </c>
      <c r="V20" s="4">
        <v>0</v>
      </c>
      <c r="W20" s="4">
        <v>0</v>
      </c>
      <c r="X20" s="4" t="s">
        <v>126</v>
      </c>
      <c r="Y20" s="4" t="s">
        <v>36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45252</v>
      </c>
      <c r="G21" s="6">
        <v>45253</v>
      </c>
      <c r="H21" s="4">
        <v>1</v>
      </c>
      <c r="I21" s="4">
        <v>1</v>
      </c>
      <c r="J21" s="4">
        <v>1</v>
      </c>
      <c r="K21" s="4" t="s">
        <v>30</v>
      </c>
      <c r="L21" s="4">
        <v>59.26</v>
      </c>
      <c r="M21" s="4">
        <v>59.26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45251</v>
      </c>
      <c r="S21" s="6">
        <v>45256</v>
      </c>
      <c r="T21" s="4" t="s">
        <v>34</v>
      </c>
      <c r="U21" s="4">
        <v>59.26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45252</v>
      </c>
      <c r="G22" s="6">
        <v>45253</v>
      </c>
      <c r="H22" s="4">
        <v>1</v>
      </c>
      <c r="I22" s="4">
        <v>1</v>
      </c>
      <c r="J22" s="4">
        <v>1</v>
      </c>
      <c r="K22" s="4" t="s">
        <v>30</v>
      </c>
      <c r="L22" s="4">
        <v>16.3</v>
      </c>
      <c r="M22" s="4">
        <v>16.3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45251</v>
      </c>
      <c r="S22" s="6">
        <v>45256</v>
      </c>
      <c r="T22" s="4" t="s">
        <v>34</v>
      </c>
      <c r="U22" s="4">
        <v>16.3</v>
      </c>
      <c r="V22" s="4">
        <v>0</v>
      </c>
      <c r="W22" s="4">
        <v>0</v>
      </c>
      <c r="X22" s="4" t="s">
        <v>137</v>
      </c>
      <c r="Y22" s="4" t="s">
        <v>36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45252</v>
      </c>
      <c r="G23" s="6">
        <v>45253</v>
      </c>
      <c r="H23" s="4">
        <v>1</v>
      </c>
      <c r="I23" s="4">
        <v>1</v>
      </c>
      <c r="J23" s="4">
        <v>1</v>
      </c>
      <c r="K23" s="4" t="s">
        <v>30</v>
      </c>
      <c r="L23" s="4">
        <v>83.49</v>
      </c>
      <c r="M23" s="4">
        <v>83.49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45251.0000115741</v>
      </c>
      <c r="S23" s="6">
        <v>45256</v>
      </c>
      <c r="T23" s="4" t="s">
        <v>34</v>
      </c>
      <c r="U23" s="4">
        <v>83.49</v>
      </c>
      <c r="V23" s="4">
        <v>0</v>
      </c>
      <c r="W23" s="4">
        <v>0</v>
      </c>
      <c r="X23" s="4" t="s">
        <v>140</v>
      </c>
      <c r="Y23" s="4" t="s">
        <v>36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45252</v>
      </c>
      <c r="G24" s="6">
        <v>45253</v>
      </c>
      <c r="H24" s="4">
        <v>1</v>
      </c>
      <c r="I24" s="4">
        <v>1</v>
      </c>
      <c r="J24" s="4">
        <v>1</v>
      </c>
      <c r="K24" s="4" t="s">
        <v>30</v>
      </c>
      <c r="L24" s="4">
        <v>45.38</v>
      </c>
      <c r="M24" s="4">
        <v>45.38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45251</v>
      </c>
      <c r="S24" s="6">
        <v>45256</v>
      </c>
      <c r="T24" s="4" t="s">
        <v>34</v>
      </c>
      <c r="U24" s="4">
        <v>45.38</v>
      </c>
      <c r="V24" s="4">
        <v>0</v>
      </c>
      <c r="W24" s="4">
        <v>0</v>
      </c>
      <c r="X24" s="4" t="s">
        <v>145</v>
      </c>
      <c r="Y24" s="4" t="s">
        <v>36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45252</v>
      </c>
      <c r="G25" s="6">
        <v>45253</v>
      </c>
      <c r="H25" s="4">
        <v>1</v>
      </c>
      <c r="I25" s="4">
        <v>1</v>
      </c>
      <c r="J25" s="4">
        <v>1</v>
      </c>
      <c r="K25" s="4" t="s">
        <v>30</v>
      </c>
      <c r="L25" s="4">
        <v>100.31</v>
      </c>
      <c r="M25" s="4">
        <v>100.31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45251</v>
      </c>
      <c r="S25" s="6">
        <v>45256</v>
      </c>
      <c r="T25" s="4" t="s">
        <v>34</v>
      </c>
      <c r="U25" s="4">
        <v>100.31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45252</v>
      </c>
      <c r="G26" s="6">
        <v>45253</v>
      </c>
      <c r="H26" s="4">
        <v>1</v>
      </c>
      <c r="I26" s="4">
        <v>1</v>
      </c>
      <c r="J26" s="4">
        <v>1</v>
      </c>
      <c r="K26" s="4" t="s">
        <v>30</v>
      </c>
      <c r="L26" s="4">
        <v>88.33</v>
      </c>
      <c r="M26" s="4">
        <v>88.33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45251.0000115741</v>
      </c>
      <c r="S26" s="6">
        <v>45256</v>
      </c>
      <c r="T26" s="4" t="s">
        <v>34</v>
      </c>
      <c r="U26" s="4">
        <v>88.33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45253</v>
      </c>
      <c r="G27" s="6">
        <v>45254</v>
      </c>
      <c r="H27" s="4">
        <v>1</v>
      </c>
      <c r="I27" s="4">
        <v>1</v>
      </c>
      <c r="J27" s="4">
        <v>1</v>
      </c>
      <c r="K27" s="4" t="s">
        <v>30</v>
      </c>
      <c r="L27" s="4">
        <v>40.24</v>
      </c>
      <c r="M27" s="4">
        <v>40.24</v>
      </c>
      <c r="N27" s="4" t="s">
        <v>161</v>
      </c>
      <c r="O27" s="4" t="s">
        <v>162</v>
      </c>
      <c r="P27" s="4" t="s">
        <v>33</v>
      </c>
      <c r="Q27" s="4">
        <v>0</v>
      </c>
      <c r="R27" s="7">
        <v>45211</v>
      </c>
      <c r="S27" s="6">
        <v>45257</v>
      </c>
      <c r="T27" s="4" t="s">
        <v>34</v>
      </c>
      <c r="U27" s="4">
        <v>40.24</v>
      </c>
      <c r="V27" s="4">
        <v>0</v>
      </c>
      <c r="W27" s="4">
        <v>0</v>
      </c>
      <c r="X27" s="4" t="s">
        <v>163</v>
      </c>
      <c r="Y27" s="4" t="s">
        <v>36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45252</v>
      </c>
      <c r="G28" s="6">
        <v>45254</v>
      </c>
      <c r="H28" s="4">
        <v>2</v>
      </c>
      <c r="I28" s="4">
        <v>2</v>
      </c>
      <c r="J28" s="4">
        <v>4</v>
      </c>
      <c r="K28" s="4" t="s">
        <v>30</v>
      </c>
      <c r="L28" s="4">
        <v>887.8</v>
      </c>
      <c r="M28" s="4">
        <v>887.8</v>
      </c>
      <c r="N28" s="4" t="s">
        <v>167</v>
      </c>
      <c r="O28" s="4" t="s">
        <v>162</v>
      </c>
      <c r="P28" s="4" t="s">
        <v>33</v>
      </c>
      <c r="Q28" s="4">
        <v>0</v>
      </c>
      <c r="R28" s="7">
        <v>45223</v>
      </c>
      <c r="S28" s="6">
        <v>45257</v>
      </c>
      <c r="T28" s="4" t="s">
        <v>34</v>
      </c>
      <c r="U28" s="4">
        <v>887.8</v>
      </c>
      <c r="V28" s="4">
        <v>0</v>
      </c>
      <c r="W28" s="4">
        <v>0</v>
      </c>
      <c r="X28" s="4" t="s">
        <v>168</v>
      </c>
      <c r="Y28" s="4" t="s">
        <v>36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45251</v>
      </c>
      <c r="G29" s="6">
        <v>45254</v>
      </c>
      <c r="H29" s="4">
        <v>2</v>
      </c>
      <c r="I29" s="4">
        <v>3</v>
      </c>
      <c r="J29" s="4">
        <v>6</v>
      </c>
      <c r="K29" s="4" t="s">
        <v>30</v>
      </c>
      <c r="L29" s="4">
        <v>172.56</v>
      </c>
      <c r="M29" s="4">
        <v>172.56</v>
      </c>
      <c r="N29" s="4" t="s">
        <v>172</v>
      </c>
      <c r="O29" s="4" t="s">
        <v>162</v>
      </c>
      <c r="P29" s="4" t="s">
        <v>33</v>
      </c>
      <c r="Q29" s="4">
        <v>0</v>
      </c>
      <c r="R29" s="7">
        <v>45224.0000115741</v>
      </c>
      <c r="S29" s="6">
        <v>45257</v>
      </c>
      <c r="T29" s="4" t="s">
        <v>34</v>
      </c>
      <c r="U29" s="4">
        <v>172.56</v>
      </c>
      <c r="V29" s="4">
        <v>0</v>
      </c>
      <c r="W29" s="4">
        <v>0</v>
      </c>
      <c r="X29" s="4" t="s">
        <v>173</v>
      </c>
      <c r="Y29" s="4" t="s">
        <v>36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45251</v>
      </c>
      <c r="G30" s="6">
        <v>45254</v>
      </c>
      <c r="H30" s="4">
        <v>1</v>
      </c>
      <c r="I30" s="4">
        <v>3</v>
      </c>
      <c r="J30" s="4">
        <v>3</v>
      </c>
      <c r="K30" s="4" t="s">
        <v>30</v>
      </c>
      <c r="L30" s="4">
        <v>351.06</v>
      </c>
      <c r="M30" s="4">
        <v>351.06</v>
      </c>
      <c r="N30" s="4" t="s">
        <v>177</v>
      </c>
      <c r="O30" s="4" t="s">
        <v>162</v>
      </c>
      <c r="P30" s="4" t="s">
        <v>33</v>
      </c>
      <c r="Q30" s="4">
        <v>0</v>
      </c>
      <c r="R30" s="7">
        <v>45224</v>
      </c>
      <c r="S30" s="6">
        <v>45257</v>
      </c>
      <c r="T30" s="4" t="s">
        <v>34</v>
      </c>
      <c r="U30" s="4">
        <v>351.06</v>
      </c>
      <c r="V30" s="4">
        <v>0</v>
      </c>
      <c r="W30" s="4">
        <v>0</v>
      </c>
      <c r="X30" s="4" t="s">
        <v>178</v>
      </c>
      <c r="Y30" s="4" t="s">
        <v>36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45251</v>
      </c>
      <c r="G31" s="6">
        <v>45254</v>
      </c>
      <c r="H31" s="4">
        <v>1</v>
      </c>
      <c r="I31" s="4">
        <v>3</v>
      </c>
      <c r="J31" s="4">
        <v>3</v>
      </c>
      <c r="K31" s="4" t="s">
        <v>30</v>
      </c>
      <c r="L31" s="4">
        <v>160.38</v>
      </c>
      <c r="M31" s="4">
        <v>160.38</v>
      </c>
      <c r="N31" s="4" t="s">
        <v>182</v>
      </c>
      <c r="O31" s="4" t="s">
        <v>162</v>
      </c>
      <c r="P31" s="4" t="s">
        <v>33</v>
      </c>
      <c r="Q31" s="4">
        <v>0</v>
      </c>
      <c r="R31" s="7">
        <v>45227.0000115741</v>
      </c>
      <c r="S31" s="6">
        <v>45257</v>
      </c>
      <c r="T31" s="4" t="s">
        <v>34</v>
      </c>
      <c r="U31" s="4">
        <v>160.38</v>
      </c>
      <c r="V31" s="4">
        <v>0</v>
      </c>
      <c r="W31" s="4">
        <v>0</v>
      </c>
      <c r="X31" s="4" t="s">
        <v>183</v>
      </c>
      <c r="Y31" s="4" t="s">
        <v>36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97</v>
      </c>
      <c r="F32" s="6">
        <v>45253</v>
      </c>
      <c r="G32" s="6">
        <v>45254</v>
      </c>
      <c r="H32" s="4">
        <v>1</v>
      </c>
      <c r="I32" s="4">
        <v>1</v>
      </c>
      <c r="J32" s="4">
        <v>1</v>
      </c>
      <c r="K32" s="4" t="s">
        <v>30</v>
      </c>
      <c r="L32" s="4">
        <v>335.68</v>
      </c>
      <c r="M32" s="4">
        <v>335.68</v>
      </c>
      <c r="N32" s="4" t="s">
        <v>186</v>
      </c>
      <c r="O32" s="4" t="s">
        <v>162</v>
      </c>
      <c r="P32" s="4" t="s">
        <v>33</v>
      </c>
      <c r="Q32" s="4">
        <v>0</v>
      </c>
      <c r="R32" s="7">
        <v>45229.0000115741</v>
      </c>
      <c r="S32" s="6">
        <v>45257</v>
      </c>
      <c r="T32" s="4" t="s">
        <v>34</v>
      </c>
      <c r="U32" s="4">
        <v>335.68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45246</v>
      </c>
      <c r="G33" s="6">
        <v>45254</v>
      </c>
      <c r="H33" s="4">
        <v>1</v>
      </c>
      <c r="I33" s="4">
        <v>8</v>
      </c>
      <c r="J33" s="4">
        <v>8</v>
      </c>
      <c r="K33" s="4" t="s">
        <v>30</v>
      </c>
      <c r="L33" s="4">
        <v>1333.57</v>
      </c>
      <c r="M33" s="4">
        <v>1333.57</v>
      </c>
      <c r="N33" s="4" t="s">
        <v>192</v>
      </c>
      <c r="O33" s="4" t="s">
        <v>162</v>
      </c>
      <c r="P33" s="4" t="s">
        <v>33</v>
      </c>
      <c r="Q33" s="4">
        <v>0</v>
      </c>
      <c r="R33" s="7">
        <v>45229.0000115741</v>
      </c>
      <c r="S33" s="6">
        <v>45257</v>
      </c>
      <c r="T33" s="4" t="s">
        <v>34</v>
      </c>
      <c r="U33" s="4">
        <v>1333.57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45253</v>
      </c>
      <c r="G34" s="6">
        <v>45254</v>
      </c>
      <c r="H34" s="4">
        <v>1</v>
      </c>
      <c r="I34" s="4">
        <v>1</v>
      </c>
      <c r="J34" s="4">
        <v>1</v>
      </c>
      <c r="K34" s="4" t="s">
        <v>30</v>
      </c>
      <c r="L34" s="4">
        <v>44.47</v>
      </c>
      <c r="M34" s="4">
        <v>44.47</v>
      </c>
      <c r="N34" s="4" t="s">
        <v>198</v>
      </c>
      <c r="O34" s="4" t="s">
        <v>162</v>
      </c>
      <c r="P34" s="4" t="s">
        <v>33</v>
      </c>
      <c r="Q34" s="4">
        <v>0</v>
      </c>
      <c r="R34" s="7">
        <v>45231.0000115741</v>
      </c>
      <c r="S34" s="6">
        <v>45257</v>
      </c>
      <c r="T34" s="4" t="s">
        <v>34</v>
      </c>
      <c r="U34" s="4">
        <v>44.47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45253</v>
      </c>
      <c r="G35" s="6">
        <v>45254</v>
      </c>
      <c r="H35" s="4">
        <v>1</v>
      </c>
      <c r="I35" s="4">
        <v>1</v>
      </c>
      <c r="J35" s="4">
        <v>1</v>
      </c>
      <c r="K35" s="4" t="s">
        <v>30</v>
      </c>
      <c r="L35" s="4">
        <v>281.53</v>
      </c>
      <c r="M35" s="4">
        <v>281.53</v>
      </c>
      <c r="N35" s="4" t="s">
        <v>204</v>
      </c>
      <c r="O35" s="4" t="s">
        <v>162</v>
      </c>
      <c r="P35" s="4" t="s">
        <v>33</v>
      </c>
      <c r="Q35" s="4">
        <v>0</v>
      </c>
      <c r="R35" s="7">
        <v>45232.0000115741</v>
      </c>
      <c r="S35" s="6">
        <v>45257</v>
      </c>
      <c r="T35" s="4" t="s">
        <v>34</v>
      </c>
      <c r="U35" s="4">
        <v>281.53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45252</v>
      </c>
      <c r="G36" s="6">
        <v>45254</v>
      </c>
      <c r="H36" s="4">
        <v>1</v>
      </c>
      <c r="I36" s="4">
        <v>2</v>
      </c>
      <c r="J36" s="4">
        <v>2</v>
      </c>
      <c r="K36" s="4" t="s">
        <v>30</v>
      </c>
      <c r="L36" s="4">
        <v>31.94</v>
      </c>
      <c r="M36" s="4">
        <v>31.94</v>
      </c>
      <c r="N36" s="4" t="s">
        <v>210</v>
      </c>
      <c r="O36" s="4" t="s">
        <v>162</v>
      </c>
      <c r="P36" s="4" t="s">
        <v>33</v>
      </c>
      <c r="Q36" s="4">
        <v>0</v>
      </c>
      <c r="R36" s="7">
        <v>45233.0000115741</v>
      </c>
      <c r="S36" s="6">
        <v>45257</v>
      </c>
      <c r="T36" s="4" t="s">
        <v>34</v>
      </c>
      <c r="U36" s="4">
        <v>31.94</v>
      </c>
      <c r="V36" s="4">
        <v>0</v>
      </c>
      <c r="W36" s="4">
        <v>0</v>
      </c>
      <c r="X36" s="4" t="s">
        <v>211</v>
      </c>
      <c r="Y36" s="4" t="s">
        <v>36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45253</v>
      </c>
      <c r="G37" s="6">
        <v>45254</v>
      </c>
      <c r="H37" s="4">
        <v>2</v>
      </c>
      <c r="I37" s="4">
        <v>1</v>
      </c>
      <c r="J37" s="4">
        <v>2</v>
      </c>
      <c r="K37" s="4" t="s">
        <v>30</v>
      </c>
      <c r="L37" s="4">
        <v>31.94</v>
      </c>
      <c r="M37" s="4">
        <v>31.94</v>
      </c>
      <c r="N37" s="4" t="s">
        <v>213</v>
      </c>
      <c r="O37" s="4" t="s">
        <v>162</v>
      </c>
      <c r="P37" s="4" t="s">
        <v>33</v>
      </c>
      <c r="Q37" s="4">
        <v>0</v>
      </c>
      <c r="R37" s="7">
        <v>45233.0000115741</v>
      </c>
      <c r="S37" s="6">
        <v>45257</v>
      </c>
      <c r="T37" s="4" t="s">
        <v>34</v>
      </c>
      <c r="U37" s="4">
        <v>31.94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201</v>
      </c>
      <c r="B38" s="4" t="s">
        <v>26</v>
      </c>
      <c r="C38" s="4" t="s">
        <v>101</v>
      </c>
      <c r="D38" s="4" t="s">
        <v>202</v>
      </c>
      <c r="E38" s="4" t="s">
        <v>203</v>
      </c>
      <c r="F38" s="6">
        <v>45253</v>
      </c>
      <c r="G38" s="6">
        <v>45254</v>
      </c>
      <c r="H38" s="4">
        <v>1</v>
      </c>
      <c r="I38" s="4">
        <v>1</v>
      </c>
      <c r="J38" s="4">
        <v>1</v>
      </c>
      <c r="K38" s="4" t="s">
        <v>30</v>
      </c>
      <c r="L38" s="4">
        <v>-281.53</v>
      </c>
      <c r="M38" s="4">
        <v>-281.53</v>
      </c>
      <c r="N38" s="4" t="s">
        <v>204</v>
      </c>
      <c r="O38" s="4" t="s">
        <v>162</v>
      </c>
      <c r="P38" s="4" t="s">
        <v>33</v>
      </c>
      <c r="Q38" s="4">
        <v>0</v>
      </c>
      <c r="R38" s="7">
        <v>45232.0000115741</v>
      </c>
      <c r="S38" s="6">
        <v>45257</v>
      </c>
      <c r="T38" s="4" t="s">
        <v>34</v>
      </c>
      <c r="U38" s="4">
        <v>-281.53</v>
      </c>
      <c r="V38" s="4">
        <v>0</v>
      </c>
      <c r="W38" s="4">
        <v>0</v>
      </c>
      <c r="X38" s="4" t="s">
        <v>205</v>
      </c>
      <c r="Y38" s="4" t="s">
        <v>206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45252</v>
      </c>
      <c r="G39" s="6">
        <v>45254</v>
      </c>
      <c r="H39" s="4">
        <v>1</v>
      </c>
      <c r="I39" s="4">
        <v>2</v>
      </c>
      <c r="J39" s="4">
        <v>2</v>
      </c>
      <c r="K39" s="4" t="s">
        <v>30</v>
      </c>
      <c r="L39" s="4">
        <v>115.68</v>
      </c>
      <c r="M39" s="4">
        <v>115.68</v>
      </c>
      <c r="N39" s="4" t="s">
        <v>219</v>
      </c>
      <c r="O39" s="4" t="s">
        <v>162</v>
      </c>
      <c r="P39" s="4" t="s">
        <v>33</v>
      </c>
      <c r="Q39" s="4">
        <v>0</v>
      </c>
      <c r="R39" s="7">
        <v>45238.0000115741</v>
      </c>
      <c r="S39" s="6">
        <v>45257</v>
      </c>
      <c r="T39" s="4" t="s">
        <v>34</v>
      </c>
      <c r="U39" s="4">
        <v>115.68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45253</v>
      </c>
      <c r="G40" s="6">
        <v>45254</v>
      </c>
      <c r="H40" s="4">
        <v>1</v>
      </c>
      <c r="I40" s="4">
        <v>1</v>
      </c>
      <c r="J40" s="4">
        <v>1</v>
      </c>
      <c r="K40" s="4" t="s">
        <v>30</v>
      </c>
      <c r="L40" s="4">
        <v>58.87</v>
      </c>
      <c r="M40" s="4">
        <v>58.87</v>
      </c>
      <c r="N40" s="4" t="s">
        <v>225</v>
      </c>
      <c r="O40" s="4" t="s">
        <v>162</v>
      </c>
      <c r="P40" s="4" t="s">
        <v>33</v>
      </c>
      <c r="Q40" s="4">
        <v>0</v>
      </c>
      <c r="R40" s="7">
        <v>45245.0000115741</v>
      </c>
      <c r="S40" s="6">
        <v>45257</v>
      </c>
      <c r="T40" s="4" t="s">
        <v>34</v>
      </c>
      <c r="U40" s="4">
        <v>58.87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45253</v>
      </c>
      <c r="G41" s="6">
        <v>45254</v>
      </c>
      <c r="H41" s="4">
        <v>1</v>
      </c>
      <c r="I41" s="4">
        <v>1</v>
      </c>
      <c r="J41" s="4">
        <v>1</v>
      </c>
      <c r="K41" s="4" t="s">
        <v>30</v>
      </c>
      <c r="L41" s="4">
        <v>113.17</v>
      </c>
      <c r="M41" s="4">
        <v>113.17</v>
      </c>
      <c r="N41" s="4" t="s">
        <v>231</v>
      </c>
      <c r="O41" s="4" t="s">
        <v>162</v>
      </c>
      <c r="P41" s="4" t="s">
        <v>33</v>
      </c>
      <c r="Q41" s="4">
        <v>0</v>
      </c>
      <c r="R41" s="7">
        <v>45245.0000115741</v>
      </c>
      <c r="S41" s="6">
        <v>45257</v>
      </c>
      <c r="T41" s="4" t="s">
        <v>34</v>
      </c>
      <c r="U41" s="4">
        <v>113.17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45252</v>
      </c>
      <c r="G42" s="6">
        <v>45254</v>
      </c>
      <c r="H42" s="4">
        <v>1</v>
      </c>
      <c r="I42" s="4">
        <v>2</v>
      </c>
      <c r="J42" s="4">
        <v>2</v>
      </c>
      <c r="K42" s="4" t="s">
        <v>30</v>
      </c>
      <c r="L42" s="4">
        <v>78.48</v>
      </c>
      <c r="M42" s="4">
        <v>78.48</v>
      </c>
      <c r="N42" s="4" t="s">
        <v>237</v>
      </c>
      <c r="O42" s="4" t="s">
        <v>162</v>
      </c>
      <c r="P42" s="4" t="s">
        <v>33</v>
      </c>
      <c r="Q42" s="4">
        <v>0</v>
      </c>
      <c r="R42" s="7">
        <v>45246</v>
      </c>
      <c r="S42" s="6">
        <v>45257</v>
      </c>
      <c r="T42" s="4" t="s">
        <v>34</v>
      </c>
      <c r="U42" s="4">
        <v>78.48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103</v>
      </c>
      <c r="E43" s="4" t="s">
        <v>104</v>
      </c>
      <c r="F43" s="6">
        <v>45253</v>
      </c>
      <c r="G43" s="6">
        <v>45254</v>
      </c>
      <c r="H43" s="4">
        <v>1</v>
      </c>
      <c r="I43" s="4">
        <v>1</v>
      </c>
      <c r="J43" s="4">
        <v>1</v>
      </c>
      <c r="K43" s="4" t="s">
        <v>30</v>
      </c>
      <c r="L43" s="4">
        <v>144.56</v>
      </c>
      <c r="M43" s="4">
        <v>144.56</v>
      </c>
      <c r="N43" s="4" t="s">
        <v>241</v>
      </c>
      <c r="O43" s="4" t="s">
        <v>162</v>
      </c>
      <c r="P43" s="4" t="s">
        <v>33</v>
      </c>
      <c r="Q43" s="4">
        <v>0</v>
      </c>
      <c r="R43" s="7">
        <v>45246.0000115741</v>
      </c>
      <c r="S43" s="6">
        <v>45257</v>
      </c>
      <c r="T43" s="4" t="s">
        <v>34</v>
      </c>
      <c r="U43" s="4">
        <v>144.56</v>
      </c>
      <c r="V43" s="4">
        <v>0</v>
      </c>
      <c r="W43" s="4">
        <v>0</v>
      </c>
      <c r="X43" s="4" t="s">
        <v>242</v>
      </c>
      <c r="Y43" s="4" t="s">
        <v>36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244</v>
      </c>
      <c r="E44" s="4" t="s">
        <v>245</v>
      </c>
      <c r="F44" s="6">
        <v>45253</v>
      </c>
      <c r="G44" s="6">
        <v>45254</v>
      </c>
      <c r="H44" s="4">
        <v>1</v>
      </c>
      <c r="I44" s="4">
        <v>1</v>
      </c>
      <c r="J44" s="4">
        <v>1</v>
      </c>
      <c r="K44" s="4" t="s">
        <v>30</v>
      </c>
      <c r="L44" s="4">
        <v>105.49</v>
      </c>
      <c r="M44" s="4">
        <v>105.49</v>
      </c>
      <c r="N44" s="4" t="s">
        <v>246</v>
      </c>
      <c r="O44" s="4" t="s">
        <v>162</v>
      </c>
      <c r="P44" s="4" t="s">
        <v>33</v>
      </c>
      <c r="Q44" s="4">
        <v>0</v>
      </c>
      <c r="R44" s="7">
        <v>45247.0000115741</v>
      </c>
      <c r="S44" s="6">
        <v>45257</v>
      </c>
      <c r="T44" s="4" t="s">
        <v>34</v>
      </c>
      <c r="U44" s="4">
        <v>105.49</v>
      </c>
      <c r="V44" s="4">
        <v>0</v>
      </c>
      <c r="W44" s="4">
        <v>0</v>
      </c>
      <c r="X44" s="4" t="s">
        <v>247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61</v>
      </c>
      <c r="F45" s="6">
        <v>45253</v>
      </c>
      <c r="G45" s="6">
        <v>45254</v>
      </c>
      <c r="H45" s="4">
        <v>1</v>
      </c>
      <c r="I45" s="4">
        <v>1</v>
      </c>
      <c r="J45" s="4">
        <v>1</v>
      </c>
      <c r="K45" s="4" t="s">
        <v>30</v>
      </c>
      <c r="L45" s="4">
        <v>35.41</v>
      </c>
      <c r="M45" s="4">
        <v>35.41</v>
      </c>
      <c r="N45" s="4" t="s">
        <v>251</v>
      </c>
      <c r="O45" s="4" t="s">
        <v>162</v>
      </c>
      <c r="P45" s="4" t="s">
        <v>33</v>
      </c>
      <c r="Q45" s="4">
        <v>0</v>
      </c>
      <c r="R45" s="7">
        <v>45249</v>
      </c>
      <c r="S45" s="6">
        <v>45257</v>
      </c>
      <c r="T45" s="4" t="s">
        <v>34</v>
      </c>
      <c r="U45" s="4">
        <v>35.41</v>
      </c>
      <c r="V45" s="4">
        <v>0</v>
      </c>
      <c r="W45" s="4">
        <v>0</v>
      </c>
      <c r="X45" s="4" t="s">
        <v>252</v>
      </c>
      <c r="Y45" s="4" t="s">
        <v>36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45252</v>
      </c>
      <c r="G46" s="6">
        <v>45254</v>
      </c>
      <c r="H46" s="4">
        <v>2</v>
      </c>
      <c r="I46" s="4">
        <v>2</v>
      </c>
      <c r="J46" s="4">
        <v>4</v>
      </c>
      <c r="K46" s="4" t="s">
        <v>30</v>
      </c>
      <c r="L46" s="4">
        <v>66.56</v>
      </c>
      <c r="M46" s="4">
        <v>66.56</v>
      </c>
      <c r="N46" s="4" t="s">
        <v>256</v>
      </c>
      <c r="O46" s="4" t="s">
        <v>162</v>
      </c>
      <c r="P46" s="4" t="s">
        <v>33</v>
      </c>
      <c r="Q46" s="4">
        <v>0</v>
      </c>
      <c r="R46" s="7">
        <v>45249</v>
      </c>
      <c r="S46" s="6">
        <v>45257</v>
      </c>
      <c r="T46" s="4" t="s">
        <v>34</v>
      </c>
      <c r="U46" s="4">
        <v>66.56</v>
      </c>
      <c r="V46" s="4">
        <v>0</v>
      </c>
      <c r="W46" s="4">
        <v>0</v>
      </c>
      <c r="X46" s="4" t="s">
        <v>257</v>
      </c>
      <c r="Y46" s="4" t="s">
        <v>36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45252</v>
      </c>
      <c r="G47" s="6">
        <v>45254</v>
      </c>
      <c r="H47" s="4">
        <v>1</v>
      </c>
      <c r="I47" s="4">
        <v>2</v>
      </c>
      <c r="J47" s="4">
        <v>2</v>
      </c>
      <c r="K47" s="4" t="s">
        <v>30</v>
      </c>
      <c r="L47" s="4">
        <v>95.5</v>
      </c>
      <c r="M47" s="4">
        <v>95.5</v>
      </c>
      <c r="N47" s="4" t="s">
        <v>261</v>
      </c>
      <c r="O47" s="4" t="s">
        <v>162</v>
      </c>
      <c r="P47" s="4" t="s">
        <v>33</v>
      </c>
      <c r="Q47" s="4">
        <v>0</v>
      </c>
      <c r="R47" s="7">
        <v>45250.0000115741</v>
      </c>
      <c r="S47" s="6">
        <v>45257</v>
      </c>
      <c r="T47" s="4" t="s">
        <v>34</v>
      </c>
      <c r="U47" s="4">
        <v>95.5</v>
      </c>
      <c r="V47" s="4">
        <v>0</v>
      </c>
      <c r="W47" s="4">
        <v>0</v>
      </c>
      <c r="X47" s="4" t="s">
        <v>262</v>
      </c>
      <c r="Y47" s="4" t="s">
        <v>36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113</v>
      </c>
      <c r="E48" s="4" t="s">
        <v>264</v>
      </c>
      <c r="F48" s="6">
        <v>45253</v>
      </c>
      <c r="G48" s="6">
        <v>45254</v>
      </c>
      <c r="H48" s="4">
        <v>1</v>
      </c>
      <c r="I48" s="4">
        <v>1</v>
      </c>
      <c r="J48" s="4">
        <v>1</v>
      </c>
      <c r="K48" s="4" t="s">
        <v>30</v>
      </c>
      <c r="L48" s="4">
        <v>101.59</v>
      </c>
      <c r="M48" s="4">
        <v>101.59</v>
      </c>
      <c r="N48" s="4" t="s">
        <v>265</v>
      </c>
      <c r="O48" s="4" t="s">
        <v>162</v>
      </c>
      <c r="P48" s="4" t="s">
        <v>33</v>
      </c>
      <c r="Q48" s="4">
        <v>0</v>
      </c>
      <c r="R48" s="7">
        <v>45250</v>
      </c>
      <c r="S48" s="6">
        <v>45257</v>
      </c>
      <c r="T48" s="4" t="s">
        <v>34</v>
      </c>
      <c r="U48" s="4">
        <v>101.59</v>
      </c>
      <c r="V48" s="4">
        <v>0</v>
      </c>
      <c r="W48" s="4">
        <v>0</v>
      </c>
      <c r="X48" s="4" t="s">
        <v>266</v>
      </c>
      <c r="Y48" s="4" t="s">
        <v>267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113</v>
      </c>
      <c r="E49" s="4" t="s">
        <v>114</v>
      </c>
      <c r="F49" s="6">
        <v>45252</v>
      </c>
      <c r="G49" s="6">
        <v>45254</v>
      </c>
      <c r="H49" s="4">
        <v>1</v>
      </c>
      <c r="I49" s="4">
        <v>2</v>
      </c>
      <c r="J49" s="4">
        <v>2</v>
      </c>
      <c r="K49" s="4" t="s">
        <v>30</v>
      </c>
      <c r="L49" s="4">
        <v>162.56</v>
      </c>
      <c r="M49" s="4">
        <v>162.56</v>
      </c>
      <c r="N49" s="4" t="s">
        <v>269</v>
      </c>
      <c r="O49" s="4" t="s">
        <v>162</v>
      </c>
      <c r="P49" s="4" t="s">
        <v>33</v>
      </c>
      <c r="Q49" s="4">
        <v>0</v>
      </c>
      <c r="R49" s="7">
        <v>45250</v>
      </c>
      <c r="S49" s="6">
        <v>45257</v>
      </c>
      <c r="T49" s="4" t="s">
        <v>34</v>
      </c>
      <c r="U49" s="4">
        <v>162.56</v>
      </c>
      <c r="V49" s="4">
        <v>0</v>
      </c>
      <c r="W49" s="4">
        <v>0</v>
      </c>
      <c r="X49" s="4" t="s">
        <v>270</v>
      </c>
      <c r="Y49" s="4" t="s">
        <v>271</v>
      </c>
    </row>
    <row r="50" s="4" customFormat="1" spans="1:25">
      <c r="A50" s="4" t="s">
        <v>272</v>
      </c>
      <c r="B50" s="4" t="s">
        <v>26</v>
      </c>
      <c r="C50" s="4" t="s">
        <v>27</v>
      </c>
      <c r="D50" s="4" t="s">
        <v>273</v>
      </c>
      <c r="E50" s="4" t="s">
        <v>274</v>
      </c>
      <c r="F50" s="6">
        <v>45253</v>
      </c>
      <c r="G50" s="6">
        <v>45254</v>
      </c>
      <c r="H50" s="4">
        <v>1</v>
      </c>
      <c r="I50" s="4">
        <v>1</v>
      </c>
      <c r="J50" s="4">
        <v>1</v>
      </c>
      <c r="K50" s="4" t="s">
        <v>30</v>
      </c>
      <c r="L50" s="4">
        <v>17.59</v>
      </c>
      <c r="M50" s="4">
        <v>17.59</v>
      </c>
      <c r="N50" s="4" t="s">
        <v>275</v>
      </c>
      <c r="O50" s="4" t="s">
        <v>162</v>
      </c>
      <c r="P50" s="4" t="s">
        <v>33</v>
      </c>
      <c r="Q50" s="4">
        <v>0</v>
      </c>
      <c r="R50" s="7">
        <v>45250</v>
      </c>
      <c r="S50" s="6">
        <v>45257</v>
      </c>
      <c r="T50" s="4" t="s">
        <v>34</v>
      </c>
      <c r="U50" s="4">
        <v>17.59</v>
      </c>
      <c r="V50" s="4">
        <v>0</v>
      </c>
      <c r="W50" s="4">
        <v>0</v>
      </c>
      <c r="X50" s="4" t="s">
        <v>276</v>
      </c>
      <c r="Y50" s="4" t="s">
        <v>36</v>
      </c>
    </row>
    <row r="51" s="4" customFormat="1" spans="1:25">
      <c r="A51" s="4" t="s">
        <v>277</v>
      </c>
      <c r="B51" s="4" t="s">
        <v>26</v>
      </c>
      <c r="C51" s="4" t="s">
        <v>27</v>
      </c>
      <c r="D51" s="4" t="s">
        <v>278</v>
      </c>
      <c r="E51" s="4" t="s">
        <v>279</v>
      </c>
      <c r="F51" s="6">
        <v>45252</v>
      </c>
      <c r="G51" s="6">
        <v>45254</v>
      </c>
      <c r="H51" s="4">
        <v>1</v>
      </c>
      <c r="I51" s="4">
        <v>2</v>
      </c>
      <c r="J51" s="4">
        <v>2</v>
      </c>
      <c r="K51" s="4" t="s">
        <v>30</v>
      </c>
      <c r="L51" s="4">
        <v>198.24</v>
      </c>
      <c r="M51" s="4">
        <v>198.24</v>
      </c>
      <c r="N51" s="4" t="s">
        <v>280</v>
      </c>
      <c r="O51" s="4" t="s">
        <v>162</v>
      </c>
      <c r="P51" s="4" t="s">
        <v>33</v>
      </c>
      <c r="Q51" s="4">
        <v>0</v>
      </c>
      <c r="R51" s="7">
        <v>45251.0000115741</v>
      </c>
      <c r="S51" s="6">
        <v>45257</v>
      </c>
      <c r="T51" s="4" t="s">
        <v>34</v>
      </c>
      <c r="U51" s="4">
        <v>198.24</v>
      </c>
      <c r="V51" s="4">
        <v>0</v>
      </c>
      <c r="W51" s="4">
        <v>0</v>
      </c>
      <c r="X51" s="4" t="s">
        <v>281</v>
      </c>
      <c r="Y51" s="4" t="s">
        <v>36</v>
      </c>
    </row>
    <row r="52" s="4" customFormat="1" spans="1:25">
      <c r="A52" s="4" t="s">
        <v>282</v>
      </c>
      <c r="B52" s="4" t="s">
        <v>26</v>
      </c>
      <c r="C52" s="4" t="s">
        <v>27</v>
      </c>
      <c r="D52" s="4" t="s">
        <v>283</v>
      </c>
      <c r="E52" s="4" t="s">
        <v>284</v>
      </c>
      <c r="F52" s="6">
        <v>45253</v>
      </c>
      <c r="G52" s="6">
        <v>45254</v>
      </c>
      <c r="H52" s="4">
        <v>1</v>
      </c>
      <c r="I52" s="4">
        <v>1</v>
      </c>
      <c r="J52" s="4">
        <v>1</v>
      </c>
      <c r="K52" s="4" t="s">
        <v>30</v>
      </c>
      <c r="L52" s="4">
        <v>53.56</v>
      </c>
      <c r="M52" s="4">
        <v>53.56</v>
      </c>
      <c r="N52" s="4" t="s">
        <v>285</v>
      </c>
      <c r="O52" s="4" t="s">
        <v>162</v>
      </c>
      <c r="P52" s="4" t="s">
        <v>33</v>
      </c>
      <c r="Q52" s="4">
        <v>0</v>
      </c>
      <c r="R52" s="7">
        <v>45251</v>
      </c>
      <c r="S52" s="6">
        <v>45257</v>
      </c>
      <c r="T52" s="4" t="s">
        <v>34</v>
      </c>
      <c r="U52" s="4">
        <v>53.56</v>
      </c>
      <c r="V52" s="4">
        <v>0</v>
      </c>
      <c r="W52" s="4">
        <v>0</v>
      </c>
      <c r="X52" s="4" t="s">
        <v>286</v>
      </c>
      <c r="Y52" s="4" t="s">
        <v>36</v>
      </c>
    </row>
    <row r="53" s="4" customFormat="1" spans="1:25">
      <c r="A53" s="4" t="s">
        <v>287</v>
      </c>
      <c r="B53" s="4" t="s">
        <v>26</v>
      </c>
      <c r="C53" s="4" t="s">
        <v>27</v>
      </c>
      <c r="D53" s="4" t="s">
        <v>288</v>
      </c>
      <c r="E53" s="4" t="s">
        <v>289</v>
      </c>
      <c r="F53" s="6">
        <v>45252</v>
      </c>
      <c r="G53" s="6">
        <v>45254</v>
      </c>
      <c r="H53" s="4">
        <v>1</v>
      </c>
      <c r="I53" s="4">
        <v>2</v>
      </c>
      <c r="J53" s="4">
        <v>2</v>
      </c>
      <c r="K53" s="4" t="s">
        <v>30</v>
      </c>
      <c r="L53" s="4">
        <v>107.5</v>
      </c>
      <c r="M53" s="4">
        <v>107.5</v>
      </c>
      <c r="N53" s="4" t="s">
        <v>290</v>
      </c>
      <c r="O53" s="4" t="s">
        <v>162</v>
      </c>
      <c r="P53" s="4" t="s">
        <v>33</v>
      </c>
      <c r="Q53" s="4">
        <v>0</v>
      </c>
      <c r="R53" s="7">
        <v>45251</v>
      </c>
      <c r="S53" s="6">
        <v>45257</v>
      </c>
      <c r="T53" s="4" t="s">
        <v>34</v>
      </c>
      <c r="U53" s="4">
        <v>107.5</v>
      </c>
      <c r="V53" s="4">
        <v>0</v>
      </c>
      <c r="W53" s="4">
        <v>0</v>
      </c>
      <c r="X53" s="4" t="s">
        <v>291</v>
      </c>
      <c r="Y53" s="4" t="s">
        <v>292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113</v>
      </c>
      <c r="E54" s="4" t="s">
        <v>294</v>
      </c>
      <c r="F54" s="6">
        <v>45253</v>
      </c>
      <c r="G54" s="6">
        <v>45254</v>
      </c>
      <c r="H54" s="4">
        <v>1</v>
      </c>
      <c r="I54" s="4">
        <v>1</v>
      </c>
      <c r="J54" s="4">
        <v>1</v>
      </c>
      <c r="K54" s="4" t="s">
        <v>30</v>
      </c>
      <c r="L54" s="4">
        <v>81.57</v>
      </c>
      <c r="M54" s="4">
        <v>81.57</v>
      </c>
      <c r="N54" s="4" t="s">
        <v>295</v>
      </c>
      <c r="O54" s="4" t="s">
        <v>162</v>
      </c>
      <c r="P54" s="4" t="s">
        <v>33</v>
      </c>
      <c r="Q54" s="4">
        <v>0</v>
      </c>
      <c r="R54" s="7">
        <v>45251</v>
      </c>
      <c r="S54" s="6">
        <v>45257</v>
      </c>
      <c r="T54" s="4" t="s">
        <v>34</v>
      </c>
      <c r="U54" s="4">
        <v>81.57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113</v>
      </c>
      <c r="E55" s="4" t="s">
        <v>299</v>
      </c>
      <c r="F55" s="6">
        <v>45253</v>
      </c>
      <c r="G55" s="6">
        <v>45254</v>
      </c>
      <c r="H55" s="4">
        <v>1</v>
      </c>
      <c r="I55" s="4">
        <v>1</v>
      </c>
      <c r="J55" s="4">
        <v>1</v>
      </c>
      <c r="K55" s="4" t="s">
        <v>30</v>
      </c>
      <c r="L55" s="4">
        <v>63.89</v>
      </c>
      <c r="M55" s="4">
        <v>63.89</v>
      </c>
      <c r="N55" s="4" t="s">
        <v>300</v>
      </c>
      <c r="O55" s="4" t="s">
        <v>162</v>
      </c>
      <c r="P55" s="4" t="s">
        <v>33</v>
      </c>
      <c r="Q55" s="4">
        <v>0</v>
      </c>
      <c r="R55" s="7">
        <v>45251.0000115741</v>
      </c>
      <c r="S55" s="6">
        <v>45257</v>
      </c>
      <c r="T55" s="4" t="s">
        <v>34</v>
      </c>
      <c r="U55" s="4">
        <v>63.89</v>
      </c>
      <c r="V55" s="4">
        <v>0</v>
      </c>
      <c r="W55" s="4">
        <v>0</v>
      </c>
      <c r="X55" s="4" t="s">
        <v>301</v>
      </c>
      <c r="Y55" s="4" t="s">
        <v>302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45252</v>
      </c>
      <c r="G56" s="6">
        <v>45254</v>
      </c>
      <c r="H56" s="4">
        <v>1</v>
      </c>
      <c r="I56" s="4">
        <v>2</v>
      </c>
      <c r="J56" s="4">
        <v>2</v>
      </c>
      <c r="K56" s="4" t="s">
        <v>30</v>
      </c>
      <c r="L56" s="4">
        <v>92.16</v>
      </c>
      <c r="M56" s="4">
        <v>92.16</v>
      </c>
      <c r="N56" s="4" t="s">
        <v>306</v>
      </c>
      <c r="O56" s="4" t="s">
        <v>162</v>
      </c>
      <c r="P56" s="4" t="s">
        <v>33</v>
      </c>
      <c r="Q56" s="4">
        <v>0</v>
      </c>
      <c r="R56" s="7">
        <v>45251</v>
      </c>
      <c r="S56" s="6">
        <v>45257</v>
      </c>
      <c r="T56" s="4" t="s">
        <v>34</v>
      </c>
      <c r="U56" s="4">
        <v>92.16</v>
      </c>
      <c r="V56" s="4">
        <v>0</v>
      </c>
      <c r="W56" s="4">
        <v>0</v>
      </c>
      <c r="X56" s="4" t="s">
        <v>307</v>
      </c>
      <c r="Y56" s="4" t="s">
        <v>308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310</v>
      </c>
      <c r="E57" s="4" t="s">
        <v>311</v>
      </c>
      <c r="F57" s="6">
        <v>45253</v>
      </c>
      <c r="G57" s="6">
        <v>45254</v>
      </c>
      <c r="H57" s="4">
        <v>1</v>
      </c>
      <c r="I57" s="4">
        <v>1</v>
      </c>
      <c r="J57" s="4">
        <v>1</v>
      </c>
      <c r="K57" s="4" t="s">
        <v>30</v>
      </c>
      <c r="L57" s="4">
        <v>61.93</v>
      </c>
      <c r="M57" s="4">
        <v>61.93</v>
      </c>
      <c r="N57" s="4" t="s">
        <v>312</v>
      </c>
      <c r="O57" s="4" t="s">
        <v>162</v>
      </c>
      <c r="P57" s="4" t="s">
        <v>33</v>
      </c>
      <c r="Q57" s="4">
        <v>0</v>
      </c>
      <c r="R57" s="7">
        <v>45251</v>
      </c>
      <c r="S57" s="6">
        <v>45257</v>
      </c>
      <c r="T57" s="4" t="s">
        <v>34</v>
      </c>
      <c r="U57" s="4">
        <v>61.93</v>
      </c>
      <c r="V57" s="4">
        <v>0</v>
      </c>
      <c r="W57" s="4">
        <v>0</v>
      </c>
      <c r="X57" s="4" t="s">
        <v>313</v>
      </c>
      <c r="Y57" s="4" t="s">
        <v>36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315</v>
      </c>
      <c r="E58" s="4" t="s">
        <v>91</v>
      </c>
      <c r="F58" s="6">
        <v>45253</v>
      </c>
      <c r="G58" s="6">
        <v>45254</v>
      </c>
      <c r="H58" s="4">
        <v>1</v>
      </c>
      <c r="I58" s="4">
        <v>1</v>
      </c>
      <c r="J58" s="4">
        <v>1</v>
      </c>
      <c r="K58" s="4" t="s">
        <v>30</v>
      </c>
      <c r="L58" s="4">
        <v>13.94</v>
      </c>
      <c r="M58" s="4">
        <v>13.94</v>
      </c>
      <c r="N58" s="4" t="s">
        <v>316</v>
      </c>
      <c r="O58" s="4" t="s">
        <v>162</v>
      </c>
      <c r="P58" s="4" t="s">
        <v>33</v>
      </c>
      <c r="Q58" s="4">
        <v>0</v>
      </c>
      <c r="R58" s="7">
        <v>45251.0000115741</v>
      </c>
      <c r="S58" s="6">
        <v>45257</v>
      </c>
      <c r="T58" s="4" t="s">
        <v>34</v>
      </c>
      <c r="U58" s="4">
        <v>13.94</v>
      </c>
      <c r="V58" s="4">
        <v>0</v>
      </c>
      <c r="W58" s="4">
        <v>0</v>
      </c>
      <c r="X58" s="4" t="s">
        <v>317</v>
      </c>
      <c r="Y58" s="4" t="s">
        <v>36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320</v>
      </c>
      <c r="F59" s="6">
        <v>45252</v>
      </c>
      <c r="G59" s="6">
        <v>45254</v>
      </c>
      <c r="H59" s="4">
        <v>1</v>
      </c>
      <c r="I59" s="4">
        <v>2</v>
      </c>
      <c r="J59" s="4">
        <v>2</v>
      </c>
      <c r="K59" s="4" t="s">
        <v>30</v>
      </c>
      <c r="L59" s="4">
        <v>46.1</v>
      </c>
      <c r="M59" s="4">
        <v>46.1</v>
      </c>
      <c r="N59" s="4" t="s">
        <v>321</v>
      </c>
      <c r="O59" s="4" t="s">
        <v>162</v>
      </c>
      <c r="P59" s="4" t="s">
        <v>33</v>
      </c>
      <c r="Q59" s="4">
        <v>0</v>
      </c>
      <c r="R59" s="7">
        <v>45251</v>
      </c>
      <c r="S59" s="6">
        <v>45257</v>
      </c>
      <c r="T59" s="4" t="s">
        <v>34</v>
      </c>
      <c r="U59" s="4">
        <v>46.1</v>
      </c>
      <c r="V59" s="4">
        <v>0</v>
      </c>
      <c r="W59" s="4">
        <v>0</v>
      </c>
      <c r="X59" s="4" t="s">
        <v>322</v>
      </c>
      <c r="Y59" s="4" t="s">
        <v>36</v>
      </c>
    </row>
    <row r="60" s="4" customFormat="1" spans="1:25">
      <c r="A60" s="4" t="s">
        <v>323</v>
      </c>
      <c r="B60" s="4" t="s">
        <v>26</v>
      </c>
      <c r="C60" s="4" t="s">
        <v>27</v>
      </c>
      <c r="D60" s="4" t="s">
        <v>324</v>
      </c>
      <c r="E60" s="4" t="s">
        <v>325</v>
      </c>
      <c r="F60" s="6">
        <v>45253</v>
      </c>
      <c r="G60" s="6">
        <v>45254</v>
      </c>
      <c r="H60" s="4">
        <v>1</v>
      </c>
      <c r="I60" s="4">
        <v>1</v>
      </c>
      <c r="J60" s="4">
        <v>1</v>
      </c>
      <c r="K60" s="4" t="s">
        <v>30</v>
      </c>
      <c r="L60" s="4">
        <v>16.41</v>
      </c>
      <c r="M60" s="4">
        <v>16.41</v>
      </c>
      <c r="N60" s="4" t="s">
        <v>326</v>
      </c>
      <c r="O60" s="4" t="s">
        <v>162</v>
      </c>
      <c r="P60" s="4" t="s">
        <v>33</v>
      </c>
      <c r="Q60" s="4">
        <v>0</v>
      </c>
      <c r="R60" s="7">
        <v>45252.0000115741</v>
      </c>
      <c r="S60" s="6">
        <v>45257</v>
      </c>
      <c r="T60" s="4" t="s">
        <v>34</v>
      </c>
      <c r="U60" s="4">
        <v>16.41</v>
      </c>
      <c r="V60" s="4">
        <v>0</v>
      </c>
      <c r="W60" s="4">
        <v>0</v>
      </c>
      <c r="X60" s="4" t="s">
        <v>327</v>
      </c>
      <c r="Y60" s="4" t="s">
        <v>36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329</v>
      </c>
      <c r="E61" s="4" t="s">
        <v>330</v>
      </c>
      <c r="F61" s="6">
        <v>45253</v>
      </c>
      <c r="G61" s="6">
        <v>45254</v>
      </c>
      <c r="H61" s="4">
        <v>1</v>
      </c>
      <c r="I61" s="4">
        <v>1</v>
      </c>
      <c r="J61" s="4">
        <v>1</v>
      </c>
      <c r="K61" s="4" t="s">
        <v>30</v>
      </c>
      <c r="L61" s="4">
        <v>89.52</v>
      </c>
      <c r="M61" s="4">
        <v>89.52</v>
      </c>
      <c r="N61" s="4" t="s">
        <v>331</v>
      </c>
      <c r="O61" s="4" t="s">
        <v>162</v>
      </c>
      <c r="P61" s="4" t="s">
        <v>33</v>
      </c>
      <c r="Q61" s="4">
        <v>0</v>
      </c>
      <c r="R61" s="7">
        <v>45252</v>
      </c>
      <c r="S61" s="6">
        <v>45257</v>
      </c>
      <c r="T61" s="4" t="s">
        <v>34</v>
      </c>
      <c r="U61" s="4">
        <v>89.52</v>
      </c>
      <c r="V61" s="4">
        <v>0</v>
      </c>
      <c r="W61" s="4">
        <v>0</v>
      </c>
      <c r="X61" s="4" t="s">
        <v>332</v>
      </c>
      <c r="Y61" s="4" t="s">
        <v>36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86</v>
      </c>
      <c r="F62" s="6">
        <v>45253</v>
      </c>
      <c r="G62" s="6">
        <v>45254</v>
      </c>
      <c r="H62" s="4">
        <v>1</v>
      </c>
      <c r="I62" s="4">
        <v>1</v>
      </c>
      <c r="J62" s="4">
        <v>1</v>
      </c>
      <c r="K62" s="4" t="s">
        <v>30</v>
      </c>
      <c r="L62" s="4">
        <v>36.97</v>
      </c>
      <c r="M62" s="4">
        <v>36.97</v>
      </c>
      <c r="N62" s="4" t="s">
        <v>335</v>
      </c>
      <c r="O62" s="4" t="s">
        <v>162</v>
      </c>
      <c r="P62" s="4" t="s">
        <v>33</v>
      </c>
      <c r="Q62" s="4">
        <v>0</v>
      </c>
      <c r="R62" s="7">
        <v>45252.0000115741</v>
      </c>
      <c r="S62" s="6">
        <v>45257</v>
      </c>
      <c r="T62" s="4" t="s">
        <v>34</v>
      </c>
      <c r="U62" s="4">
        <v>36.97</v>
      </c>
      <c r="V62" s="4">
        <v>0</v>
      </c>
      <c r="W62" s="4">
        <v>0</v>
      </c>
      <c r="X62" s="4" t="s">
        <v>336</v>
      </c>
      <c r="Y62" s="4" t="s">
        <v>337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142</v>
      </c>
      <c r="E63" s="4" t="s">
        <v>143</v>
      </c>
      <c r="F63" s="6">
        <v>45253</v>
      </c>
      <c r="G63" s="6">
        <v>45254</v>
      </c>
      <c r="H63" s="4">
        <v>1</v>
      </c>
      <c r="I63" s="4">
        <v>1</v>
      </c>
      <c r="J63" s="4">
        <v>1</v>
      </c>
      <c r="K63" s="4" t="s">
        <v>30</v>
      </c>
      <c r="L63" s="4">
        <v>46.63</v>
      </c>
      <c r="M63" s="4">
        <v>46.63</v>
      </c>
      <c r="N63" s="4" t="s">
        <v>339</v>
      </c>
      <c r="O63" s="4" t="s">
        <v>162</v>
      </c>
      <c r="P63" s="4" t="s">
        <v>33</v>
      </c>
      <c r="Q63" s="4">
        <v>0</v>
      </c>
      <c r="R63" s="7">
        <v>45252.0000115741</v>
      </c>
      <c r="S63" s="6">
        <v>45257</v>
      </c>
      <c r="T63" s="4" t="s">
        <v>34</v>
      </c>
      <c r="U63" s="4">
        <v>46.63</v>
      </c>
      <c r="V63" s="4">
        <v>0</v>
      </c>
      <c r="W63" s="4">
        <v>0</v>
      </c>
      <c r="X63" s="4" t="s">
        <v>340</v>
      </c>
      <c r="Y63" s="4" t="s">
        <v>36</v>
      </c>
    </row>
    <row r="64" s="4" customFormat="1" spans="1:25">
      <c r="A64" s="4" t="s">
        <v>341</v>
      </c>
      <c r="B64" s="4" t="s">
        <v>26</v>
      </c>
      <c r="C64" s="4" t="s">
        <v>27</v>
      </c>
      <c r="D64" s="4" t="s">
        <v>142</v>
      </c>
      <c r="E64" s="4" t="s">
        <v>342</v>
      </c>
      <c r="F64" s="6">
        <v>45253</v>
      </c>
      <c r="G64" s="6">
        <v>45254</v>
      </c>
      <c r="H64" s="4">
        <v>1</v>
      </c>
      <c r="I64" s="4">
        <v>1</v>
      </c>
      <c r="J64" s="4">
        <v>1</v>
      </c>
      <c r="K64" s="4" t="s">
        <v>30</v>
      </c>
      <c r="L64" s="4">
        <v>43.07</v>
      </c>
      <c r="M64" s="4">
        <v>43.07</v>
      </c>
      <c r="N64" s="4" t="s">
        <v>343</v>
      </c>
      <c r="O64" s="4" t="s">
        <v>162</v>
      </c>
      <c r="P64" s="4" t="s">
        <v>33</v>
      </c>
      <c r="Q64" s="4">
        <v>0</v>
      </c>
      <c r="R64" s="7">
        <v>45252</v>
      </c>
      <c r="S64" s="6">
        <v>45257</v>
      </c>
      <c r="T64" s="4" t="s">
        <v>34</v>
      </c>
      <c r="U64" s="4">
        <v>43.07</v>
      </c>
      <c r="V64" s="4">
        <v>0</v>
      </c>
      <c r="W64" s="4">
        <v>0</v>
      </c>
      <c r="X64" s="4" t="s">
        <v>344</v>
      </c>
      <c r="Y6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1"/>
  <sheetViews>
    <sheetView tabSelected="1" workbookViewId="0">
      <selection activeCell="A68" sqref="A68:D7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3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345</v>
      </c>
    </row>
    <row r="2" s="4" customFormat="1" hidden="1" spans="1:9">
      <c r="A2" s="5">
        <v>999225272638847</v>
      </c>
      <c r="B2" s="6">
        <v>45251</v>
      </c>
      <c r="C2" s="6">
        <v>45253</v>
      </c>
      <c r="D2" s="4">
        <v>689.38</v>
      </c>
      <c r="E2" s="4" t="str">
        <f>VLOOKUP(A2,HOP!A:L,12,0)</f>
        <v>689.38</v>
      </c>
      <c r="F2" s="4" t="str">
        <f>VLOOKUP(A2,HOP!A:C,3,0)</f>
        <v>3624521</v>
      </c>
      <c r="G2" s="4">
        <f>D2-E2</f>
        <v>0</v>
      </c>
      <c r="H2" s="4" t="str">
        <f>$H$1&amp;F2</f>
        <v>，3624521</v>
      </c>
      <c r="I2" s="4" t="str">
        <f>VLOOKUP(A2,HOP!A:U,21,0)</f>
        <v>直连</v>
      </c>
    </row>
    <row r="3" s="4" customFormat="1" hidden="1" spans="1:9">
      <c r="A3" s="5">
        <v>999226783818699</v>
      </c>
      <c r="B3" s="6">
        <v>45252</v>
      </c>
      <c r="C3" s="6">
        <v>45253</v>
      </c>
      <c r="D3" s="4">
        <v>37.61</v>
      </c>
      <c r="E3" s="4" t="str">
        <f>VLOOKUP(A3,HOP!A:L,12,0)</f>
        <v>37.61</v>
      </c>
      <c r="F3" s="4" t="str">
        <f>VLOOKUP(A3,HOP!A:C,3,0)</f>
        <v>3932834</v>
      </c>
      <c r="G3" s="4">
        <f t="shared" ref="G3:G34" si="0">D3-E3</f>
        <v>0</v>
      </c>
      <c r="H3" s="4" t="str">
        <f t="shared" ref="H3:H34" si="1">$H$1&amp;F3</f>
        <v>，3932834</v>
      </c>
      <c r="I3" s="4" t="str">
        <f>VLOOKUP(A3,HOP!A:U,21,0)</f>
        <v>直连</v>
      </c>
    </row>
    <row r="4" s="4" customFormat="1" hidden="1" spans="1:9">
      <c r="A4" s="5">
        <v>999228009437940</v>
      </c>
      <c r="B4" s="6">
        <v>45252</v>
      </c>
      <c r="C4" s="6">
        <v>45253</v>
      </c>
      <c r="D4" s="4">
        <v>18.82</v>
      </c>
      <c r="E4" s="4" t="str">
        <f>VLOOKUP(A4,HOP!A:L,12,0)</f>
        <v>18.82</v>
      </c>
      <c r="F4" s="4" t="str">
        <f>VLOOKUP(A4,HOP!A:C,3,0)</f>
        <v>4102460</v>
      </c>
      <c r="G4" s="4">
        <f t="shared" si="0"/>
        <v>0</v>
      </c>
      <c r="H4" s="4" t="str">
        <f t="shared" si="1"/>
        <v>，4102460</v>
      </c>
      <c r="I4" s="4" t="str">
        <f>VLOOKUP(A4,HOP!A:U,21,0)</f>
        <v>直连</v>
      </c>
    </row>
    <row r="5" s="4" customFormat="1" hidden="1" spans="1:9">
      <c r="A5" s="5">
        <v>999228046950660</v>
      </c>
      <c r="B5" s="6">
        <v>45250</v>
      </c>
      <c r="C5" s="6">
        <v>45253</v>
      </c>
      <c r="D5" s="4">
        <v>222.3</v>
      </c>
      <c r="E5" s="4" t="str">
        <f>VLOOKUP(A5,HOP!A:L,12,0)</f>
        <v>222.30</v>
      </c>
      <c r="F5" s="4" t="str">
        <f>VLOOKUP(A5,HOP!A:C,3,0)</f>
        <v>4113145</v>
      </c>
      <c r="G5" s="4">
        <f t="shared" si="0"/>
        <v>0</v>
      </c>
      <c r="H5" s="4" t="str">
        <f t="shared" si="1"/>
        <v>，4113145</v>
      </c>
      <c r="I5" s="4" t="str">
        <f>VLOOKUP(A5,HOP!A:U,21,0)</f>
        <v>直连</v>
      </c>
    </row>
    <row r="6" s="4" customFormat="1" hidden="1" spans="1:9">
      <c r="A6" s="5">
        <v>999228263077893</v>
      </c>
      <c r="B6" s="6">
        <v>45250</v>
      </c>
      <c r="C6" s="6">
        <v>45253</v>
      </c>
      <c r="D6" s="4">
        <v>539.85</v>
      </c>
      <c r="E6" s="4" t="str">
        <f>VLOOKUP(A6,HOP!A:L,12,0)</f>
        <v>539.85</v>
      </c>
      <c r="F6" s="4" t="str">
        <f>VLOOKUP(A6,HOP!A:C,3,0)</f>
        <v>4166707</v>
      </c>
      <c r="G6" s="4">
        <f t="shared" si="0"/>
        <v>0</v>
      </c>
      <c r="H6" s="4" t="str">
        <f t="shared" si="1"/>
        <v>，4166707</v>
      </c>
      <c r="I6" s="4" t="str">
        <f>VLOOKUP(A6,HOP!A:U,21,0)</f>
        <v>直连</v>
      </c>
    </row>
    <row r="7" s="4" customFormat="1" hidden="1" spans="1:9">
      <c r="A7" s="5">
        <v>999228271210009</v>
      </c>
      <c r="B7" s="6">
        <v>45250</v>
      </c>
      <c r="C7" s="6">
        <v>45253</v>
      </c>
      <c r="D7" s="4">
        <v>208.5</v>
      </c>
      <c r="E7" s="4" t="str">
        <f>VLOOKUP(A7,HOP!A:L,12,0)</f>
        <v>208.50</v>
      </c>
      <c r="F7" s="4" t="str">
        <f>VLOOKUP(A7,HOP!A:C,3,0)</f>
        <v>4171667</v>
      </c>
      <c r="G7" s="4">
        <f t="shared" si="0"/>
        <v>0</v>
      </c>
      <c r="H7" s="4" t="str">
        <f t="shared" si="1"/>
        <v>，4171667</v>
      </c>
      <c r="I7" s="4" t="str">
        <f>VLOOKUP(A7,HOP!A:U,21,0)</f>
        <v>直连</v>
      </c>
    </row>
    <row r="8" s="4" customFormat="1" hidden="1" spans="1:9">
      <c r="A8" s="5">
        <v>999228278887523</v>
      </c>
      <c r="B8" s="6">
        <v>45252</v>
      </c>
      <c r="C8" s="6">
        <v>45253</v>
      </c>
      <c r="D8" s="4">
        <v>42.51</v>
      </c>
      <c r="E8" s="4" t="str">
        <f>VLOOKUP(A8,HOP!A:L,12,0)</f>
        <v>42.51</v>
      </c>
      <c r="F8" s="4" t="str">
        <f>VLOOKUP(A8,HOP!A:C,3,0)</f>
        <v>4174699</v>
      </c>
      <c r="G8" s="4">
        <f t="shared" si="0"/>
        <v>0</v>
      </c>
      <c r="H8" s="4" t="str">
        <f t="shared" si="1"/>
        <v>，4174699</v>
      </c>
      <c r="I8" s="4" t="str">
        <f>VLOOKUP(A8,HOP!A:U,21,0)</f>
        <v>直连</v>
      </c>
    </row>
    <row r="9" s="4" customFormat="1" hidden="1" spans="1:9">
      <c r="A9" s="5">
        <v>999228320577186</v>
      </c>
      <c r="B9" s="6">
        <v>45252</v>
      </c>
      <c r="C9" s="6">
        <v>45253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999228325697763</v>
      </c>
      <c r="B10" s="6">
        <v>45252</v>
      </c>
      <c r="C10" s="6">
        <v>45253</v>
      </c>
      <c r="D10" s="4">
        <v>82.71</v>
      </c>
      <c r="E10" s="4" t="str">
        <f>VLOOKUP(A10,HOP!A:L,12,0)</f>
        <v>82.71</v>
      </c>
      <c r="F10" s="4" t="str">
        <f>VLOOKUP(A10,HOP!A:C,3,0)</f>
        <v>4195769</v>
      </c>
      <c r="G10" s="4">
        <f t="shared" si="0"/>
        <v>0</v>
      </c>
      <c r="H10" s="4" t="str">
        <f t="shared" si="1"/>
        <v>，4195769</v>
      </c>
      <c r="I10" s="4" t="str">
        <f>VLOOKUP(A10,HOP!A:U,21,0)</f>
        <v>直连</v>
      </c>
    </row>
    <row r="11" s="4" customFormat="1" hidden="1" spans="1:9">
      <c r="A11" s="5">
        <v>999228333234366</v>
      </c>
      <c r="B11" s="6">
        <v>45252</v>
      </c>
      <c r="C11" s="6">
        <v>45253</v>
      </c>
      <c r="D11" s="4">
        <v>20.92</v>
      </c>
      <c r="E11" s="4" t="str">
        <f>VLOOKUP(A11,HOP!A:L,12,0)</f>
        <v>20.92</v>
      </c>
      <c r="F11" s="4" t="str">
        <f>VLOOKUP(A11,HOP!A:C,3,0)</f>
        <v>4199089</v>
      </c>
      <c r="G11" s="4">
        <f t="shared" si="0"/>
        <v>0</v>
      </c>
      <c r="H11" s="4" t="str">
        <f t="shared" si="1"/>
        <v>，4199089</v>
      </c>
      <c r="I11" s="4" t="str">
        <f>VLOOKUP(A11,HOP!A:U,21,0)</f>
        <v>直连</v>
      </c>
    </row>
    <row r="12" s="4" customFormat="1" hidden="1" spans="1:9">
      <c r="A12" s="5">
        <v>999228333966320</v>
      </c>
      <c r="B12" s="6">
        <v>45252</v>
      </c>
      <c r="C12" s="6">
        <v>45253</v>
      </c>
      <c r="D12" s="4">
        <v>31.12</v>
      </c>
      <c r="E12" s="4" t="str">
        <f>VLOOKUP(A12,HOP!A:L,12,0)</f>
        <v>31.12</v>
      </c>
      <c r="F12" s="4" t="str">
        <f>VLOOKUP(A12,HOP!A:C,3,0)</f>
        <v>4199500</v>
      </c>
      <c r="G12" s="4">
        <f t="shared" si="0"/>
        <v>0</v>
      </c>
      <c r="H12" s="4" t="str">
        <f t="shared" si="1"/>
        <v>，4199500</v>
      </c>
      <c r="I12" s="4" t="str">
        <f>VLOOKUP(A12,HOP!A:U,21,0)</f>
        <v>直连</v>
      </c>
    </row>
    <row r="13" s="4" customFormat="1" spans="1:9">
      <c r="A13" s="5">
        <v>999228368720431</v>
      </c>
      <c r="B13" s="6">
        <v>45251</v>
      </c>
      <c r="C13" s="6">
        <v>45253</v>
      </c>
      <c r="D13" s="4">
        <v>351.7</v>
      </c>
      <c r="E13" s="4" t="str">
        <f>VLOOKUP(A13,HOP!A:L,12,0)</f>
        <v>351.82</v>
      </c>
      <c r="F13" s="4" t="str">
        <f>VLOOKUP(A13,HOP!A:C,3,0)</f>
        <v>4220859</v>
      </c>
      <c r="G13" s="4">
        <f t="shared" si="0"/>
        <v>-0.120000000000005</v>
      </c>
      <c r="H13" s="4" t="str">
        <f t="shared" si="1"/>
        <v>，4220859</v>
      </c>
      <c r="I13" s="4" t="str">
        <f>VLOOKUP(A13,HOP!A:U,21,0)</f>
        <v>直连</v>
      </c>
    </row>
    <row r="14" s="4" customFormat="1" hidden="1" spans="1:9">
      <c r="A14" s="5">
        <v>999228487868183</v>
      </c>
      <c r="B14" s="6">
        <v>45250</v>
      </c>
      <c r="C14" s="6">
        <v>45253</v>
      </c>
      <c r="D14" s="4">
        <v>453.06</v>
      </c>
      <c r="E14" s="4" t="str">
        <f>VLOOKUP(A14,HOP!A:L,12,0)</f>
        <v>453.06</v>
      </c>
      <c r="F14" s="4" t="str">
        <f>VLOOKUP(A14,HOP!A:C,3,0)</f>
        <v>4258959</v>
      </c>
      <c r="G14" s="4">
        <f t="shared" si="0"/>
        <v>0</v>
      </c>
      <c r="H14" s="4" t="str">
        <f t="shared" si="1"/>
        <v>，4258959</v>
      </c>
      <c r="I14" s="4" t="str">
        <f>VLOOKUP(A14,HOP!A:U,21,0)</f>
        <v>直连</v>
      </c>
    </row>
    <row r="15" s="4" customFormat="1" hidden="1" spans="1:9">
      <c r="A15" s="5">
        <v>999228535803305</v>
      </c>
      <c r="B15" s="6">
        <v>45252</v>
      </c>
      <c r="C15" s="6">
        <v>45253</v>
      </c>
      <c r="D15" s="4">
        <v>144.06</v>
      </c>
      <c r="E15" s="4" t="str">
        <f>VLOOKUP(A15,HOP!A:L,12,0)</f>
        <v>144.06</v>
      </c>
      <c r="F15" s="4" t="str">
        <f>VLOOKUP(A15,HOP!A:C,3,0)</f>
        <v>4274531</v>
      </c>
      <c r="G15" s="4">
        <f t="shared" si="0"/>
        <v>0</v>
      </c>
      <c r="H15" s="4" t="str">
        <f t="shared" si="1"/>
        <v>，4274531</v>
      </c>
      <c r="I15" s="4" t="str">
        <f>VLOOKUP(A15,HOP!A:U,21,0)</f>
        <v>直连</v>
      </c>
    </row>
    <row r="16" s="4" customFormat="1" hidden="1" spans="1:9">
      <c r="A16" s="5">
        <v>999228545310754</v>
      </c>
      <c r="B16" s="6">
        <v>45251</v>
      </c>
      <c r="C16" s="6">
        <v>45253</v>
      </c>
      <c r="D16" s="4">
        <v>89.84</v>
      </c>
      <c r="E16" s="4" t="str">
        <f>VLOOKUP(A16,HOP!A:L,12,0)</f>
        <v>89.84</v>
      </c>
      <c r="F16" s="4" t="str">
        <f>VLOOKUP(A16,HOP!A:C,3,0)</f>
        <v>4277240</v>
      </c>
      <c r="G16" s="4">
        <f t="shared" si="0"/>
        <v>0</v>
      </c>
      <c r="H16" s="4" t="str">
        <f t="shared" si="1"/>
        <v>，4277240</v>
      </c>
      <c r="I16" s="4" t="str">
        <f>VLOOKUP(A16,HOP!A:U,21,0)</f>
        <v>直连</v>
      </c>
    </row>
    <row r="17" s="4" customFormat="1" hidden="1" spans="1:9">
      <c r="A17" s="5">
        <v>999228548710136</v>
      </c>
      <c r="B17" s="6">
        <v>45252</v>
      </c>
      <c r="C17" s="6">
        <v>45253</v>
      </c>
      <c r="D17" s="4">
        <v>83.19</v>
      </c>
      <c r="E17" s="4" t="str">
        <f>VLOOKUP(A17,HOP!A:L,12,0)</f>
        <v>83.19</v>
      </c>
      <c r="F17" s="4" t="str">
        <f>VLOOKUP(A17,HOP!A:C,3,0)</f>
        <v>4278637</v>
      </c>
      <c r="G17" s="4">
        <f t="shared" si="0"/>
        <v>0</v>
      </c>
      <c r="H17" s="4" t="str">
        <f t="shared" si="1"/>
        <v>，4278637</v>
      </c>
      <c r="I17" s="4" t="str">
        <f>VLOOKUP(A17,HOP!A:U,21,0)</f>
        <v>直连</v>
      </c>
    </row>
    <row r="18" s="4" customFormat="1" hidden="1" spans="1:9">
      <c r="A18" s="5">
        <v>999228558768748</v>
      </c>
      <c r="B18" s="6">
        <v>45251</v>
      </c>
      <c r="C18" s="6">
        <v>45253</v>
      </c>
      <c r="D18" s="4">
        <v>89.06</v>
      </c>
      <c r="E18" s="4" t="str">
        <f>VLOOKUP(A18,HOP!A:L,12,0)</f>
        <v>89.06</v>
      </c>
      <c r="F18" s="4" t="str">
        <f>VLOOKUP(A18,HOP!A:C,3,0)</f>
        <v>4292007</v>
      </c>
      <c r="G18" s="4">
        <f t="shared" si="0"/>
        <v>0</v>
      </c>
      <c r="H18" s="4" t="str">
        <f t="shared" si="1"/>
        <v>，4292007</v>
      </c>
      <c r="I18" s="4" t="str">
        <f>VLOOKUP(A18,HOP!A:U,21,0)</f>
        <v>直连</v>
      </c>
    </row>
    <row r="19" s="4" customFormat="1" hidden="1" spans="1:9">
      <c r="A19" s="5">
        <v>999228560878583</v>
      </c>
      <c r="B19" s="6">
        <v>45252</v>
      </c>
      <c r="C19" s="6">
        <v>45253</v>
      </c>
      <c r="D19" s="4">
        <v>145.03</v>
      </c>
      <c r="E19" s="4" t="str">
        <f>VLOOKUP(A19,HOP!A:L,12,0)</f>
        <v>145.03</v>
      </c>
      <c r="F19" s="4" t="str">
        <f>VLOOKUP(A19,HOP!A:C,3,0)</f>
        <v>4294307</v>
      </c>
      <c r="G19" s="4">
        <f t="shared" si="0"/>
        <v>0</v>
      </c>
      <c r="H19" s="4" t="str">
        <f t="shared" si="1"/>
        <v>，4294307</v>
      </c>
      <c r="I19" s="4" t="str">
        <f>VLOOKUP(A19,HOP!A:U,21,0)</f>
        <v>直连</v>
      </c>
    </row>
    <row r="20" s="4" customFormat="1" hidden="1" spans="1:9">
      <c r="A20" s="5">
        <v>999228566426351</v>
      </c>
      <c r="B20" s="6">
        <v>45252</v>
      </c>
      <c r="C20" s="6">
        <v>45253</v>
      </c>
      <c r="D20" s="4">
        <v>59.26</v>
      </c>
      <c r="E20" s="4" t="str">
        <f>VLOOKUP(A20,HOP!A:L,12,0)</f>
        <v>59.26</v>
      </c>
      <c r="F20" s="4" t="str">
        <f>VLOOKUP(A20,HOP!A:C,3,0)</f>
        <v>4296151</v>
      </c>
      <c r="G20" s="4">
        <f t="shared" si="0"/>
        <v>0</v>
      </c>
      <c r="H20" s="4" t="str">
        <f t="shared" si="1"/>
        <v>，4296151</v>
      </c>
      <c r="I20" s="4" t="str">
        <f>VLOOKUP(A20,HOP!A:U,21,0)</f>
        <v>直连</v>
      </c>
    </row>
    <row r="21" s="4" customFormat="1" hidden="1" spans="1:9">
      <c r="A21" s="5">
        <v>999228566555728</v>
      </c>
      <c r="B21" s="6">
        <v>45252</v>
      </c>
      <c r="C21" s="6">
        <v>45253</v>
      </c>
      <c r="D21" s="4">
        <v>16.3</v>
      </c>
      <c r="E21" s="4" t="str">
        <f>VLOOKUP(A21,HOP!A:L,12,0)</f>
        <v>16.30</v>
      </c>
      <c r="F21" s="4" t="str">
        <f>VLOOKUP(A21,HOP!A:C,3,0)</f>
        <v>4296178</v>
      </c>
      <c r="G21" s="4">
        <f t="shared" si="0"/>
        <v>0</v>
      </c>
      <c r="H21" s="4" t="str">
        <f t="shared" si="1"/>
        <v>，4296178</v>
      </c>
      <c r="I21" s="4" t="str">
        <f>VLOOKUP(A21,HOP!A:U,21,0)</f>
        <v>直连</v>
      </c>
    </row>
    <row r="22" s="4" customFormat="1" hidden="1" spans="1:9">
      <c r="A22" s="5">
        <v>999228568610914</v>
      </c>
      <c r="B22" s="6">
        <v>45252</v>
      </c>
      <c r="C22" s="6">
        <v>45253</v>
      </c>
      <c r="D22" s="4">
        <v>83.49</v>
      </c>
      <c r="E22" s="4" t="str">
        <f>VLOOKUP(A22,HOP!A:L,12,0)</f>
        <v>83.49</v>
      </c>
      <c r="F22" s="4" t="str">
        <f>VLOOKUP(A22,HOP!A:C,3,0)</f>
        <v>4297026</v>
      </c>
      <c r="G22" s="4">
        <f t="shared" si="0"/>
        <v>0</v>
      </c>
      <c r="H22" s="4" t="str">
        <f t="shared" si="1"/>
        <v>，4297026</v>
      </c>
      <c r="I22" s="4" t="str">
        <f>VLOOKUP(A22,HOP!A:U,21,0)</f>
        <v>直连</v>
      </c>
    </row>
    <row r="23" s="4" customFormat="1" hidden="1" spans="1:9">
      <c r="A23" s="5">
        <v>28569209419</v>
      </c>
      <c r="B23" s="6">
        <v>45252</v>
      </c>
      <c r="C23" s="6">
        <v>45253</v>
      </c>
      <c r="D23" s="4">
        <v>45.38</v>
      </c>
      <c r="E23" s="4" t="str">
        <f>VLOOKUP(A23,HOP!A:L,12,0)</f>
        <v>45.38</v>
      </c>
      <c r="F23" s="4" t="str">
        <f>VLOOKUP(A23,HOP!A:C,3,0)</f>
        <v>4297315</v>
      </c>
      <c r="G23" s="4">
        <f t="shared" si="0"/>
        <v>0</v>
      </c>
      <c r="H23" s="4" t="str">
        <f t="shared" si="1"/>
        <v>，4297315</v>
      </c>
      <c r="I23" s="4" t="str">
        <f>VLOOKUP(A23,HOP!A:U,21,0)</f>
        <v>直连</v>
      </c>
    </row>
    <row r="24" s="4" customFormat="1" hidden="1" spans="1:9">
      <c r="A24" s="5">
        <v>999228569261050</v>
      </c>
      <c r="B24" s="6">
        <v>45252</v>
      </c>
      <c r="C24" s="6">
        <v>45253</v>
      </c>
      <c r="D24" s="4">
        <v>100.31</v>
      </c>
      <c r="E24" s="4" t="str">
        <f>VLOOKUP(A24,HOP!A:L,12,0)</f>
        <v>100.31</v>
      </c>
      <c r="F24" s="4" t="str">
        <f>VLOOKUP(A24,HOP!A:C,3,0)</f>
        <v>4297330</v>
      </c>
      <c r="G24" s="4">
        <f t="shared" si="0"/>
        <v>0</v>
      </c>
      <c r="H24" s="4" t="str">
        <f t="shared" si="1"/>
        <v>，4297330</v>
      </c>
      <c r="I24" s="4" t="str">
        <f>VLOOKUP(A24,HOP!A:U,21,0)</f>
        <v>直连</v>
      </c>
    </row>
    <row r="25" s="4" customFormat="1" hidden="1" spans="1:9">
      <c r="A25" s="5">
        <v>999228573326626</v>
      </c>
      <c r="B25" s="6">
        <v>45252</v>
      </c>
      <c r="C25" s="6">
        <v>45253</v>
      </c>
      <c r="D25" s="4">
        <v>88.33</v>
      </c>
      <c r="E25" s="4" t="str">
        <f>VLOOKUP(A25,HOP!A:L,12,0)</f>
        <v>88.33</v>
      </c>
      <c r="F25" s="4" t="str">
        <f>VLOOKUP(A25,HOP!A:C,3,0)</f>
        <v>4299869</v>
      </c>
      <c r="G25" s="4">
        <f t="shared" si="0"/>
        <v>0</v>
      </c>
      <c r="H25" s="4" t="str">
        <f t="shared" si="1"/>
        <v>，4299869</v>
      </c>
      <c r="I25" s="4" t="str">
        <f>VLOOKUP(A25,HOP!A:U,21,0)</f>
        <v>直连</v>
      </c>
    </row>
    <row r="26" s="4" customFormat="1" hidden="1" spans="1:9">
      <c r="A26" s="5">
        <v>999227372954952</v>
      </c>
      <c r="B26" s="6">
        <v>45253</v>
      </c>
      <c r="C26" s="6">
        <v>45254</v>
      </c>
      <c r="D26" s="4">
        <v>40.24</v>
      </c>
      <c r="E26" s="4" t="str">
        <f>VLOOKUP(A26,HOP!A:L,12,0)</f>
        <v>40.24</v>
      </c>
      <c r="F26" s="4" t="str">
        <f>VLOOKUP(A26,HOP!A:C,3,0)</f>
        <v>4062436</v>
      </c>
      <c r="G26" s="4">
        <f t="shared" si="0"/>
        <v>0</v>
      </c>
      <c r="H26" s="4" t="str">
        <f t="shared" si="1"/>
        <v>，4062436</v>
      </c>
      <c r="I26" s="4" t="str">
        <f>VLOOKUP(A26,HOP!A:U,21,0)</f>
        <v>直连</v>
      </c>
    </row>
    <row r="27" s="4" customFormat="1" hidden="1" spans="1:9">
      <c r="A27" s="5">
        <v>999228093638950</v>
      </c>
      <c r="B27" s="6">
        <v>45252</v>
      </c>
      <c r="C27" s="6">
        <v>45254</v>
      </c>
      <c r="D27" s="4">
        <v>887.8</v>
      </c>
      <c r="E27" s="4" t="str">
        <f>VLOOKUP(A27,HOP!A:L,12,0)</f>
        <v>887.80</v>
      </c>
      <c r="F27" s="4" t="str">
        <f>VLOOKUP(A27,HOP!A:C,3,0)</f>
        <v>4124083</v>
      </c>
      <c r="G27" s="4">
        <f t="shared" si="0"/>
        <v>0</v>
      </c>
      <c r="H27" s="4" t="str">
        <f t="shared" si="1"/>
        <v>，4124083</v>
      </c>
      <c r="I27" s="4" t="str">
        <f>VLOOKUP(A27,HOP!A:U,21,0)</f>
        <v>直连</v>
      </c>
    </row>
    <row r="28" s="4" customFormat="1" hidden="1" spans="1:9">
      <c r="A28" s="5">
        <v>999228099424417</v>
      </c>
      <c r="B28" s="6">
        <v>45251</v>
      </c>
      <c r="C28" s="6">
        <v>45254</v>
      </c>
      <c r="D28" s="4">
        <v>172.56</v>
      </c>
      <c r="E28" s="4" t="str">
        <f>VLOOKUP(A28,HOP!A:L,12,0)</f>
        <v>172.56</v>
      </c>
      <c r="F28" s="4" t="str">
        <f>VLOOKUP(A28,HOP!A:C,3,0)</f>
        <v>4126332</v>
      </c>
      <c r="G28" s="4">
        <f t="shared" si="0"/>
        <v>0</v>
      </c>
      <c r="H28" s="4" t="str">
        <f t="shared" si="1"/>
        <v>，4126332</v>
      </c>
      <c r="I28" s="4" t="str">
        <f>VLOOKUP(A28,HOP!A:U,21,0)</f>
        <v>直连</v>
      </c>
    </row>
    <row r="29" s="4" customFormat="1" hidden="1" spans="1:9">
      <c r="A29" s="5">
        <v>999228112635320</v>
      </c>
      <c r="B29" s="6">
        <v>45251</v>
      </c>
      <c r="C29" s="6">
        <v>45254</v>
      </c>
      <c r="D29" s="4">
        <v>351.06</v>
      </c>
      <c r="E29" s="4" t="str">
        <f>VLOOKUP(A29,HOP!A:L,12,0)</f>
        <v>351.06</v>
      </c>
      <c r="F29" s="4" t="str">
        <f>VLOOKUP(A29,HOP!A:C,3,0)</f>
        <v>4128789</v>
      </c>
      <c r="G29" s="4">
        <f t="shared" si="0"/>
        <v>0</v>
      </c>
      <c r="H29" s="4" t="str">
        <f t="shared" si="1"/>
        <v>，4128789</v>
      </c>
      <c r="I29" s="4" t="str">
        <f>VLOOKUP(A29,HOP!A:U,21,0)</f>
        <v>直连</v>
      </c>
    </row>
    <row r="30" s="4" customFormat="1" hidden="1" spans="1:9">
      <c r="A30" s="5">
        <v>999228207190943</v>
      </c>
      <c r="B30" s="6">
        <v>45251</v>
      </c>
      <c r="C30" s="6">
        <v>45254</v>
      </c>
      <c r="D30" s="4">
        <v>160.38</v>
      </c>
      <c r="E30" s="4" t="str">
        <f>VLOOKUP(A30,HOP!A:L,12,0)</f>
        <v>160.38</v>
      </c>
      <c r="F30" s="4" t="str">
        <f>VLOOKUP(A30,HOP!A:C,3,0)</f>
        <v>4148811</v>
      </c>
      <c r="G30" s="4">
        <f t="shared" si="0"/>
        <v>0</v>
      </c>
      <c r="H30" s="4" t="str">
        <f t="shared" si="1"/>
        <v>，4148811</v>
      </c>
      <c r="I30" s="4" t="str">
        <f>VLOOKUP(A30,HOP!A:U,21,0)</f>
        <v>直连</v>
      </c>
    </row>
    <row r="31" s="4" customFormat="1" hidden="1" spans="1:9">
      <c r="A31" s="5">
        <v>999228226605284</v>
      </c>
      <c r="B31" s="6">
        <v>45253</v>
      </c>
      <c r="C31" s="6">
        <v>45254</v>
      </c>
      <c r="D31" s="4">
        <v>335.68</v>
      </c>
      <c r="E31" s="4" t="str">
        <f>VLOOKUP(A31,HOP!A:L,12,0)</f>
        <v>335.68</v>
      </c>
      <c r="F31" s="4" t="str">
        <f>VLOOKUP(A31,HOP!A:C,3,0)</f>
        <v>4155299</v>
      </c>
      <c r="G31" s="4">
        <f t="shared" si="0"/>
        <v>0</v>
      </c>
      <c r="H31" s="4" t="str">
        <f t="shared" si="1"/>
        <v>，4155299</v>
      </c>
      <c r="I31" s="4" t="str">
        <f>VLOOKUP(A31,HOP!A:U,21,0)</f>
        <v>直连</v>
      </c>
    </row>
    <row r="32" s="4" customFormat="1" hidden="1" spans="1:9">
      <c r="A32" s="5">
        <v>999228233554329</v>
      </c>
      <c r="B32" s="6">
        <v>45246</v>
      </c>
      <c r="C32" s="6">
        <v>45254</v>
      </c>
      <c r="D32" s="4">
        <v>1333.57</v>
      </c>
      <c r="E32" s="4" t="str">
        <f>VLOOKUP(A32,HOP!A:L,12,0)</f>
        <v>1333.57</v>
      </c>
      <c r="F32" s="4" t="str">
        <f>VLOOKUP(A32,HOP!A:C,3,0)</f>
        <v>4158303</v>
      </c>
      <c r="G32" s="4">
        <f t="shared" si="0"/>
        <v>0</v>
      </c>
      <c r="H32" s="4" t="str">
        <f t="shared" si="1"/>
        <v>，4158303</v>
      </c>
      <c r="I32" s="4" t="str">
        <f>VLOOKUP(A32,HOP!A:U,21,0)</f>
        <v>直连</v>
      </c>
    </row>
    <row r="33" s="4" customFormat="1" hidden="1" spans="1:9">
      <c r="A33" s="5">
        <v>999228265364721</v>
      </c>
      <c r="B33" s="6">
        <v>45253</v>
      </c>
      <c r="C33" s="6">
        <v>45254</v>
      </c>
      <c r="D33" s="4">
        <v>44.47</v>
      </c>
      <c r="E33" s="4" t="str">
        <f>VLOOKUP(A33,HOP!A:L,12,0)</f>
        <v>44.47</v>
      </c>
      <c r="F33" s="4" t="str">
        <f>VLOOKUP(A33,HOP!A:C,3,0)</f>
        <v>4168076</v>
      </c>
      <c r="G33" s="4">
        <f t="shared" si="0"/>
        <v>0</v>
      </c>
      <c r="H33" s="4" t="str">
        <f t="shared" si="1"/>
        <v>，4168076</v>
      </c>
      <c r="I33" s="4" t="str">
        <f>VLOOKUP(A33,HOP!A:U,21,0)</f>
        <v>直连</v>
      </c>
    </row>
    <row r="34" s="4" customFormat="1" hidden="1" spans="1:9">
      <c r="A34" s="5">
        <v>999228280293950</v>
      </c>
      <c r="B34" s="6">
        <v>45253</v>
      </c>
      <c r="C34" s="6">
        <v>45254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999228311258452</v>
      </c>
      <c r="B35" s="6">
        <v>45252</v>
      </c>
      <c r="C35" s="6">
        <v>45254</v>
      </c>
      <c r="D35" s="4">
        <v>31.94</v>
      </c>
      <c r="E35" s="4" t="str">
        <f>VLOOKUP(A35,HOP!A:L,12,0)</f>
        <v>31.94</v>
      </c>
      <c r="F35" s="4" t="str">
        <f>VLOOKUP(A35,HOP!A:C,3,0)</f>
        <v>4186846</v>
      </c>
      <c r="G35" s="4">
        <f t="shared" ref="G35:G62" si="2">D35-E35</f>
        <v>0</v>
      </c>
      <c r="H35" s="4" t="str">
        <f t="shared" ref="H35:H62" si="3">$H$1&amp;F35</f>
        <v>，4186846</v>
      </c>
      <c r="I35" s="4" t="str">
        <f>VLOOKUP(A35,HOP!A:U,21,0)</f>
        <v>直连</v>
      </c>
    </row>
    <row r="36" s="4" customFormat="1" hidden="1" spans="1:9">
      <c r="A36" s="5">
        <v>999228311295525</v>
      </c>
      <c r="B36" s="6">
        <v>45253</v>
      </c>
      <c r="C36" s="6">
        <v>45254</v>
      </c>
      <c r="D36" s="4">
        <v>31.94</v>
      </c>
      <c r="E36" s="4" t="str">
        <f>VLOOKUP(A36,HOP!A:L,12,0)</f>
        <v>31.94</v>
      </c>
      <c r="F36" s="4" t="str">
        <f>VLOOKUP(A36,HOP!A:C,3,0)</f>
        <v>4186854</v>
      </c>
      <c r="G36" s="4">
        <f t="shared" si="2"/>
        <v>0</v>
      </c>
      <c r="H36" s="4" t="str">
        <f t="shared" si="3"/>
        <v>，4186854</v>
      </c>
      <c r="I36" s="4" t="str">
        <f>VLOOKUP(A36,HOP!A:U,21,0)</f>
        <v>直连</v>
      </c>
    </row>
    <row r="37" s="4" customFormat="1" hidden="1" spans="1:9">
      <c r="A37" s="5">
        <v>999228365144339</v>
      </c>
      <c r="B37" s="6">
        <v>45252</v>
      </c>
      <c r="C37" s="6">
        <v>45254</v>
      </c>
      <c r="D37" s="4">
        <v>115.68</v>
      </c>
      <c r="E37" s="4" t="str">
        <f>VLOOKUP(A37,HOP!A:L,12,0)</f>
        <v>115.68</v>
      </c>
      <c r="F37" s="4" t="str">
        <f>VLOOKUP(A37,HOP!A:C,3,0)</f>
        <v>4216345</v>
      </c>
      <c r="G37" s="4">
        <f t="shared" si="2"/>
        <v>0</v>
      </c>
      <c r="H37" s="4" t="str">
        <f t="shared" si="3"/>
        <v>，4216345</v>
      </c>
      <c r="I37" s="4" t="str">
        <f>VLOOKUP(A37,HOP!A:U,21,0)</f>
        <v>直采</v>
      </c>
    </row>
    <row r="38" s="4" customFormat="1" hidden="1" spans="1:9">
      <c r="A38" s="5">
        <v>999228485232530</v>
      </c>
      <c r="B38" s="6">
        <v>45253</v>
      </c>
      <c r="C38" s="6">
        <v>45254</v>
      </c>
      <c r="D38" s="4">
        <v>58.87</v>
      </c>
      <c r="E38" s="4" t="str">
        <f>VLOOKUP(A38,HOP!A:L,12,0)</f>
        <v>58.87</v>
      </c>
      <c r="F38" s="4" t="str">
        <f>VLOOKUP(A38,HOP!A:C,3,0)</f>
        <v>4257252</v>
      </c>
      <c r="G38" s="4">
        <f t="shared" si="2"/>
        <v>0</v>
      </c>
      <c r="H38" s="4" t="str">
        <f t="shared" si="3"/>
        <v>，4257252</v>
      </c>
      <c r="I38" s="4" t="str">
        <f>VLOOKUP(A38,HOP!A:U,21,0)</f>
        <v>直连</v>
      </c>
    </row>
    <row r="39" s="4" customFormat="1" hidden="1" spans="1:9">
      <c r="A39" s="5">
        <v>999228487254782</v>
      </c>
      <c r="B39" s="6">
        <v>45253</v>
      </c>
      <c r="C39" s="6">
        <v>45254</v>
      </c>
      <c r="D39" s="4">
        <v>113.17</v>
      </c>
      <c r="E39" s="4" t="str">
        <f>VLOOKUP(A39,HOP!A:L,12,0)</f>
        <v>113.17</v>
      </c>
      <c r="F39" s="4" t="str">
        <f>VLOOKUP(A39,HOP!A:C,3,0)</f>
        <v>4258510</v>
      </c>
      <c r="G39" s="4">
        <f t="shared" si="2"/>
        <v>0</v>
      </c>
      <c r="H39" s="4" t="str">
        <f t="shared" si="3"/>
        <v>，4258510</v>
      </c>
      <c r="I39" s="4" t="str">
        <f>VLOOKUP(A39,HOP!A:U,21,0)</f>
        <v>直连</v>
      </c>
    </row>
    <row r="40" s="4" customFormat="1" hidden="1" spans="1:9">
      <c r="A40" s="5">
        <v>999228500893420</v>
      </c>
      <c r="B40" s="6">
        <v>45252</v>
      </c>
      <c r="C40" s="6">
        <v>45254</v>
      </c>
      <c r="D40" s="4">
        <v>78.48</v>
      </c>
      <c r="E40" s="4" t="str">
        <f>VLOOKUP(A40,HOP!A:L,12,0)</f>
        <v>78.48</v>
      </c>
      <c r="F40" s="4" t="str">
        <f>VLOOKUP(A40,HOP!A:C,3,0)</f>
        <v>4266688</v>
      </c>
      <c r="G40" s="4">
        <f t="shared" si="2"/>
        <v>0</v>
      </c>
      <c r="H40" s="4" t="str">
        <f t="shared" si="3"/>
        <v>，4266688</v>
      </c>
      <c r="I40" s="4" t="str">
        <f>VLOOKUP(A40,HOP!A:U,21,0)</f>
        <v>直采</v>
      </c>
    </row>
    <row r="41" s="4" customFormat="1" hidden="1" spans="1:9">
      <c r="A41" s="5">
        <v>999228504273019</v>
      </c>
      <c r="B41" s="6">
        <v>45253</v>
      </c>
      <c r="C41" s="6">
        <v>45254</v>
      </c>
      <c r="D41" s="4">
        <v>144.56</v>
      </c>
      <c r="E41" s="4" t="str">
        <f>VLOOKUP(A41,HOP!A:L,12,0)</f>
        <v>144.56</v>
      </c>
      <c r="F41" s="4" t="str">
        <f>VLOOKUP(A41,HOP!A:C,3,0)</f>
        <v>4267185</v>
      </c>
      <c r="G41" s="4">
        <f t="shared" si="2"/>
        <v>0</v>
      </c>
      <c r="H41" s="4" t="str">
        <f t="shared" si="3"/>
        <v>，4267185</v>
      </c>
      <c r="I41" s="4" t="str">
        <f>VLOOKUP(A41,HOP!A:U,21,0)</f>
        <v>直连</v>
      </c>
    </row>
    <row r="42" s="4" customFormat="1" hidden="1" spans="1:9">
      <c r="A42" s="5">
        <v>999228506815048</v>
      </c>
      <c r="B42" s="6">
        <v>45253</v>
      </c>
      <c r="C42" s="6">
        <v>45254</v>
      </c>
      <c r="D42" s="4">
        <v>105.49</v>
      </c>
      <c r="E42" s="4" t="str">
        <f>VLOOKUP(A42,HOP!A:L,12,0)</f>
        <v>105.49</v>
      </c>
      <c r="F42" s="4" t="str">
        <f>VLOOKUP(A42,HOP!A:C,3,0)</f>
        <v>4267948</v>
      </c>
      <c r="G42" s="4">
        <f t="shared" si="2"/>
        <v>0</v>
      </c>
      <c r="H42" s="4" t="str">
        <f t="shared" si="3"/>
        <v>，4267948</v>
      </c>
      <c r="I42" s="4" t="str">
        <f>VLOOKUP(A42,HOP!A:U,21,0)</f>
        <v>直连</v>
      </c>
    </row>
    <row r="43" s="4" customFormat="1" hidden="1" spans="1:9">
      <c r="A43" s="5">
        <v>999228544526430</v>
      </c>
      <c r="B43" s="6">
        <v>45253</v>
      </c>
      <c r="C43" s="6">
        <v>45254</v>
      </c>
      <c r="D43" s="4">
        <v>35.41</v>
      </c>
      <c r="E43" s="4" t="str">
        <f>VLOOKUP(A43,HOP!A:L,12,0)</f>
        <v>35.41</v>
      </c>
      <c r="F43" s="4" t="str">
        <f>VLOOKUP(A43,HOP!A:C,3,0)</f>
        <v>4276746</v>
      </c>
      <c r="G43" s="4">
        <f t="shared" si="2"/>
        <v>0</v>
      </c>
      <c r="H43" s="4" t="str">
        <f t="shared" si="3"/>
        <v>，4276746</v>
      </c>
      <c r="I43" s="4" t="str">
        <f>VLOOKUP(A43,HOP!A:U,21,0)</f>
        <v>直连</v>
      </c>
    </row>
    <row r="44" s="4" customFormat="1" hidden="1" spans="1:9">
      <c r="A44" s="5">
        <v>999228544889902</v>
      </c>
      <c r="B44" s="6">
        <v>45252</v>
      </c>
      <c r="C44" s="6">
        <v>45254</v>
      </c>
      <c r="D44" s="4">
        <v>66.56</v>
      </c>
      <c r="E44" s="4" t="str">
        <f>VLOOKUP(A44,HOP!A:L,12,0)</f>
        <v>66.56</v>
      </c>
      <c r="F44" s="4" t="str">
        <f>VLOOKUP(A44,HOP!A:C,3,0)</f>
        <v>4276959</v>
      </c>
      <c r="G44" s="4">
        <f t="shared" si="2"/>
        <v>0</v>
      </c>
      <c r="H44" s="4" t="str">
        <f t="shared" si="3"/>
        <v>，4276959</v>
      </c>
      <c r="I44" s="4" t="str">
        <f>VLOOKUP(A44,HOP!A:U,21,0)</f>
        <v>直连</v>
      </c>
    </row>
    <row r="45" s="4" customFormat="1" hidden="1" spans="1:9">
      <c r="A45" s="5">
        <v>999228554482952</v>
      </c>
      <c r="B45" s="6">
        <v>45252</v>
      </c>
      <c r="C45" s="6">
        <v>45254</v>
      </c>
      <c r="D45" s="4">
        <v>95.5</v>
      </c>
      <c r="E45" s="4" t="str">
        <f>VLOOKUP(A45,HOP!A:L,12,0)</f>
        <v>95.50</v>
      </c>
      <c r="F45" s="4" t="str">
        <f>VLOOKUP(A45,HOP!A:C,3,0)</f>
        <v>4289288</v>
      </c>
      <c r="G45" s="4">
        <f t="shared" si="2"/>
        <v>0</v>
      </c>
      <c r="H45" s="4" t="str">
        <f t="shared" si="3"/>
        <v>，4289288</v>
      </c>
      <c r="I45" s="4" t="str">
        <f>VLOOKUP(A45,HOP!A:U,21,0)</f>
        <v>直连</v>
      </c>
    </row>
    <row r="46" s="4" customFormat="1" hidden="1" spans="1:9">
      <c r="A46" s="5">
        <v>999228557788616</v>
      </c>
      <c r="B46" s="6">
        <v>45253</v>
      </c>
      <c r="C46" s="6">
        <v>45254</v>
      </c>
      <c r="D46" s="4">
        <v>101.59</v>
      </c>
      <c r="E46" s="4" t="str">
        <f>VLOOKUP(A46,HOP!A:L,12,0)</f>
        <v>101.59</v>
      </c>
      <c r="F46" s="4" t="str">
        <f>VLOOKUP(A46,HOP!A:C,3,0)</f>
        <v>4291196</v>
      </c>
      <c r="G46" s="4">
        <f t="shared" si="2"/>
        <v>0</v>
      </c>
      <c r="H46" s="4" t="str">
        <f t="shared" si="3"/>
        <v>，4291196</v>
      </c>
      <c r="I46" s="4" t="str">
        <f>VLOOKUP(A46,HOP!A:U,21,0)</f>
        <v>直连</v>
      </c>
    </row>
    <row r="47" s="4" customFormat="1" hidden="1" spans="1:9">
      <c r="A47" s="5">
        <v>999228559913384</v>
      </c>
      <c r="B47" s="6">
        <v>45252</v>
      </c>
      <c r="C47" s="6">
        <v>45254</v>
      </c>
      <c r="D47" s="4">
        <v>162.56</v>
      </c>
      <c r="E47" s="4" t="str">
        <f>VLOOKUP(A47,HOP!A:L,12,0)</f>
        <v>162.56</v>
      </c>
      <c r="F47" s="4" t="str">
        <f>VLOOKUP(A47,HOP!A:C,3,0)</f>
        <v>4292776</v>
      </c>
      <c r="G47" s="4">
        <f t="shared" si="2"/>
        <v>0</v>
      </c>
      <c r="H47" s="4" t="str">
        <f t="shared" si="3"/>
        <v>，4292776</v>
      </c>
      <c r="I47" s="4" t="str">
        <f>VLOOKUP(A47,HOP!A:U,21,0)</f>
        <v>直连</v>
      </c>
    </row>
    <row r="48" s="4" customFormat="1" hidden="1" spans="1:9">
      <c r="A48" s="5">
        <v>999228560050196</v>
      </c>
      <c r="B48" s="6">
        <v>45253</v>
      </c>
      <c r="C48" s="6">
        <v>45254</v>
      </c>
      <c r="D48" s="4">
        <v>17.59</v>
      </c>
      <c r="E48" s="4" t="str">
        <f>VLOOKUP(A48,HOP!A:L,12,0)</f>
        <v>17.59</v>
      </c>
      <c r="F48" s="4" t="str">
        <f>VLOOKUP(A48,HOP!A:C,3,0)</f>
        <v>4292828</v>
      </c>
      <c r="G48" s="4">
        <f t="shared" si="2"/>
        <v>0</v>
      </c>
      <c r="H48" s="4" t="str">
        <f t="shared" si="3"/>
        <v>，4292828</v>
      </c>
      <c r="I48" s="4" t="str">
        <f>VLOOKUP(A48,HOP!A:U,21,0)</f>
        <v>直连</v>
      </c>
    </row>
    <row r="49" s="4" customFormat="1" hidden="1" spans="1:9">
      <c r="A49" s="5">
        <v>999228560614031</v>
      </c>
      <c r="B49" s="6">
        <v>45252</v>
      </c>
      <c r="C49" s="6">
        <v>45254</v>
      </c>
      <c r="D49" s="4">
        <v>198.24</v>
      </c>
      <c r="E49" s="4" t="str">
        <f>VLOOKUP(A49,HOP!A:L,12,0)</f>
        <v>198.24</v>
      </c>
      <c r="F49" s="4" t="str">
        <f>VLOOKUP(A49,HOP!A:C,3,0)</f>
        <v>4294024</v>
      </c>
      <c r="G49" s="4">
        <f t="shared" si="2"/>
        <v>0</v>
      </c>
      <c r="H49" s="4" t="str">
        <f t="shared" si="3"/>
        <v>，4294024</v>
      </c>
      <c r="I49" s="4" t="str">
        <f>VLOOKUP(A49,HOP!A:U,21,0)</f>
        <v>直连</v>
      </c>
    </row>
    <row r="50" s="4" customFormat="1" hidden="1" spans="1:9">
      <c r="A50" s="5">
        <v>999228560805443</v>
      </c>
      <c r="B50" s="6">
        <v>45253</v>
      </c>
      <c r="C50" s="6">
        <v>45254</v>
      </c>
      <c r="D50" s="4">
        <v>53.56</v>
      </c>
      <c r="E50" s="4" t="str">
        <f>VLOOKUP(A50,HOP!A:L,12,0)</f>
        <v>53.56</v>
      </c>
      <c r="F50" s="4" t="str">
        <f>VLOOKUP(A50,HOP!A:C,3,0)</f>
        <v>4294191</v>
      </c>
      <c r="G50" s="4">
        <f t="shared" si="2"/>
        <v>0</v>
      </c>
      <c r="H50" s="4" t="str">
        <f t="shared" si="3"/>
        <v>，4294191</v>
      </c>
      <c r="I50" s="4" t="str">
        <f>VLOOKUP(A50,HOP!A:U,21,0)</f>
        <v>直连</v>
      </c>
    </row>
    <row r="51" s="4" customFormat="1" hidden="1" spans="1:9">
      <c r="A51" s="5">
        <v>999228560852203</v>
      </c>
      <c r="B51" s="6">
        <v>45252</v>
      </c>
      <c r="C51" s="6">
        <v>45254</v>
      </c>
      <c r="D51" s="4">
        <v>107.5</v>
      </c>
      <c r="E51" s="4" t="str">
        <f>VLOOKUP(A51,HOP!A:L,12,0)</f>
        <v>107.50</v>
      </c>
      <c r="F51" s="4" t="str">
        <f>VLOOKUP(A51,HOP!A:C,3,0)</f>
        <v>4294253</v>
      </c>
      <c r="G51" s="4">
        <f t="shared" si="2"/>
        <v>0</v>
      </c>
      <c r="H51" s="4" t="str">
        <f t="shared" si="3"/>
        <v>，4294253</v>
      </c>
      <c r="I51" s="4" t="str">
        <f>VLOOKUP(A51,HOP!A:U,21,0)</f>
        <v>直连</v>
      </c>
    </row>
    <row r="52" s="4" customFormat="1" hidden="1" spans="1:9">
      <c r="A52" s="5">
        <v>999228561376081</v>
      </c>
      <c r="B52" s="6">
        <v>45253</v>
      </c>
      <c r="C52" s="6">
        <v>45254</v>
      </c>
      <c r="D52" s="4">
        <v>81.57</v>
      </c>
      <c r="E52" s="4" t="str">
        <f>VLOOKUP(A52,HOP!A:L,12,0)</f>
        <v>81.57</v>
      </c>
      <c r="F52" s="4" t="str">
        <f>VLOOKUP(A52,HOP!A:C,3,0)</f>
        <v>4294924</v>
      </c>
      <c r="G52" s="4">
        <f t="shared" si="2"/>
        <v>0</v>
      </c>
      <c r="H52" s="4" t="str">
        <f t="shared" si="3"/>
        <v>，4294924</v>
      </c>
      <c r="I52" s="4" t="str">
        <f>VLOOKUP(A52,HOP!A:U,21,0)</f>
        <v>直连</v>
      </c>
    </row>
    <row r="53" s="4" customFormat="1" hidden="1" spans="1:9">
      <c r="A53" s="5">
        <v>999228561532367</v>
      </c>
      <c r="B53" s="6">
        <v>45253</v>
      </c>
      <c r="C53" s="6">
        <v>45254</v>
      </c>
      <c r="D53" s="4">
        <v>63.89</v>
      </c>
      <c r="E53" s="4" t="str">
        <f>VLOOKUP(A53,HOP!A:L,12,0)</f>
        <v>63.89</v>
      </c>
      <c r="F53" s="4" t="str">
        <f>VLOOKUP(A53,HOP!A:C,3,0)</f>
        <v>4295013</v>
      </c>
      <c r="G53" s="4">
        <f t="shared" si="2"/>
        <v>0</v>
      </c>
      <c r="H53" s="4" t="str">
        <f t="shared" si="3"/>
        <v>，4295013</v>
      </c>
      <c r="I53" s="4" t="str">
        <f>VLOOKUP(A53,HOP!A:U,21,0)</f>
        <v>直连</v>
      </c>
    </row>
    <row r="54" s="4" customFormat="1" hidden="1" spans="1:9">
      <c r="A54" s="5">
        <v>999228569719935</v>
      </c>
      <c r="B54" s="6">
        <v>45252</v>
      </c>
      <c r="C54" s="6">
        <v>45254</v>
      </c>
      <c r="D54" s="4">
        <v>92.16</v>
      </c>
      <c r="E54" s="4" t="str">
        <f>VLOOKUP(A54,HOP!A:L,12,0)</f>
        <v>92.16</v>
      </c>
      <c r="F54" s="4" t="str">
        <f>VLOOKUP(A54,HOP!A:C,3,0)</f>
        <v>4297626</v>
      </c>
      <c r="G54" s="4">
        <f t="shared" si="2"/>
        <v>0</v>
      </c>
      <c r="H54" s="4" t="str">
        <f t="shared" si="3"/>
        <v>，4297626</v>
      </c>
      <c r="I54" s="4" t="str">
        <f>VLOOKUP(A54,HOP!A:U,21,0)</f>
        <v>直连</v>
      </c>
    </row>
    <row r="55" s="4" customFormat="1" hidden="1" spans="1:9">
      <c r="A55" s="5">
        <v>999228573051242</v>
      </c>
      <c r="B55" s="6">
        <v>45253</v>
      </c>
      <c r="C55" s="6">
        <v>45254</v>
      </c>
      <c r="D55" s="4">
        <v>61.93</v>
      </c>
      <c r="E55" s="4" t="str">
        <f>VLOOKUP(A55,HOP!A:L,12,0)</f>
        <v>61.93</v>
      </c>
      <c r="F55" s="4" t="str">
        <f>VLOOKUP(A55,HOP!A:C,3,0)</f>
        <v>4299674</v>
      </c>
      <c r="G55" s="4">
        <f t="shared" si="2"/>
        <v>0</v>
      </c>
      <c r="H55" s="4" t="str">
        <f t="shared" si="3"/>
        <v>，4299674</v>
      </c>
      <c r="I55" s="4" t="str">
        <f>VLOOKUP(A55,HOP!A:U,21,0)</f>
        <v>直连</v>
      </c>
    </row>
    <row r="56" s="4" customFormat="1" hidden="1" spans="1:9">
      <c r="A56" s="5">
        <v>999228573220703</v>
      </c>
      <c r="B56" s="6">
        <v>45253</v>
      </c>
      <c r="C56" s="6">
        <v>45254</v>
      </c>
      <c r="D56" s="4">
        <v>13.94</v>
      </c>
      <c r="E56" s="4" t="str">
        <f>VLOOKUP(A56,HOP!A:L,12,0)</f>
        <v>13.94</v>
      </c>
      <c r="F56" s="4" t="str">
        <f>VLOOKUP(A56,HOP!A:C,3,0)</f>
        <v>4299834</v>
      </c>
      <c r="G56" s="4">
        <f t="shared" si="2"/>
        <v>0</v>
      </c>
      <c r="H56" s="4" t="str">
        <f t="shared" si="3"/>
        <v>，4299834</v>
      </c>
      <c r="I56" s="4" t="str">
        <f>VLOOKUP(A56,HOP!A:U,21,0)</f>
        <v>直连</v>
      </c>
    </row>
    <row r="57" s="4" customFormat="1" hidden="1" spans="1:9">
      <c r="A57" s="5">
        <v>999228573635936</v>
      </c>
      <c r="B57" s="6">
        <v>45252</v>
      </c>
      <c r="C57" s="6">
        <v>45254</v>
      </c>
      <c r="D57" s="4">
        <v>46.1</v>
      </c>
      <c r="E57" s="4" t="str">
        <f>VLOOKUP(A57,HOP!A:L,12,0)</f>
        <v>46.10</v>
      </c>
      <c r="F57" s="4" t="str">
        <f>VLOOKUP(A57,HOP!A:C,3,0)</f>
        <v>4300152</v>
      </c>
      <c r="G57" s="4">
        <f t="shared" si="2"/>
        <v>0</v>
      </c>
      <c r="H57" s="4" t="str">
        <f t="shared" si="3"/>
        <v>，4300152</v>
      </c>
      <c r="I57" s="4" t="str">
        <f>VLOOKUP(A57,HOP!A:U,21,0)</f>
        <v>直连</v>
      </c>
    </row>
    <row r="58" s="4" customFormat="1" hidden="1" spans="1:9">
      <c r="A58" s="5">
        <v>999228575027750</v>
      </c>
      <c r="B58" s="6">
        <v>45253</v>
      </c>
      <c r="C58" s="6">
        <v>45254</v>
      </c>
      <c r="D58" s="4">
        <v>16.41</v>
      </c>
      <c r="E58" s="4" t="str">
        <f>VLOOKUP(A58,HOP!A:L,12,0)</f>
        <v>16.41</v>
      </c>
      <c r="F58" s="4" t="str">
        <f>VLOOKUP(A58,HOP!A:C,3,0)</f>
        <v>4301531</v>
      </c>
      <c r="G58" s="4">
        <f t="shared" si="2"/>
        <v>0</v>
      </c>
      <c r="H58" s="4" t="str">
        <f t="shared" si="3"/>
        <v>，4301531</v>
      </c>
      <c r="I58" s="4" t="str">
        <f>VLOOKUP(A58,HOP!A:U,21,0)</f>
        <v>直连</v>
      </c>
    </row>
    <row r="59" s="4" customFormat="1" hidden="1" spans="1:9">
      <c r="A59" s="5">
        <v>999228580371032</v>
      </c>
      <c r="B59" s="6">
        <v>45253</v>
      </c>
      <c r="C59" s="6">
        <v>45254</v>
      </c>
      <c r="D59" s="4">
        <v>89.52</v>
      </c>
      <c r="E59" s="4" t="str">
        <f>VLOOKUP(A59,HOP!A:L,12,0)</f>
        <v>89.52</v>
      </c>
      <c r="F59" s="4" t="str">
        <f>VLOOKUP(A59,HOP!A:C,3,0)</f>
        <v>4302219</v>
      </c>
      <c r="G59" s="4">
        <f t="shared" si="2"/>
        <v>0</v>
      </c>
      <c r="H59" s="4" t="str">
        <f t="shared" si="3"/>
        <v>，4302219</v>
      </c>
      <c r="I59" s="4" t="str">
        <f>VLOOKUP(A59,HOP!A:U,21,0)</f>
        <v>直连</v>
      </c>
    </row>
    <row r="60" s="4" customFormat="1" hidden="1" spans="1:9">
      <c r="A60" s="5">
        <v>999228584807208</v>
      </c>
      <c r="B60" s="6">
        <v>45253</v>
      </c>
      <c r="C60" s="6">
        <v>45254</v>
      </c>
      <c r="D60" s="4">
        <v>36.97</v>
      </c>
      <c r="E60" s="4" t="str">
        <f>VLOOKUP(A60,HOP!A:L,12,0)</f>
        <v>36.97</v>
      </c>
      <c r="F60" s="4" t="str">
        <f>VLOOKUP(A60,HOP!A:C,3,0)</f>
        <v>4303785</v>
      </c>
      <c r="G60" s="4">
        <f t="shared" si="2"/>
        <v>0</v>
      </c>
      <c r="H60" s="4" t="str">
        <f t="shared" si="3"/>
        <v>，4303785</v>
      </c>
      <c r="I60" s="4" t="str">
        <f>VLOOKUP(A60,HOP!A:U,21,0)</f>
        <v>直连</v>
      </c>
    </row>
    <row r="61" s="4" customFormat="1" hidden="1" spans="1:9">
      <c r="A61" s="5">
        <v>28585139291</v>
      </c>
      <c r="B61" s="6">
        <v>45253</v>
      </c>
      <c r="C61" s="6">
        <v>45254</v>
      </c>
      <c r="D61" s="4">
        <v>46.63</v>
      </c>
      <c r="E61" s="4" t="str">
        <f>VLOOKUP(A61,HOP!A:L,12,0)</f>
        <v>46.63</v>
      </c>
      <c r="F61" s="4" t="str">
        <f>VLOOKUP(A61,HOP!A:C,3,0)</f>
        <v>4304045</v>
      </c>
      <c r="G61" s="4">
        <f t="shared" si="2"/>
        <v>0</v>
      </c>
      <c r="H61" s="4" t="str">
        <f t="shared" si="3"/>
        <v>，4304045</v>
      </c>
      <c r="I61" s="4" t="str">
        <f>VLOOKUP(A61,HOP!A:U,21,0)</f>
        <v>直连</v>
      </c>
    </row>
    <row r="62" s="4" customFormat="1" hidden="1" spans="1:9">
      <c r="A62" s="5">
        <v>999228585240622</v>
      </c>
      <c r="B62" s="6">
        <v>45253</v>
      </c>
      <c r="C62" s="6">
        <v>45254</v>
      </c>
      <c r="D62" s="4">
        <v>43.07</v>
      </c>
      <c r="E62" s="4" t="str">
        <f>VLOOKUP(A62,HOP!A:L,12,0)</f>
        <v>43.07</v>
      </c>
      <c r="F62" s="4" t="str">
        <f>VLOOKUP(A62,HOP!A:C,3,0)</f>
        <v>4304061</v>
      </c>
      <c r="G62" s="4">
        <f t="shared" si="2"/>
        <v>0</v>
      </c>
      <c r="H62" s="4" t="str">
        <f t="shared" si="3"/>
        <v>，4304061</v>
      </c>
      <c r="I62" s="4" t="str">
        <f>VLOOKUP(A62,HOP!A:U,21,0)</f>
        <v>直连</v>
      </c>
    </row>
    <row r="64" spans="4:4">
      <c r="D64" s="4">
        <f>SUM(D2:D63)</f>
        <v>9079.32</v>
      </c>
    </row>
    <row r="68" spans="1:4">
      <c r="A68" s="4" t="s">
        <v>346</v>
      </c>
      <c r="C68" s="4">
        <v>194.16</v>
      </c>
      <c r="D68" s="4">
        <v>1512.45</v>
      </c>
    </row>
    <row r="69" spans="1:4">
      <c r="A69" s="4" t="s">
        <v>347</v>
      </c>
      <c r="C69" s="4">
        <v>8885.16</v>
      </c>
      <c r="D69" s="4">
        <v>69213</v>
      </c>
    </row>
    <row r="70" spans="1:4">
      <c r="A70" s="4" t="s">
        <v>348</v>
      </c>
      <c r="C70" s="4">
        <f>SUBTOTAL(9,C68:C69)</f>
        <v>9079.32</v>
      </c>
      <c r="D70" s="4">
        <f>SUBTOTAL(9,D68:D69)</f>
        <v>70725.45</v>
      </c>
    </row>
    <row r="71" spans="1:1">
      <c r="A71" s="4" t="s">
        <v>349</v>
      </c>
    </row>
  </sheetData>
  <autoFilter ref="A1:XFD64">
    <filterColumn colId="3">
      <filters blank="1">
        <filter val="42.51"/>
        <filter val="20.92"/>
        <filter val="31.12"/>
        <filter val="89.52"/>
        <filter val="61.93"/>
        <filter val="13.94"/>
        <filter val="31.94"/>
        <filter val="53.56"/>
        <filter val="66.56"/>
        <filter val="92.16"/>
        <filter val="144.56"/>
        <filter val="162.56"/>
        <filter val="172.56"/>
        <filter val="36.97"/>
        <filter val="81.57"/>
        <filter val="113.17"/>
        <filter val="17.59"/>
        <filter val="83.19"/>
        <filter val="101.59"/>
        <filter val="46.1"/>
        <filter val="37.61"/>
        <filter val="9079.32"/>
        <filter val="16.3"/>
        <filter val="222.3"/>
        <filter val="46.63"/>
        <filter val="40.24"/>
        <filter val="198.24"/>
        <filter val="95.5"/>
        <filter val="107.5"/>
        <filter val="208.5"/>
        <filter val="59.26"/>
        <filter val="351.7"/>
        <filter val="887.8"/>
        <filter val="115.68"/>
        <filter val="335.68"/>
        <filter val="82.71"/>
        <filter val="100.31"/>
        <filter val="88.33"/>
        <filter val="45.38"/>
        <filter val="160.38"/>
        <filter val="689.38"/>
        <filter val="16.41"/>
        <filter val="35.41"/>
        <filter val="18.82"/>
        <filter val="145.03"/>
        <filter val="89.84"/>
        <filter val="539.85"/>
        <filter val="89.06"/>
        <filter val="144.06"/>
        <filter val="351.06"/>
        <filter val="453.06"/>
        <filter val="43.07"/>
        <filter val="44.47"/>
        <filter val="58.87"/>
        <filter val="1333.57"/>
        <filter val="78.48"/>
        <filter val="63.89"/>
        <filter val="83.49"/>
        <filter val="105.49"/>
      </filters>
    </filterColumn>
    <filterColumn colId="6">
      <filters blank="1">
        <filter val="-0.1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350</v>
      </c>
      <c r="B1" s="2" t="s">
        <v>351</v>
      </c>
      <c r="C1" s="2" t="s">
        <v>352</v>
      </c>
      <c r="D1" s="2" t="s">
        <v>353</v>
      </c>
      <c r="E1" s="2" t="s">
        <v>13</v>
      </c>
      <c r="F1" s="2" t="s">
        <v>5</v>
      </c>
      <c r="G1" s="2" t="s">
        <v>6</v>
      </c>
      <c r="H1" s="2" t="s">
        <v>354</v>
      </c>
      <c r="I1" s="2" t="s">
        <v>355</v>
      </c>
      <c r="J1" s="2" t="s">
        <v>356</v>
      </c>
      <c r="K1" s="2" t="s">
        <v>357</v>
      </c>
      <c r="L1" s="2" t="s">
        <v>358</v>
      </c>
      <c r="M1" s="2" t="s">
        <v>359</v>
      </c>
      <c r="N1" s="2" t="s">
        <v>360</v>
      </c>
      <c r="O1" s="2" t="s">
        <v>361</v>
      </c>
      <c r="P1" s="2" t="s">
        <v>362</v>
      </c>
      <c r="Q1" s="2" t="s">
        <v>363</v>
      </c>
      <c r="R1" s="2" t="s">
        <v>364</v>
      </c>
      <c r="S1" s="2" t="s">
        <v>365</v>
      </c>
      <c r="T1" s="2" t="s">
        <v>366</v>
      </c>
      <c r="U1" s="2" t="s">
        <v>367</v>
      </c>
      <c r="V1" s="2" t="s">
        <v>368</v>
      </c>
    </row>
    <row r="2" s="1" customFormat="1" spans="1:22">
      <c r="A2" s="3">
        <v>999228585240622</v>
      </c>
      <c r="B2" s="1" t="s">
        <v>369</v>
      </c>
      <c r="C2" s="1" t="s">
        <v>370</v>
      </c>
      <c r="D2" s="1" t="s">
        <v>371</v>
      </c>
      <c r="E2" s="1" t="s">
        <v>372</v>
      </c>
      <c r="F2" s="1" t="s">
        <v>373</v>
      </c>
      <c r="G2" s="1" t="s">
        <v>374</v>
      </c>
      <c r="H2" s="1" t="s">
        <v>375</v>
      </c>
      <c r="I2" s="1" t="s">
        <v>376</v>
      </c>
      <c r="J2" s="1" t="s">
        <v>30</v>
      </c>
      <c r="K2" s="1" t="s">
        <v>377</v>
      </c>
      <c r="L2" s="1" t="s">
        <v>377</v>
      </c>
      <c r="M2" s="1" t="s">
        <v>378</v>
      </c>
      <c r="N2" s="1" t="s">
        <v>378</v>
      </c>
      <c r="O2" s="1" t="s">
        <v>379</v>
      </c>
      <c r="P2" s="1" t="s">
        <v>380</v>
      </c>
      <c r="Q2" s="1" t="s">
        <v>381</v>
      </c>
      <c r="R2" s="1" t="s">
        <v>382</v>
      </c>
      <c r="S2" s="1" t="s">
        <v>383</v>
      </c>
      <c r="T2" s="1" t="s">
        <v>384</v>
      </c>
      <c r="U2" s="1" t="s">
        <v>385</v>
      </c>
      <c r="V2" s="1" t="s">
        <v>386</v>
      </c>
    </row>
    <row r="3" s="1" customFormat="1" spans="1:22">
      <c r="A3" s="3">
        <v>28585139291</v>
      </c>
      <c r="B3" s="1" t="s">
        <v>369</v>
      </c>
      <c r="C3" s="1" t="s">
        <v>387</v>
      </c>
      <c r="D3" s="1" t="s">
        <v>371</v>
      </c>
      <c r="E3" s="1" t="s">
        <v>388</v>
      </c>
      <c r="F3" s="1" t="s">
        <v>373</v>
      </c>
      <c r="G3" s="1" t="s">
        <v>374</v>
      </c>
      <c r="H3" s="1" t="s">
        <v>375</v>
      </c>
      <c r="I3" s="1" t="s">
        <v>389</v>
      </c>
      <c r="J3" s="1" t="s">
        <v>30</v>
      </c>
      <c r="K3" s="1" t="s">
        <v>390</v>
      </c>
      <c r="L3" s="1" t="s">
        <v>390</v>
      </c>
      <c r="M3" s="1" t="s">
        <v>378</v>
      </c>
      <c r="N3" s="1" t="s">
        <v>378</v>
      </c>
      <c r="O3" s="1" t="s">
        <v>379</v>
      </c>
      <c r="P3" s="1" t="s">
        <v>380</v>
      </c>
      <c r="Q3" s="1" t="s">
        <v>381</v>
      </c>
      <c r="R3" s="1" t="s">
        <v>391</v>
      </c>
      <c r="S3" s="1" t="s">
        <v>383</v>
      </c>
      <c r="T3" s="1" t="s">
        <v>384</v>
      </c>
      <c r="U3" s="1" t="s">
        <v>385</v>
      </c>
      <c r="V3" s="1" t="s">
        <v>386</v>
      </c>
    </row>
    <row r="4" s="1" customFormat="1" spans="1:22">
      <c r="A4" s="3">
        <v>999228584807208</v>
      </c>
      <c r="B4" s="1" t="s">
        <v>369</v>
      </c>
      <c r="C4" s="1" t="s">
        <v>392</v>
      </c>
      <c r="D4" s="1" t="s">
        <v>393</v>
      </c>
      <c r="E4" s="1" t="s">
        <v>394</v>
      </c>
      <c r="F4" s="1" t="s">
        <v>373</v>
      </c>
      <c r="G4" s="1" t="s">
        <v>374</v>
      </c>
      <c r="H4" s="1" t="s">
        <v>375</v>
      </c>
      <c r="I4" s="1" t="s">
        <v>395</v>
      </c>
      <c r="J4" s="1" t="s">
        <v>30</v>
      </c>
      <c r="K4" s="1" t="s">
        <v>396</v>
      </c>
      <c r="L4" s="1" t="s">
        <v>396</v>
      </c>
      <c r="M4" s="1" t="s">
        <v>378</v>
      </c>
      <c r="N4" s="1" t="s">
        <v>378</v>
      </c>
      <c r="O4" s="1" t="s">
        <v>379</v>
      </c>
      <c r="P4" s="1" t="s">
        <v>380</v>
      </c>
      <c r="Q4" s="1" t="s">
        <v>381</v>
      </c>
      <c r="R4" s="1" t="s">
        <v>397</v>
      </c>
      <c r="S4" s="1" t="s">
        <v>383</v>
      </c>
      <c r="T4" s="1" t="s">
        <v>384</v>
      </c>
      <c r="U4" s="1" t="s">
        <v>385</v>
      </c>
      <c r="V4" s="1" t="s">
        <v>398</v>
      </c>
    </row>
    <row r="5" s="1" customFormat="1" spans="1:22">
      <c r="A5" s="3">
        <v>999228580371032</v>
      </c>
      <c r="B5" s="1" t="s">
        <v>369</v>
      </c>
      <c r="C5" s="1" t="s">
        <v>399</v>
      </c>
      <c r="D5" s="1" t="s">
        <v>400</v>
      </c>
      <c r="E5" s="1" t="s">
        <v>401</v>
      </c>
      <c r="F5" s="1" t="s">
        <v>373</v>
      </c>
      <c r="G5" s="1" t="s">
        <v>374</v>
      </c>
      <c r="H5" s="1" t="s">
        <v>375</v>
      </c>
      <c r="I5" s="1" t="s">
        <v>402</v>
      </c>
      <c r="J5" s="1" t="s">
        <v>30</v>
      </c>
      <c r="K5" s="1" t="s">
        <v>403</v>
      </c>
      <c r="L5" s="1" t="s">
        <v>403</v>
      </c>
      <c r="M5" s="1" t="s">
        <v>378</v>
      </c>
      <c r="N5" s="1" t="s">
        <v>378</v>
      </c>
      <c r="O5" s="1" t="s">
        <v>379</v>
      </c>
      <c r="P5" s="1" t="s">
        <v>380</v>
      </c>
      <c r="Q5" s="1" t="s">
        <v>381</v>
      </c>
      <c r="R5" s="1" t="s">
        <v>404</v>
      </c>
      <c r="S5" s="1" t="s">
        <v>383</v>
      </c>
      <c r="T5" s="1" t="s">
        <v>384</v>
      </c>
      <c r="U5" s="1" t="s">
        <v>385</v>
      </c>
      <c r="V5" s="1" t="s">
        <v>405</v>
      </c>
    </row>
    <row r="6" s="1" customFormat="1" spans="1:22">
      <c r="A6" s="3">
        <v>999228575027750</v>
      </c>
      <c r="B6" s="1" t="s">
        <v>369</v>
      </c>
      <c r="C6" s="1" t="s">
        <v>406</v>
      </c>
      <c r="D6" s="1" t="s">
        <v>407</v>
      </c>
      <c r="E6" s="1" t="s">
        <v>408</v>
      </c>
      <c r="F6" s="1" t="s">
        <v>373</v>
      </c>
      <c r="G6" s="1" t="s">
        <v>374</v>
      </c>
      <c r="H6" s="1" t="s">
        <v>375</v>
      </c>
      <c r="I6" s="1" t="s">
        <v>409</v>
      </c>
      <c r="J6" s="1" t="s">
        <v>30</v>
      </c>
      <c r="K6" s="1" t="s">
        <v>410</v>
      </c>
      <c r="L6" s="1" t="s">
        <v>410</v>
      </c>
      <c r="M6" s="1" t="s">
        <v>378</v>
      </c>
      <c r="N6" s="1" t="s">
        <v>378</v>
      </c>
      <c r="O6" s="1" t="s">
        <v>379</v>
      </c>
      <c r="P6" s="1" t="s">
        <v>380</v>
      </c>
      <c r="Q6" s="1" t="s">
        <v>381</v>
      </c>
      <c r="R6" s="1" t="s">
        <v>411</v>
      </c>
      <c r="S6" s="1" t="s">
        <v>383</v>
      </c>
      <c r="T6" s="1" t="s">
        <v>384</v>
      </c>
      <c r="U6" s="1" t="s">
        <v>385</v>
      </c>
      <c r="V6" s="1" t="s">
        <v>412</v>
      </c>
    </row>
    <row r="7" s="1" customFormat="1" spans="1:22">
      <c r="A7" s="3">
        <v>999228573635936</v>
      </c>
      <c r="B7" s="1" t="s">
        <v>413</v>
      </c>
      <c r="C7" s="1" t="s">
        <v>414</v>
      </c>
      <c r="D7" s="1" t="s">
        <v>415</v>
      </c>
      <c r="E7" s="1" t="s">
        <v>416</v>
      </c>
      <c r="F7" s="1" t="s">
        <v>369</v>
      </c>
      <c r="G7" s="1" t="s">
        <v>374</v>
      </c>
      <c r="H7" s="1" t="s">
        <v>375</v>
      </c>
      <c r="I7" s="1" t="s">
        <v>417</v>
      </c>
      <c r="J7" s="1" t="s">
        <v>30</v>
      </c>
      <c r="K7" s="1" t="s">
        <v>418</v>
      </c>
      <c r="L7" s="1" t="s">
        <v>418</v>
      </c>
      <c r="M7" s="1" t="s">
        <v>378</v>
      </c>
      <c r="N7" s="1" t="s">
        <v>378</v>
      </c>
      <c r="O7" s="1" t="s">
        <v>379</v>
      </c>
      <c r="P7" s="1" t="s">
        <v>380</v>
      </c>
      <c r="Q7" s="1" t="s">
        <v>381</v>
      </c>
      <c r="R7" s="1" t="s">
        <v>419</v>
      </c>
      <c r="S7" s="1" t="s">
        <v>383</v>
      </c>
      <c r="T7" s="1" t="s">
        <v>384</v>
      </c>
      <c r="U7" s="1" t="s">
        <v>385</v>
      </c>
      <c r="V7" s="1" t="s">
        <v>386</v>
      </c>
    </row>
    <row r="8" s="1" customFormat="1" spans="1:22">
      <c r="A8" s="3">
        <v>999228573326626</v>
      </c>
      <c r="B8" s="1" t="s">
        <v>413</v>
      </c>
      <c r="C8" s="1" t="s">
        <v>420</v>
      </c>
      <c r="D8" s="1" t="s">
        <v>421</v>
      </c>
      <c r="E8" s="1" t="s">
        <v>422</v>
      </c>
      <c r="F8" s="1" t="s">
        <v>369</v>
      </c>
      <c r="G8" s="1" t="s">
        <v>373</v>
      </c>
      <c r="H8" s="1" t="s">
        <v>375</v>
      </c>
      <c r="I8" s="1" t="s">
        <v>423</v>
      </c>
      <c r="J8" s="1" t="s">
        <v>30</v>
      </c>
      <c r="K8" s="1" t="s">
        <v>424</v>
      </c>
      <c r="L8" s="1" t="s">
        <v>424</v>
      </c>
      <c r="M8" s="1" t="s">
        <v>378</v>
      </c>
      <c r="N8" s="1" t="s">
        <v>378</v>
      </c>
      <c r="O8" s="1" t="s">
        <v>379</v>
      </c>
      <c r="P8" s="1" t="s">
        <v>380</v>
      </c>
      <c r="Q8" s="1" t="s">
        <v>381</v>
      </c>
      <c r="R8" s="1" t="s">
        <v>425</v>
      </c>
      <c r="S8" s="1" t="s">
        <v>383</v>
      </c>
      <c r="T8" s="1" t="s">
        <v>384</v>
      </c>
      <c r="U8" s="1" t="s">
        <v>385</v>
      </c>
      <c r="V8" s="1" t="s">
        <v>426</v>
      </c>
    </row>
    <row r="9" s="1" customFormat="1" spans="1:22">
      <c r="A9" s="3">
        <v>999228573220703</v>
      </c>
      <c r="B9" s="1" t="s">
        <v>413</v>
      </c>
      <c r="C9" s="1" t="s">
        <v>427</v>
      </c>
      <c r="D9" s="1" t="s">
        <v>428</v>
      </c>
      <c r="E9" s="1" t="s">
        <v>429</v>
      </c>
      <c r="F9" s="1" t="s">
        <v>373</v>
      </c>
      <c r="G9" s="1" t="s">
        <v>374</v>
      </c>
      <c r="H9" s="1" t="s">
        <v>375</v>
      </c>
      <c r="I9" s="1" t="s">
        <v>430</v>
      </c>
      <c r="J9" s="1" t="s">
        <v>30</v>
      </c>
      <c r="K9" s="1" t="s">
        <v>431</v>
      </c>
      <c r="L9" s="1" t="s">
        <v>431</v>
      </c>
      <c r="M9" s="1" t="s">
        <v>378</v>
      </c>
      <c r="N9" s="1" t="s">
        <v>378</v>
      </c>
      <c r="O9" s="1" t="s">
        <v>379</v>
      </c>
      <c r="P9" s="1" t="s">
        <v>380</v>
      </c>
      <c r="Q9" s="1" t="s">
        <v>381</v>
      </c>
      <c r="R9" s="1" t="s">
        <v>432</v>
      </c>
      <c r="S9" s="1" t="s">
        <v>383</v>
      </c>
      <c r="T9" s="1" t="s">
        <v>384</v>
      </c>
      <c r="U9" s="1" t="s">
        <v>385</v>
      </c>
      <c r="V9" s="1" t="s">
        <v>405</v>
      </c>
    </row>
    <row r="10" s="1" customFormat="1" spans="1:22">
      <c r="A10" s="3">
        <v>999228573051242</v>
      </c>
      <c r="B10" s="1" t="s">
        <v>413</v>
      </c>
      <c r="C10" s="1" t="s">
        <v>433</v>
      </c>
      <c r="D10" s="1" t="s">
        <v>434</v>
      </c>
      <c r="E10" s="1" t="s">
        <v>435</v>
      </c>
      <c r="F10" s="1" t="s">
        <v>373</v>
      </c>
      <c r="G10" s="1" t="s">
        <v>374</v>
      </c>
      <c r="H10" s="1" t="s">
        <v>375</v>
      </c>
      <c r="I10" s="1" t="s">
        <v>436</v>
      </c>
      <c r="J10" s="1" t="s">
        <v>30</v>
      </c>
      <c r="K10" s="1" t="s">
        <v>437</v>
      </c>
      <c r="L10" s="1" t="s">
        <v>437</v>
      </c>
      <c r="M10" s="1" t="s">
        <v>378</v>
      </c>
      <c r="N10" s="1" t="s">
        <v>378</v>
      </c>
      <c r="O10" s="1" t="s">
        <v>379</v>
      </c>
      <c r="P10" s="1" t="s">
        <v>380</v>
      </c>
      <c r="Q10" s="1" t="s">
        <v>381</v>
      </c>
      <c r="R10" s="1" t="s">
        <v>438</v>
      </c>
      <c r="S10" s="1" t="s">
        <v>383</v>
      </c>
      <c r="T10" s="1" t="s">
        <v>384</v>
      </c>
      <c r="U10" s="1" t="s">
        <v>385</v>
      </c>
      <c r="V10" s="1" t="s">
        <v>412</v>
      </c>
    </row>
    <row r="11" s="1" customFormat="1" spans="1:22">
      <c r="A11" s="3">
        <v>999228569719935</v>
      </c>
      <c r="B11" s="1" t="s">
        <v>413</v>
      </c>
      <c r="C11" s="1" t="s">
        <v>439</v>
      </c>
      <c r="D11" s="1" t="s">
        <v>440</v>
      </c>
      <c r="E11" s="1" t="s">
        <v>441</v>
      </c>
      <c r="F11" s="1" t="s">
        <v>369</v>
      </c>
      <c r="G11" s="1" t="s">
        <v>374</v>
      </c>
      <c r="H11" s="1" t="s">
        <v>375</v>
      </c>
      <c r="I11" s="1" t="s">
        <v>442</v>
      </c>
      <c r="J11" s="1" t="s">
        <v>30</v>
      </c>
      <c r="K11" s="1" t="s">
        <v>443</v>
      </c>
      <c r="L11" s="1" t="s">
        <v>443</v>
      </c>
      <c r="M11" s="1" t="s">
        <v>378</v>
      </c>
      <c r="N11" s="1" t="s">
        <v>378</v>
      </c>
      <c r="O11" s="1" t="s">
        <v>379</v>
      </c>
      <c r="P11" s="1" t="s">
        <v>380</v>
      </c>
      <c r="Q11" s="1" t="s">
        <v>381</v>
      </c>
      <c r="R11" s="1" t="s">
        <v>444</v>
      </c>
      <c r="S11" s="1" t="s">
        <v>383</v>
      </c>
      <c r="T11" s="1" t="s">
        <v>384</v>
      </c>
      <c r="U11" s="1" t="s">
        <v>385</v>
      </c>
      <c r="V11" s="1" t="s">
        <v>445</v>
      </c>
    </row>
    <row r="12" s="1" customFormat="1" spans="1:22">
      <c r="A12" s="3">
        <v>999228569261050</v>
      </c>
      <c r="B12" s="1" t="s">
        <v>413</v>
      </c>
      <c r="C12" s="1" t="s">
        <v>446</v>
      </c>
      <c r="D12" s="1" t="s">
        <v>447</v>
      </c>
      <c r="E12" s="1" t="s">
        <v>448</v>
      </c>
      <c r="F12" s="1" t="s">
        <v>369</v>
      </c>
      <c r="G12" s="1" t="s">
        <v>373</v>
      </c>
      <c r="H12" s="1" t="s">
        <v>375</v>
      </c>
      <c r="I12" s="1" t="s">
        <v>449</v>
      </c>
      <c r="J12" s="1" t="s">
        <v>30</v>
      </c>
      <c r="K12" s="1" t="s">
        <v>450</v>
      </c>
      <c r="L12" s="1" t="s">
        <v>450</v>
      </c>
      <c r="M12" s="1" t="s">
        <v>378</v>
      </c>
      <c r="N12" s="1" t="s">
        <v>378</v>
      </c>
      <c r="O12" s="1" t="s">
        <v>379</v>
      </c>
      <c r="P12" s="1" t="s">
        <v>380</v>
      </c>
      <c r="Q12" s="1" t="s">
        <v>381</v>
      </c>
      <c r="R12" s="1" t="s">
        <v>451</v>
      </c>
      <c r="S12" s="1" t="s">
        <v>383</v>
      </c>
      <c r="T12" s="1" t="s">
        <v>384</v>
      </c>
      <c r="U12" s="1" t="s">
        <v>385</v>
      </c>
      <c r="V12" s="1" t="s">
        <v>452</v>
      </c>
    </row>
    <row r="13" s="1" customFormat="1" spans="1:22">
      <c r="A13" s="3">
        <v>28569209419</v>
      </c>
      <c r="B13" s="1" t="s">
        <v>413</v>
      </c>
      <c r="C13" s="1" t="s">
        <v>453</v>
      </c>
      <c r="D13" s="1" t="s">
        <v>371</v>
      </c>
      <c r="E13" s="1" t="s">
        <v>454</v>
      </c>
      <c r="F13" s="1" t="s">
        <v>369</v>
      </c>
      <c r="G13" s="1" t="s">
        <v>373</v>
      </c>
      <c r="H13" s="1" t="s">
        <v>375</v>
      </c>
      <c r="I13" s="1" t="s">
        <v>455</v>
      </c>
      <c r="J13" s="1" t="s">
        <v>30</v>
      </c>
      <c r="K13" s="1" t="s">
        <v>456</v>
      </c>
      <c r="L13" s="1" t="s">
        <v>456</v>
      </c>
      <c r="M13" s="1" t="s">
        <v>378</v>
      </c>
      <c r="N13" s="1" t="s">
        <v>378</v>
      </c>
      <c r="O13" s="1" t="s">
        <v>379</v>
      </c>
      <c r="P13" s="1" t="s">
        <v>380</v>
      </c>
      <c r="Q13" s="1" t="s">
        <v>381</v>
      </c>
      <c r="R13" s="1" t="s">
        <v>457</v>
      </c>
      <c r="S13" s="1" t="s">
        <v>383</v>
      </c>
      <c r="T13" s="1" t="s">
        <v>384</v>
      </c>
      <c r="U13" s="1" t="s">
        <v>385</v>
      </c>
      <c r="V13" s="1" t="s">
        <v>386</v>
      </c>
    </row>
    <row r="14" s="1" customFormat="1" spans="1:22">
      <c r="A14" s="3">
        <v>999228568610914</v>
      </c>
      <c r="B14" s="1" t="s">
        <v>413</v>
      </c>
      <c r="C14" s="1" t="s">
        <v>458</v>
      </c>
      <c r="D14" s="1" t="s">
        <v>459</v>
      </c>
      <c r="E14" s="1" t="s">
        <v>460</v>
      </c>
      <c r="F14" s="1" t="s">
        <v>369</v>
      </c>
      <c r="G14" s="1" t="s">
        <v>373</v>
      </c>
      <c r="H14" s="1" t="s">
        <v>375</v>
      </c>
      <c r="I14" s="1" t="s">
        <v>461</v>
      </c>
      <c r="J14" s="1" t="s">
        <v>30</v>
      </c>
      <c r="K14" s="1" t="s">
        <v>462</v>
      </c>
      <c r="L14" s="1" t="s">
        <v>462</v>
      </c>
      <c r="M14" s="1" t="s">
        <v>378</v>
      </c>
      <c r="N14" s="1" t="s">
        <v>378</v>
      </c>
      <c r="O14" s="1" t="s">
        <v>379</v>
      </c>
      <c r="P14" s="1" t="s">
        <v>380</v>
      </c>
      <c r="Q14" s="1" t="s">
        <v>381</v>
      </c>
      <c r="R14" s="1" t="s">
        <v>463</v>
      </c>
      <c r="S14" s="1" t="s">
        <v>383</v>
      </c>
      <c r="T14" s="1" t="s">
        <v>384</v>
      </c>
      <c r="U14" s="1" t="s">
        <v>385</v>
      </c>
      <c r="V14" s="1" t="s">
        <v>445</v>
      </c>
    </row>
    <row r="15" s="1" customFormat="1" spans="1:22">
      <c r="A15" s="3">
        <v>999228566555728</v>
      </c>
      <c r="B15" s="1" t="s">
        <v>413</v>
      </c>
      <c r="C15" s="1" t="s">
        <v>464</v>
      </c>
      <c r="D15" s="1" t="s">
        <v>465</v>
      </c>
      <c r="E15" s="1" t="s">
        <v>466</v>
      </c>
      <c r="F15" s="1" t="s">
        <v>369</v>
      </c>
      <c r="G15" s="1" t="s">
        <v>373</v>
      </c>
      <c r="H15" s="1" t="s">
        <v>375</v>
      </c>
      <c r="I15" s="1" t="s">
        <v>467</v>
      </c>
      <c r="J15" s="1" t="s">
        <v>30</v>
      </c>
      <c r="K15" s="1" t="s">
        <v>468</v>
      </c>
      <c r="L15" s="1" t="s">
        <v>468</v>
      </c>
      <c r="M15" s="1" t="s">
        <v>378</v>
      </c>
      <c r="N15" s="1" t="s">
        <v>378</v>
      </c>
      <c r="O15" s="1" t="s">
        <v>379</v>
      </c>
      <c r="P15" s="1" t="s">
        <v>380</v>
      </c>
      <c r="Q15" s="1" t="s">
        <v>381</v>
      </c>
      <c r="R15" s="1" t="s">
        <v>469</v>
      </c>
      <c r="S15" s="1" t="s">
        <v>383</v>
      </c>
      <c r="T15" s="1" t="s">
        <v>384</v>
      </c>
      <c r="U15" s="1" t="s">
        <v>385</v>
      </c>
      <c r="V15" s="1" t="s">
        <v>386</v>
      </c>
    </row>
    <row r="16" s="1" customFormat="1" spans="1:22">
      <c r="A16" s="3">
        <v>999228566426351</v>
      </c>
      <c r="B16" s="1" t="s">
        <v>413</v>
      </c>
      <c r="C16" s="1" t="s">
        <v>470</v>
      </c>
      <c r="D16" s="1" t="s">
        <v>471</v>
      </c>
      <c r="E16" s="1" t="s">
        <v>472</v>
      </c>
      <c r="F16" s="1" t="s">
        <v>369</v>
      </c>
      <c r="G16" s="1" t="s">
        <v>373</v>
      </c>
      <c r="H16" s="1" t="s">
        <v>375</v>
      </c>
      <c r="I16" s="1" t="s">
        <v>473</v>
      </c>
      <c r="J16" s="1" t="s">
        <v>30</v>
      </c>
      <c r="K16" s="1" t="s">
        <v>474</v>
      </c>
      <c r="L16" s="1" t="s">
        <v>474</v>
      </c>
      <c r="M16" s="1" t="s">
        <v>378</v>
      </c>
      <c r="N16" s="1" t="s">
        <v>378</v>
      </c>
      <c r="O16" s="1" t="s">
        <v>379</v>
      </c>
      <c r="P16" s="1" t="s">
        <v>380</v>
      </c>
      <c r="Q16" s="1" t="s">
        <v>381</v>
      </c>
      <c r="R16" s="1" t="s">
        <v>475</v>
      </c>
      <c r="S16" s="1" t="s">
        <v>383</v>
      </c>
      <c r="T16" s="1" t="s">
        <v>384</v>
      </c>
      <c r="U16" s="1" t="s">
        <v>385</v>
      </c>
      <c r="V16" s="1" t="s">
        <v>445</v>
      </c>
    </row>
    <row r="17" s="1" customFormat="1" spans="1:22">
      <c r="A17" s="3">
        <v>999228561532367</v>
      </c>
      <c r="B17" s="1" t="s">
        <v>413</v>
      </c>
      <c r="C17" s="1" t="s">
        <v>476</v>
      </c>
      <c r="D17" s="1" t="s">
        <v>459</v>
      </c>
      <c r="E17" s="1" t="s">
        <v>477</v>
      </c>
      <c r="F17" s="1" t="s">
        <v>373</v>
      </c>
      <c r="G17" s="1" t="s">
        <v>374</v>
      </c>
      <c r="H17" s="1" t="s">
        <v>375</v>
      </c>
      <c r="I17" s="1" t="s">
        <v>478</v>
      </c>
      <c r="J17" s="1" t="s">
        <v>30</v>
      </c>
      <c r="K17" s="1" t="s">
        <v>479</v>
      </c>
      <c r="L17" s="1" t="s">
        <v>479</v>
      </c>
      <c r="M17" s="1" t="s">
        <v>378</v>
      </c>
      <c r="N17" s="1" t="s">
        <v>378</v>
      </c>
      <c r="O17" s="1" t="s">
        <v>379</v>
      </c>
      <c r="P17" s="1" t="s">
        <v>380</v>
      </c>
      <c r="Q17" s="1" t="s">
        <v>381</v>
      </c>
      <c r="R17" s="1" t="s">
        <v>480</v>
      </c>
      <c r="S17" s="1" t="s">
        <v>383</v>
      </c>
      <c r="T17" s="1" t="s">
        <v>384</v>
      </c>
      <c r="U17" s="1" t="s">
        <v>385</v>
      </c>
      <c r="V17" s="1" t="s">
        <v>445</v>
      </c>
    </row>
    <row r="18" s="1" customFormat="1" spans="1:22">
      <c r="A18" s="3">
        <v>999228561376081</v>
      </c>
      <c r="B18" s="1" t="s">
        <v>413</v>
      </c>
      <c r="C18" s="1" t="s">
        <v>481</v>
      </c>
      <c r="D18" s="1" t="s">
        <v>459</v>
      </c>
      <c r="E18" s="1" t="s">
        <v>482</v>
      </c>
      <c r="F18" s="1" t="s">
        <v>373</v>
      </c>
      <c r="G18" s="1" t="s">
        <v>374</v>
      </c>
      <c r="H18" s="1" t="s">
        <v>375</v>
      </c>
      <c r="I18" s="1" t="s">
        <v>483</v>
      </c>
      <c r="J18" s="1" t="s">
        <v>30</v>
      </c>
      <c r="K18" s="1" t="s">
        <v>484</v>
      </c>
      <c r="L18" s="1" t="s">
        <v>484</v>
      </c>
      <c r="M18" s="1" t="s">
        <v>378</v>
      </c>
      <c r="N18" s="1" t="s">
        <v>378</v>
      </c>
      <c r="O18" s="1" t="s">
        <v>379</v>
      </c>
      <c r="P18" s="1" t="s">
        <v>380</v>
      </c>
      <c r="Q18" s="1" t="s">
        <v>381</v>
      </c>
      <c r="R18" s="1" t="s">
        <v>485</v>
      </c>
      <c r="S18" s="1" t="s">
        <v>383</v>
      </c>
      <c r="T18" s="1" t="s">
        <v>384</v>
      </c>
      <c r="U18" s="1" t="s">
        <v>385</v>
      </c>
      <c r="V18" s="1" t="s">
        <v>445</v>
      </c>
    </row>
    <row r="19" s="1" customFormat="1" spans="1:22">
      <c r="A19" s="3">
        <v>999228560878583</v>
      </c>
      <c r="B19" s="1" t="s">
        <v>413</v>
      </c>
      <c r="C19" s="1" t="s">
        <v>486</v>
      </c>
      <c r="D19" s="1" t="s">
        <v>487</v>
      </c>
      <c r="E19" s="1" t="s">
        <v>488</v>
      </c>
      <c r="F19" s="1" t="s">
        <v>369</v>
      </c>
      <c r="G19" s="1" t="s">
        <v>373</v>
      </c>
      <c r="H19" s="1" t="s">
        <v>375</v>
      </c>
      <c r="I19" s="1" t="s">
        <v>489</v>
      </c>
      <c r="J19" s="1" t="s">
        <v>30</v>
      </c>
      <c r="K19" s="1" t="s">
        <v>490</v>
      </c>
      <c r="L19" s="1" t="s">
        <v>490</v>
      </c>
      <c r="M19" s="1" t="s">
        <v>378</v>
      </c>
      <c r="N19" s="1" t="s">
        <v>378</v>
      </c>
      <c r="O19" s="1" t="s">
        <v>379</v>
      </c>
      <c r="P19" s="1" t="s">
        <v>380</v>
      </c>
      <c r="Q19" s="1" t="s">
        <v>381</v>
      </c>
      <c r="R19" s="1" t="s">
        <v>491</v>
      </c>
      <c r="S19" s="1" t="s">
        <v>383</v>
      </c>
      <c r="T19" s="1" t="s">
        <v>384</v>
      </c>
      <c r="U19" s="1" t="s">
        <v>385</v>
      </c>
      <c r="V19" s="1" t="s">
        <v>426</v>
      </c>
    </row>
    <row r="20" s="1" customFormat="1" spans="1:22">
      <c r="A20" s="3">
        <v>999228560852203</v>
      </c>
      <c r="B20" s="1" t="s">
        <v>413</v>
      </c>
      <c r="C20" s="1" t="s">
        <v>492</v>
      </c>
      <c r="D20" s="1" t="s">
        <v>493</v>
      </c>
      <c r="E20" s="1" t="s">
        <v>494</v>
      </c>
      <c r="F20" s="1" t="s">
        <v>369</v>
      </c>
      <c r="G20" s="1" t="s">
        <v>374</v>
      </c>
      <c r="H20" s="1" t="s">
        <v>375</v>
      </c>
      <c r="I20" s="1" t="s">
        <v>495</v>
      </c>
      <c r="J20" s="1" t="s">
        <v>30</v>
      </c>
      <c r="K20" s="1" t="s">
        <v>496</v>
      </c>
      <c r="L20" s="1" t="s">
        <v>496</v>
      </c>
      <c r="M20" s="1" t="s">
        <v>378</v>
      </c>
      <c r="N20" s="1" t="s">
        <v>378</v>
      </c>
      <c r="O20" s="1" t="s">
        <v>379</v>
      </c>
      <c r="P20" s="1" t="s">
        <v>380</v>
      </c>
      <c r="Q20" s="1" t="s">
        <v>381</v>
      </c>
      <c r="R20" s="1" t="s">
        <v>497</v>
      </c>
      <c r="S20" s="1" t="s">
        <v>383</v>
      </c>
      <c r="T20" s="1" t="s">
        <v>384</v>
      </c>
      <c r="U20" s="1" t="s">
        <v>385</v>
      </c>
      <c r="V20" s="1" t="s">
        <v>498</v>
      </c>
    </row>
    <row r="21" s="1" customFormat="1" spans="1:22">
      <c r="A21" s="3">
        <v>999228560805443</v>
      </c>
      <c r="B21" s="1" t="s">
        <v>413</v>
      </c>
      <c r="C21" s="1" t="s">
        <v>499</v>
      </c>
      <c r="D21" s="1" t="s">
        <v>500</v>
      </c>
      <c r="E21" s="1" t="s">
        <v>501</v>
      </c>
      <c r="F21" s="1" t="s">
        <v>373</v>
      </c>
      <c r="G21" s="1" t="s">
        <v>374</v>
      </c>
      <c r="H21" s="1" t="s">
        <v>375</v>
      </c>
      <c r="I21" s="1" t="s">
        <v>502</v>
      </c>
      <c r="J21" s="1" t="s">
        <v>30</v>
      </c>
      <c r="K21" s="1" t="s">
        <v>503</v>
      </c>
      <c r="L21" s="1" t="s">
        <v>503</v>
      </c>
      <c r="M21" s="1" t="s">
        <v>378</v>
      </c>
      <c r="N21" s="1" t="s">
        <v>378</v>
      </c>
      <c r="O21" s="1" t="s">
        <v>379</v>
      </c>
      <c r="P21" s="1" t="s">
        <v>380</v>
      </c>
      <c r="Q21" s="1" t="s">
        <v>381</v>
      </c>
      <c r="R21" s="1" t="s">
        <v>504</v>
      </c>
      <c r="S21" s="1" t="s">
        <v>383</v>
      </c>
      <c r="T21" s="1" t="s">
        <v>384</v>
      </c>
      <c r="U21" s="1" t="s">
        <v>385</v>
      </c>
      <c r="V21" s="1" t="s">
        <v>412</v>
      </c>
    </row>
    <row r="22" s="1" customFormat="1" spans="1:22">
      <c r="A22" s="3">
        <v>999228560614031</v>
      </c>
      <c r="B22" s="1" t="s">
        <v>413</v>
      </c>
      <c r="C22" s="1" t="s">
        <v>505</v>
      </c>
      <c r="D22" s="1" t="s">
        <v>506</v>
      </c>
      <c r="E22" s="1" t="s">
        <v>507</v>
      </c>
      <c r="F22" s="1" t="s">
        <v>369</v>
      </c>
      <c r="G22" s="1" t="s">
        <v>374</v>
      </c>
      <c r="H22" s="1" t="s">
        <v>375</v>
      </c>
      <c r="I22" s="1" t="s">
        <v>508</v>
      </c>
      <c r="J22" s="1" t="s">
        <v>30</v>
      </c>
      <c r="K22" s="1" t="s">
        <v>509</v>
      </c>
      <c r="L22" s="1" t="s">
        <v>509</v>
      </c>
      <c r="M22" s="1" t="s">
        <v>378</v>
      </c>
      <c r="N22" s="1" t="s">
        <v>378</v>
      </c>
      <c r="O22" s="1" t="s">
        <v>379</v>
      </c>
      <c r="P22" s="1" t="s">
        <v>380</v>
      </c>
      <c r="Q22" s="1" t="s">
        <v>381</v>
      </c>
      <c r="R22" s="1" t="s">
        <v>510</v>
      </c>
      <c r="S22" s="1" t="s">
        <v>383</v>
      </c>
      <c r="T22" s="1" t="s">
        <v>384</v>
      </c>
      <c r="U22" s="1" t="s">
        <v>385</v>
      </c>
      <c r="V22" s="1" t="s">
        <v>511</v>
      </c>
    </row>
    <row r="23" s="1" customFormat="1" spans="1:22">
      <c r="A23" s="3">
        <v>999228560050196</v>
      </c>
      <c r="B23" s="1" t="s">
        <v>512</v>
      </c>
      <c r="C23" s="1" t="s">
        <v>513</v>
      </c>
      <c r="D23" s="1" t="s">
        <v>514</v>
      </c>
      <c r="E23" s="1" t="s">
        <v>515</v>
      </c>
      <c r="F23" s="1" t="s">
        <v>373</v>
      </c>
      <c r="G23" s="1" t="s">
        <v>374</v>
      </c>
      <c r="H23" s="1" t="s">
        <v>375</v>
      </c>
      <c r="I23" s="1" t="s">
        <v>516</v>
      </c>
      <c r="J23" s="1" t="s">
        <v>30</v>
      </c>
      <c r="K23" s="1" t="s">
        <v>517</v>
      </c>
      <c r="L23" s="1" t="s">
        <v>517</v>
      </c>
      <c r="M23" s="1" t="s">
        <v>378</v>
      </c>
      <c r="N23" s="1" t="s">
        <v>378</v>
      </c>
      <c r="O23" s="1" t="s">
        <v>379</v>
      </c>
      <c r="P23" s="1" t="s">
        <v>380</v>
      </c>
      <c r="Q23" s="1" t="s">
        <v>381</v>
      </c>
      <c r="R23" s="1" t="s">
        <v>518</v>
      </c>
      <c r="S23" s="1" t="s">
        <v>383</v>
      </c>
      <c r="T23" s="1" t="s">
        <v>384</v>
      </c>
      <c r="U23" s="1" t="s">
        <v>385</v>
      </c>
      <c r="V23" s="1" t="s">
        <v>386</v>
      </c>
    </row>
    <row r="24" s="1" customFormat="1" spans="1:22">
      <c r="A24" s="3">
        <v>999228559913384</v>
      </c>
      <c r="B24" s="1" t="s">
        <v>512</v>
      </c>
      <c r="C24" s="1" t="s">
        <v>519</v>
      </c>
      <c r="D24" s="1" t="s">
        <v>459</v>
      </c>
      <c r="E24" s="1" t="s">
        <v>520</v>
      </c>
      <c r="F24" s="1" t="s">
        <v>369</v>
      </c>
      <c r="G24" s="1" t="s">
        <v>374</v>
      </c>
      <c r="H24" s="1" t="s">
        <v>375</v>
      </c>
      <c r="I24" s="1" t="s">
        <v>521</v>
      </c>
      <c r="J24" s="1" t="s">
        <v>30</v>
      </c>
      <c r="K24" s="1" t="s">
        <v>522</v>
      </c>
      <c r="L24" s="1" t="s">
        <v>522</v>
      </c>
      <c r="M24" s="1" t="s">
        <v>378</v>
      </c>
      <c r="N24" s="1" t="s">
        <v>378</v>
      </c>
      <c r="O24" s="1" t="s">
        <v>379</v>
      </c>
      <c r="P24" s="1" t="s">
        <v>380</v>
      </c>
      <c r="Q24" s="1" t="s">
        <v>381</v>
      </c>
      <c r="R24" s="1" t="s">
        <v>523</v>
      </c>
      <c r="S24" s="1" t="s">
        <v>383</v>
      </c>
      <c r="T24" s="1" t="s">
        <v>384</v>
      </c>
      <c r="U24" s="1" t="s">
        <v>385</v>
      </c>
      <c r="V24" s="1" t="s">
        <v>445</v>
      </c>
    </row>
    <row r="25" s="1" customFormat="1" spans="1:22">
      <c r="A25" s="3">
        <v>999228558768748</v>
      </c>
      <c r="B25" s="1" t="s">
        <v>512</v>
      </c>
      <c r="C25" s="1" t="s">
        <v>524</v>
      </c>
      <c r="D25" s="1" t="s">
        <v>525</v>
      </c>
      <c r="E25" s="1" t="s">
        <v>526</v>
      </c>
      <c r="F25" s="1" t="s">
        <v>413</v>
      </c>
      <c r="G25" s="1" t="s">
        <v>373</v>
      </c>
      <c r="H25" s="1" t="s">
        <v>375</v>
      </c>
      <c r="I25" s="1" t="s">
        <v>527</v>
      </c>
      <c r="J25" s="1" t="s">
        <v>30</v>
      </c>
      <c r="K25" s="1" t="s">
        <v>528</v>
      </c>
      <c r="L25" s="1" t="s">
        <v>528</v>
      </c>
      <c r="M25" s="1" t="s">
        <v>378</v>
      </c>
      <c r="N25" s="1" t="s">
        <v>378</v>
      </c>
      <c r="O25" s="1" t="s">
        <v>379</v>
      </c>
      <c r="P25" s="1" t="s">
        <v>380</v>
      </c>
      <c r="Q25" s="1" t="s">
        <v>381</v>
      </c>
      <c r="R25" s="1" t="s">
        <v>529</v>
      </c>
      <c r="S25" s="1" t="s">
        <v>383</v>
      </c>
      <c r="T25" s="1" t="s">
        <v>384</v>
      </c>
      <c r="U25" s="1" t="s">
        <v>385</v>
      </c>
      <c r="V25" s="1" t="s">
        <v>412</v>
      </c>
    </row>
    <row r="26" s="1" customFormat="1" spans="1:22">
      <c r="A26" s="3">
        <v>999228557788616</v>
      </c>
      <c r="B26" s="1" t="s">
        <v>512</v>
      </c>
      <c r="C26" s="1" t="s">
        <v>530</v>
      </c>
      <c r="D26" s="1" t="s">
        <v>459</v>
      </c>
      <c r="E26" s="1" t="s">
        <v>531</v>
      </c>
      <c r="F26" s="1" t="s">
        <v>373</v>
      </c>
      <c r="G26" s="1" t="s">
        <v>374</v>
      </c>
      <c r="H26" s="1" t="s">
        <v>375</v>
      </c>
      <c r="I26" s="1" t="s">
        <v>532</v>
      </c>
      <c r="J26" s="1" t="s">
        <v>30</v>
      </c>
      <c r="K26" s="1" t="s">
        <v>533</v>
      </c>
      <c r="L26" s="1" t="s">
        <v>533</v>
      </c>
      <c r="M26" s="1" t="s">
        <v>378</v>
      </c>
      <c r="N26" s="1" t="s">
        <v>378</v>
      </c>
      <c r="O26" s="1" t="s">
        <v>379</v>
      </c>
      <c r="P26" s="1" t="s">
        <v>380</v>
      </c>
      <c r="Q26" s="1" t="s">
        <v>381</v>
      </c>
      <c r="R26" s="1" t="s">
        <v>534</v>
      </c>
      <c r="S26" s="1" t="s">
        <v>383</v>
      </c>
      <c r="T26" s="1" t="s">
        <v>384</v>
      </c>
      <c r="U26" s="1" t="s">
        <v>385</v>
      </c>
      <c r="V26" s="1" t="s">
        <v>445</v>
      </c>
    </row>
    <row r="27" s="1" customFormat="1" spans="1:22">
      <c r="A27" s="3">
        <v>999228554482952</v>
      </c>
      <c r="B27" s="1" t="s">
        <v>512</v>
      </c>
      <c r="C27" s="1" t="s">
        <v>535</v>
      </c>
      <c r="D27" s="1" t="s">
        <v>536</v>
      </c>
      <c r="E27" s="1" t="s">
        <v>537</v>
      </c>
      <c r="F27" s="1" t="s">
        <v>369</v>
      </c>
      <c r="G27" s="1" t="s">
        <v>374</v>
      </c>
      <c r="H27" s="1" t="s">
        <v>375</v>
      </c>
      <c r="I27" s="1" t="s">
        <v>538</v>
      </c>
      <c r="J27" s="1" t="s">
        <v>30</v>
      </c>
      <c r="K27" s="1" t="s">
        <v>539</v>
      </c>
      <c r="L27" s="1" t="s">
        <v>539</v>
      </c>
      <c r="M27" s="1" t="s">
        <v>378</v>
      </c>
      <c r="N27" s="1" t="s">
        <v>378</v>
      </c>
      <c r="O27" s="1" t="s">
        <v>379</v>
      </c>
      <c r="P27" s="1" t="s">
        <v>380</v>
      </c>
      <c r="Q27" s="1" t="s">
        <v>381</v>
      </c>
      <c r="R27" s="1" t="s">
        <v>540</v>
      </c>
      <c r="S27" s="1" t="s">
        <v>383</v>
      </c>
      <c r="T27" s="1" t="s">
        <v>384</v>
      </c>
      <c r="U27" s="1" t="s">
        <v>385</v>
      </c>
      <c r="V27" s="1" t="s">
        <v>541</v>
      </c>
    </row>
    <row r="28" s="1" customFormat="1" spans="1:22">
      <c r="A28" s="3">
        <v>999228548710136</v>
      </c>
      <c r="B28" s="1" t="s">
        <v>512</v>
      </c>
      <c r="C28" s="1" t="s">
        <v>542</v>
      </c>
      <c r="D28" s="1" t="s">
        <v>459</v>
      </c>
      <c r="E28" s="1" t="s">
        <v>543</v>
      </c>
      <c r="F28" s="1" t="s">
        <v>369</v>
      </c>
      <c r="G28" s="1" t="s">
        <v>373</v>
      </c>
      <c r="H28" s="1" t="s">
        <v>375</v>
      </c>
      <c r="I28" s="1" t="s">
        <v>544</v>
      </c>
      <c r="J28" s="1" t="s">
        <v>30</v>
      </c>
      <c r="K28" s="1" t="s">
        <v>545</v>
      </c>
      <c r="L28" s="1" t="s">
        <v>545</v>
      </c>
      <c r="M28" s="1" t="s">
        <v>378</v>
      </c>
      <c r="N28" s="1" t="s">
        <v>378</v>
      </c>
      <c r="O28" s="1" t="s">
        <v>379</v>
      </c>
      <c r="P28" s="1" t="s">
        <v>380</v>
      </c>
      <c r="Q28" s="1" t="s">
        <v>381</v>
      </c>
      <c r="R28" s="1" t="s">
        <v>546</v>
      </c>
      <c r="S28" s="1" t="s">
        <v>383</v>
      </c>
      <c r="T28" s="1" t="s">
        <v>384</v>
      </c>
      <c r="U28" s="1" t="s">
        <v>385</v>
      </c>
      <c r="V28" s="1" t="s">
        <v>445</v>
      </c>
    </row>
    <row r="29" s="1" customFormat="1" spans="1:22">
      <c r="A29" s="3">
        <v>999228545310754</v>
      </c>
      <c r="B29" s="1" t="s">
        <v>547</v>
      </c>
      <c r="C29" s="1" t="s">
        <v>548</v>
      </c>
      <c r="D29" s="1" t="s">
        <v>549</v>
      </c>
      <c r="E29" s="1" t="s">
        <v>550</v>
      </c>
      <c r="F29" s="1" t="s">
        <v>413</v>
      </c>
      <c r="G29" s="1" t="s">
        <v>373</v>
      </c>
      <c r="H29" s="1" t="s">
        <v>375</v>
      </c>
      <c r="I29" s="1" t="s">
        <v>551</v>
      </c>
      <c r="J29" s="1" t="s">
        <v>30</v>
      </c>
      <c r="K29" s="1" t="s">
        <v>552</v>
      </c>
      <c r="L29" s="1" t="s">
        <v>552</v>
      </c>
      <c r="M29" s="1" t="s">
        <v>378</v>
      </c>
      <c r="N29" s="1" t="s">
        <v>378</v>
      </c>
      <c r="O29" s="1" t="s">
        <v>379</v>
      </c>
      <c r="P29" s="1" t="s">
        <v>380</v>
      </c>
      <c r="Q29" s="1" t="s">
        <v>381</v>
      </c>
      <c r="R29" s="1" t="s">
        <v>553</v>
      </c>
      <c r="S29" s="1" t="s">
        <v>383</v>
      </c>
      <c r="T29" s="1" t="s">
        <v>384</v>
      </c>
      <c r="U29" s="1" t="s">
        <v>385</v>
      </c>
      <c r="V29" s="1" t="s">
        <v>412</v>
      </c>
    </row>
    <row r="30" s="1" customFormat="1" spans="1:22">
      <c r="A30" s="3">
        <v>999228544889902</v>
      </c>
      <c r="B30" s="1" t="s">
        <v>547</v>
      </c>
      <c r="C30" s="1" t="s">
        <v>554</v>
      </c>
      <c r="D30" s="1" t="s">
        <v>555</v>
      </c>
      <c r="E30" s="1" t="s">
        <v>556</v>
      </c>
      <c r="F30" s="1" t="s">
        <v>369</v>
      </c>
      <c r="G30" s="1" t="s">
        <v>374</v>
      </c>
      <c r="H30" s="1" t="s">
        <v>375</v>
      </c>
      <c r="I30" s="1" t="s">
        <v>557</v>
      </c>
      <c r="J30" s="1" t="s">
        <v>30</v>
      </c>
      <c r="K30" s="1" t="s">
        <v>558</v>
      </c>
      <c r="L30" s="1" t="s">
        <v>558</v>
      </c>
      <c r="M30" s="1" t="s">
        <v>378</v>
      </c>
      <c r="N30" s="1" t="s">
        <v>378</v>
      </c>
      <c r="O30" s="1" t="s">
        <v>379</v>
      </c>
      <c r="P30" s="1" t="s">
        <v>380</v>
      </c>
      <c r="Q30" s="1" t="s">
        <v>381</v>
      </c>
      <c r="R30" s="1" t="s">
        <v>559</v>
      </c>
      <c r="S30" s="1" t="s">
        <v>383</v>
      </c>
      <c r="T30" s="1" t="s">
        <v>384</v>
      </c>
      <c r="U30" s="1" t="s">
        <v>385</v>
      </c>
      <c r="V30" s="1" t="s">
        <v>386</v>
      </c>
    </row>
    <row r="31" s="1" customFormat="1" spans="1:22">
      <c r="A31" s="3">
        <v>999228544526430</v>
      </c>
      <c r="B31" s="1" t="s">
        <v>547</v>
      </c>
      <c r="C31" s="1" t="s">
        <v>560</v>
      </c>
      <c r="D31" s="1" t="s">
        <v>561</v>
      </c>
      <c r="E31" s="1" t="s">
        <v>562</v>
      </c>
      <c r="F31" s="1" t="s">
        <v>373</v>
      </c>
      <c r="G31" s="1" t="s">
        <v>374</v>
      </c>
      <c r="H31" s="1" t="s">
        <v>375</v>
      </c>
      <c r="I31" s="1" t="s">
        <v>563</v>
      </c>
      <c r="J31" s="1" t="s">
        <v>30</v>
      </c>
      <c r="K31" s="1" t="s">
        <v>564</v>
      </c>
      <c r="L31" s="1" t="s">
        <v>564</v>
      </c>
      <c r="M31" s="1" t="s">
        <v>378</v>
      </c>
      <c r="N31" s="1" t="s">
        <v>378</v>
      </c>
      <c r="O31" s="1" t="s">
        <v>379</v>
      </c>
      <c r="P31" s="1" t="s">
        <v>380</v>
      </c>
      <c r="Q31" s="1" t="s">
        <v>381</v>
      </c>
      <c r="R31" s="1" t="s">
        <v>565</v>
      </c>
      <c r="S31" s="1" t="s">
        <v>383</v>
      </c>
      <c r="T31" s="1" t="s">
        <v>384</v>
      </c>
      <c r="U31" s="1" t="s">
        <v>385</v>
      </c>
      <c r="V31" s="1" t="s">
        <v>445</v>
      </c>
    </row>
    <row r="32" s="1" customFormat="1" spans="1:22">
      <c r="A32" s="3">
        <v>999228535803305</v>
      </c>
      <c r="B32" s="1" t="s">
        <v>547</v>
      </c>
      <c r="C32" s="1" t="s">
        <v>566</v>
      </c>
      <c r="D32" s="1" t="s">
        <v>487</v>
      </c>
      <c r="E32" s="1" t="s">
        <v>567</v>
      </c>
      <c r="F32" s="1" t="s">
        <v>369</v>
      </c>
      <c r="G32" s="1" t="s">
        <v>373</v>
      </c>
      <c r="H32" s="1" t="s">
        <v>375</v>
      </c>
      <c r="I32" s="1" t="s">
        <v>568</v>
      </c>
      <c r="J32" s="1" t="s">
        <v>30</v>
      </c>
      <c r="K32" s="1" t="s">
        <v>569</v>
      </c>
      <c r="L32" s="1" t="s">
        <v>569</v>
      </c>
      <c r="M32" s="1" t="s">
        <v>378</v>
      </c>
      <c r="N32" s="1" t="s">
        <v>378</v>
      </c>
      <c r="O32" s="1" t="s">
        <v>379</v>
      </c>
      <c r="P32" s="1" t="s">
        <v>380</v>
      </c>
      <c r="Q32" s="1" t="s">
        <v>381</v>
      </c>
      <c r="R32" s="1" t="s">
        <v>570</v>
      </c>
      <c r="S32" s="1" t="s">
        <v>383</v>
      </c>
      <c r="T32" s="1" t="s">
        <v>384</v>
      </c>
      <c r="U32" s="1" t="s">
        <v>385</v>
      </c>
      <c r="V32" s="1" t="s">
        <v>426</v>
      </c>
    </row>
    <row r="33" s="1" customFormat="1" spans="1:22">
      <c r="A33" s="3">
        <v>999228506815048</v>
      </c>
      <c r="B33" s="1" t="s">
        <v>571</v>
      </c>
      <c r="C33" s="1" t="s">
        <v>572</v>
      </c>
      <c r="D33" s="1" t="s">
        <v>573</v>
      </c>
      <c r="E33" s="1" t="s">
        <v>574</v>
      </c>
      <c r="F33" s="1" t="s">
        <v>373</v>
      </c>
      <c r="G33" s="1" t="s">
        <v>374</v>
      </c>
      <c r="H33" s="1" t="s">
        <v>375</v>
      </c>
      <c r="I33" s="1" t="s">
        <v>575</v>
      </c>
      <c r="J33" s="1" t="s">
        <v>30</v>
      </c>
      <c r="K33" s="1" t="s">
        <v>576</v>
      </c>
      <c r="L33" s="1" t="s">
        <v>576</v>
      </c>
      <c r="M33" s="1" t="s">
        <v>378</v>
      </c>
      <c r="N33" s="1" t="s">
        <v>378</v>
      </c>
      <c r="O33" s="1" t="s">
        <v>379</v>
      </c>
      <c r="P33" s="1" t="s">
        <v>380</v>
      </c>
      <c r="Q33" s="1" t="s">
        <v>381</v>
      </c>
      <c r="R33" s="1" t="s">
        <v>577</v>
      </c>
      <c r="S33" s="1" t="s">
        <v>383</v>
      </c>
      <c r="T33" s="1" t="s">
        <v>384</v>
      </c>
      <c r="U33" s="1" t="s">
        <v>385</v>
      </c>
      <c r="V33" s="1" t="s">
        <v>578</v>
      </c>
    </row>
    <row r="34" s="1" customFormat="1" spans="1:22">
      <c r="A34" s="3">
        <v>999228504273019</v>
      </c>
      <c r="B34" s="1" t="s">
        <v>579</v>
      </c>
      <c r="C34" s="1" t="s">
        <v>580</v>
      </c>
      <c r="D34" s="1" t="s">
        <v>487</v>
      </c>
      <c r="E34" s="1" t="s">
        <v>581</v>
      </c>
      <c r="F34" s="1" t="s">
        <v>373</v>
      </c>
      <c r="G34" s="1" t="s">
        <v>374</v>
      </c>
      <c r="H34" s="1" t="s">
        <v>375</v>
      </c>
      <c r="I34" s="1" t="s">
        <v>582</v>
      </c>
      <c r="J34" s="1" t="s">
        <v>30</v>
      </c>
      <c r="K34" s="1" t="s">
        <v>583</v>
      </c>
      <c r="L34" s="1" t="s">
        <v>583</v>
      </c>
      <c r="M34" s="1" t="s">
        <v>378</v>
      </c>
      <c r="N34" s="1" t="s">
        <v>378</v>
      </c>
      <c r="O34" s="1" t="s">
        <v>379</v>
      </c>
      <c r="P34" s="1" t="s">
        <v>380</v>
      </c>
      <c r="Q34" s="1" t="s">
        <v>381</v>
      </c>
      <c r="R34" s="1" t="s">
        <v>584</v>
      </c>
      <c r="S34" s="1" t="s">
        <v>383</v>
      </c>
      <c r="T34" s="1" t="s">
        <v>384</v>
      </c>
      <c r="U34" s="1" t="s">
        <v>385</v>
      </c>
      <c r="V34" s="1" t="s">
        <v>426</v>
      </c>
    </row>
    <row r="35" s="1" customFormat="1" spans="1:22">
      <c r="A35" s="3">
        <v>999228500893420</v>
      </c>
      <c r="B35" s="1" t="s">
        <v>579</v>
      </c>
      <c r="C35" s="1" t="s">
        <v>585</v>
      </c>
      <c r="D35" s="1" t="s">
        <v>586</v>
      </c>
      <c r="E35" s="1" t="s">
        <v>587</v>
      </c>
      <c r="F35" s="1" t="s">
        <v>369</v>
      </c>
      <c r="G35" s="1" t="s">
        <v>374</v>
      </c>
      <c r="H35" s="1" t="s">
        <v>375</v>
      </c>
      <c r="I35" s="1" t="s">
        <v>588</v>
      </c>
      <c r="J35" s="1" t="s">
        <v>30</v>
      </c>
      <c r="K35" s="1" t="s">
        <v>589</v>
      </c>
      <c r="L35" s="1" t="s">
        <v>589</v>
      </c>
      <c r="M35" s="1" t="s">
        <v>378</v>
      </c>
      <c r="N35" s="1" t="s">
        <v>378</v>
      </c>
      <c r="O35" s="1" t="s">
        <v>379</v>
      </c>
      <c r="P35" s="1" t="s">
        <v>380</v>
      </c>
      <c r="Q35" s="1" t="s">
        <v>381</v>
      </c>
      <c r="R35" s="1" t="s">
        <v>590</v>
      </c>
      <c r="S35" s="1" t="s">
        <v>383</v>
      </c>
      <c r="T35" s="1" t="s">
        <v>384</v>
      </c>
      <c r="U35" s="1" t="s">
        <v>591</v>
      </c>
      <c r="V35" s="1" t="s">
        <v>412</v>
      </c>
    </row>
    <row r="36" s="1" customFormat="1" spans="1:22">
      <c r="A36" s="3">
        <v>999228487868183</v>
      </c>
      <c r="B36" s="1" t="s">
        <v>592</v>
      </c>
      <c r="C36" s="1" t="s">
        <v>593</v>
      </c>
      <c r="D36" s="1" t="s">
        <v>594</v>
      </c>
      <c r="E36" s="1" t="s">
        <v>595</v>
      </c>
      <c r="F36" s="1" t="s">
        <v>512</v>
      </c>
      <c r="G36" s="1" t="s">
        <v>373</v>
      </c>
      <c r="H36" s="1" t="s">
        <v>375</v>
      </c>
      <c r="I36" s="1" t="s">
        <v>596</v>
      </c>
      <c r="J36" s="1" t="s">
        <v>30</v>
      </c>
      <c r="K36" s="1" t="s">
        <v>597</v>
      </c>
      <c r="L36" s="1" t="s">
        <v>597</v>
      </c>
      <c r="M36" s="1" t="s">
        <v>378</v>
      </c>
      <c r="N36" s="1" t="s">
        <v>378</v>
      </c>
      <c r="O36" s="1" t="s">
        <v>379</v>
      </c>
      <c r="P36" s="1" t="s">
        <v>380</v>
      </c>
      <c r="Q36" s="1" t="s">
        <v>381</v>
      </c>
      <c r="R36" s="1" t="s">
        <v>598</v>
      </c>
      <c r="S36" s="1" t="s">
        <v>383</v>
      </c>
      <c r="T36" s="1" t="s">
        <v>384</v>
      </c>
      <c r="U36" s="1" t="s">
        <v>385</v>
      </c>
      <c r="V36" s="1" t="s">
        <v>599</v>
      </c>
    </row>
    <row r="37" s="1" customFormat="1" spans="1:22">
      <c r="A37" s="3">
        <v>999228487254782</v>
      </c>
      <c r="B37" s="1" t="s">
        <v>592</v>
      </c>
      <c r="C37" s="1" t="s">
        <v>600</v>
      </c>
      <c r="D37" s="1" t="s">
        <v>601</v>
      </c>
      <c r="E37" s="1" t="s">
        <v>602</v>
      </c>
      <c r="F37" s="1" t="s">
        <v>373</v>
      </c>
      <c r="G37" s="1" t="s">
        <v>374</v>
      </c>
      <c r="H37" s="1" t="s">
        <v>375</v>
      </c>
      <c r="I37" s="1" t="s">
        <v>603</v>
      </c>
      <c r="J37" s="1" t="s">
        <v>30</v>
      </c>
      <c r="K37" s="1" t="s">
        <v>604</v>
      </c>
      <c r="L37" s="1" t="s">
        <v>604</v>
      </c>
      <c r="M37" s="1" t="s">
        <v>378</v>
      </c>
      <c r="N37" s="1" t="s">
        <v>378</v>
      </c>
      <c r="O37" s="1" t="s">
        <v>379</v>
      </c>
      <c r="P37" s="1" t="s">
        <v>380</v>
      </c>
      <c r="Q37" s="1" t="s">
        <v>381</v>
      </c>
      <c r="R37" s="1" t="s">
        <v>605</v>
      </c>
      <c r="S37" s="1" t="s">
        <v>383</v>
      </c>
      <c r="T37" s="1" t="s">
        <v>384</v>
      </c>
      <c r="U37" s="1" t="s">
        <v>385</v>
      </c>
      <c r="V37" s="1" t="s">
        <v>426</v>
      </c>
    </row>
    <row r="38" s="1" customFormat="1" spans="1:22">
      <c r="A38" s="3">
        <v>999228485232530</v>
      </c>
      <c r="B38" s="1" t="s">
        <v>592</v>
      </c>
      <c r="C38" s="1" t="s">
        <v>606</v>
      </c>
      <c r="D38" s="1" t="s">
        <v>607</v>
      </c>
      <c r="E38" s="1" t="s">
        <v>608</v>
      </c>
      <c r="F38" s="1" t="s">
        <v>373</v>
      </c>
      <c r="G38" s="1" t="s">
        <v>374</v>
      </c>
      <c r="H38" s="1" t="s">
        <v>375</v>
      </c>
      <c r="I38" s="1" t="s">
        <v>609</v>
      </c>
      <c r="J38" s="1" t="s">
        <v>30</v>
      </c>
      <c r="K38" s="1" t="s">
        <v>610</v>
      </c>
      <c r="L38" s="1" t="s">
        <v>610</v>
      </c>
      <c r="M38" s="1" t="s">
        <v>378</v>
      </c>
      <c r="N38" s="1" t="s">
        <v>378</v>
      </c>
      <c r="O38" s="1" t="s">
        <v>379</v>
      </c>
      <c r="P38" s="1" t="s">
        <v>380</v>
      </c>
      <c r="Q38" s="1" t="s">
        <v>381</v>
      </c>
      <c r="R38" s="1" t="s">
        <v>611</v>
      </c>
      <c r="S38" s="1" t="s">
        <v>383</v>
      </c>
      <c r="T38" s="1" t="s">
        <v>384</v>
      </c>
      <c r="U38" s="1" t="s">
        <v>385</v>
      </c>
      <c r="V38" s="1" t="s">
        <v>541</v>
      </c>
    </row>
    <row r="39" s="1" customFormat="1" spans="1:22">
      <c r="A39" s="3">
        <v>999228368720431</v>
      </c>
      <c r="B39" s="1" t="s">
        <v>612</v>
      </c>
      <c r="C39" s="1" t="s">
        <v>613</v>
      </c>
      <c r="D39" s="1" t="s">
        <v>614</v>
      </c>
      <c r="E39" s="1" t="s">
        <v>615</v>
      </c>
      <c r="F39" s="1" t="s">
        <v>413</v>
      </c>
      <c r="G39" s="1" t="s">
        <v>373</v>
      </c>
      <c r="H39" s="1" t="s">
        <v>375</v>
      </c>
      <c r="I39" s="1" t="s">
        <v>616</v>
      </c>
      <c r="J39" s="1" t="s">
        <v>30</v>
      </c>
      <c r="K39" s="1" t="s">
        <v>617</v>
      </c>
      <c r="L39" s="1" t="s">
        <v>617</v>
      </c>
      <c r="M39" s="1" t="s">
        <v>378</v>
      </c>
      <c r="N39" s="1" t="s">
        <v>378</v>
      </c>
      <c r="O39" s="1" t="s">
        <v>379</v>
      </c>
      <c r="P39" s="1" t="s">
        <v>380</v>
      </c>
      <c r="Q39" s="1" t="s">
        <v>381</v>
      </c>
      <c r="R39" s="1" t="s">
        <v>618</v>
      </c>
      <c r="S39" s="1" t="s">
        <v>383</v>
      </c>
      <c r="T39" s="1" t="s">
        <v>384</v>
      </c>
      <c r="U39" s="1" t="s">
        <v>385</v>
      </c>
      <c r="V39" s="1" t="s">
        <v>541</v>
      </c>
    </row>
    <row r="40" s="1" customFormat="1" spans="1:22">
      <c r="A40" s="3">
        <v>999228365144339</v>
      </c>
      <c r="B40" s="1" t="s">
        <v>619</v>
      </c>
      <c r="C40" s="1" t="s">
        <v>620</v>
      </c>
      <c r="D40" s="1" t="s">
        <v>621</v>
      </c>
      <c r="E40" s="1" t="s">
        <v>622</v>
      </c>
      <c r="F40" s="1" t="s">
        <v>369</v>
      </c>
      <c r="G40" s="1" t="s">
        <v>374</v>
      </c>
      <c r="H40" s="1" t="s">
        <v>375</v>
      </c>
      <c r="I40" s="1" t="s">
        <v>623</v>
      </c>
      <c r="J40" s="1" t="s">
        <v>30</v>
      </c>
      <c r="K40" s="1" t="s">
        <v>624</v>
      </c>
      <c r="L40" s="1" t="s">
        <v>624</v>
      </c>
      <c r="M40" s="1" t="s">
        <v>378</v>
      </c>
      <c r="N40" s="1" t="s">
        <v>378</v>
      </c>
      <c r="O40" s="1" t="s">
        <v>379</v>
      </c>
      <c r="P40" s="1" t="s">
        <v>380</v>
      </c>
      <c r="Q40" s="1" t="s">
        <v>381</v>
      </c>
      <c r="R40" s="1" t="s">
        <v>625</v>
      </c>
      <c r="S40" s="1" t="s">
        <v>383</v>
      </c>
      <c r="T40" s="1" t="s">
        <v>384</v>
      </c>
      <c r="U40" s="1" t="s">
        <v>591</v>
      </c>
      <c r="V40" s="1" t="s">
        <v>412</v>
      </c>
    </row>
    <row r="41" s="1" customFormat="1" spans="1:22">
      <c r="A41" s="3">
        <v>999228333966320</v>
      </c>
      <c r="B41" s="1" t="s">
        <v>626</v>
      </c>
      <c r="C41" s="1" t="s">
        <v>627</v>
      </c>
      <c r="D41" s="1" t="s">
        <v>628</v>
      </c>
      <c r="E41" s="1" t="s">
        <v>629</v>
      </c>
      <c r="F41" s="1" t="s">
        <v>369</v>
      </c>
      <c r="G41" s="1" t="s">
        <v>373</v>
      </c>
      <c r="H41" s="1" t="s">
        <v>375</v>
      </c>
      <c r="I41" s="1" t="s">
        <v>630</v>
      </c>
      <c r="J41" s="1" t="s">
        <v>30</v>
      </c>
      <c r="K41" s="1" t="s">
        <v>631</v>
      </c>
      <c r="L41" s="1" t="s">
        <v>631</v>
      </c>
      <c r="M41" s="1" t="s">
        <v>378</v>
      </c>
      <c r="N41" s="1" t="s">
        <v>378</v>
      </c>
      <c r="O41" s="1" t="s">
        <v>379</v>
      </c>
      <c r="P41" s="1" t="s">
        <v>380</v>
      </c>
      <c r="Q41" s="1" t="s">
        <v>381</v>
      </c>
      <c r="R41" s="1" t="s">
        <v>632</v>
      </c>
      <c r="S41" s="1" t="s">
        <v>383</v>
      </c>
      <c r="T41" s="1" t="s">
        <v>384</v>
      </c>
      <c r="U41" s="1" t="s">
        <v>385</v>
      </c>
      <c r="V41" s="1" t="s">
        <v>412</v>
      </c>
    </row>
    <row r="42" s="1" customFormat="1" spans="1:22">
      <c r="A42" s="3">
        <v>999228333234366</v>
      </c>
      <c r="B42" s="1" t="s">
        <v>626</v>
      </c>
      <c r="C42" s="1" t="s">
        <v>633</v>
      </c>
      <c r="D42" s="1" t="s">
        <v>634</v>
      </c>
      <c r="E42" s="1" t="s">
        <v>635</v>
      </c>
      <c r="F42" s="1" t="s">
        <v>369</v>
      </c>
      <c r="G42" s="1" t="s">
        <v>373</v>
      </c>
      <c r="H42" s="1" t="s">
        <v>375</v>
      </c>
      <c r="I42" s="1" t="s">
        <v>636</v>
      </c>
      <c r="J42" s="1" t="s">
        <v>30</v>
      </c>
      <c r="K42" s="1" t="s">
        <v>637</v>
      </c>
      <c r="L42" s="1" t="s">
        <v>637</v>
      </c>
      <c r="M42" s="1" t="s">
        <v>378</v>
      </c>
      <c r="N42" s="1" t="s">
        <v>378</v>
      </c>
      <c r="O42" s="1" t="s">
        <v>379</v>
      </c>
      <c r="P42" s="1" t="s">
        <v>380</v>
      </c>
      <c r="Q42" s="1" t="s">
        <v>381</v>
      </c>
      <c r="R42" s="1" t="s">
        <v>638</v>
      </c>
      <c r="S42" s="1" t="s">
        <v>383</v>
      </c>
      <c r="T42" s="1" t="s">
        <v>384</v>
      </c>
      <c r="U42" s="1" t="s">
        <v>385</v>
      </c>
      <c r="V42" s="1" t="s">
        <v>405</v>
      </c>
    </row>
    <row r="43" s="1" customFormat="1" spans="1:22">
      <c r="A43" s="3">
        <v>999228325697763</v>
      </c>
      <c r="B43" s="1" t="s">
        <v>626</v>
      </c>
      <c r="C43" s="1" t="s">
        <v>639</v>
      </c>
      <c r="D43" s="1" t="s">
        <v>640</v>
      </c>
      <c r="E43" s="1" t="s">
        <v>641</v>
      </c>
      <c r="F43" s="1" t="s">
        <v>369</v>
      </c>
      <c r="G43" s="1" t="s">
        <v>373</v>
      </c>
      <c r="H43" s="1" t="s">
        <v>375</v>
      </c>
      <c r="I43" s="1" t="s">
        <v>642</v>
      </c>
      <c r="J43" s="1" t="s">
        <v>30</v>
      </c>
      <c r="K43" s="1" t="s">
        <v>643</v>
      </c>
      <c r="L43" s="1" t="s">
        <v>643</v>
      </c>
      <c r="M43" s="1" t="s">
        <v>378</v>
      </c>
      <c r="N43" s="1" t="s">
        <v>378</v>
      </c>
      <c r="O43" s="1" t="s">
        <v>379</v>
      </c>
      <c r="P43" s="1" t="s">
        <v>380</v>
      </c>
      <c r="Q43" s="1" t="s">
        <v>381</v>
      </c>
      <c r="R43" s="1" t="s">
        <v>644</v>
      </c>
      <c r="S43" s="1" t="s">
        <v>383</v>
      </c>
      <c r="T43" s="1" t="s">
        <v>384</v>
      </c>
      <c r="U43" s="1" t="s">
        <v>385</v>
      </c>
      <c r="V43" s="1" t="s">
        <v>541</v>
      </c>
    </row>
    <row r="44" s="1" customFormat="1" spans="1:22">
      <c r="A44" s="3">
        <v>999228311295525</v>
      </c>
      <c r="B44" s="1" t="s">
        <v>645</v>
      </c>
      <c r="C44" s="1" t="s">
        <v>646</v>
      </c>
      <c r="D44" s="1" t="s">
        <v>647</v>
      </c>
      <c r="E44" s="1" t="s">
        <v>648</v>
      </c>
      <c r="F44" s="1" t="s">
        <v>373</v>
      </c>
      <c r="G44" s="1" t="s">
        <v>374</v>
      </c>
      <c r="H44" s="1" t="s">
        <v>375</v>
      </c>
      <c r="I44" s="1" t="s">
        <v>649</v>
      </c>
      <c r="J44" s="1" t="s">
        <v>30</v>
      </c>
      <c r="K44" s="1" t="s">
        <v>650</v>
      </c>
      <c r="L44" s="1" t="s">
        <v>650</v>
      </c>
      <c r="M44" s="1" t="s">
        <v>378</v>
      </c>
      <c r="N44" s="1" t="s">
        <v>378</v>
      </c>
      <c r="O44" s="1" t="s">
        <v>379</v>
      </c>
      <c r="P44" s="1" t="s">
        <v>380</v>
      </c>
      <c r="Q44" s="1" t="s">
        <v>381</v>
      </c>
      <c r="R44" s="1" t="s">
        <v>651</v>
      </c>
      <c r="S44" s="1" t="s">
        <v>383</v>
      </c>
      <c r="T44" s="1" t="s">
        <v>384</v>
      </c>
      <c r="U44" s="1" t="s">
        <v>385</v>
      </c>
      <c r="V44" s="1" t="s">
        <v>405</v>
      </c>
    </row>
    <row r="45" s="1" customFormat="1" spans="1:22">
      <c r="A45" s="3">
        <v>999228311258452</v>
      </c>
      <c r="B45" s="1" t="s">
        <v>645</v>
      </c>
      <c r="C45" s="1" t="s">
        <v>652</v>
      </c>
      <c r="D45" s="1" t="s">
        <v>647</v>
      </c>
      <c r="E45" s="1" t="s">
        <v>653</v>
      </c>
      <c r="F45" s="1" t="s">
        <v>369</v>
      </c>
      <c r="G45" s="1" t="s">
        <v>374</v>
      </c>
      <c r="H45" s="1" t="s">
        <v>375</v>
      </c>
      <c r="I45" s="1" t="s">
        <v>649</v>
      </c>
      <c r="J45" s="1" t="s">
        <v>30</v>
      </c>
      <c r="K45" s="1" t="s">
        <v>650</v>
      </c>
      <c r="L45" s="1" t="s">
        <v>650</v>
      </c>
      <c r="M45" s="1" t="s">
        <v>378</v>
      </c>
      <c r="N45" s="1" t="s">
        <v>378</v>
      </c>
      <c r="O45" s="1" t="s">
        <v>379</v>
      </c>
      <c r="P45" s="1" t="s">
        <v>380</v>
      </c>
      <c r="Q45" s="1" t="s">
        <v>381</v>
      </c>
      <c r="R45" s="1" t="s">
        <v>654</v>
      </c>
      <c r="S45" s="1" t="s">
        <v>383</v>
      </c>
      <c r="T45" s="1" t="s">
        <v>384</v>
      </c>
      <c r="U45" s="1" t="s">
        <v>385</v>
      </c>
      <c r="V45" s="1" t="s">
        <v>405</v>
      </c>
    </row>
    <row r="46" s="1" customFormat="1" spans="1:22">
      <c r="A46" s="3">
        <v>999228278887523</v>
      </c>
      <c r="B46" s="1" t="s">
        <v>655</v>
      </c>
      <c r="C46" s="1" t="s">
        <v>656</v>
      </c>
      <c r="D46" s="1" t="s">
        <v>657</v>
      </c>
      <c r="E46" s="1" t="s">
        <v>658</v>
      </c>
      <c r="F46" s="1" t="s">
        <v>369</v>
      </c>
      <c r="G46" s="1" t="s">
        <v>373</v>
      </c>
      <c r="H46" s="1" t="s">
        <v>375</v>
      </c>
      <c r="I46" s="1" t="s">
        <v>659</v>
      </c>
      <c r="J46" s="1" t="s">
        <v>30</v>
      </c>
      <c r="K46" s="1" t="s">
        <v>660</v>
      </c>
      <c r="L46" s="1" t="s">
        <v>660</v>
      </c>
      <c r="M46" s="1" t="s">
        <v>378</v>
      </c>
      <c r="N46" s="1" t="s">
        <v>378</v>
      </c>
      <c r="O46" s="1" t="s">
        <v>379</v>
      </c>
      <c r="P46" s="1" t="s">
        <v>380</v>
      </c>
      <c r="Q46" s="1" t="s">
        <v>381</v>
      </c>
      <c r="R46" s="1" t="s">
        <v>661</v>
      </c>
      <c r="S46" s="1" t="s">
        <v>383</v>
      </c>
      <c r="T46" s="1" t="s">
        <v>384</v>
      </c>
      <c r="U46" s="1" t="s">
        <v>385</v>
      </c>
      <c r="V46" s="1" t="s">
        <v>662</v>
      </c>
    </row>
    <row r="47" s="1" customFormat="1" spans="1:22">
      <c r="A47" s="3">
        <v>999228271210009</v>
      </c>
      <c r="B47" s="1" t="s">
        <v>663</v>
      </c>
      <c r="C47" s="1" t="s">
        <v>664</v>
      </c>
      <c r="D47" s="1" t="s">
        <v>665</v>
      </c>
      <c r="E47" s="1" t="s">
        <v>666</v>
      </c>
      <c r="F47" s="1" t="s">
        <v>512</v>
      </c>
      <c r="G47" s="1" t="s">
        <v>373</v>
      </c>
      <c r="H47" s="1" t="s">
        <v>375</v>
      </c>
      <c r="I47" s="1" t="s">
        <v>667</v>
      </c>
      <c r="J47" s="1" t="s">
        <v>30</v>
      </c>
      <c r="K47" s="1" t="s">
        <v>668</v>
      </c>
      <c r="L47" s="1" t="s">
        <v>668</v>
      </c>
      <c r="M47" s="1" t="s">
        <v>378</v>
      </c>
      <c r="N47" s="1" t="s">
        <v>378</v>
      </c>
      <c r="O47" s="1" t="s">
        <v>379</v>
      </c>
      <c r="P47" s="1" t="s">
        <v>380</v>
      </c>
      <c r="Q47" s="1" t="s">
        <v>381</v>
      </c>
      <c r="R47" s="1" t="s">
        <v>669</v>
      </c>
      <c r="S47" s="1" t="s">
        <v>383</v>
      </c>
      <c r="T47" s="1" t="s">
        <v>384</v>
      </c>
      <c r="U47" s="1" t="s">
        <v>385</v>
      </c>
      <c r="V47" s="1" t="s">
        <v>511</v>
      </c>
    </row>
    <row r="48" s="1" customFormat="1" spans="1:22">
      <c r="A48" s="3">
        <v>999228265364721</v>
      </c>
      <c r="B48" s="1" t="s">
        <v>663</v>
      </c>
      <c r="C48" s="1" t="s">
        <v>670</v>
      </c>
      <c r="D48" s="1" t="s">
        <v>671</v>
      </c>
      <c r="E48" s="1" t="s">
        <v>672</v>
      </c>
      <c r="F48" s="1" t="s">
        <v>373</v>
      </c>
      <c r="G48" s="1" t="s">
        <v>374</v>
      </c>
      <c r="H48" s="1" t="s">
        <v>375</v>
      </c>
      <c r="I48" s="1" t="s">
        <v>673</v>
      </c>
      <c r="J48" s="1" t="s">
        <v>30</v>
      </c>
      <c r="K48" s="1" t="s">
        <v>674</v>
      </c>
      <c r="L48" s="1" t="s">
        <v>674</v>
      </c>
      <c r="M48" s="1" t="s">
        <v>378</v>
      </c>
      <c r="N48" s="1" t="s">
        <v>378</v>
      </c>
      <c r="O48" s="1" t="s">
        <v>379</v>
      </c>
      <c r="P48" s="1" t="s">
        <v>380</v>
      </c>
      <c r="Q48" s="1" t="s">
        <v>381</v>
      </c>
      <c r="R48" s="1" t="s">
        <v>675</v>
      </c>
      <c r="S48" s="1" t="s">
        <v>383</v>
      </c>
      <c r="T48" s="1" t="s">
        <v>384</v>
      </c>
      <c r="U48" s="1" t="s">
        <v>385</v>
      </c>
      <c r="V48" s="1" t="s">
        <v>676</v>
      </c>
    </row>
    <row r="49" s="1" customFormat="1" spans="1:22">
      <c r="A49" s="3">
        <v>999228263077893</v>
      </c>
      <c r="B49" s="1" t="s">
        <v>677</v>
      </c>
      <c r="C49" s="1" t="s">
        <v>678</v>
      </c>
      <c r="D49" s="1" t="s">
        <v>679</v>
      </c>
      <c r="E49" s="1" t="s">
        <v>680</v>
      </c>
      <c r="F49" s="1" t="s">
        <v>512</v>
      </c>
      <c r="G49" s="1" t="s">
        <v>373</v>
      </c>
      <c r="H49" s="1" t="s">
        <v>375</v>
      </c>
      <c r="I49" s="1" t="s">
        <v>681</v>
      </c>
      <c r="J49" s="1" t="s">
        <v>30</v>
      </c>
      <c r="K49" s="1" t="s">
        <v>682</v>
      </c>
      <c r="L49" s="1" t="s">
        <v>682</v>
      </c>
      <c r="M49" s="1" t="s">
        <v>378</v>
      </c>
      <c r="N49" s="1" t="s">
        <v>378</v>
      </c>
      <c r="O49" s="1" t="s">
        <v>379</v>
      </c>
      <c r="P49" s="1" t="s">
        <v>380</v>
      </c>
      <c r="Q49" s="1" t="s">
        <v>381</v>
      </c>
      <c r="R49" s="1" t="s">
        <v>683</v>
      </c>
      <c r="S49" s="1" t="s">
        <v>383</v>
      </c>
      <c r="T49" s="1" t="s">
        <v>384</v>
      </c>
      <c r="U49" s="1" t="s">
        <v>385</v>
      </c>
      <c r="V49" s="1" t="s">
        <v>676</v>
      </c>
    </row>
    <row r="50" s="1" customFormat="1" spans="1:22">
      <c r="A50" s="3">
        <v>999228233554329</v>
      </c>
      <c r="B50" s="1" t="s">
        <v>684</v>
      </c>
      <c r="C50" s="1" t="s">
        <v>685</v>
      </c>
      <c r="D50" s="1" t="s">
        <v>686</v>
      </c>
      <c r="E50" s="1" t="s">
        <v>687</v>
      </c>
      <c r="F50" s="1" t="s">
        <v>579</v>
      </c>
      <c r="G50" s="1" t="s">
        <v>374</v>
      </c>
      <c r="H50" s="1" t="s">
        <v>375</v>
      </c>
      <c r="I50" s="1" t="s">
        <v>688</v>
      </c>
      <c r="J50" s="1" t="s">
        <v>30</v>
      </c>
      <c r="K50" s="1" t="s">
        <v>689</v>
      </c>
      <c r="L50" s="1" t="s">
        <v>689</v>
      </c>
      <c r="M50" s="1" t="s">
        <v>378</v>
      </c>
      <c r="N50" s="1" t="s">
        <v>378</v>
      </c>
      <c r="O50" s="1" t="s">
        <v>379</v>
      </c>
      <c r="P50" s="1" t="s">
        <v>380</v>
      </c>
      <c r="Q50" s="1" t="s">
        <v>381</v>
      </c>
      <c r="R50" s="1" t="s">
        <v>690</v>
      </c>
      <c r="S50" s="1" t="s">
        <v>383</v>
      </c>
      <c r="T50" s="1" t="s">
        <v>384</v>
      </c>
      <c r="U50" s="1" t="s">
        <v>385</v>
      </c>
      <c r="V50" s="1" t="s">
        <v>691</v>
      </c>
    </row>
    <row r="51" s="1" customFormat="1" spans="1:22">
      <c r="A51" s="3">
        <v>999228226605284</v>
      </c>
      <c r="B51" s="1" t="s">
        <v>684</v>
      </c>
      <c r="C51" s="1" t="s">
        <v>692</v>
      </c>
      <c r="D51" s="1" t="s">
        <v>693</v>
      </c>
      <c r="E51" s="1" t="s">
        <v>694</v>
      </c>
      <c r="F51" s="1" t="s">
        <v>373</v>
      </c>
      <c r="G51" s="1" t="s">
        <v>374</v>
      </c>
      <c r="H51" s="1" t="s">
        <v>375</v>
      </c>
      <c r="I51" s="1" t="s">
        <v>695</v>
      </c>
      <c r="J51" s="1" t="s">
        <v>30</v>
      </c>
      <c r="K51" s="1" t="s">
        <v>696</v>
      </c>
      <c r="L51" s="1" t="s">
        <v>696</v>
      </c>
      <c r="M51" s="1" t="s">
        <v>378</v>
      </c>
      <c r="N51" s="1" t="s">
        <v>378</v>
      </c>
      <c r="O51" s="1" t="s">
        <v>379</v>
      </c>
      <c r="P51" s="1" t="s">
        <v>380</v>
      </c>
      <c r="Q51" s="1" t="s">
        <v>381</v>
      </c>
      <c r="R51" s="1" t="s">
        <v>697</v>
      </c>
      <c r="S51" s="1" t="s">
        <v>383</v>
      </c>
      <c r="T51" s="1" t="s">
        <v>384</v>
      </c>
      <c r="U51" s="1" t="s">
        <v>385</v>
      </c>
      <c r="V51" s="1" t="s">
        <v>426</v>
      </c>
    </row>
    <row r="52" s="1" customFormat="1" spans="1:22">
      <c r="A52" s="3">
        <v>999228207190943</v>
      </c>
      <c r="B52" s="1" t="s">
        <v>698</v>
      </c>
      <c r="C52" s="1" t="s">
        <v>699</v>
      </c>
      <c r="D52" s="1" t="s">
        <v>700</v>
      </c>
      <c r="E52" s="1" t="s">
        <v>701</v>
      </c>
      <c r="F52" s="1" t="s">
        <v>413</v>
      </c>
      <c r="G52" s="1" t="s">
        <v>374</v>
      </c>
      <c r="H52" s="1" t="s">
        <v>375</v>
      </c>
      <c r="I52" s="1" t="s">
        <v>702</v>
      </c>
      <c r="J52" s="1" t="s">
        <v>30</v>
      </c>
      <c r="K52" s="1" t="s">
        <v>703</v>
      </c>
      <c r="L52" s="1" t="s">
        <v>703</v>
      </c>
      <c r="M52" s="1" t="s">
        <v>378</v>
      </c>
      <c r="N52" s="1" t="s">
        <v>378</v>
      </c>
      <c r="O52" s="1" t="s">
        <v>379</v>
      </c>
      <c r="P52" s="1" t="s">
        <v>380</v>
      </c>
      <c r="Q52" s="1" t="s">
        <v>381</v>
      </c>
      <c r="R52" s="1" t="s">
        <v>704</v>
      </c>
      <c r="S52" s="1" t="s">
        <v>383</v>
      </c>
      <c r="T52" s="1" t="s">
        <v>384</v>
      </c>
      <c r="U52" s="1" t="s">
        <v>385</v>
      </c>
      <c r="V52" s="1" t="s">
        <v>405</v>
      </c>
    </row>
    <row r="53" s="1" customFormat="1" spans="1:22">
      <c r="A53" s="3">
        <v>999228112635320</v>
      </c>
      <c r="B53" s="1" t="s">
        <v>705</v>
      </c>
      <c r="C53" s="1" t="s">
        <v>706</v>
      </c>
      <c r="D53" s="1" t="s">
        <v>707</v>
      </c>
      <c r="E53" s="1" t="s">
        <v>708</v>
      </c>
      <c r="F53" s="1" t="s">
        <v>413</v>
      </c>
      <c r="G53" s="1" t="s">
        <v>374</v>
      </c>
      <c r="H53" s="1" t="s">
        <v>375</v>
      </c>
      <c r="I53" s="1" t="s">
        <v>709</v>
      </c>
      <c r="J53" s="1" t="s">
        <v>30</v>
      </c>
      <c r="K53" s="1" t="s">
        <v>710</v>
      </c>
      <c r="L53" s="1" t="s">
        <v>710</v>
      </c>
      <c r="M53" s="1" t="s">
        <v>378</v>
      </c>
      <c r="N53" s="1" t="s">
        <v>378</v>
      </c>
      <c r="O53" s="1" t="s">
        <v>379</v>
      </c>
      <c r="P53" s="1" t="s">
        <v>380</v>
      </c>
      <c r="Q53" s="1" t="s">
        <v>381</v>
      </c>
      <c r="R53" s="1" t="s">
        <v>711</v>
      </c>
      <c r="S53" s="1" t="s">
        <v>383</v>
      </c>
      <c r="T53" s="1" t="s">
        <v>384</v>
      </c>
      <c r="U53" s="1" t="s">
        <v>385</v>
      </c>
      <c r="V53" s="1" t="s">
        <v>426</v>
      </c>
    </row>
    <row r="54" s="1" customFormat="1" spans="1:22">
      <c r="A54" s="3">
        <v>999228099424417</v>
      </c>
      <c r="B54" s="1" t="s">
        <v>705</v>
      </c>
      <c r="C54" s="1" t="s">
        <v>712</v>
      </c>
      <c r="D54" s="1" t="s">
        <v>713</v>
      </c>
      <c r="E54" s="1" t="s">
        <v>714</v>
      </c>
      <c r="F54" s="1" t="s">
        <v>413</v>
      </c>
      <c r="G54" s="1" t="s">
        <v>374</v>
      </c>
      <c r="H54" s="1" t="s">
        <v>375</v>
      </c>
      <c r="I54" s="1" t="s">
        <v>715</v>
      </c>
      <c r="J54" s="1" t="s">
        <v>30</v>
      </c>
      <c r="K54" s="1" t="s">
        <v>716</v>
      </c>
      <c r="L54" s="1" t="s">
        <v>716</v>
      </c>
      <c r="M54" s="1" t="s">
        <v>378</v>
      </c>
      <c r="N54" s="1" t="s">
        <v>378</v>
      </c>
      <c r="O54" s="1" t="s">
        <v>379</v>
      </c>
      <c r="P54" s="1" t="s">
        <v>380</v>
      </c>
      <c r="Q54" s="1" t="s">
        <v>381</v>
      </c>
      <c r="R54" s="1" t="s">
        <v>717</v>
      </c>
      <c r="S54" s="1" t="s">
        <v>383</v>
      </c>
      <c r="T54" s="1" t="s">
        <v>384</v>
      </c>
      <c r="U54" s="1" t="s">
        <v>385</v>
      </c>
      <c r="V54" s="1" t="s">
        <v>405</v>
      </c>
    </row>
    <row r="55" s="1" customFormat="1" spans="1:22">
      <c r="A55" s="3">
        <v>999228093638950</v>
      </c>
      <c r="B55" s="1" t="s">
        <v>718</v>
      </c>
      <c r="C55" s="1" t="s">
        <v>719</v>
      </c>
      <c r="D55" s="1" t="s">
        <v>720</v>
      </c>
      <c r="E55" s="1" t="s">
        <v>721</v>
      </c>
      <c r="F55" s="1" t="s">
        <v>369</v>
      </c>
      <c r="G55" s="1" t="s">
        <v>374</v>
      </c>
      <c r="H55" s="1" t="s">
        <v>375</v>
      </c>
      <c r="I55" s="1" t="s">
        <v>722</v>
      </c>
      <c r="J55" s="1" t="s">
        <v>30</v>
      </c>
      <c r="K55" s="1" t="s">
        <v>723</v>
      </c>
      <c r="L55" s="1" t="s">
        <v>723</v>
      </c>
      <c r="M55" s="1" t="s">
        <v>378</v>
      </c>
      <c r="N55" s="1" t="s">
        <v>378</v>
      </c>
      <c r="O55" s="1" t="s">
        <v>379</v>
      </c>
      <c r="P55" s="1" t="s">
        <v>380</v>
      </c>
      <c r="Q55" s="1" t="s">
        <v>381</v>
      </c>
      <c r="R55" s="1" t="s">
        <v>724</v>
      </c>
      <c r="S55" s="1" t="s">
        <v>383</v>
      </c>
      <c r="T55" s="1" t="s">
        <v>384</v>
      </c>
      <c r="U55" s="1" t="s">
        <v>385</v>
      </c>
      <c r="V55" s="1" t="s">
        <v>725</v>
      </c>
    </row>
    <row r="56" s="1" customFormat="1" spans="1:22">
      <c r="A56" s="3">
        <v>999228046950660</v>
      </c>
      <c r="B56" s="1" t="s">
        <v>726</v>
      </c>
      <c r="C56" s="1" t="s">
        <v>727</v>
      </c>
      <c r="D56" s="1" t="s">
        <v>728</v>
      </c>
      <c r="E56" s="1" t="s">
        <v>729</v>
      </c>
      <c r="F56" s="1" t="s">
        <v>512</v>
      </c>
      <c r="G56" s="1" t="s">
        <v>373</v>
      </c>
      <c r="H56" s="1" t="s">
        <v>375</v>
      </c>
      <c r="I56" s="1" t="s">
        <v>730</v>
      </c>
      <c r="J56" s="1" t="s">
        <v>30</v>
      </c>
      <c r="K56" s="1" t="s">
        <v>731</v>
      </c>
      <c r="L56" s="1" t="s">
        <v>731</v>
      </c>
      <c r="M56" s="1" t="s">
        <v>378</v>
      </c>
      <c r="N56" s="1" t="s">
        <v>378</v>
      </c>
      <c r="O56" s="1" t="s">
        <v>379</v>
      </c>
      <c r="P56" s="1" t="s">
        <v>380</v>
      </c>
      <c r="Q56" s="1" t="s">
        <v>381</v>
      </c>
      <c r="R56" s="1" t="s">
        <v>732</v>
      </c>
      <c r="S56" s="1" t="s">
        <v>383</v>
      </c>
      <c r="T56" s="1" t="s">
        <v>384</v>
      </c>
      <c r="U56" s="1" t="s">
        <v>385</v>
      </c>
      <c r="V56" s="1" t="s">
        <v>733</v>
      </c>
    </row>
    <row r="57" s="1" customFormat="1" spans="1:22">
      <c r="A57" s="3">
        <v>999228009437940</v>
      </c>
      <c r="B57" s="1" t="s">
        <v>734</v>
      </c>
      <c r="C57" s="1" t="s">
        <v>735</v>
      </c>
      <c r="D57" s="1" t="s">
        <v>634</v>
      </c>
      <c r="E57" s="1" t="s">
        <v>736</v>
      </c>
      <c r="F57" s="1" t="s">
        <v>369</v>
      </c>
      <c r="G57" s="1" t="s">
        <v>373</v>
      </c>
      <c r="H57" s="1" t="s">
        <v>375</v>
      </c>
      <c r="I57" s="1" t="s">
        <v>737</v>
      </c>
      <c r="J57" s="1" t="s">
        <v>30</v>
      </c>
      <c r="K57" s="1" t="s">
        <v>738</v>
      </c>
      <c r="L57" s="1" t="s">
        <v>738</v>
      </c>
      <c r="M57" s="1" t="s">
        <v>378</v>
      </c>
      <c r="N57" s="1" t="s">
        <v>378</v>
      </c>
      <c r="O57" s="1" t="s">
        <v>379</v>
      </c>
      <c r="P57" s="1" t="s">
        <v>380</v>
      </c>
      <c r="Q57" s="1" t="s">
        <v>381</v>
      </c>
      <c r="R57" s="1" t="s">
        <v>739</v>
      </c>
      <c r="S57" s="1" t="s">
        <v>383</v>
      </c>
      <c r="T57" s="1" t="s">
        <v>384</v>
      </c>
      <c r="U57" s="1" t="s">
        <v>385</v>
      </c>
      <c r="V57" s="1" t="s">
        <v>405</v>
      </c>
    </row>
    <row r="58" s="1" customFormat="1" spans="1:22">
      <c r="A58" s="3">
        <v>999227372954952</v>
      </c>
      <c r="B58" s="1" t="s">
        <v>740</v>
      </c>
      <c r="C58" s="1" t="s">
        <v>741</v>
      </c>
      <c r="D58" s="1" t="s">
        <v>742</v>
      </c>
      <c r="E58" s="1" t="s">
        <v>743</v>
      </c>
      <c r="F58" s="1" t="s">
        <v>373</v>
      </c>
      <c r="G58" s="1" t="s">
        <v>374</v>
      </c>
      <c r="H58" s="1" t="s">
        <v>375</v>
      </c>
      <c r="I58" s="1" t="s">
        <v>744</v>
      </c>
      <c r="J58" s="1" t="s">
        <v>30</v>
      </c>
      <c r="K58" s="1" t="s">
        <v>745</v>
      </c>
      <c r="L58" s="1" t="s">
        <v>745</v>
      </c>
      <c r="M58" s="1" t="s">
        <v>378</v>
      </c>
      <c r="N58" s="1" t="s">
        <v>378</v>
      </c>
      <c r="O58" s="1" t="s">
        <v>379</v>
      </c>
      <c r="P58" s="1" t="s">
        <v>380</v>
      </c>
      <c r="Q58" s="1" t="s">
        <v>381</v>
      </c>
      <c r="R58" s="1" t="s">
        <v>746</v>
      </c>
      <c r="S58" s="1" t="s">
        <v>383</v>
      </c>
      <c r="T58" s="1" t="s">
        <v>384</v>
      </c>
      <c r="U58" s="1" t="s">
        <v>385</v>
      </c>
      <c r="V58" s="1" t="s">
        <v>405</v>
      </c>
    </row>
    <row r="59" s="1" customFormat="1" spans="1:22">
      <c r="A59" s="3">
        <v>999226783818699</v>
      </c>
      <c r="B59" s="1" t="s">
        <v>747</v>
      </c>
      <c r="C59" s="1" t="s">
        <v>748</v>
      </c>
      <c r="D59" s="1" t="s">
        <v>749</v>
      </c>
      <c r="E59" s="1" t="s">
        <v>750</v>
      </c>
      <c r="F59" s="1" t="s">
        <v>369</v>
      </c>
      <c r="G59" s="1" t="s">
        <v>373</v>
      </c>
      <c r="H59" s="1" t="s">
        <v>375</v>
      </c>
      <c r="I59" s="1" t="s">
        <v>751</v>
      </c>
      <c r="J59" s="1" t="s">
        <v>30</v>
      </c>
      <c r="K59" s="1" t="s">
        <v>752</v>
      </c>
      <c r="L59" s="1" t="s">
        <v>752</v>
      </c>
      <c r="M59" s="1" t="s">
        <v>378</v>
      </c>
      <c r="N59" s="1" t="s">
        <v>378</v>
      </c>
      <c r="O59" s="1" t="s">
        <v>379</v>
      </c>
      <c r="P59" s="1" t="s">
        <v>380</v>
      </c>
      <c r="Q59" s="1" t="s">
        <v>381</v>
      </c>
      <c r="R59" s="1" t="s">
        <v>753</v>
      </c>
      <c r="S59" s="1" t="s">
        <v>383</v>
      </c>
      <c r="T59" s="1" t="s">
        <v>384</v>
      </c>
      <c r="U59" s="1" t="s">
        <v>385</v>
      </c>
      <c r="V59" s="1" t="s">
        <v>405</v>
      </c>
    </row>
    <row r="60" s="1" customFormat="1" spans="1:22">
      <c r="A60" s="3">
        <v>999225272638847</v>
      </c>
      <c r="B60" s="1" t="s">
        <v>754</v>
      </c>
      <c r="C60" s="1" t="s">
        <v>755</v>
      </c>
      <c r="D60" s="1" t="s">
        <v>756</v>
      </c>
      <c r="E60" s="1" t="s">
        <v>757</v>
      </c>
      <c r="F60" s="1" t="s">
        <v>413</v>
      </c>
      <c r="G60" s="1" t="s">
        <v>373</v>
      </c>
      <c r="H60" s="1" t="s">
        <v>375</v>
      </c>
      <c r="I60" s="1" t="s">
        <v>758</v>
      </c>
      <c r="J60" s="1" t="s">
        <v>30</v>
      </c>
      <c r="K60" s="1" t="s">
        <v>759</v>
      </c>
      <c r="L60" s="1" t="s">
        <v>759</v>
      </c>
      <c r="M60" s="1" t="s">
        <v>378</v>
      </c>
      <c r="N60" s="1" t="s">
        <v>378</v>
      </c>
      <c r="O60" s="1" t="s">
        <v>379</v>
      </c>
      <c r="P60" s="1" t="s">
        <v>380</v>
      </c>
      <c r="Q60" s="1" t="s">
        <v>381</v>
      </c>
      <c r="R60" s="1" t="s">
        <v>760</v>
      </c>
      <c r="S60" s="1" t="s">
        <v>383</v>
      </c>
      <c r="T60" s="1" t="s">
        <v>384</v>
      </c>
      <c r="U60" s="1" t="s">
        <v>385</v>
      </c>
      <c r="V60" s="1" t="s">
        <v>426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2023-11-27T02:21:00Z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