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<sst xmlns="http://schemas.openxmlformats.org/spreadsheetml/2006/main" count="1873" uniqueCount="711">
  <si>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</si>
  <si>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</si>
  <si>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</si>
  <si>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</si>
  <si>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</si>
  <si>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</si>
  <si>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</si>
  <si>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</si>
  <si>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</si>
  <si>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</si>
  <si>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</si>
  <si>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</si>
  <si>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</si>
  <si>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</si>
  <si>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</si>
  <si>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</si>
  <si>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</si>
  <si>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</si>
  <si>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</si>
  <si>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</si>
  <si>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</si>
  <si>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</si>
  <si>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</si>
  <si>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</si>
  <si>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</si>
  <si>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999227432325004	</t>
  </si>
  <si>
    <t>Ctrip</t>
  </si>
  <si>
    <t>正常</t>
  </si>
  <si>
    <t>[乔治市]梦想精品酒店(Le Dream Boutique Hotel)(37210369)</t>
  </si>
  <si>
    <t>高级双床房&lt;2人入住&gt;&lt;不退款&gt;</t>
  </si>
  <si>
    <t>USD</t>
  </si>
  <si>
    <t>NOMURA/KENICHIRO</t>
  </si>
  <si>
    <t>CA5326231129USD</t>
  </si>
  <si>
    <t>未提现</t>
  </si>
  <si>
    <t>携程开票</t>
  </si>
  <si>
    <t xml:space="preserve">4073892	</t>
  </si>
  <si>
    <t xml:space="preserve">	</t>
  </si>
  <si>
    <t xml:space="preserve">999227434845635	</t>
  </si>
  <si>
    <t>[芭堤雅]阿雅精品酒店(Aya Boutique Hotel Pattaya)(37205653)</t>
  </si>
  <si>
    <t>豪华房&lt;2人入住&gt;&lt;不退款&gt;</t>
  </si>
  <si>
    <t>SAKURAI/MASATSUGU,CHIBA/SHUJI</t>
  </si>
  <si>
    <t xml:space="preserve">4074511	</t>
  </si>
  <si>
    <t xml:space="preserve">11020230186-87	</t>
  </si>
  <si>
    <t xml:space="preserve">999227965023703	</t>
  </si>
  <si>
    <t>[芭堤雅]湾道住宅(Baywalk Residence Pattaya)(37223497)</t>
  </si>
  <si>
    <t>CHAIYA/RATTAPONG</t>
  </si>
  <si>
    <t xml:space="preserve">4088576	</t>
  </si>
  <si>
    <t xml:space="preserve">115036	</t>
  </si>
  <si>
    <t xml:space="preserve">999227970960530	</t>
  </si>
  <si>
    <t>[西归浦市]卢切维尔酒店(Luceville)(39641051)</t>
  </si>
  <si>
    <t>标准双床房&lt;2人入住&gt;&lt;不退款&gt;</t>
  </si>
  <si>
    <t>CHANG/INJAE</t>
  </si>
  <si>
    <t xml:space="preserve">4091400	</t>
  </si>
  <si>
    <t xml:space="preserve">999228207278327	</t>
  </si>
  <si>
    <t>[阿姆斯特丹]阿姆斯特丹市中心瑞享酒店(Mövenpick Hotel Amsterdam City Centre)(37199891)</t>
  </si>
  <si>
    <t>经典景观特大床房&lt;2人入住&gt;&lt;不退款&gt;</t>
  </si>
  <si>
    <t>Claudel/Marine</t>
  </si>
  <si>
    <t xml:space="preserve">4148838	</t>
  </si>
  <si>
    <t xml:space="preserve">2311250530	</t>
  </si>
  <si>
    <t xml:space="preserve">999228210773199	</t>
  </si>
  <si>
    <t>[曼谷]曼谷素坤逸航站 21 中心酒店(Grande Centre Point Hotel Terminal 21)(37197363)</t>
  </si>
  <si>
    <t>豪华尊贵房&lt;1&gt;&lt;2人入住&gt;&lt;不退款&gt;</t>
  </si>
  <si>
    <t>Takei/Tsuyoshi</t>
  </si>
  <si>
    <t xml:space="preserve">4150271	</t>
  </si>
  <si>
    <t xml:space="preserve">446308,458109	</t>
  </si>
  <si>
    <t xml:space="preserve">999228235037042	</t>
  </si>
  <si>
    <t>[曼谷]曼谷工匠酒店(Craftsman Bangkok)(39654163)</t>
  </si>
  <si>
    <t>高级双床房标准间&lt;2人入住&gt;&lt;不退款&gt;</t>
  </si>
  <si>
    <t>PLIANPRASERT/WARISA</t>
  </si>
  <si>
    <t xml:space="preserve">4159124	</t>
  </si>
  <si>
    <t xml:space="preserve">28238152476	</t>
  </si>
  <si>
    <t>[洛杉矶]洛杉矶宫古酒店(Miyako Hotel Los Angeles)(37214409)</t>
  </si>
  <si>
    <t>豪华特大床客房&lt;2人入住&gt;</t>
  </si>
  <si>
    <t>Wu/You,LI/ZEFENG</t>
  </si>
  <si>
    <t xml:space="preserve">4161003	</t>
  </si>
  <si>
    <t xml:space="preserve">78945SE137959	</t>
  </si>
  <si>
    <t xml:space="preserve">999228238546613	</t>
  </si>
  <si>
    <t>[法兰克福]法兰克福加鲁斯维亚特尔A&amp;O经济型连锁酒店(a&amp;o Frankfurt Galluswarte)(44793564)</t>
  </si>
  <si>
    <t>双床房&lt;2人入住&gt;&lt;不退款&gt;</t>
  </si>
  <si>
    <t>Chen/Xiangyu,Liu/Zhaoyou</t>
  </si>
  <si>
    <t xml:space="preserve">4161256	</t>
  </si>
  <si>
    <t xml:space="preserve">999228262299412	</t>
  </si>
  <si>
    <t>[曼谷]曼谷京华大酒店(Hotel Royal Bangkok@Chinatown)(40721515)</t>
  </si>
  <si>
    <t>高级房（无窗）&lt;2人入住&gt;&lt;不退款&gt;</t>
  </si>
  <si>
    <t>WONG/CHIN CHI</t>
  </si>
  <si>
    <t xml:space="preserve">4166385	</t>
  </si>
  <si>
    <t xml:space="preserve">999228292449660	</t>
  </si>
  <si>
    <t>[巴黎]维多利亚酒店(Hotel Victoria)(39037075)</t>
  </si>
  <si>
    <t>双人床房&lt;2人入住&gt;&lt;不退款&gt;&lt;早餐&gt;</t>
  </si>
  <si>
    <t>Stenger/Thomas,Descombes/Abigail</t>
  </si>
  <si>
    <t xml:space="preserve">4180489	</t>
  </si>
  <si>
    <t xml:space="preserve">999228359742112	</t>
  </si>
  <si>
    <t>[普吉岛]普吉市宜必思尚品酒店(Ibis Styles Phuket City)(37221447)</t>
  </si>
  <si>
    <t>标准大床房&lt;2人入住&gt;&lt;不退款&gt;&lt;无早&gt;</t>
  </si>
  <si>
    <t>TRISNAWATI/FENNY</t>
  </si>
  <si>
    <t xml:space="preserve">4212931	</t>
  </si>
  <si>
    <t xml:space="preserve">492271	</t>
  </si>
  <si>
    <t xml:space="preserve">999228485041922	</t>
  </si>
  <si>
    <t>[弗莱尔]弗莱尔宜必思尚品酒店(Ibis Styles Flers)(45977464)</t>
  </si>
  <si>
    <t>标准2张单人床房&lt;2人入住&gt;&lt;不退款&gt;</t>
  </si>
  <si>
    <t>LE VEUX/Bernard</t>
  </si>
  <si>
    <t xml:space="preserve">4257072	</t>
  </si>
  <si>
    <t xml:space="preserve">8440XKO506|122246297	</t>
  </si>
  <si>
    <t xml:space="preserve">999228485355455	</t>
  </si>
  <si>
    <t>[尼斯]尼斯怡东中心维尔酒店(Nice Excelsior Centre Ville)(39042949)</t>
  </si>
  <si>
    <t>高级园景房&lt;2人入住&gt;&lt;早餐&gt;</t>
  </si>
  <si>
    <t>Tomatis/Alessia</t>
  </si>
  <si>
    <t xml:space="preserve">4257365	</t>
  </si>
  <si>
    <t xml:space="preserve">122381908|122381908	</t>
  </si>
  <si>
    <t xml:space="preserve">999228505705326	</t>
  </si>
  <si>
    <t>[贝洛奥里藏特]美洲南宫酒店(Sul América Palace Hotel)(39678032)</t>
  </si>
  <si>
    <t>双人间&lt;2人入住&gt;&lt;不退款&gt;</t>
  </si>
  <si>
    <t>Belo/Victor Souza</t>
  </si>
  <si>
    <t xml:space="preserve">4267495	</t>
  </si>
  <si>
    <t xml:space="preserve">|123391768	</t>
  </si>
  <si>
    <t xml:space="preserve">999228530270659	</t>
  </si>
  <si>
    <t>[迈阿密]迈阿密国际机场酒店(Miami International Airport Hotel)(37209685)</t>
  </si>
  <si>
    <t>标准大号床房&lt;2人入住&gt;&lt;不退款&gt;</t>
  </si>
  <si>
    <t>BARROW/JODI JOANNE</t>
  </si>
  <si>
    <t xml:space="preserve">4273400	</t>
  </si>
  <si>
    <t xml:space="preserve">28548162218	</t>
  </si>
  <si>
    <t>[威尼斯]威尼斯梅斯特奥酒店(Ao Hotel Venezia Mestre)(39042870)</t>
  </si>
  <si>
    <t>XIONG/YAXIN,ZHOU/YUCHUN</t>
  </si>
  <si>
    <t xml:space="preserve">4278386	</t>
  </si>
  <si>
    <t xml:space="preserve">999228558423756	</t>
  </si>
  <si>
    <t>[象岛]象岛四面佛酒店(The Erawan Koh Chang -Sha Extra Plus)(39651206)</t>
  </si>
  <si>
    <t>豪华山景特大床房&lt;2人入住&gt;&lt;不退款&gt;&lt;早餐&gt;</t>
  </si>
  <si>
    <t>KHADEMI/MEHRDAD</t>
  </si>
  <si>
    <t xml:space="preserve">4291658	</t>
  </si>
  <si>
    <t xml:space="preserve">999228561263723	</t>
  </si>
  <si>
    <t>[首尔]哈比奥公园酒店(Hotel Park Habio)(37224824)</t>
  </si>
  <si>
    <t>家庭双床房&lt;2人入住&gt;&lt;不退款&gt;&lt;早餐&gt;</t>
  </si>
  <si>
    <t>LEE/YOUNG AE</t>
  </si>
  <si>
    <t xml:space="preserve">4294778	</t>
  </si>
  <si>
    <t xml:space="preserve">9000069820	</t>
  </si>
  <si>
    <t xml:space="preserve">999228572733437	</t>
  </si>
  <si>
    <t>[拉斯维加斯]拉斯维加斯马戏团娱乐场酒店(Circus Circus Hotel, Casino &amp; Theme Park)(37213488)</t>
  </si>
  <si>
    <t>西塔楼双人大号床间&lt;2人入住&gt;&lt;不退款&gt;&lt;无早&gt;</t>
  </si>
  <si>
    <t>Decena/Carina</t>
  </si>
  <si>
    <t xml:space="preserve">4299440	</t>
  </si>
  <si>
    <t xml:space="preserve">999228573680611	</t>
  </si>
  <si>
    <t>[哥本哈根]麦特龙卡宾酒店(Cabinn Metro Hotel)(37196960)</t>
  </si>
  <si>
    <t>准将房&lt;2人入住&gt;&lt;不退款&gt;&lt;早餐&gt;</t>
  </si>
  <si>
    <t>QIU/YUCHENG,XIE/XIAN</t>
  </si>
  <si>
    <t xml:space="preserve">4300171	</t>
  </si>
  <si>
    <t xml:space="preserve">999228573847137	</t>
  </si>
  <si>
    <t>[芭堤雅]服务式公寓套房酒店(Inn Residence Serviced Suites)(39625608)</t>
  </si>
  <si>
    <t>PRATAD/LADDA</t>
  </si>
  <si>
    <t xml:space="preserve">4300421	</t>
  </si>
  <si>
    <t xml:space="preserve">999228574795687	</t>
  </si>
  <si>
    <t>[王南安科]蓬马山别墅(Villa Khao Phaengma)(40356988)</t>
  </si>
  <si>
    <t>豪华间&lt;2人入住&gt;&lt;不退款&gt;&lt;早餐&gt;</t>
  </si>
  <si>
    <t>MANMUAN/WIBOONSRI</t>
  </si>
  <si>
    <t xml:space="preserve">4301312	</t>
  </si>
  <si>
    <t xml:space="preserve">22112023	</t>
  </si>
  <si>
    <t xml:space="preserve">999228587700097	</t>
  </si>
  <si>
    <t>[爱丁堡]苏格兰人酒店(The Scotsman Hotel)(37202143)</t>
  </si>
  <si>
    <t>豪华双人房/双床房, 城市景观&lt;2人入住&gt;&lt;不退款&gt;</t>
  </si>
  <si>
    <t>ZHANG/XIYUAN,Jiang/Futao</t>
  </si>
  <si>
    <t xml:space="preserve">4305500	</t>
  </si>
  <si>
    <t xml:space="preserve">999228588002537	</t>
  </si>
  <si>
    <t>[民都鲁]金湾酒店(Goldenbay Hotel)(44798926)</t>
  </si>
  <si>
    <t>豪华特大床房&lt;2人入住&gt;&lt;不退款&gt;</t>
  </si>
  <si>
    <t>IQMAL FAJRI/QUISTINA DINI</t>
  </si>
  <si>
    <t xml:space="preserve">4305833	</t>
  </si>
  <si>
    <t xml:space="preserve">1234	</t>
  </si>
  <si>
    <t xml:space="preserve">999228589534516	</t>
  </si>
  <si>
    <t>[加影]上城区酒店加影(Uptown Hotel Kajang)(48367234)</t>
  </si>
  <si>
    <t>家庭三人房&lt;2人入住&gt;&lt;不退款&gt;</t>
  </si>
  <si>
    <t>NUR SHAHADAH/SHAHADAH</t>
  </si>
  <si>
    <t xml:space="preserve">4307000	</t>
  </si>
  <si>
    <t xml:space="preserve">999228589679898	</t>
  </si>
  <si>
    <t>准将房&lt;2人入住&gt;&lt;不退款&gt;&lt;无早&gt;</t>
  </si>
  <si>
    <t>Bonde/Kasper Gosvig</t>
  </si>
  <si>
    <t xml:space="preserve">4307204	</t>
  </si>
  <si>
    <t xml:space="preserve">999228589732143	</t>
  </si>
  <si>
    <t>[马德里]马德里市中心诺富特酒店(Novotel Madrid Center)(37196457)</t>
  </si>
  <si>
    <t>标准双床房&lt;2人入住&gt;&lt;不退款&gt;&lt;早餐&gt;</t>
  </si>
  <si>
    <t>Zhao/Xingyi,Yang/Ying</t>
  </si>
  <si>
    <t xml:space="preserve">4307262	</t>
  </si>
  <si>
    <t xml:space="preserve">2311250620	</t>
  </si>
  <si>
    <t xml:space="preserve">999228591303034	</t>
  </si>
  <si>
    <t>尊享豪华双床房&lt;2人入住&gt;&lt;不退款&gt;</t>
  </si>
  <si>
    <t>Rongrong /Kanjanaporn</t>
  </si>
  <si>
    <t xml:space="preserve">4308663	</t>
  </si>
  <si>
    <t xml:space="preserve">999228597139533	</t>
  </si>
  <si>
    <t>[卡罗林斯温泉]奎斯特卡罗琳泉酒店(Quest Caroline Springs)(39052547)</t>
  </si>
  <si>
    <t>一室公寓&lt;2人入住&gt;&lt;不退款&gt;&lt;无早&gt;</t>
  </si>
  <si>
    <t>Repusic/Amanda</t>
  </si>
  <si>
    <t xml:space="preserve">4309297	</t>
  </si>
  <si>
    <t xml:space="preserve">999228598733682	</t>
  </si>
  <si>
    <t>[武吉加地]金沙湾度假村(Bayou Lagoon Park Resort)(37213430)</t>
  </si>
  <si>
    <t>一室公寓&lt;2人入住&gt;&lt;不退款&gt;&lt;早餐&gt;</t>
  </si>
  <si>
    <t>MIRUL/MUHAMAD SHAHID AMERUL</t>
  </si>
  <si>
    <t xml:space="preserve">4309789	</t>
  </si>
  <si>
    <t xml:space="preserve">999228602049155	</t>
  </si>
  <si>
    <t>一室公寓&lt;2人入住&gt;&lt;不退款&gt;</t>
  </si>
  <si>
    <t>ADNIN/FATIN</t>
  </si>
  <si>
    <t xml:space="preserve">4311438	</t>
  </si>
  <si>
    <t>退单</t>
  </si>
  <si>
    <t xml:space="preserve">999228037652884	</t>
  </si>
  <si>
    <t>[新加坡]新加坡史蒂芬诺富特酒店(Novotel Singapore on Stevens)(47468570)</t>
  </si>
  <si>
    <t>高级双人房&lt;2人入住&gt;&lt;不退款&gt;</t>
  </si>
  <si>
    <t>RAJPOOT/NITIN</t>
  </si>
  <si>
    <t>CA5326231130USD</t>
  </si>
  <si>
    <t xml:space="preserve">4109755	</t>
  </si>
  <si>
    <t xml:space="preserve">2311230522	</t>
  </si>
  <si>
    <t xml:space="preserve">999228073150665	</t>
  </si>
  <si>
    <t>[大阪]大阪日航酒店(Hotel Nikko Osaka)(37197347)</t>
  </si>
  <si>
    <t>高级小型大床客房&lt;2人入住&gt;&lt;不适用日本客人&gt;&lt;不退款&gt;</t>
  </si>
  <si>
    <t>YANG/ZHIZHI,KWOK/CHI TAT</t>
  </si>
  <si>
    <t xml:space="preserve">4119467	</t>
  </si>
  <si>
    <t xml:space="preserve">999228074658262	</t>
  </si>
  <si>
    <t>高级双床房&lt;1&gt;&lt;2人入住&gt;&lt;不适用日本客人&gt;&lt;不退款&gt;</t>
  </si>
  <si>
    <t>DING/YING</t>
  </si>
  <si>
    <t xml:space="preserve">4120329	</t>
  </si>
  <si>
    <t xml:space="preserve">999228122284587	</t>
  </si>
  <si>
    <t>[芭堤雅]盛泰乐芭堤雅中心酒店(Centara Pattaya Hotel)(37228551)</t>
  </si>
  <si>
    <t>Sainatee/Kanyapat</t>
  </si>
  <si>
    <t xml:space="preserve">4132521	</t>
  </si>
  <si>
    <t xml:space="preserve">34976SE048550	</t>
  </si>
  <si>
    <t xml:space="preserve">999228237902240	</t>
  </si>
  <si>
    <t>[法兰克福]法兰克福中央弗莱明斯酒店（原法兰克福弗莱明斯快捷酒店）(Flemings Hotel Frankfurt-Central Former Flemings Express Frankfurt)(37242304)</t>
  </si>
  <si>
    <t>舒适双人房&lt;2人入住&gt;&lt;不退款&gt;</t>
  </si>
  <si>
    <t>LIM/SONG BON</t>
  </si>
  <si>
    <t xml:space="preserve">4160903	</t>
  </si>
  <si>
    <t xml:space="preserve">999228285821248	</t>
  </si>
  <si>
    <t>[新加坡]新加坡日晶酒店(Summer View Hotel)(44688198)</t>
  </si>
  <si>
    <t>高级双人或双床房&lt;2人入住&gt;&lt;不退款&gt;</t>
  </si>
  <si>
    <t>KATEBMAD/SIRIKUL,ALEE/ASWANEE</t>
  </si>
  <si>
    <t xml:space="preserve">4177091	</t>
  </si>
  <si>
    <t xml:space="preserve">999228367195141	</t>
  </si>
  <si>
    <t>[罗马]诺瓦多姆斯品质酒店(Quality Hotel Nova Domus)(37244966)</t>
  </si>
  <si>
    <t>客房(双人床)&lt;2人入住&gt;&lt;不退款&gt;&lt;早餐&gt;</t>
  </si>
  <si>
    <t>LAREGLIA/LICIA</t>
  </si>
  <si>
    <t xml:space="preserve">4217880	</t>
  </si>
  <si>
    <t xml:space="preserve">3449505664	</t>
  </si>
  <si>
    <t xml:space="preserve">999228489241703	</t>
  </si>
  <si>
    <t>[德累斯顿]德雷斯顿杜瑞特酒店(Dorint Hotel Dresden)(39033053)</t>
  </si>
  <si>
    <t>客房&lt;2人入住&gt;&lt;不退款&gt;</t>
  </si>
  <si>
    <t>Belger/Thomas</t>
  </si>
  <si>
    <t xml:space="preserve">4261336	</t>
  </si>
  <si>
    <t xml:space="preserve">-122657192|122657192	</t>
  </si>
  <si>
    <t xml:space="preserve">999228522763559	</t>
  </si>
  <si>
    <t>[多伦多]多伦多泛太平洋酒店(Pan Pacific Toronto)(37204927)</t>
  </si>
  <si>
    <t>豪华2大号床房&lt;2人入住&gt;&lt;不退款&gt;&lt;无早&gt;</t>
  </si>
  <si>
    <t>GAO/YAOFENG</t>
  </si>
  <si>
    <t xml:space="preserve">4271687	</t>
  </si>
  <si>
    <t xml:space="preserve">-124271773|124271773	</t>
  </si>
  <si>
    <t xml:space="preserve">999228548300705	</t>
  </si>
  <si>
    <t>[奥斯陆]丽笙蓝标酒店-奥斯陆(Radisson Blu Plaza Hotel, Oslo)(39047259)</t>
  </si>
  <si>
    <t>标准房&lt;2人入住&gt;&lt;不退款&gt;</t>
  </si>
  <si>
    <t>Li/Hui,Li/Ming</t>
  </si>
  <si>
    <t xml:space="preserve">4278449	</t>
  </si>
  <si>
    <t xml:space="preserve">8995015603,8995015595	</t>
  </si>
  <si>
    <t xml:space="preserve">999228548512058	</t>
  </si>
  <si>
    <t>[费城]洛伊斯费城酒店(Loews Philadelphia Hotel)(37201022)</t>
  </si>
  <si>
    <t>豪华客房, 1 张特大床&lt;2人入住&gt;&lt;不退款&gt;</t>
  </si>
  <si>
    <t>Cilinski/Heather Michele</t>
  </si>
  <si>
    <t xml:space="preserve">4278539	</t>
  </si>
  <si>
    <t xml:space="preserve">70571SE326705	</t>
  </si>
  <si>
    <t xml:space="preserve">999228555933525	</t>
  </si>
  <si>
    <t>ZHAN/YING,NIE/SHUFEN</t>
  </si>
  <si>
    <t xml:space="preserve">4290238	</t>
  </si>
  <si>
    <t xml:space="preserve">999228559045696	</t>
  </si>
  <si>
    <t>[康斯坦提亚]塞拉斯酒店(The Cellars-Hohenort)(37211821)</t>
  </si>
  <si>
    <t>双人床房&lt;1&gt;&lt;2人入住&gt;&lt;不退款&gt;&lt;早餐&gt;</t>
  </si>
  <si>
    <t>edwards/debs</t>
  </si>
  <si>
    <t xml:space="preserve">4292075	</t>
  </si>
  <si>
    <t xml:space="preserve">-125501704|125501704	</t>
  </si>
  <si>
    <t xml:space="preserve">999228560852416	</t>
  </si>
  <si>
    <t>[曼彻斯特]米特酒店(The Mitre Hotel)(39665773)</t>
  </si>
  <si>
    <t>标准双人间&lt;2人入住&gt;&lt;不退款&gt;&lt;早餐&gt;</t>
  </si>
  <si>
    <t>NGUYEN/DUY HIEU,NGO NGOC/TRUNG</t>
  </si>
  <si>
    <t xml:space="preserve">4294254	</t>
  </si>
  <si>
    <t xml:space="preserve">999228561666564	</t>
  </si>
  <si>
    <t>Kim/Daejun,Kim/Seoyoung</t>
  </si>
  <si>
    <t xml:space="preserve">4295173	</t>
  </si>
  <si>
    <t xml:space="preserve">9000069871	</t>
  </si>
  <si>
    <t xml:space="preserve">999228566509478	</t>
  </si>
  <si>
    <t>SAN MIGUEL/LUIS</t>
  </si>
  <si>
    <t xml:space="preserve">4296169	</t>
  </si>
  <si>
    <t xml:space="preserve">999228571318820	</t>
  </si>
  <si>
    <t>[佛罗伦萨]c-外交官酒店(c-hotels Diplomat)(37204137)</t>
  </si>
  <si>
    <t>舒适房&lt;1&gt;&lt;2人入住&gt;&lt;不退款&gt;</t>
  </si>
  <si>
    <t>QI/XING</t>
  </si>
  <si>
    <t xml:space="preserve">4298489	</t>
  </si>
  <si>
    <t xml:space="preserve">999228573876852	</t>
  </si>
  <si>
    <t>MORGAN/SIOBHAN</t>
  </si>
  <si>
    <t xml:space="preserve">4300441	</t>
  </si>
  <si>
    <t xml:space="preserve">999228574038080	</t>
  </si>
  <si>
    <t>[拉斯维加斯]美高梅大酒店(MGM Grand)(37200014)</t>
  </si>
  <si>
    <t>至尊两张大床房&lt;2人入住&gt;&lt;不退款&gt;</t>
  </si>
  <si>
    <t>Liu/Yixin,Karen/Liu</t>
  </si>
  <si>
    <t xml:space="preserve">4300562	</t>
  </si>
  <si>
    <t xml:space="preserve">918559418,918573635	</t>
  </si>
  <si>
    <t xml:space="preserve">999228591311433	</t>
  </si>
  <si>
    <t>[洛杉矶]洛杉矶市中心 E 中心酒店(E Central Hotel Downtown Los Angeles)(70697773)</t>
  </si>
  <si>
    <t>高级特大床房&lt;2人入住&gt;&lt;不退款&gt;&lt;无早&gt;</t>
  </si>
  <si>
    <t>YANG/CANLONG</t>
  </si>
  <si>
    <t xml:space="preserve">4308667	</t>
  </si>
  <si>
    <t xml:space="preserve">999228600474022	</t>
  </si>
  <si>
    <t>[迪拜]艾玛札瑞享酒店(Movenpick Al Mamzar)(37197211)</t>
  </si>
  <si>
    <t>豪华特大床客房&lt;2人入住&gt;&lt;不退款&gt;</t>
  </si>
  <si>
    <t>HAMZA/MOHAMED</t>
  </si>
  <si>
    <t xml:space="preserve">4310503	</t>
  </si>
  <si>
    <t xml:space="preserve">2311240528	</t>
  </si>
  <si>
    <t xml:space="preserve">999228601551051	</t>
  </si>
  <si>
    <t>[安特卫普]安特卫普中心世纪酒店(Century Hotel Antwerpen Centrum)(37202439)</t>
  </si>
  <si>
    <t>Standaard Twin&lt;2人入住&gt;&lt;不退款&gt;&lt;无早&gt;</t>
  </si>
  <si>
    <t>BERNARD/DEBORAH</t>
  </si>
  <si>
    <t xml:space="preserve">4311038	</t>
  </si>
  <si>
    <t xml:space="preserve">46371862|127229673	</t>
  </si>
  <si>
    <t>，</t>
  </si>
  <si>
    <t>本期扣款49.79元</t>
  </si>
  <si>
    <t>A231130110142481</t>
  </si>
  <si>
    <t>A231130110236481</t>
  </si>
  <si>
    <t>USD / HKD 当前参考汇率: 7.81077</t>
  </si>
  <si>
    <t>总计：11850.88 USD/
92564.5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</si>
  <si>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</si>
  <si>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</si>
  <si>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</si>
  <si>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</si>
  <si>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</si>
  <si>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</si>
  <si>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</si>
  <si>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</si>
  <si>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</si>
  <si>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</si>
  <si>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</si>
  <si>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</si>
  <si>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</si>
  <si>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</si>
  <si>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</si>
  <si>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</si>
  <si>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</si>
  <si>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</si>
  <si>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</si>
  <si>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2023-10-15</t>
  </si>
  <si>
    <t>4073892</t>
  </si>
  <si>
    <t>梦幻精品酒店</t>
  </si>
  <si>
    <t>NOMURA KENICHIRO</t>
  </si>
  <si>
    <t>2023-11-25</t>
  </si>
  <si>
    <t>2023-11-26</t>
  </si>
  <si>
    <t>退房日周结</t>
  </si>
  <si>
    <t>324.08</t>
  </si>
  <si>
    <t>44.24</t>
  </si>
  <si>
    <t>0</t>
  </si>
  <si>
    <t>0.00</t>
  </si>
  <si>
    <t>携程盛景国际直连</t>
  </si>
  <si>
    <t>01.010677</t>
  </si>
  <si>
    <t>2023-10-15 11:16:58</t>
  </si>
  <si>
    <t>否</t>
  </si>
  <si>
    <t>汇智国际旅游发展有限公司</t>
  </si>
  <si>
    <t>直连</t>
  </si>
  <si>
    <t>马来西亚</t>
  </si>
  <si>
    <t>4074511</t>
  </si>
  <si>
    <t>芭堤雅艾雅精品酒店</t>
  </si>
  <si>
    <t>SAKURAI MASATSUGU,CHIBA SHUJI</t>
  </si>
  <si>
    <t>2023-11-24</t>
  </si>
  <si>
    <t>2640.95</t>
  </si>
  <si>
    <t>360.52</t>
  </si>
  <si>
    <t>2023-10-15 13:42:16</t>
  </si>
  <si>
    <t>泰国</t>
  </si>
  <si>
    <t>2023-10-17</t>
  </si>
  <si>
    <t>4088576</t>
  </si>
  <si>
    <t>芭堤雅海岸之路酒店</t>
  </si>
  <si>
    <t>CHAIYA RATTAPONG</t>
  </si>
  <si>
    <t>1627.16</t>
  </si>
  <si>
    <t>222.05</t>
  </si>
  <si>
    <t>2023-10-17 23:35:17</t>
  </si>
  <si>
    <t>2023-10-18</t>
  </si>
  <si>
    <t>4091400</t>
  </si>
  <si>
    <t>卢切维尔</t>
  </si>
  <si>
    <t>CHANG INJAE</t>
  </si>
  <si>
    <t>399.62</t>
  </si>
  <si>
    <t>54.50</t>
  </si>
  <si>
    <t>2023-10-18 15:17:11</t>
  </si>
  <si>
    <t>韩国</t>
  </si>
  <si>
    <t>2023-10-21</t>
  </si>
  <si>
    <t>4109755</t>
  </si>
  <si>
    <t>新加坡史蒂芬诺富特酒店</t>
  </si>
  <si>
    <t>RAJPOOT NITIN</t>
  </si>
  <si>
    <t>2023-11-23</t>
  </si>
  <si>
    <t>2023-11-27</t>
  </si>
  <si>
    <t>4955.19</t>
  </si>
  <si>
    <t>675.61</t>
  </si>
  <si>
    <t>2023-10-21 22:48:55</t>
  </si>
  <si>
    <t>新加坡</t>
  </si>
  <si>
    <t>2023-10-23</t>
  </si>
  <si>
    <t>4119467</t>
  </si>
  <si>
    <t>大阪日航酒店</t>
  </si>
  <si>
    <t>YANG ZHIZHI,KWOK CHI TAT</t>
  </si>
  <si>
    <t>4095.54</t>
  </si>
  <si>
    <t>558.44</t>
  </si>
  <si>
    <t>2023-10-23 20:33:01</t>
  </si>
  <si>
    <t>日本</t>
  </si>
  <si>
    <t>4120329</t>
  </si>
  <si>
    <t>DING YING</t>
  </si>
  <si>
    <t>1011.78</t>
  </si>
  <si>
    <t>137.96</t>
  </si>
  <si>
    <t>2023-10-23 22:54:48</t>
  </si>
  <si>
    <t>2023-10-26</t>
  </si>
  <si>
    <t>4132521</t>
  </si>
  <si>
    <t>芭提雅盛泰乐酒店</t>
  </si>
  <si>
    <t>Sainatee Kanyapat</t>
  </si>
  <si>
    <t>227.61</t>
  </si>
  <si>
    <t>31.03</t>
  </si>
  <si>
    <t>2023-10-26 01:54:03</t>
  </si>
  <si>
    <t>2023-10-28</t>
  </si>
  <si>
    <t>4148838</t>
  </si>
  <si>
    <t>阿姆斯特丹市中心瑞享酒店</t>
  </si>
  <si>
    <t>Claudel Marine</t>
  </si>
  <si>
    <t>1255.00</t>
  </si>
  <si>
    <t>171.06</t>
  </si>
  <si>
    <t>2023-10-28 20:32:29</t>
  </si>
  <si>
    <t>荷兰</t>
  </si>
  <si>
    <t>2023-10-29</t>
  </si>
  <si>
    <t>4150271</t>
  </si>
  <si>
    <t>曼谷素坤逸航站 21 中心酒店</t>
  </si>
  <si>
    <t>Takei Tsuyoshi</t>
  </si>
  <si>
    <t>3275.93</t>
  </si>
  <si>
    <t>446.47</t>
  </si>
  <si>
    <t>2023-10-31 19:55:59</t>
  </si>
  <si>
    <t>直采</t>
  </si>
  <si>
    <t>2023-10-30</t>
  </si>
  <si>
    <t>4159124</t>
  </si>
  <si>
    <t>曼谷工匠酒店</t>
  </si>
  <si>
    <t>PLIANPRASERT WARISA</t>
  </si>
  <si>
    <t>352.86</t>
  </si>
  <si>
    <t>48.09</t>
  </si>
  <si>
    <t>2023-10-30 19:30:12</t>
  </si>
  <si>
    <t>2023-10-31</t>
  </si>
  <si>
    <t>4160903</t>
  </si>
  <si>
    <t>法兰克福中心弗莱明斯酒店（原法兰克福弗莱明快捷城际酒店）</t>
  </si>
  <si>
    <t>LIM SONG BON</t>
  </si>
  <si>
    <t>1216.61</t>
  </si>
  <si>
    <t>165.81</t>
  </si>
  <si>
    <t>2023-10-31 00:28:43</t>
  </si>
  <si>
    <t>德国</t>
  </si>
  <si>
    <t>4161003</t>
  </si>
  <si>
    <t>洛杉矶宫古酒店</t>
  </si>
  <si>
    <t>Wu You,LI ZEFENG</t>
  </si>
  <si>
    <t>2720.85</t>
  </si>
  <si>
    <t>370.82</t>
  </si>
  <si>
    <t>2023-10-31 01:26:37</t>
  </si>
  <si>
    <t>美国</t>
  </si>
  <si>
    <t>4161256</t>
  </si>
  <si>
    <t>法兰克福法兰克福瓦尔特A＆O酒店及旅馆</t>
  </si>
  <si>
    <t>Chen Xiangyu,Liu Zhaoyou</t>
  </si>
  <si>
    <t>286.52</t>
  </si>
  <si>
    <t>39.10</t>
  </si>
  <si>
    <t>2023-10-31 05:51:22</t>
  </si>
  <si>
    <t>4166385</t>
  </si>
  <si>
    <t>曼谷京华大酒店</t>
  </si>
  <si>
    <t>WONG CHIN CHI</t>
  </si>
  <si>
    <t>2023-11-22</t>
  </si>
  <si>
    <t>1334.56</t>
  </si>
  <si>
    <t>182.12</t>
  </si>
  <si>
    <t>2023-10-31 22:17:40</t>
  </si>
  <si>
    <t>2023-11-02</t>
  </si>
  <si>
    <t>4177091</t>
  </si>
  <si>
    <t>新加坡日晶酒店</t>
  </si>
  <si>
    <t>KATEBMAD SIRIKUL,ALEE ASWANEE</t>
  </si>
  <si>
    <t>1549.83</t>
  </si>
  <si>
    <t>211.31</t>
  </si>
  <si>
    <t>2023-11-02 16:56:03</t>
  </si>
  <si>
    <t>2023-11-03</t>
  </si>
  <si>
    <t>4180489</t>
  </si>
  <si>
    <t>维多利亚酒店</t>
  </si>
  <si>
    <t>Stenger Thomas,Descombes Abigail</t>
  </si>
  <si>
    <t>1208.27</t>
  </si>
  <si>
    <t>164.74</t>
  </si>
  <si>
    <t>-164</t>
  </si>
  <si>
    <t>-1208</t>
  </si>
  <si>
    <t>2023-11-03 01:09:52</t>
  </si>
  <si>
    <t>法国</t>
  </si>
  <si>
    <t>2023-11-08</t>
  </si>
  <si>
    <t>4212931</t>
  </si>
  <si>
    <t>普吉市宜必思尚品酒店</t>
  </si>
  <si>
    <t>TRISNAWATI FENNY</t>
  </si>
  <si>
    <t>684.01</t>
  </si>
  <si>
    <t>93.87</t>
  </si>
  <si>
    <t>2023-11-08 12:54:08</t>
  </si>
  <si>
    <t>4217880</t>
  </si>
  <si>
    <t>诺瓦多姆斯品质酒店</t>
  </si>
  <si>
    <t>LAREGLIA LICIA</t>
  </si>
  <si>
    <t>1609.27</t>
  </si>
  <si>
    <t>220.56</t>
  </si>
  <si>
    <t>2023-11-08 19:44:43</t>
  </si>
  <si>
    <t>意大利</t>
  </si>
  <si>
    <t>2023-11-15</t>
  </si>
  <si>
    <t>4257072</t>
  </si>
  <si>
    <t>弗莱尔宜必思尚品酒店</t>
  </si>
  <si>
    <t>LE VEUX Bernard</t>
  </si>
  <si>
    <t>685.87</t>
  </si>
  <si>
    <t>94.34</t>
  </si>
  <si>
    <t>2023-11-15 02:34:16</t>
  </si>
  <si>
    <t>4257365</t>
  </si>
  <si>
    <t>尼斯怡东中心维尔酒店</t>
  </si>
  <si>
    <t>Tomatis Alessia</t>
  </si>
  <si>
    <t>537.63</t>
  </si>
  <si>
    <t>73.95</t>
  </si>
  <si>
    <t>2023-11-15 07:14:24</t>
  </si>
  <si>
    <t>4261336</t>
  </si>
  <si>
    <t>德雷斯顿杜瑞特酒店</t>
  </si>
  <si>
    <t>Belger Thomas</t>
  </si>
  <si>
    <t>495.97</t>
  </si>
  <si>
    <t>68.22</t>
  </si>
  <si>
    <t>2023-11-15 19:54:24</t>
  </si>
  <si>
    <t>2023-11-17</t>
  </si>
  <si>
    <t>4267495</t>
  </si>
  <si>
    <t>美洲南宫酒店</t>
  </si>
  <si>
    <t>Belo Victor Souza</t>
  </si>
  <si>
    <t>211.00</t>
  </si>
  <si>
    <t>29.05</t>
  </si>
  <si>
    <t>2023-11-17 00:02:50</t>
  </si>
  <si>
    <t>巴西</t>
  </si>
  <si>
    <t>2023-11-18</t>
  </si>
  <si>
    <t>4271687</t>
  </si>
  <si>
    <t>多伦多泛太平洋酒店</t>
  </si>
  <si>
    <t>GAO YAOFENG</t>
  </si>
  <si>
    <t>5667.12</t>
  </si>
  <si>
    <t>783.65</t>
  </si>
  <si>
    <t>2023-11-18 08:16:35</t>
  </si>
  <si>
    <t>加拿大</t>
  </si>
  <si>
    <t>4273400</t>
  </si>
  <si>
    <t>迈阿密国际机场酒店</t>
  </si>
  <si>
    <t>BARROW JODI JOANNE</t>
  </si>
  <si>
    <t>2567.98</t>
  </si>
  <si>
    <t>355.10</t>
  </si>
  <si>
    <t>2023-11-18 20:00:13</t>
  </si>
  <si>
    <t>2023-11-20</t>
  </si>
  <si>
    <t>4278386</t>
  </si>
  <si>
    <t>威尼斯梅斯特奥酒店</t>
  </si>
  <si>
    <t>XIONG YAXIN,ZHOU YUCHUN</t>
  </si>
  <si>
    <t>753.05</t>
  </si>
  <si>
    <t>104.11</t>
  </si>
  <si>
    <t>2023-11-20 11:03:49</t>
  </si>
  <si>
    <t>4278449</t>
  </si>
  <si>
    <t>奥斯陆丽笙世嘉酒店</t>
  </si>
  <si>
    <t>Li Hui,Li Ming</t>
  </si>
  <si>
    <t>5481.90</t>
  </si>
  <si>
    <t>757.88</t>
  </si>
  <si>
    <t>2023-11-20 11:21:46</t>
  </si>
  <si>
    <t>挪威</t>
  </si>
  <si>
    <t>4278539</t>
  </si>
  <si>
    <t>洛伊斯费城酒店</t>
  </si>
  <si>
    <t>Cilinski Heather Michele</t>
  </si>
  <si>
    <t>1193.19</t>
  </si>
  <si>
    <t>164.96</t>
  </si>
  <si>
    <t>2023-11-20 11:48:59</t>
  </si>
  <si>
    <t>4290238</t>
  </si>
  <si>
    <t>ZHAN YING,NIE SHUFEN</t>
  </si>
  <si>
    <t>2023-11-21</t>
  </si>
  <si>
    <t>4679.01</t>
  </si>
  <si>
    <t>646.88</t>
  </si>
  <si>
    <t>2023-11-20 17:43:07</t>
  </si>
  <si>
    <t>4291658</t>
  </si>
  <si>
    <t>象岛四面佛酒店</t>
  </si>
  <si>
    <t>KHADEMI MEHRDAD</t>
  </si>
  <si>
    <t>3243.95</t>
  </si>
  <si>
    <t>448.48</t>
  </si>
  <si>
    <t>2023-11-20 20:48:33</t>
  </si>
  <si>
    <t>4292075</t>
  </si>
  <si>
    <t>霍亨诺特地窖酒店</t>
  </si>
  <si>
    <t>edwards debs</t>
  </si>
  <si>
    <t>2352.38</t>
  </si>
  <si>
    <t>325.22</t>
  </si>
  <si>
    <t>2023-11-20 21:45:13</t>
  </si>
  <si>
    <t>南非</t>
  </si>
  <si>
    <t>4294254</t>
  </si>
  <si>
    <t>美提酒店</t>
  </si>
  <si>
    <t>NGUYEN DUY HIEU,NGO NGOC TRUNG</t>
  </si>
  <si>
    <t>291.41</t>
  </si>
  <si>
    <t>40.56</t>
  </si>
  <si>
    <t>2023-11-21 03:59:15</t>
  </si>
  <si>
    <t>英国</t>
  </si>
  <si>
    <t>4294778</t>
  </si>
  <si>
    <t>哈比奥公园酒店</t>
  </si>
  <si>
    <t>LEE YOUNG AE</t>
  </si>
  <si>
    <t>1562.79</t>
  </si>
  <si>
    <t>217.52</t>
  </si>
  <si>
    <t>2023-11-21 08:58:46</t>
  </si>
  <si>
    <t>4295173</t>
  </si>
  <si>
    <t>Kim Daejun,Kim Seoyoung</t>
  </si>
  <si>
    <t>749.78</t>
  </si>
  <si>
    <t>104.36</t>
  </si>
  <si>
    <t>2023-11-21 10:21:29</t>
  </si>
  <si>
    <t>4296169</t>
  </si>
  <si>
    <t>SAN MIGUEL LUIS</t>
  </si>
  <si>
    <t>1050.03</t>
  </si>
  <si>
    <t>146.15</t>
  </si>
  <si>
    <t>2023-11-21 13:19:31</t>
  </si>
  <si>
    <t>4298489</t>
  </si>
  <si>
    <t>佛罗伦萨C-Hotels外交官酒店</t>
  </si>
  <si>
    <t>QI XING</t>
  </si>
  <si>
    <t>515.28</t>
  </si>
  <si>
    <t>71.72</t>
  </si>
  <si>
    <t>2023-11-21 19:02:06</t>
  </si>
  <si>
    <t>4299440</t>
  </si>
  <si>
    <t>拉斯维加斯马戏团娱乐场酒店</t>
  </si>
  <si>
    <t>Decena Carina</t>
  </si>
  <si>
    <t>756.39</t>
  </si>
  <si>
    <t>105.28</t>
  </si>
  <si>
    <t>2023-11-21 21:16:31</t>
  </si>
  <si>
    <t>4300171</t>
  </si>
  <si>
    <t>迈特罗卡宾酒店</t>
  </si>
  <si>
    <t>QIU YUCHENG,XIE XIAN</t>
  </si>
  <si>
    <t>694.54</t>
  </si>
  <si>
    <t>96.67</t>
  </si>
  <si>
    <t>2023-11-21 23:43:01</t>
  </si>
  <si>
    <t>丹麦</t>
  </si>
  <si>
    <t>4300421</t>
  </si>
  <si>
    <t>服务式套房旅店法义公寓式酒店</t>
  </si>
  <si>
    <t>PRATAD LADDA</t>
  </si>
  <si>
    <t>299.45</t>
  </si>
  <si>
    <t>41.68</t>
  </si>
  <si>
    <t>2023-11-22 00:20:11</t>
  </si>
  <si>
    <t>4300441</t>
  </si>
  <si>
    <t>MORGAN SIOBHAN</t>
  </si>
  <si>
    <t>2023-11-22 00:28:06</t>
  </si>
  <si>
    <t>4300562</t>
  </si>
  <si>
    <t>美高梅大酒店</t>
  </si>
  <si>
    <t>Liu Yixin,Karen Liu</t>
  </si>
  <si>
    <t>5975.82</t>
  </si>
  <si>
    <t>835.02</t>
  </si>
  <si>
    <t>2023-11-22 01:25:56</t>
  </si>
  <si>
    <t>4301312</t>
  </si>
  <si>
    <t>蓬马山别墅酒店</t>
  </si>
  <si>
    <t>MANMUAN WIBOONSRI</t>
  </si>
  <si>
    <t>520.96</t>
  </si>
  <si>
    <t>72.78</t>
  </si>
  <si>
    <t>2023-11-22 09:26:02</t>
  </si>
  <si>
    <t>4305500</t>
  </si>
  <si>
    <t>苏格兰人酒店</t>
  </si>
  <si>
    <t>ZHANG XIYUAN,Jiang Futao</t>
  </si>
  <si>
    <t>5459.91</t>
  </si>
  <si>
    <t>762.77</t>
  </si>
  <si>
    <t>2023-11-22 20:40:04</t>
  </si>
  <si>
    <t>4305833</t>
  </si>
  <si>
    <t>金湾酒店</t>
  </si>
  <si>
    <t>IQMAL FAJRI QUISTINA DINI</t>
  </si>
  <si>
    <t>446.23</t>
  </si>
  <si>
    <t>62.34</t>
  </si>
  <si>
    <t>2023-11-22 21:07:22</t>
  </si>
  <si>
    <t>4307000</t>
  </si>
  <si>
    <t>加影上城区酒店</t>
  </si>
  <si>
    <t>NUR SHAHADAH SHAHADAH</t>
  </si>
  <si>
    <t>164.47</t>
  </si>
  <si>
    <t>22.91</t>
  </si>
  <si>
    <t>2023-11-23 02:18:17</t>
  </si>
  <si>
    <t>4307204</t>
  </si>
  <si>
    <t>Bonde Kasper Gosvig</t>
  </si>
  <si>
    <t>551.56</t>
  </si>
  <si>
    <t>76.83</t>
  </si>
  <si>
    <t>2023-11-23 05:49:33</t>
  </si>
  <si>
    <t>4307262</t>
  </si>
  <si>
    <t>马德里市中心诺富特酒店</t>
  </si>
  <si>
    <t>Zhao Xingyi,Yang Ying</t>
  </si>
  <si>
    <t>1732.80</t>
  </si>
  <si>
    <t>241.37</t>
  </si>
  <si>
    <t>2023-11-23 06:59:00</t>
  </si>
  <si>
    <t>西班牙</t>
  </si>
  <si>
    <t>4308663</t>
  </si>
  <si>
    <t>Rongrong Kanjanaporn</t>
  </si>
  <si>
    <t>351.05</t>
  </si>
  <si>
    <t>48.90</t>
  </si>
  <si>
    <t>2023-11-23 12:30:27</t>
  </si>
  <si>
    <t>4308667</t>
  </si>
  <si>
    <t>洛杉矶市中心 E 中心酒店</t>
  </si>
  <si>
    <t>YANG CANLONG</t>
  </si>
  <si>
    <t>874.98</t>
  </si>
  <si>
    <t>121.88</t>
  </si>
  <si>
    <t>2023-11-23 12:30:39</t>
  </si>
  <si>
    <t>4309297</t>
  </si>
  <si>
    <t>奎斯特卡罗琳泉酒店</t>
  </si>
  <si>
    <t>Repusic Amanda</t>
  </si>
  <si>
    <t>893.71</t>
  </si>
  <si>
    <t>124.49</t>
  </si>
  <si>
    <t>2023-11-23 14:06:14</t>
  </si>
  <si>
    <t>澳大利亚</t>
  </si>
  <si>
    <t>4309789</t>
  </si>
  <si>
    <t>金沙湾度假村</t>
  </si>
  <si>
    <t>MIRUL MUHAMAD SHAHID AMERUL</t>
  </si>
  <si>
    <t>290.18</t>
  </si>
  <si>
    <t>40.42</t>
  </si>
  <si>
    <t>2023-11-23 15:45:53</t>
  </si>
  <si>
    <t>4310503</t>
  </si>
  <si>
    <t>瑞享埃尔玛扎迪拜公寓式酒店</t>
  </si>
  <si>
    <t>HAMZA MOHAMED</t>
  </si>
  <si>
    <t>2508.92</t>
  </si>
  <si>
    <t>349.48</t>
  </si>
  <si>
    <t>2023-11-23 17:38:56</t>
  </si>
  <si>
    <t>阿拉伯联合酋长国</t>
  </si>
  <si>
    <t>4311038</t>
  </si>
  <si>
    <t>安特卫普中心世纪酒店</t>
  </si>
  <si>
    <t>BERNARD DEBORAH</t>
  </si>
  <si>
    <t>1391.65</t>
  </si>
  <si>
    <t>193.85</t>
  </si>
  <si>
    <t>2023-11-23 18:43:56</t>
  </si>
  <si>
    <t>比利时</t>
  </si>
  <si>
    <t>4311438</t>
  </si>
  <si>
    <t>ADNIN FATIN</t>
  </si>
  <si>
    <t>237.41</t>
  </si>
  <si>
    <t>33.07</t>
  </si>
  <si>
    <t>2023-11-23 19:16:28</t>
  </si>
  <si>
    <t>999228292449660,</t>
  </si>
  <si>
    <t>4324139</t>
  </si>
  <si>
    <t>1180.86</t>
  </si>
  <si>
    <t>2023-11-25 18:17:39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</si>
</sst>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72</xdr:row>
      <xdr:rowOff>0</xdr:rowOff>
    </xdr:from>
    <xdr:to>
      <xdr:col>14</xdr:col>
      <xdr:colOff>466725</xdr:colOff>
      <xdr:row>102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753725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45255</v>
      </c>
      <c r="G2" s="6">
        <v>45256</v>
      </c>
      <c r="H2" s="4">
        <v>1</v>
      </c>
      <c r="I2" s="4">
        <v>1</v>
      </c>
      <c r="J2" s="4">
        <v>1</v>
      </c>
      <c r="K2" s="4" t="s">
        <v>30</v>
      </c>
      <c r="L2" s="4">
        <v>44.24</v>
      </c>
      <c r="M2" s="4">
        <v>44.24</v>
      </c>
      <c r="N2" s="4" t="s">
        <v>31</v>
      </c>
      <c r="O2" s="4" t="s">
        <v>32</v>
      </c>
      <c r="P2" s="4" t="s">
        <v>33</v>
      </c>
      <c r="Q2" s="4">
        <v>0</v>
      </c>
      <c r="R2" s="7">
        <v>45214.0000115741</v>
      </c>
      <c r="S2" s="6">
        <v>45259</v>
      </c>
      <c r="T2" s="4" t="s">
        <v>34</v>
      </c>
      <c r="U2" s="4">
        <v>44.24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45254</v>
      </c>
      <c r="G3" s="6">
        <v>45256</v>
      </c>
      <c r="H3" s="4">
        <v>2</v>
      </c>
      <c r="I3" s="4">
        <v>2</v>
      </c>
      <c r="J3" s="4">
        <v>4</v>
      </c>
      <c r="K3" s="4" t="s">
        <v>30</v>
      </c>
      <c r="L3" s="4">
        <v>360.52</v>
      </c>
      <c r="M3" s="4">
        <v>360.52</v>
      </c>
      <c r="N3" s="4" t="s">
        <v>40</v>
      </c>
      <c r="O3" s="4" t="s">
        <v>32</v>
      </c>
      <c r="P3" s="4" t="s">
        <v>33</v>
      </c>
      <c r="Q3" s="4">
        <v>0</v>
      </c>
      <c r="R3" s="7">
        <v>45214.0000115741</v>
      </c>
      <c r="S3" s="6">
        <v>45259</v>
      </c>
      <c r="T3" s="4" t="s">
        <v>34</v>
      </c>
      <c r="U3" s="4">
        <v>360.52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39</v>
      </c>
      <c r="F4" s="6">
        <v>45254</v>
      </c>
      <c r="G4" s="6">
        <v>45256</v>
      </c>
      <c r="H4" s="4">
        <v>1</v>
      </c>
      <c r="I4" s="4">
        <v>2</v>
      </c>
      <c r="J4" s="4">
        <v>2</v>
      </c>
      <c r="K4" s="4" t="s">
        <v>30</v>
      </c>
      <c r="L4" s="4">
        <v>222.05</v>
      </c>
      <c r="M4" s="4">
        <v>222.05</v>
      </c>
      <c r="N4" s="4" t="s">
        <v>45</v>
      </c>
      <c r="O4" s="4" t="s">
        <v>32</v>
      </c>
      <c r="P4" s="4" t="s">
        <v>33</v>
      </c>
      <c r="Q4" s="4">
        <v>0</v>
      </c>
      <c r="R4" s="7">
        <v>45216.0000115741</v>
      </c>
      <c r="S4" s="6">
        <v>45259</v>
      </c>
      <c r="T4" s="4" t="s">
        <v>34</v>
      </c>
      <c r="U4" s="4">
        <v>222.05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45255</v>
      </c>
      <c r="G5" s="6">
        <v>45256</v>
      </c>
      <c r="H5" s="4">
        <v>1</v>
      </c>
      <c r="I5" s="4">
        <v>1</v>
      </c>
      <c r="J5" s="4">
        <v>1</v>
      </c>
      <c r="K5" s="4" t="s">
        <v>30</v>
      </c>
      <c r="L5" s="4">
        <v>54.5</v>
      </c>
      <c r="M5" s="4">
        <v>54.5</v>
      </c>
      <c r="N5" s="4" t="s">
        <v>51</v>
      </c>
      <c r="O5" s="4" t="s">
        <v>32</v>
      </c>
      <c r="P5" s="4" t="s">
        <v>33</v>
      </c>
      <c r="Q5" s="4">
        <v>0</v>
      </c>
      <c r="R5" s="7">
        <v>45217.0000115741</v>
      </c>
      <c r="S5" s="6">
        <v>45259</v>
      </c>
      <c r="T5" s="4" t="s">
        <v>34</v>
      </c>
      <c r="U5" s="4">
        <v>54.5</v>
      </c>
      <c r="V5" s="4">
        <v>0</v>
      </c>
      <c r="W5" s="4">
        <v>0</v>
      </c>
      <c r="X5" s="4" t="s">
        <v>52</v>
      </c>
      <c r="Y5" s="4" t="s">
        <v>36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45255</v>
      </c>
      <c r="G6" s="6">
        <v>45256</v>
      </c>
      <c r="H6" s="4">
        <v>1</v>
      </c>
      <c r="I6" s="4">
        <v>1</v>
      </c>
      <c r="J6" s="4">
        <v>1</v>
      </c>
      <c r="K6" s="4" t="s">
        <v>30</v>
      </c>
      <c r="L6" s="4">
        <v>171.06</v>
      </c>
      <c r="M6" s="4">
        <v>171.06</v>
      </c>
      <c r="N6" s="4" t="s">
        <v>56</v>
      </c>
      <c r="O6" s="4" t="s">
        <v>32</v>
      </c>
      <c r="P6" s="4" t="s">
        <v>33</v>
      </c>
      <c r="Q6" s="4">
        <v>0</v>
      </c>
      <c r="R6" s="7">
        <v>45227.0000115741</v>
      </c>
      <c r="S6" s="6">
        <v>45259</v>
      </c>
      <c r="T6" s="4" t="s">
        <v>34</v>
      </c>
      <c r="U6" s="4">
        <v>171.06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45253</v>
      </c>
      <c r="G7" s="6">
        <v>45256</v>
      </c>
      <c r="H7" s="4">
        <v>1</v>
      </c>
      <c r="I7" s="4">
        <v>3</v>
      </c>
      <c r="J7" s="4">
        <v>3</v>
      </c>
      <c r="K7" s="4" t="s">
        <v>30</v>
      </c>
      <c r="L7" s="4">
        <v>446.47</v>
      </c>
      <c r="M7" s="4">
        <v>446.47</v>
      </c>
      <c r="N7" s="4" t="s">
        <v>62</v>
      </c>
      <c r="O7" s="4" t="s">
        <v>32</v>
      </c>
      <c r="P7" s="4" t="s">
        <v>33</v>
      </c>
      <c r="Q7" s="4">
        <v>0</v>
      </c>
      <c r="R7" s="7">
        <v>45228.0000115741</v>
      </c>
      <c r="S7" s="6">
        <v>45259</v>
      </c>
      <c r="T7" s="4" t="s">
        <v>34</v>
      </c>
      <c r="U7" s="4">
        <v>446.47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45255</v>
      </c>
      <c r="G8" s="6">
        <v>45256</v>
      </c>
      <c r="H8" s="4">
        <v>1</v>
      </c>
      <c r="I8" s="4">
        <v>1</v>
      </c>
      <c r="J8" s="4">
        <v>1</v>
      </c>
      <c r="K8" s="4" t="s">
        <v>30</v>
      </c>
      <c r="L8" s="4">
        <v>48.09</v>
      </c>
      <c r="M8" s="4">
        <v>48.09</v>
      </c>
      <c r="N8" s="4" t="s">
        <v>68</v>
      </c>
      <c r="O8" s="4" t="s">
        <v>32</v>
      </c>
      <c r="P8" s="4" t="s">
        <v>33</v>
      </c>
      <c r="Q8" s="4">
        <v>0</v>
      </c>
      <c r="R8" s="7">
        <v>45229.0000115741</v>
      </c>
      <c r="S8" s="6">
        <v>45259</v>
      </c>
      <c r="T8" s="4" t="s">
        <v>34</v>
      </c>
      <c r="U8" s="4">
        <v>48.09</v>
      </c>
      <c r="V8" s="4">
        <v>0</v>
      </c>
      <c r="W8" s="4">
        <v>0</v>
      </c>
      <c r="X8" s="4" t="s">
        <v>69</v>
      </c>
      <c r="Y8" s="4" t="s">
        <v>36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45254</v>
      </c>
      <c r="G9" s="6">
        <v>45256</v>
      </c>
      <c r="H9" s="4">
        <v>1</v>
      </c>
      <c r="I9" s="4">
        <v>2</v>
      </c>
      <c r="J9" s="4">
        <v>2</v>
      </c>
      <c r="K9" s="4" t="s">
        <v>30</v>
      </c>
      <c r="L9" s="4">
        <v>370.82</v>
      </c>
      <c r="M9" s="4">
        <v>370.82</v>
      </c>
      <c r="N9" s="4" t="s">
        <v>73</v>
      </c>
      <c r="O9" s="4" t="s">
        <v>32</v>
      </c>
      <c r="P9" s="4" t="s">
        <v>33</v>
      </c>
      <c r="Q9" s="4">
        <v>0</v>
      </c>
      <c r="R9" s="7">
        <v>45230</v>
      </c>
      <c r="S9" s="6">
        <v>45259</v>
      </c>
      <c r="T9" s="4" t="s">
        <v>34</v>
      </c>
      <c r="U9" s="4">
        <v>370.82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45255</v>
      </c>
      <c r="G10" s="6">
        <v>45256</v>
      </c>
      <c r="H10" s="4">
        <v>1</v>
      </c>
      <c r="I10" s="4">
        <v>1</v>
      </c>
      <c r="J10" s="4">
        <v>1</v>
      </c>
      <c r="K10" s="4" t="s">
        <v>30</v>
      </c>
      <c r="L10" s="4">
        <v>39.1</v>
      </c>
      <c r="M10" s="4">
        <v>39.1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45230</v>
      </c>
      <c r="S10" s="6">
        <v>45259</v>
      </c>
      <c r="T10" s="4" t="s">
        <v>34</v>
      </c>
      <c r="U10" s="4">
        <v>39.1</v>
      </c>
      <c r="V10" s="4">
        <v>0</v>
      </c>
      <c r="W10" s="4">
        <v>0</v>
      </c>
      <c r="X10" s="4" t="s">
        <v>80</v>
      </c>
      <c r="Y10" s="4" t="s">
        <v>36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45252</v>
      </c>
      <c r="G11" s="6">
        <v>45256</v>
      </c>
      <c r="H11" s="4">
        <v>1</v>
      </c>
      <c r="I11" s="4">
        <v>4</v>
      </c>
      <c r="J11" s="4">
        <v>4</v>
      </c>
      <c r="K11" s="4" t="s">
        <v>30</v>
      </c>
      <c r="L11" s="4">
        <v>182.12</v>
      </c>
      <c r="M11" s="4">
        <v>182.12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45230</v>
      </c>
      <c r="S11" s="6">
        <v>45259</v>
      </c>
      <c r="T11" s="4" t="s">
        <v>34</v>
      </c>
      <c r="U11" s="4">
        <v>182.12</v>
      </c>
      <c r="V11" s="4">
        <v>0</v>
      </c>
      <c r="W11" s="4">
        <v>0</v>
      </c>
      <c r="X11" s="4" t="s">
        <v>85</v>
      </c>
      <c r="Y11" s="4" t="s">
        <v>36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45254</v>
      </c>
      <c r="G12" s="6">
        <v>45256</v>
      </c>
      <c r="H12" s="4">
        <v>1</v>
      </c>
      <c r="I12" s="4">
        <v>2</v>
      </c>
      <c r="J12" s="4">
        <v>2</v>
      </c>
      <c r="K12" s="4" t="s">
        <v>30</v>
      </c>
      <c r="L12" s="4">
        <v>164.74</v>
      </c>
      <c r="M12" s="4">
        <v>164.74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45233.0000115741</v>
      </c>
      <c r="S12" s="6">
        <v>45259</v>
      </c>
      <c r="T12" s="4" t="s">
        <v>34</v>
      </c>
      <c r="U12" s="4">
        <v>164.74</v>
      </c>
      <c r="V12" s="4">
        <v>0</v>
      </c>
      <c r="W12" s="4">
        <v>0</v>
      </c>
      <c r="X12" s="4" t="s">
        <v>90</v>
      </c>
      <c r="Y12" s="4" t="s">
        <v>36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45253</v>
      </c>
      <c r="G13" s="6">
        <v>45256</v>
      </c>
      <c r="H13" s="4">
        <v>1</v>
      </c>
      <c r="I13" s="4">
        <v>3</v>
      </c>
      <c r="J13" s="4">
        <v>3</v>
      </c>
      <c r="K13" s="4" t="s">
        <v>30</v>
      </c>
      <c r="L13" s="4">
        <v>93.87</v>
      </c>
      <c r="M13" s="4">
        <v>93.87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45238.0000115741</v>
      </c>
      <c r="S13" s="6">
        <v>45259</v>
      </c>
      <c r="T13" s="4" t="s">
        <v>34</v>
      </c>
      <c r="U13" s="4">
        <v>93.87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45255</v>
      </c>
      <c r="G14" s="6">
        <v>45256</v>
      </c>
      <c r="H14" s="4">
        <v>1</v>
      </c>
      <c r="I14" s="4">
        <v>1</v>
      </c>
      <c r="J14" s="4">
        <v>1</v>
      </c>
      <c r="K14" s="4" t="s">
        <v>30</v>
      </c>
      <c r="L14" s="4">
        <v>94.34</v>
      </c>
      <c r="M14" s="4">
        <v>94.34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45245</v>
      </c>
      <c r="S14" s="6">
        <v>45259</v>
      </c>
      <c r="T14" s="4" t="s">
        <v>34</v>
      </c>
      <c r="U14" s="4">
        <v>94.34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45255</v>
      </c>
      <c r="G15" s="6">
        <v>45256</v>
      </c>
      <c r="H15" s="4">
        <v>1</v>
      </c>
      <c r="I15" s="4">
        <v>1</v>
      </c>
      <c r="J15" s="4">
        <v>1</v>
      </c>
      <c r="K15" s="4" t="s">
        <v>30</v>
      </c>
      <c r="L15" s="4">
        <v>73.95</v>
      </c>
      <c r="M15" s="4">
        <v>73.95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45245.0000115741</v>
      </c>
      <c r="S15" s="6">
        <v>45259</v>
      </c>
      <c r="T15" s="4" t="s">
        <v>34</v>
      </c>
      <c r="U15" s="4">
        <v>73.95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45255</v>
      </c>
      <c r="G16" s="6">
        <v>45256</v>
      </c>
      <c r="H16" s="4">
        <v>1</v>
      </c>
      <c r="I16" s="4">
        <v>1</v>
      </c>
      <c r="J16" s="4">
        <v>1</v>
      </c>
      <c r="K16" s="4" t="s">
        <v>30</v>
      </c>
      <c r="L16" s="4">
        <v>29.05</v>
      </c>
      <c r="M16" s="4">
        <v>29.05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45247</v>
      </c>
      <c r="S16" s="6">
        <v>45259</v>
      </c>
      <c r="T16" s="4" t="s">
        <v>34</v>
      </c>
      <c r="U16" s="4">
        <v>29.05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45254</v>
      </c>
      <c r="G17" s="6">
        <v>45256</v>
      </c>
      <c r="H17" s="4">
        <v>1</v>
      </c>
      <c r="I17" s="4">
        <v>2</v>
      </c>
      <c r="J17" s="4">
        <v>2</v>
      </c>
      <c r="K17" s="4" t="s">
        <v>30</v>
      </c>
      <c r="L17" s="4">
        <v>355.1</v>
      </c>
      <c r="M17" s="4">
        <v>355.1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45248.0000115741</v>
      </c>
      <c r="S17" s="6">
        <v>45259</v>
      </c>
      <c r="T17" s="4" t="s">
        <v>34</v>
      </c>
      <c r="U17" s="4">
        <v>355.1</v>
      </c>
      <c r="V17" s="4">
        <v>0</v>
      </c>
      <c r="W17" s="4">
        <v>0</v>
      </c>
      <c r="X17" s="4" t="s">
        <v>119</v>
      </c>
      <c r="Y17" s="4" t="s">
        <v>36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78</v>
      </c>
      <c r="F18" s="6">
        <v>45254</v>
      </c>
      <c r="G18" s="6">
        <v>45256</v>
      </c>
      <c r="H18" s="4">
        <v>1</v>
      </c>
      <c r="I18" s="4">
        <v>2</v>
      </c>
      <c r="J18" s="4">
        <v>2</v>
      </c>
      <c r="K18" s="4" t="s">
        <v>30</v>
      </c>
      <c r="L18" s="4">
        <v>104.11</v>
      </c>
      <c r="M18" s="4">
        <v>104.11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45250</v>
      </c>
      <c r="S18" s="6">
        <v>45259</v>
      </c>
      <c r="T18" s="4" t="s">
        <v>34</v>
      </c>
      <c r="U18" s="4">
        <v>104.11</v>
      </c>
      <c r="V18" s="4">
        <v>0</v>
      </c>
      <c r="W18" s="4">
        <v>0</v>
      </c>
      <c r="X18" s="4" t="s">
        <v>123</v>
      </c>
      <c r="Y18" s="4" t="s">
        <v>36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125</v>
      </c>
      <c r="E19" s="4" t="s">
        <v>126</v>
      </c>
      <c r="F19" s="6">
        <v>45254</v>
      </c>
      <c r="G19" s="6">
        <v>45256</v>
      </c>
      <c r="H19" s="4">
        <v>4</v>
      </c>
      <c r="I19" s="4">
        <v>2</v>
      </c>
      <c r="J19" s="4">
        <v>8</v>
      </c>
      <c r="K19" s="4" t="s">
        <v>30</v>
      </c>
      <c r="L19" s="4">
        <v>448.48</v>
      </c>
      <c r="M19" s="4">
        <v>448.48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45250</v>
      </c>
      <c r="S19" s="6">
        <v>45259</v>
      </c>
      <c r="T19" s="4" t="s">
        <v>34</v>
      </c>
      <c r="U19" s="4">
        <v>448.48</v>
      </c>
      <c r="V19" s="4">
        <v>0</v>
      </c>
      <c r="W19" s="4">
        <v>0</v>
      </c>
      <c r="X19" s="4" t="s">
        <v>128</v>
      </c>
      <c r="Y19" s="4" t="s">
        <v>36</v>
      </c>
    </row>
    <row r="20" s="4" customFormat="1" spans="1:25">
      <c r="A20" s="4" t="s">
        <v>129</v>
      </c>
      <c r="B20" s="4" t="s">
        <v>26</v>
      </c>
      <c r="C20" s="4" t="s">
        <v>27</v>
      </c>
      <c r="D20" s="4" t="s">
        <v>130</v>
      </c>
      <c r="E20" s="4" t="s">
        <v>131</v>
      </c>
      <c r="F20" s="6">
        <v>45254</v>
      </c>
      <c r="G20" s="6">
        <v>45256</v>
      </c>
      <c r="H20" s="4">
        <v>1</v>
      </c>
      <c r="I20" s="4">
        <v>2</v>
      </c>
      <c r="J20" s="4">
        <v>2</v>
      </c>
      <c r="K20" s="4" t="s">
        <v>30</v>
      </c>
      <c r="L20" s="4">
        <v>217.52</v>
      </c>
      <c r="M20" s="4">
        <v>217.52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45251.0000115741</v>
      </c>
      <c r="S20" s="6">
        <v>45259</v>
      </c>
      <c r="T20" s="4" t="s">
        <v>34</v>
      </c>
      <c r="U20" s="4">
        <v>217.52</v>
      </c>
      <c r="V20" s="4">
        <v>0</v>
      </c>
      <c r="W20" s="4">
        <v>0</v>
      </c>
      <c r="X20" s="4" t="s">
        <v>133</v>
      </c>
      <c r="Y20" s="4" t="s">
        <v>134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136</v>
      </c>
      <c r="E21" s="4" t="s">
        <v>137</v>
      </c>
      <c r="F21" s="6">
        <v>45255</v>
      </c>
      <c r="G21" s="6">
        <v>45256</v>
      </c>
      <c r="H21" s="4">
        <v>1</v>
      </c>
      <c r="I21" s="4">
        <v>1</v>
      </c>
      <c r="J21" s="4">
        <v>1</v>
      </c>
      <c r="K21" s="4" t="s">
        <v>30</v>
      </c>
      <c r="L21" s="4">
        <v>105.28</v>
      </c>
      <c r="M21" s="4">
        <v>105.28</v>
      </c>
      <c r="N21" s="4" t="s">
        <v>138</v>
      </c>
      <c r="O21" s="4" t="s">
        <v>32</v>
      </c>
      <c r="P21" s="4" t="s">
        <v>33</v>
      </c>
      <c r="Q21" s="4">
        <v>0</v>
      </c>
      <c r="R21" s="7">
        <v>45251.0000115741</v>
      </c>
      <c r="S21" s="6">
        <v>45259</v>
      </c>
      <c r="T21" s="4" t="s">
        <v>34</v>
      </c>
      <c r="U21" s="4">
        <v>105.28</v>
      </c>
      <c r="V21" s="4">
        <v>0</v>
      </c>
      <c r="W21" s="4">
        <v>0</v>
      </c>
      <c r="X21" s="4" t="s">
        <v>139</v>
      </c>
      <c r="Y21" s="4" t="s">
        <v>36</v>
      </c>
    </row>
    <row r="22" s="4" customFormat="1" spans="1:25">
      <c r="A22" s="4" t="s">
        <v>140</v>
      </c>
      <c r="B22" s="4" t="s">
        <v>26</v>
      </c>
      <c r="C22" s="4" t="s">
        <v>27</v>
      </c>
      <c r="D22" s="4" t="s">
        <v>141</v>
      </c>
      <c r="E22" s="4" t="s">
        <v>142</v>
      </c>
      <c r="F22" s="6">
        <v>45255</v>
      </c>
      <c r="G22" s="6">
        <v>45256</v>
      </c>
      <c r="H22" s="4">
        <v>1</v>
      </c>
      <c r="I22" s="4">
        <v>1</v>
      </c>
      <c r="J22" s="4">
        <v>1</v>
      </c>
      <c r="K22" s="4" t="s">
        <v>30</v>
      </c>
      <c r="L22" s="4">
        <v>96.67</v>
      </c>
      <c r="M22" s="4">
        <v>96.67</v>
      </c>
      <c r="N22" s="4" t="s">
        <v>143</v>
      </c>
      <c r="O22" s="4" t="s">
        <v>32</v>
      </c>
      <c r="P22" s="4" t="s">
        <v>33</v>
      </c>
      <c r="Q22" s="4">
        <v>0</v>
      </c>
      <c r="R22" s="7">
        <v>45251.0000115741</v>
      </c>
      <c r="S22" s="6">
        <v>45259</v>
      </c>
      <c r="T22" s="4" t="s">
        <v>34</v>
      </c>
      <c r="U22" s="4">
        <v>96.67</v>
      </c>
      <c r="V22" s="4">
        <v>0</v>
      </c>
      <c r="W22" s="4">
        <v>0</v>
      </c>
      <c r="X22" s="4" t="s">
        <v>144</v>
      </c>
      <c r="Y22" s="4" t="s">
        <v>36</v>
      </c>
    </row>
    <row r="23" s="4" customFormat="1" spans="1:25">
      <c r="A23" s="4" t="s">
        <v>145</v>
      </c>
      <c r="B23" s="4" t="s">
        <v>26</v>
      </c>
      <c r="C23" s="4" t="s">
        <v>27</v>
      </c>
      <c r="D23" s="4" t="s">
        <v>146</v>
      </c>
      <c r="E23" s="4" t="s">
        <v>39</v>
      </c>
      <c r="F23" s="6">
        <v>45255</v>
      </c>
      <c r="G23" s="6">
        <v>45256</v>
      </c>
      <c r="H23" s="4">
        <v>1</v>
      </c>
      <c r="I23" s="4">
        <v>1</v>
      </c>
      <c r="J23" s="4">
        <v>1</v>
      </c>
      <c r="K23" s="4" t="s">
        <v>30</v>
      </c>
      <c r="L23" s="4">
        <v>41.68</v>
      </c>
      <c r="M23" s="4">
        <v>41.68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45252.0000115741</v>
      </c>
      <c r="S23" s="6">
        <v>45259</v>
      </c>
      <c r="T23" s="4" t="s">
        <v>34</v>
      </c>
      <c r="U23" s="4">
        <v>41.68</v>
      </c>
      <c r="V23" s="4">
        <v>0</v>
      </c>
      <c r="W23" s="4">
        <v>0</v>
      </c>
      <c r="X23" s="4" t="s">
        <v>148</v>
      </c>
      <c r="Y23" s="4" t="s">
        <v>36</v>
      </c>
    </row>
    <row r="24" s="4" customFormat="1" spans="1:25">
      <c r="A24" s="4" t="s">
        <v>149</v>
      </c>
      <c r="B24" s="4" t="s">
        <v>26</v>
      </c>
      <c r="C24" s="4" t="s">
        <v>27</v>
      </c>
      <c r="D24" s="4" t="s">
        <v>150</v>
      </c>
      <c r="E24" s="4" t="s">
        <v>151</v>
      </c>
      <c r="F24" s="6">
        <v>45255</v>
      </c>
      <c r="G24" s="6">
        <v>45256</v>
      </c>
      <c r="H24" s="4">
        <v>1</v>
      </c>
      <c r="I24" s="4">
        <v>1</v>
      </c>
      <c r="J24" s="4">
        <v>1</v>
      </c>
      <c r="K24" s="4" t="s">
        <v>30</v>
      </c>
      <c r="L24" s="4">
        <v>72.78</v>
      </c>
      <c r="M24" s="4">
        <v>72.78</v>
      </c>
      <c r="N24" s="4" t="s">
        <v>152</v>
      </c>
      <c r="O24" s="4" t="s">
        <v>32</v>
      </c>
      <c r="P24" s="4" t="s">
        <v>33</v>
      </c>
      <c r="Q24" s="4">
        <v>0</v>
      </c>
      <c r="R24" s="7">
        <v>45252</v>
      </c>
      <c r="S24" s="6">
        <v>45259</v>
      </c>
      <c r="T24" s="4" t="s">
        <v>34</v>
      </c>
      <c r="U24" s="4">
        <v>72.78</v>
      </c>
      <c r="V24" s="4">
        <v>0</v>
      </c>
      <c r="W24" s="4">
        <v>0</v>
      </c>
      <c r="X24" s="4" t="s">
        <v>153</v>
      </c>
      <c r="Y24" s="4" t="s">
        <v>154</v>
      </c>
    </row>
    <row r="25" s="4" customFormat="1" spans="1:25">
      <c r="A25" s="4" t="s">
        <v>155</v>
      </c>
      <c r="B25" s="4" t="s">
        <v>26</v>
      </c>
      <c r="C25" s="4" t="s">
        <v>27</v>
      </c>
      <c r="D25" s="4" t="s">
        <v>156</v>
      </c>
      <c r="E25" s="4" t="s">
        <v>157</v>
      </c>
      <c r="F25" s="6">
        <v>45254</v>
      </c>
      <c r="G25" s="6">
        <v>45256</v>
      </c>
      <c r="H25" s="4">
        <v>1</v>
      </c>
      <c r="I25" s="4">
        <v>2</v>
      </c>
      <c r="J25" s="4">
        <v>2</v>
      </c>
      <c r="K25" s="4" t="s">
        <v>30</v>
      </c>
      <c r="L25" s="4">
        <v>762.77</v>
      </c>
      <c r="M25" s="4">
        <v>762.77</v>
      </c>
      <c r="N25" s="4" t="s">
        <v>158</v>
      </c>
      <c r="O25" s="4" t="s">
        <v>32</v>
      </c>
      <c r="P25" s="4" t="s">
        <v>33</v>
      </c>
      <c r="Q25" s="4">
        <v>0</v>
      </c>
      <c r="R25" s="7">
        <v>45252</v>
      </c>
      <c r="S25" s="6">
        <v>45259</v>
      </c>
      <c r="T25" s="4" t="s">
        <v>34</v>
      </c>
      <c r="U25" s="4">
        <v>762.77</v>
      </c>
      <c r="V25" s="4">
        <v>0</v>
      </c>
      <c r="W25" s="4">
        <v>0</v>
      </c>
      <c r="X25" s="4" t="s">
        <v>159</v>
      </c>
      <c r="Y25" s="4" t="s">
        <v>36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45255</v>
      </c>
      <c r="G26" s="6">
        <v>45256</v>
      </c>
      <c r="H26" s="4">
        <v>2</v>
      </c>
      <c r="I26" s="4">
        <v>1</v>
      </c>
      <c r="J26" s="4">
        <v>2</v>
      </c>
      <c r="K26" s="4" t="s">
        <v>30</v>
      </c>
      <c r="L26" s="4">
        <v>62.34</v>
      </c>
      <c r="M26" s="4">
        <v>62.34</v>
      </c>
      <c r="N26" s="4" t="s">
        <v>163</v>
      </c>
      <c r="O26" s="4" t="s">
        <v>32</v>
      </c>
      <c r="P26" s="4" t="s">
        <v>33</v>
      </c>
      <c r="Q26" s="4">
        <v>0</v>
      </c>
      <c r="R26" s="7">
        <v>45252</v>
      </c>
      <c r="S26" s="6">
        <v>45259</v>
      </c>
      <c r="T26" s="4" t="s">
        <v>34</v>
      </c>
      <c r="U26" s="4">
        <v>62.34</v>
      </c>
      <c r="V26" s="4">
        <v>0</v>
      </c>
      <c r="W26" s="4">
        <v>0</v>
      </c>
      <c r="X26" s="4" t="s">
        <v>164</v>
      </c>
      <c r="Y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167</v>
      </c>
      <c r="E27" s="4" t="s">
        <v>168</v>
      </c>
      <c r="F27" s="6">
        <v>45255</v>
      </c>
      <c r="G27" s="6">
        <v>45256</v>
      </c>
      <c r="H27" s="4">
        <v>1</v>
      </c>
      <c r="I27" s="4">
        <v>1</v>
      </c>
      <c r="J27" s="4">
        <v>1</v>
      </c>
      <c r="K27" s="4" t="s">
        <v>30</v>
      </c>
      <c r="L27" s="4">
        <v>22.91</v>
      </c>
      <c r="M27" s="4">
        <v>22.91</v>
      </c>
      <c r="N27" s="4" t="s">
        <v>169</v>
      </c>
      <c r="O27" s="4" t="s">
        <v>32</v>
      </c>
      <c r="P27" s="4" t="s">
        <v>33</v>
      </c>
      <c r="Q27" s="4">
        <v>0</v>
      </c>
      <c r="R27" s="7">
        <v>45253.0000115741</v>
      </c>
      <c r="S27" s="6">
        <v>45259</v>
      </c>
      <c r="T27" s="4" t="s">
        <v>34</v>
      </c>
      <c r="U27" s="4">
        <v>22.91</v>
      </c>
      <c r="V27" s="4">
        <v>0</v>
      </c>
      <c r="W27" s="4">
        <v>0</v>
      </c>
      <c r="X27" s="4" t="s">
        <v>170</v>
      </c>
      <c r="Y27" s="4" t="s">
        <v>36</v>
      </c>
    </row>
    <row r="28" s="4" customFormat="1" spans="1:25">
      <c r="A28" s="4" t="s">
        <v>171</v>
      </c>
      <c r="B28" s="4" t="s">
        <v>26</v>
      </c>
      <c r="C28" s="4" t="s">
        <v>27</v>
      </c>
      <c r="D28" s="4" t="s">
        <v>141</v>
      </c>
      <c r="E28" s="4" t="s">
        <v>172</v>
      </c>
      <c r="F28" s="6">
        <v>45255</v>
      </c>
      <c r="G28" s="6">
        <v>45256</v>
      </c>
      <c r="H28" s="4">
        <v>1</v>
      </c>
      <c r="I28" s="4">
        <v>1</v>
      </c>
      <c r="J28" s="4">
        <v>1</v>
      </c>
      <c r="K28" s="4" t="s">
        <v>30</v>
      </c>
      <c r="L28" s="4">
        <v>76.83</v>
      </c>
      <c r="M28" s="4">
        <v>76.83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45253</v>
      </c>
      <c r="S28" s="6">
        <v>45259</v>
      </c>
      <c r="T28" s="4" t="s">
        <v>34</v>
      </c>
      <c r="U28" s="4">
        <v>76.83</v>
      </c>
      <c r="V28" s="4">
        <v>0</v>
      </c>
      <c r="W28" s="4">
        <v>0</v>
      </c>
      <c r="X28" s="4" t="s">
        <v>174</v>
      </c>
      <c r="Y28" s="4" t="s">
        <v>36</v>
      </c>
    </row>
    <row r="29" s="4" customFormat="1" spans="1:25">
      <c r="A29" s="4" t="s">
        <v>175</v>
      </c>
      <c r="B29" s="4" t="s">
        <v>26</v>
      </c>
      <c r="C29" s="4" t="s">
        <v>27</v>
      </c>
      <c r="D29" s="4" t="s">
        <v>176</v>
      </c>
      <c r="E29" s="4" t="s">
        <v>177</v>
      </c>
      <c r="F29" s="6">
        <v>45255</v>
      </c>
      <c r="G29" s="6">
        <v>45256</v>
      </c>
      <c r="H29" s="4">
        <v>1</v>
      </c>
      <c r="I29" s="4">
        <v>1</v>
      </c>
      <c r="J29" s="4">
        <v>1</v>
      </c>
      <c r="K29" s="4" t="s">
        <v>30</v>
      </c>
      <c r="L29" s="4">
        <v>241.37</v>
      </c>
      <c r="M29" s="4">
        <v>241.37</v>
      </c>
      <c r="N29" s="4" t="s">
        <v>178</v>
      </c>
      <c r="O29" s="4" t="s">
        <v>32</v>
      </c>
      <c r="P29" s="4" t="s">
        <v>33</v>
      </c>
      <c r="Q29" s="4">
        <v>0</v>
      </c>
      <c r="R29" s="7">
        <v>45253</v>
      </c>
      <c r="S29" s="6">
        <v>45259</v>
      </c>
      <c r="T29" s="4" t="s">
        <v>34</v>
      </c>
      <c r="U29" s="4">
        <v>241.37</v>
      </c>
      <c r="V29" s="4">
        <v>0</v>
      </c>
      <c r="W29" s="4">
        <v>0</v>
      </c>
      <c r="X29" s="4" t="s">
        <v>179</v>
      </c>
      <c r="Y29" s="4" t="s">
        <v>180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146</v>
      </c>
      <c r="E30" s="4" t="s">
        <v>182</v>
      </c>
      <c r="F30" s="6">
        <v>45255</v>
      </c>
      <c r="G30" s="6">
        <v>45256</v>
      </c>
      <c r="H30" s="4">
        <v>1</v>
      </c>
      <c r="I30" s="4">
        <v>1</v>
      </c>
      <c r="J30" s="4">
        <v>1</v>
      </c>
      <c r="K30" s="4" t="s">
        <v>30</v>
      </c>
      <c r="L30" s="4">
        <v>48.9</v>
      </c>
      <c r="M30" s="4">
        <v>48.9</v>
      </c>
      <c r="N30" s="4" t="s">
        <v>183</v>
      </c>
      <c r="O30" s="4" t="s">
        <v>32</v>
      </c>
      <c r="P30" s="4" t="s">
        <v>33</v>
      </c>
      <c r="Q30" s="4">
        <v>0</v>
      </c>
      <c r="R30" s="7">
        <v>45253.0000115741</v>
      </c>
      <c r="S30" s="6">
        <v>45259</v>
      </c>
      <c r="T30" s="4" t="s">
        <v>34</v>
      </c>
      <c r="U30" s="4">
        <v>48.9</v>
      </c>
      <c r="V30" s="4">
        <v>0</v>
      </c>
      <c r="W30" s="4">
        <v>0</v>
      </c>
      <c r="X30" s="4" t="s">
        <v>184</v>
      </c>
      <c r="Y30" s="4" t="s">
        <v>36</v>
      </c>
    </row>
    <row r="31" s="4" customFormat="1" spans="1:25">
      <c r="A31" s="4" t="s">
        <v>185</v>
      </c>
      <c r="B31" s="4" t="s">
        <v>26</v>
      </c>
      <c r="C31" s="4" t="s">
        <v>27</v>
      </c>
      <c r="D31" s="4" t="s">
        <v>186</v>
      </c>
      <c r="E31" s="4" t="s">
        <v>187</v>
      </c>
      <c r="F31" s="6">
        <v>45255</v>
      </c>
      <c r="G31" s="6">
        <v>45256</v>
      </c>
      <c r="H31" s="4">
        <v>1</v>
      </c>
      <c r="I31" s="4">
        <v>1</v>
      </c>
      <c r="J31" s="4">
        <v>1</v>
      </c>
      <c r="K31" s="4" t="s">
        <v>30</v>
      </c>
      <c r="L31" s="4">
        <v>124.49</v>
      </c>
      <c r="M31" s="4">
        <v>124.49</v>
      </c>
      <c r="N31" s="4" t="s">
        <v>188</v>
      </c>
      <c r="O31" s="4" t="s">
        <v>32</v>
      </c>
      <c r="P31" s="4" t="s">
        <v>33</v>
      </c>
      <c r="Q31" s="4">
        <v>0</v>
      </c>
      <c r="R31" s="7">
        <v>45253</v>
      </c>
      <c r="S31" s="6">
        <v>45259</v>
      </c>
      <c r="T31" s="4" t="s">
        <v>34</v>
      </c>
      <c r="U31" s="4">
        <v>124.49</v>
      </c>
      <c r="V31" s="4">
        <v>0</v>
      </c>
      <c r="W31" s="4">
        <v>0</v>
      </c>
      <c r="X31" s="4" t="s">
        <v>189</v>
      </c>
      <c r="Y31" s="4" t="s">
        <v>36</v>
      </c>
    </row>
    <row r="32" s="4" customFormat="1" spans="1:25">
      <c r="A32" s="4" t="s">
        <v>190</v>
      </c>
      <c r="B32" s="4" t="s">
        <v>26</v>
      </c>
      <c r="C32" s="4" t="s">
        <v>27</v>
      </c>
      <c r="D32" s="4" t="s">
        <v>191</v>
      </c>
      <c r="E32" s="4" t="s">
        <v>192</v>
      </c>
      <c r="F32" s="6">
        <v>45255</v>
      </c>
      <c r="G32" s="6">
        <v>45256</v>
      </c>
      <c r="H32" s="4">
        <v>1</v>
      </c>
      <c r="I32" s="4">
        <v>1</v>
      </c>
      <c r="J32" s="4">
        <v>1</v>
      </c>
      <c r="K32" s="4" t="s">
        <v>30</v>
      </c>
      <c r="L32" s="4">
        <v>40.42</v>
      </c>
      <c r="M32" s="4">
        <v>40.42</v>
      </c>
      <c r="N32" s="4" t="s">
        <v>193</v>
      </c>
      <c r="O32" s="4" t="s">
        <v>32</v>
      </c>
      <c r="P32" s="4" t="s">
        <v>33</v>
      </c>
      <c r="Q32" s="4">
        <v>0</v>
      </c>
      <c r="R32" s="7">
        <v>45253.0000115741</v>
      </c>
      <c r="S32" s="6">
        <v>45259</v>
      </c>
      <c r="T32" s="4" t="s">
        <v>34</v>
      </c>
      <c r="U32" s="4">
        <v>40.42</v>
      </c>
      <c r="V32" s="4">
        <v>0</v>
      </c>
      <c r="W32" s="4">
        <v>0</v>
      </c>
      <c r="X32" s="4" t="s">
        <v>194</v>
      </c>
      <c r="Y32" s="4" t="s">
        <v>36</v>
      </c>
    </row>
    <row r="33" s="4" customFormat="1" spans="1:25">
      <c r="A33" s="4" t="s">
        <v>195</v>
      </c>
      <c r="B33" s="4" t="s">
        <v>26</v>
      </c>
      <c r="C33" s="4" t="s">
        <v>27</v>
      </c>
      <c r="D33" s="4" t="s">
        <v>191</v>
      </c>
      <c r="E33" s="4" t="s">
        <v>196</v>
      </c>
      <c r="F33" s="6">
        <v>45255</v>
      </c>
      <c r="G33" s="6">
        <v>45256</v>
      </c>
      <c r="H33" s="4">
        <v>1</v>
      </c>
      <c r="I33" s="4">
        <v>1</v>
      </c>
      <c r="J33" s="4">
        <v>1</v>
      </c>
      <c r="K33" s="4" t="s">
        <v>30</v>
      </c>
      <c r="L33" s="4">
        <v>33.07</v>
      </c>
      <c r="M33" s="4">
        <v>33.07</v>
      </c>
      <c r="N33" s="4" t="s">
        <v>197</v>
      </c>
      <c r="O33" s="4" t="s">
        <v>32</v>
      </c>
      <c r="P33" s="4" t="s">
        <v>33</v>
      </c>
      <c r="Q33" s="4">
        <v>0</v>
      </c>
      <c r="R33" s="7">
        <v>45253.0000115741</v>
      </c>
      <c r="S33" s="6">
        <v>45259</v>
      </c>
      <c r="T33" s="4" t="s">
        <v>34</v>
      </c>
      <c r="U33" s="4">
        <v>33.07</v>
      </c>
      <c r="V33" s="4">
        <v>0</v>
      </c>
      <c r="W33" s="4">
        <v>0</v>
      </c>
      <c r="X33" s="4" t="s">
        <v>198</v>
      </c>
      <c r="Y33" s="4" t="s">
        <v>36</v>
      </c>
    </row>
    <row r="34" s="4" customFormat="1" spans="1:25">
      <c r="A34" s="4" t="s">
        <v>120</v>
      </c>
      <c r="B34" s="4" t="s">
        <v>26</v>
      </c>
      <c r="C34" s="4" t="s">
        <v>199</v>
      </c>
      <c r="D34" s="4" t="s">
        <v>121</v>
      </c>
      <c r="E34" s="4" t="s">
        <v>78</v>
      </c>
      <c r="F34" s="6">
        <v>45254</v>
      </c>
      <c r="G34" s="6">
        <v>45256</v>
      </c>
      <c r="H34" s="4">
        <v>1</v>
      </c>
      <c r="I34" s="4">
        <v>2</v>
      </c>
      <c r="J34" s="4">
        <v>2</v>
      </c>
      <c r="K34" s="4" t="s">
        <v>30</v>
      </c>
      <c r="L34" s="4">
        <v>-49.79</v>
      </c>
      <c r="M34" s="4">
        <v>-49.79</v>
      </c>
      <c r="N34" s="4" t="s">
        <v>122</v>
      </c>
      <c r="O34" s="4" t="s">
        <v>32</v>
      </c>
      <c r="P34" s="4" t="s">
        <v>33</v>
      </c>
      <c r="Q34" s="4">
        <v>0</v>
      </c>
      <c r="R34" s="7">
        <v>45250.4608680556</v>
      </c>
      <c r="S34" s="6">
        <v>45259</v>
      </c>
      <c r="T34" s="4" t="s">
        <v>34</v>
      </c>
      <c r="U34" s="4">
        <v>-49.79</v>
      </c>
      <c r="V34" s="4">
        <v>0</v>
      </c>
      <c r="W34" s="4">
        <v>0</v>
      </c>
      <c r="X34" s="4" t="s">
        <v>123</v>
      </c>
      <c r="Y34" s="4" t="s">
        <v>36</v>
      </c>
    </row>
    <row r="35" s="4" customFormat="1" spans="1:25">
      <c r="A35" s="4" t="s">
        <v>200</v>
      </c>
      <c r="B35" s="4" t="s">
        <v>26</v>
      </c>
      <c r="C35" s="4" t="s">
        <v>27</v>
      </c>
      <c r="D35" s="4" t="s">
        <v>201</v>
      </c>
      <c r="E35" s="4" t="s">
        <v>202</v>
      </c>
      <c r="F35" s="6">
        <v>45253</v>
      </c>
      <c r="G35" s="6">
        <v>45257</v>
      </c>
      <c r="H35" s="4">
        <v>1</v>
      </c>
      <c r="I35" s="4">
        <v>4</v>
      </c>
      <c r="J35" s="4">
        <v>4</v>
      </c>
      <c r="K35" s="4" t="s">
        <v>30</v>
      </c>
      <c r="L35" s="4">
        <v>675.61</v>
      </c>
      <c r="M35" s="4">
        <v>675.61</v>
      </c>
      <c r="N35" s="4" t="s">
        <v>203</v>
      </c>
      <c r="O35" s="4" t="s">
        <v>204</v>
      </c>
      <c r="P35" s="4" t="s">
        <v>33</v>
      </c>
      <c r="Q35" s="4">
        <v>0</v>
      </c>
      <c r="R35" s="7">
        <v>45220.0000115741</v>
      </c>
      <c r="S35" s="6">
        <v>45260</v>
      </c>
      <c r="T35" s="4" t="s">
        <v>34</v>
      </c>
      <c r="U35" s="4">
        <v>675.61</v>
      </c>
      <c r="V35" s="4">
        <v>0</v>
      </c>
      <c r="W35" s="4">
        <v>0</v>
      </c>
      <c r="X35" s="4" t="s">
        <v>205</v>
      </c>
      <c r="Y35" s="4" t="s">
        <v>206</v>
      </c>
    </row>
    <row r="36" s="4" customFormat="1" spans="1:25">
      <c r="A36" s="4" t="s">
        <v>207</v>
      </c>
      <c r="B36" s="4" t="s">
        <v>26</v>
      </c>
      <c r="C36" s="4" t="s">
        <v>27</v>
      </c>
      <c r="D36" s="4" t="s">
        <v>208</v>
      </c>
      <c r="E36" s="4" t="s">
        <v>209</v>
      </c>
      <c r="F36" s="6">
        <v>45254</v>
      </c>
      <c r="G36" s="6">
        <v>45257</v>
      </c>
      <c r="H36" s="4">
        <v>1</v>
      </c>
      <c r="I36" s="4">
        <v>3</v>
      </c>
      <c r="J36" s="4">
        <v>3</v>
      </c>
      <c r="K36" s="4" t="s">
        <v>30</v>
      </c>
      <c r="L36" s="4">
        <v>558.44</v>
      </c>
      <c r="M36" s="4">
        <v>558.44</v>
      </c>
      <c r="N36" s="4" t="s">
        <v>210</v>
      </c>
      <c r="O36" s="4" t="s">
        <v>204</v>
      </c>
      <c r="P36" s="4" t="s">
        <v>33</v>
      </c>
      <c r="Q36" s="4">
        <v>0</v>
      </c>
      <c r="R36" s="7">
        <v>45222.0000115741</v>
      </c>
      <c r="S36" s="6">
        <v>45260</v>
      </c>
      <c r="T36" s="4" t="s">
        <v>34</v>
      </c>
      <c r="U36" s="4">
        <v>558.44</v>
      </c>
      <c r="V36" s="4">
        <v>0</v>
      </c>
      <c r="W36" s="4">
        <v>0</v>
      </c>
      <c r="X36" s="4" t="s">
        <v>211</v>
      </c>
      <c r="Y36" s="4" t="s">
        <v>36</v>
      </c>
    </row>
    <row r="37" s="4" customFormat="1" spans="1:25">
      <c r="A37" s="4" t="s">
        <v>212</v>
      </c>
      <c r="B37" s="4" t="s">
        <v>26</v>
      </c>
      <c r="C37" s="4" t="s">
        <v>27</v>
      </c>
      <c r="D37" s="4" t="s">
        <v>208</v>
      </c>
      <c r="E37" s="4" t="s">
        <v>213</v>
      </c>
      <c r="F37" s="6">
        <v>45256</v>
      </c>
      <c r="G37" s="6">
        <v>45257</v>
      </c>
      <c r="H37" s="4">
        <v>1</v>
      </c>
      <c r="I37" s="4">
        <v>1</v>
      </c>
      <c r="J37" s="4">
        <v>1</v>
      </c>
      <c r="K37" s="4" t="s">
        <v>30</v>
      </c>
      <c r="L37" s="4">
        <v>137.96</v>
      </c>
      <c r="M37" s="4">
        <v>137.96</v>
      </c>
      <c r="N37" s="4" t="s">
        <v>214</v>
      </c>
      <c r="O37" s="4" t="s">
        <v>204</v>
      </c>
      <c r="P37" s="4" t="s">
        <v>33</v>
      </c>
      <c r="Q37" s="4">
        <v>0</v>
      </c>
      <c r="R37" s="7">
        <v>45222</v>
      </c>
      <c r="S37" s="6">
        <v>45260</v>
      </c>
      <c r="T37" s="4" t="s">
        <v>34</v>
      </c>
      <c r="U37" s="4">
        <v>137.96</v>
      </c>
      <c r="V37" s="4">
        <v>0</v>
      </c>
      <c r="W37" s="4">
        <v>1050.28</v>
      </c>
      <c r="X37" s="4" t="s">
        <v>215</v>
      </c>
      <c r="Y37" s="4" t="s">
        <v>36</v>
      </c>
    </row>
    <row r="38" s="4" customFormat="1" spans="1:25">
      <c r="A38" s="4" t="s">
        <v>216</v>
      </c>
      <c r="B38" s="4" t="s">
        <v>26</v>
      </c>
      <c r="C38" s="4" t="s">
        <v>27</v>
      </c>
      <c r="D38" s="4" t="s">
        <v>217</v>
      </c>
      <c r="E38" s="4" t="s">
        <v>162</v>
      </c>
      <c r="F38" s="6">
        <v>45256</v>
      </c>
      <c r="G38" s="6">
        <v>45257</v>
      </c>
      <c r="H38" s="4">
        <v>1</v>
      </c>
      <c r="I38" s="4">
        <v>1</v>
      </c>
      <c r="J38" s="4">
        <v>1</v>
      </c>
      <c r="K38" s="4" t="s">
        <v>30</v>
      </c>
      <c r="L38" s="4">
        <v>31.03</v>
      </c>
      <c r="M38" s="4">
        <v>31.03</v>
      </c>
      <c r="N38" s="4" t="s">
        <v>218</v>
      </c>
      <c r="O38" s="4" t="s">
        <v>204</v>
      </c>
      <c r="P38" s="4" t="s">
        <v>33</v>
      </c>
      <c r="Q38" s="4">
        <v>0</v>
      </c>
      <c r="R38" s="7">
        <v>45225</v>
      </c>
      <c r="S38" s="6">
        <v>45260</v>
      </c>
      <c r="T38" s="4" t="s">
        <v>34</v>
      </c>
      <c r="U38" s="4">
        <v>31.03</v>
      </c>
      <c r="V38" s="4">
        <v>0</v>
      </c>
      <c r="W38" s="4">
        <v>0</v>
      </c>
      <c r="X38" s="4" t="s">
        <v>219</v>
      </c>
      <c r="Y38" s="4" t="s">
        <v>220</v>
      </c>
    </row>
    <row r="39" s="4" customFormat="1" spans="1:25">
      <c r="A39" s="4" t="s">
        <v>221</v>
      </c>
      <c r="B39" s="4" t="s">
        <v>26</v>
      </c>
      <c r="C39" s="4" t="s">
        <v>27</v>
      </c>
      <c r="D39" s="4" t="s">
        <v>222</v>
      </c>
      <c r="E39" s="4" t="s">
        <v>223</v>
      </c>
      <c r="F39" s="6">
        <v>45254</v>
      </c>
      <c r="G39" s="6">
        <v>45257</v>
      </c>
      <c r="H39" s="4">
        <v>1</v>
      </c>
      <c r="I39" s="4">
        <v>3</v>
      </c>
      <c r="J39" s="4">
        <v>3</v>
      </c>
      <c r="K39" s="4" t="s">
        <v>30</v>
      </c>
      <c r="L39" s="4">
        <v>165.81</v>
      </c>
      <c r="M39" s="4">
        <v>165.81</v>
      </c>
      <c r="N39" s="4" t="s">
        <v>224</v>
      </c>
      <c r="O39" s="4" t="s">
        <v>204</v>
      </c>
      <c r="P39" s="4" t="s">
        <v>33</v>
      </c>
      <c r="Q39" s="4">
        <v>0</v>
      </c>
      <c r="R39" s="7">
        <v>45230.0000115741</v>
      </c>
      <c r="S39" s="6">
        <v>45260</v>
      </c>
      <c r="T39" s="4" t="s">
        <v>34</v>
      </c>
      <c r="U39" s="4">
        <v>165.81</v>
      </c>
      <c r="V39" s="4">
        <v>0</v>
      </c>
      <c r="W39" s="4">
        <v>0</v>
      </c>
      <c r="X39" s="4" t="s">
        <v>225</v>
      </c>
      <c r="Y39" s="4" t="s">
        <v>36</v>
      </c>
    </row>
    <row r="40" s="4" customFormat="1" spans="1:25">
      <c r="A40" s="4" t="s">
        <v>226</v>
      </c>
      <c r="B40" s="4" t="s">
        <v>26</v>
      </c>
      <c r="C40" s="4" t="s">
        <v>27</v>
      </c>
      <c r="D40" s="4" t="s">
        <v>227</v>
      </c>
      <c r="E40" s="4" t="s">
        <v>228</v>
      </c>
      <c r="F40" s="6">
        <v>45255</v>
      </c>
      <c r="G40" s="6">
        <v>45257</v>
      </c>
      <c r="H40" s="4">
        <v>1</v>
      </c>
      <c r="I40" s="4">
        <v>2</v>
      </c>
      <c r="J40" s="4">
        <v>2</v>
      </c>
      <c r="K40" s="4" t="s">
        <v>30</v>
      </c>
      <c r="L40" s="4">
        <v>211.31</v>
      </c>
      <c r="M40" s="4">
        <v>211.31</v>
      </c>
      <c r="N40" s="4" t="s">
        <v>229</v>
      </c>
      <c r="O40" s="4" t="s">
        <v>204</v>
      </c>
      <c r="P40" s="4" t="s">
        <v>33</v>
      </c>
      <c r="Q40" s="4">
        <v>0</v>
      </c>
      <c r="R40" s="7">
        <v>45232</v>
      </c>
      <c r="S40" s="6">
        <v>45260</v>
      </c>
      <c r="T40" s="4" t="s">
        <v>34</v>
      </c>
      <c r="U40" s="4">
        <v>211.31</v>
      </c>
      <c r="V40" s="4">
        <v>0</v>
      </c>
      <c r="W40" s="4">
        <v>0</v>
      </c>
      <c r="X40" s="4" t="s">
        <v>230</v>
      </c>
      <c r="Y40" s="4" t="s">
        <v>36</v>
      </c>
    </row>
    <row r="41" s="4" customFormat="1" spans="1:25">
      <c r="A41" s="4" t="s">
        <v>231</v>
      </c>
      <c r="B41" s="4" t="s">
        <v>26</v>
      </c>
      <c r="C41" s="4" t="s">
        <v>27</v>
      </c>
      <c r="D41" s="4" t="s">
        <v>232</v>
      </c>
      <c r="E41" s="4" t="s">
        <v>233</v>
      </c>
      <c r="F41" s="6">
        <v>45254</v>
      </c>
      <c r="G41" s="6">
        <v>45257</v>
      </c>
      <c r="H41" s="4">
        <v>1</v>
      </c>
      <c r="I41" s="4">
        <v>3</v>
      </c>
      <c r="J41" s="4">
        <v>3</v>
      </c>
      <c r="K41" s="4" t="s">
        <v>30</v>
      </c>
      <c r="L41" s="4">
        <v>220.5</v>
      </c>
      <c r="M41" s="4">
        <v>220.5</v>
      </c>
      <c r="N41" s="4" t="s">
        <v>234</v>
      </c>
      <c r="O41" s="4" t="s">
        <v>204</v>
      </c>
      <c r="P41" s="4" t="s">
        <v>33</v>
      </c>
      <c r="Q41" s="4">
        <v>0</v>
      </c>
      <c r="R41" s="7">
        <v>45238</v>
      </c>
      <c r="S41" s="6">
        <v>45260</v>
      </c>
      <c r="T41" s="4" t="s">
        <v>34</v>
      </c>
      <c r="U41" s="4">
        <v>220.5</v>
      </c>
      <c r="V41" s="4">
        <v>0</v>
      </c>
      <c r="W41" s="4">
        <v>0</v>
      </c>
      <c r="X41" s="4" t="s">
        <v>235</v>
      </c>
      <c r="Y41" s="4" t="s">
        <v>236</v>
      </c>
    </row>
    <row r="42" s="4" customFormat="1" spans="1:25">
      <c r="A42" s="4" t="s">
        <v>237</v>
      </c>
      <c r="B42" s="4" t="s">
        <v>26</v>
      </c>
      <c r="C42" s="4" t="s">
        <v>27</v>
      </c>
      <c r="D42" s="4" t="s">
        <v>238</v>
      </c>
      <c r="E42" s="4" t="s">
        <v>239</v>
      </c>
      <c r="F42" s="6">
        <v>45256</v>
      </c>
      <c r="G42" s="6">
        <v>45257</v>
      </c>
      <c r="H42" s="4">
        <v>1</v>
      </c>
      <c r="I42" s="4">
        <v>1</v>
      </c>
      <c r="J42" s="4">
        <v>1</v>
      </c>
      <c r="K42" s="4" t="s">
        <v>30</v>
      </c>
      <c r="L42" s="4">
        <v>68.22</v>
      </c>
      <c r="M42" s="4">
        <v>68.22</v>
      </c>
      <c r="N42" s="4" t="s">
        <v>240</v>
      </c>
      <c r="O42" s="4" t="s">
        <v>204</v>
      </c>
      <c r="P42" s="4" t="s">
        <v>33</v>
      </c>
      <c r="Q42" s="4">
        <v>0</v>
      </c>
      <c r="R42" s="7">
        <v>45245</v>
      </c>
      <c r="S42" s="6">
        <v>45260</v>
      </c>
      <c r="T42" s="4" t="s">
        <v>34</v>
      </c>
      <c r="U42" s="4">
        <v>68.22</v>
      </c>
      <c r="V42" s="4">
        <v>0</v>
      </c>
      <c r="W42" s="4">
        <v>0</v>
      </c>
      <c r="X42" s="4" t="s">
        <v>241</v>
      </c>
      <c r="Y42" s="4" t="s">
        <v>242</v>
      </c>
    </row>
    <row r="43" s="4" customFormat="1" spans="1:25">
      <c r="A43" s="4" t="s">
        <v>243</v>
      </c>
      <c r="B43" s="4" t="s">
        <v>26</v>
      </c>
      <c r="C43" s="4" t="s">
        <v>27</v>
      </c>
      <c r="D43" s="4" t="s">
        <v>244</v>
      </c>
      <c r="E43" s="4" t="s">
        <v>245</v>
      </c>
      <c r="F43" s="6">
        <v>45252</v>
      </c>
      <c r="G43" s="6">
        <v>45257</v>
      </c>
      <c r="H43" s="4">
        <v>1</v>
      </c>
      <c r="I43" s="4">
        <v>5</v>
      </c>
      <c r="J43" s="4">
        <v>5</v>
      </c>
      <c r="K43" s="4" t="s">
        <v>30</v>
      </c>
      <c r="L43" s="4">
        <v>783.65</v>
      </c>
      <c r="M43" s="4">
        <v>783.65</v>
      </c>
      <c r="N43" s="4" t="s">
        <v>246</v>
      </c>
      <c r="O43" s="4" t="s">
        <v>204</v>
      </c>
      <c r="P43" s="4" t="s">
        <v>33</v>
      </c>
      <c r="Q43" s="4">
        <v>0</v>
      </c>
      <c r="R43" s="7">
        <v>45248.0000115741</v>
      </c>
      <c r="S43" s="6">
        <v>45260</v>
      </c>
      <c r="T43" s="4" t="s">
        <v>34</v>
      </c>
      <c r="U43" s="4">
        <v>783.65</v>
      </c>
      <c r="V43" s="4">
        <v>0</v>
      </c>
      <c r="W43" s="4">
        <v>0</v>
      </c>
      <c r="X43" s="4" t="s">
        <v>247</v>
      </c>
      <c r="Y43" s="4" t="s">
        <v>248</v>
      </c>
    </row>
    <row r="44" s="4" customFormat="1" spans="1:25">
      <c r="A44" s="4" t="s">
        <v>249</v>
      </c>
      <c r="B44" s="4" t="s">
        <v>26</v>
      </c>
      <c r="C44" s="4" t="s">
        <v>27</v>
      </c>
      <c r="D44" s="4" t="s">
        <v>250</v>
      </c>
      <c r="E44" s="4" t="s">
        <v>251</v>
      </c>
      <c r="F44" s="6">
        <v>45255</v>
      </c>
      <c r="G44" s="6">
        <v>45257</v>
      </c>
      <c r="H44" s="4">
        <v>2</v>
      </c>
      <c r="I44" s="4">
        <v>2</v>
      </c>
      <c r="J44" s="4">
        <v>4</v>
      </c>
      <c r="K44" s="4" t="s">
        <v>30</v>
      </c>
      <c r="L44" s="4">
        <v>757.88</v>
      </c>
      <c r="M44" s="4">
        <v>757.88</v>
      </c>
      <c r="N44" s="4" t="s">
        <v>252</v>
      </c>
      <c r="O44" s="4" t="s">
        <v>204</v>
      </c>
      <c r="P44" s="4" t="s">
        <v>33</v>
      </c>
      <c r="Q44" s="4">
        <v>0</v>
      </c>
      <c r="R44" s="7">
        <v>45250</v>
      </c>
      <c r="S44" s="6">
        <v>45260</v>
      </c>
      <c r="T44" s="4" t="s">
        <v>34</v>
      </c>
      <c r="U44" s="4">
        <v>757.88</v>
      </c>
      <c r="V44" s="4">
        <v>0</v>
      </c>
      <c r="W44" s="4">
        <v>0</v>
      </c>
      <c r="X44" s="4" t="s">
        <v>253</v>
      </c>
      <c r="Y44" s="4" t="s">
        <v>254</v>
      </c>
    </row>
    <row r="45" s="4" customFormat="1" spans="1:25">
      <c r="A45" s="4" t="s">
        <v>255</v>
      </c>
      <c r="B45" s="4" t="s">
        <v>26</v>
      </c>
      <c r="C45" s="4" t="s">
        <v>27</v>
      </c>
      <c r="D45" s="4" t="s">
        <v>256</v>
      </c>
      <c r="E45" s="4" t="s">
        <v>257</v>
      </c>
      <c r="F45" s="6">
        <v>45256</v>
      </c>
      <c r="G45" s="6">
        <v>45257</v>
      </c>
      <c r="H45" s="4">
        <v>1</v>
      </c>
      <c r="I45" s="4">
        <v>1</v>
      </c>
      <c r="J45" s="4">
        <v>1</v>
      </c>
      <c r="K45" s="4" t="s">
        <v>30</v>
      </c>
      <c r="L45" s="4">
        <v>164.96</v>
      </c>
      <c r="M45" s="4">
        <v>164.96</v>
      </c>
      <c r="N45" s="4" t="s">
        <v>258</v>
      </c>
      <c r="O45" s="4" t="s">
        <v>204</v>
      </c>
      <c r="P45" s="4" t="s">
        <v>33</v>
      </c>
      <c r="Q45" s="4">
        <v>0</v>
      </c>
      <c r="R45" s="7">
        <v>45250</v>
      </c>
      <c r="S45" s="6">
        <v>45260</v>
      </c>
      <c r="T45" s="4" t="s">
        <v>34</v>
      </c>
      <c r="U45" s="4">
        <v>164.96</v>
      </c>
      <c r="V45" s="4">
        <v>0</v>
      </c>
      <c r="W45" s="4">
        <v>0</v>
      </c>
      <c r="X45" s="4" t="s">
        <v>259</v>
      </c>
      <c r="Y45" s="4" t="s">
        <v>260</v>
      </c>
    </row>
    <row r="46" s="4" customFormat="1" spans="1:25">
      <c r="A46" s="4" t="s">
        <v>261</v>
      </c>
      <c r="B46" s="4" t="s">
        <v>26</v>
      </c>
      <c r="C46" s="4" t="s">
        <v>27</v>
      </c>
      <c r="D46" s="4" t="s">
        <v>227</v>
      </c>
      <c r="E46" s="4" t="s">
        <v>228</v>
      </c>
      <c r="F46" s="6">
        <v>45251</v>
      </c>
      <c r="G46" s="6">
        <v>45257</v>
      </c>
      <c r="H46" s="4">
        <v>1</v>
      </c>
      <c r="I46" s="4">
        <v>6</v>
      </c>
      <c r="J46" s="4">
        <v>6</v>
      </c>
      <c r="K46" s="4" t="s">
        <v>30</v>
      </c>
      <c r="L46" s="4">
        <v>646.88</v>
      </c>
      <c r="M46" s="4">
        <v>646.88</v>
      </c>
      <c r="N46" s="4" t="s">
        <v>262</v>
      </c>
      <c r="O46" s="4" t="s">
        <v>204</v>
      </c>
      <c r="P46" s="4" t="s">
        <v>33</v>
      </c>
      <c r="Q46" s="4">
        <v>0</v>
      </c>
      <c r="R46" s="7">
        <v>45250.0000115741</v>
      </c>
      <c r="S46" s="6">
        <v>45260</v>
      </c>
      <c r="T46" s="4" t="s">
        <v>34</v>
      </c>
      <c r="U46" s="4">
        <v>646.88</v>
      </c>
      <c r="V46" s="4">
        <v>0</v>
      </c>
      <c r="W46" s="4">
        <v>0</v>
      </c>
      <c r="X46" s="4" t="s">
        <v>263</v>
      </c>
      <c r="Y46" s="4" t="s">
        <v>36</v>
      </c>
    </row>
    <row r="47" s="4" customFormat="1" spans="1:25">
      <c r="A47" s="4" t="s">
        <v>264</v>
      </c>
      <c r="B47" s="4" t="s">
        <v>26</v>
      </c>
      <c r="C47" s="4" t="s">
        <v>27</v>
      </c>
      <c r="D47" s="4" t="s">
        <v>265</v>
      </c>
      <c r="E47" s="4" t="s">
        <v>266</v>
      </c>
      <c r="F47" s="6">
        <v>45256</v>
      </c>
      <c r="G47" s="6">
        <v>45257</v>
      </c>
      <c r="H47" s="4">
        <v>1</v>
      </c>
      <c r="I47" s="4">
        <v>1</v>
      </c>
      <c r="J47" s="4">
        <v>1</v>
      </c>
      <c r="K47" s="4" t="s">
        <v>30</v>
      </c>
      <c r="L47" s="4">
        <v>325.22</v>
      </c>
      <c r="M47" s="4">
        <v>325.22</v>
      </c>
      <c r="N47" s="4" t="s">
        <v>267</v>
      </c>
      <c r="O47" s="4" t="s">
        <v>204</v>
      </c>
      <c r="P47" s="4" t="s">
        <v>33</v>
      </c>
      <c r="Q47" s="4">
        <v>0</v>
      </c>
      <c r="R47" s="7">
        <v>45250.0000115741</v>
      </c>
      <c r="S47" s="6">
        <v>45260</v>
      </c>
      <c r="T47" s="4" t="s">
        <v>34</v>
      </c>
      <c r="U47" s="4">
        <v>325.22</v>
      </c>
      <c r="V47" s="4">
        <v>0</v>
      </c>
      <c r="W47" s="4">
        <v>0</v>
      </c>
      <c r="X47" s="4" t="s">
        <v>268</v>
      </c>
      <c r="Y47" s="4" t="s">
        <v>269</v>
      </c>
    </row>
    <row r="48" s="4" customFormat="1" spans="1:25">
      <c r="A48" s="4" t="s">
        <v>270</v>
      </c>
      <c r="B48" s="4" t="s">
        <v>26</v>
      </c>
      <c r="C48" s="4" t="s">
        <v>27</v>
      </c>
      <c r="D48" s="4" t="s">
        <v>271</v>
      </c>
      <c r="E48" s="4" t="s">
        <v>272</v>
      </c>
      <c r="F48" s="6">
        <v>45256</v>
      </c>
      <c r="G48" s="6">
        <v>45257</v>
      </c>
      <c r="H48" s="4">
        <v>1</v>
      </c>
      <c r="I48" s="4">
        <v>1</v>
      </c>
      <c r="J48" s="4">
        <v>1</v>
      </c>
      <c r="K48" s="4" t="s">
        <v>30</v>
      </c>
      <c r="L48" s="4">
        <v>40.56</v>
      </c>
      <c r="M48" s="4">
        <v>40.56</v>
      </c>
      <c r="N48" s="4" t="s">
        <v>273</v>
      </c>
      <c r="O48" s="4" t="s">
        <v>204</v>
      </c>
      <c r="P48" s="4" t="s">
        <v>33</v>
      </c>
      <c r="Q48" s="4">
        <v>0</v>
      </c>
      <c r="R48" s="7">
        <v>45251</v>
      </c>
      <c r="S48" s="6">
        <v>45260</v>
      </c>
      <c r="T48" s="4" t="s">
        <v>34</v>
      </c>
      <c r="U48" s="4">
        <v>40.56</v>
      </c>
      <c r="V48" s="4">
        <v>0</v>
      </c>
      <c r="W48" s="4">
        <v>0</v>
      </c>
      <c r="X48" s="4" t="s">
        <v>274</v>
      </c>
      <c r="Y48" s="4" t="s">
        <v>36</v>
      </c>
    </row>
    <row r="49" s="4" customFormat="1" spans="1:25">
      <c r="A49" s="4" t="s">
        <v>275</v>
      </c>
      <c r="B49" s="4" t="s">
        <v>26</v>
      </c>
      <c r="C49" s="4" t="s">
        <v>27</v>
      </c>
      <c r="D49" s="4" t="s">
        <v>130</v>
      </c>
      <c r="E49" s="4" t="s">
        <v>131</v>
      </c>
      <c r="F49" s="6">
        <v>45256</v>
      </c>
      <c r="G49" s="6">
        <v>45257</v>
      </c>
      <c r="H49" s="4">
        <v>1</v>
      </c>
      <c r="I49" s="4">
        <v>1</v>
      </c>
      <c r="J49" s="4">
        <v>1</v>
      </c>
      <c r="K49" s="4" t="s">
        <v>30</v>
      </c>
      <c r="L49" s="4">
        <v>104.36</v>
      </c>
      <c r="M49" s="4">
        <v>104.36</v>
      </c>
      <c r="N49" s="4" t="s">
        <v>276</v>
      </c>
      <c r="O49" s="4" t="s">
        <v>204</v>
      </c>
      <c r="P49" s="4" t="s">
        <v>33</v>
      </c>
      <c r="Q49" s="4">
        <v>0</v>
      </c>
      <c r="R49" s="7">
        <v>45251.0000115741</v>
      </c>
      <c r="S49" s="6">
        <v>45260</v>
      </c>
      <c r="T49" s="4" t="s">
        <v>34</v>
      </c>
      <c r="U49" s="4">
        <v>104.36</v>
      </c>
      <c r="V49" s="4">
        <v>0</v>
      </c>
      <c r="W49" s="4">
        <v>0</v>
      </c>
      <c r="X49" s="4" t="s">
        <v>277</v>
      </c>
      <c r="Y49" s="4" t="s">
        <v>278</v>
      </c>
    </row>
    <row r="50" s="4" customFormat="1" spans="1:25">
      <c r="A50" s="4" t="s">
        <v>279</v>
      </c>
      <c r="B50" s="4" t="s">
        <v>26</v>
      </c>
      <c r="C50" s="4" t="s">
        <v>27</v>
      </c>
      <c r="D50" s="4" t="s">
        <v>116</v>
      </c>
      <c r="E50" s="4" t="s">
        <v>117</v>
      </c>
      <c r="F50" s="6">
        <v>45256</v>
      </c>
      <c r="G50" s="6">
        <v>45257</v>
      </c>
      <c r="H50" s="4">
        <v>1</v>
      </c>
      <c r="I50" s="4">
        <v>1</v>
      </c>
      <c r="J50" s="4">
        <v>1</v>
      </c>
      <c r="K50" s="4" t="s">
        <v>30</v>
      </c>
      <c r="L50" s="4">
        <v>146.15</v>
      </c>
      <c r="M50" s="4">
        <v>146.15</v>
      </c>
      <c r="N50" s="4" t="s">
        <v>280</v>
      </c>
      <c r="O50" s="4" t="s">
        <v>204</v>
      </c>
      <c r="P50" s="4" t="s">
        <v>33</v>
      </c>
      <c r="Q50" s="4">
        <v>0</v>
      </c>
      <c r="R50" s="7">
        <v>45251.0000115741</v>
      </c>
      <c r="S50" s="6">
        <v>45260</v>
      </c>
      <c r="T50" s="4" t="s">
        <v>34</v>
      </c>
      <c r="U50" s="4">
        <v>146.15</v>
      </c>
      <c r="V50" s="4">
        <v>0</v>
      </c>
      <c r="W50" s="4">
        <v>0</v>
      </c>
      <c r="X50" s="4" t="s">
        <v>281</v>
      </c>
      <c r="Y50" s="4" t="s">
        <v>36</v>
      </c>
    </row>
    <row r="51" s="4" customFormat="1" spans="1:25">
      <c r="A51" s="4" t="s">
        <v>282</v>
      </c>
      <c r="B51" s="4" t="s">
        <v>26</v>
      </c>
      <c r="C51" s="4" t="s">
        <v>27</v>
      </c>
      <c r="D51" s="4" t="s">
        <v>283</v>
      </c>
      <c r="E51" s="4" t="s">
        <v>284</v>
      </c>
      <c r="F51" s="6">
        <v>45256</v>
      </c>
      <c r="G51" s="6">
        <v>45257</v>
      </c>
      <c r="H51" s="4">
        <v>1</v>
      </c>
      <c r="I51" s="4">
        <v>1</v>
      </c>
      <c r="J51" s="4">
        <v>1</v>
      </c>
      <c r="K51" s="4" t="s">
        <v>30</v>
      </c>
      <c r="L51" s="4">
        <v>71.72</v>
      </c>
      <c r="M51" s="4">
        <v>71.72</v>
      </c>
      <c r="N51" s="4" t="s">
        <v>285</v>
      </c>
      <c r="O51" s="4" t="s">
        <v>204</v>
      </c>
      <c r="P51" s="4" t="s">
        <v>33</v>
      </c>
      <c r="Q51" s="4">
        <v>0</v>
      </c>
      <c r="R51" s="7">
        <v>45251</v>
      </c>
      <c r="S51" s="6">
        <v>45260</v>
      </c>
      <c r="T51" s="4" t="s">
        <v>34</v>
      </c>
      <c r="U51" s="4">
        <v>71.72</v>
      </c>
      <c r="V51" s="4">
        <v>0</v>
      </c>
      <c r="W51" s="4">
        <v>0</v>
      </c>
      <c r="X51" s="4" t="s">
        <v>286</v>
      </c>
      <c r="Y51" s="4" t="s">
        <v>36</v>
      </c>
    </row>
    <row r="52" s="4" customFormat="1" spans="1:25">
      <c r="A52" s="4" t="s">
        <v>287</v>
      </c>
      <c r="B52" s="4" t="s">
        <v>26</v>
      </c>
      <c r="C52" s="4" t="s">
        <v>27</v>
      </c>
      <c r="D52" s="4" t="s">
        <v>271</v>
      </c>
      <c r="E52" s="4" t="s">
        <v>272</v>
      </c>
      <c r="F52" s="6">
        <v>45256</v>
      </c>
      <c r="G52" s="6">
        <v>45257</v>
      </c>
      <c r="H52" s="4">
        <v>1</v>
      </c>
      <c r="I52" s="4">
        <v>1</v>
      </c>
      <c r="J52" s="4">
        <v>1</v>
      </c>
      <c r="K52" s="4" t="s">
        <v>30</v>
      </c>
      <c r="L52" s="4">
        <v>40.56</v>
      </c>
      <c r="M52" s="4">
        <v>40.56</v>
      </c>
      <c r="N52" s="4" t="s">
        <v>288</v>
      </c>
      <c r="O52" s="4" t="s">
        <v>204</v>
      </c>
      <c r="P52" s="4" t="s">
        <v>33</v>
      </c>
      <c r="Q52" s="4">
        <v>0</v>
      </c>
      <c r="R52" s="7">
        <v>45252</v>
      </c>
      <c r="S52" s="6">
        <v>45260</v>
      </c>
      <c r="T52" s="4" t="s">
        <v>34</v>
      </c>
      <c r="U52" s="4">
        <v>40.56</v>
      </c>
      <c r="V52" s="4">
        <v>0</v>
      </c>
      <c r="W52" s="4">
        <v>0</v>
      </c>
      <c r="X52" s="4" t="s">
        <v>289</v>
      </c>
      <c r="Y52" s="4" t="s">
        <v>36</v>
      </c>
    </row>
    <row r="53" s="4" customFormat="1" spans="1:25">
      <c r="A53" s="4" t="s">
        <v>290</v>
      </c>
      <c r="B53" s="4" t="s">
        <v>26</v>
      </c>
      <c r="C53" s="4" t="s">
        <v>27</v>
      </c>
      <c r="D53" s="4" t="s">
        <v>291</v>
      </c>
      <c r="E53" s="4" t="s">
        <v>292</v>
      </c>
      <c r="F53" s="6">
        <v>45254</v>
      </c>
      <c r="G53" s="6">
        <v>45257</v>
      </c>
      <c r="H53" s="4">
        <v>2</v>
      </c>
      <c r="I53" s="4">
        <v>3</v>
      </c>
      <c r="J53" s="4">
        <v>6</v>
      </c>
      <c r="K53" s="4" t="s">
        <v>30</v>
      </c>
      <c r="L53" s="4">
        <v>835</v>
      </c>
      <c r="M53" s="4">
        <v>835</v>
      </c>
      <c r="N53" s="4" t="s">
        <v>293</v>
      </c>
      <c r="O53" s="4" t="s">
        <v>204</v>
      </c>
      <c r="P53" s="4" t="s">
        <v>33</v>
      </c>
      <c r="Q53" s="4">
        <v>0</v>
      </c>
      <c r="R53" s="7">
        <v>45252.0000115741</v>
      </c>
      <c r="S53" s="6">
        <v>45260</v>
      </c>
      <c r="T53" s="4" t="s">
        <v>34</v>
      </c>
      <c r="U53" s="4">
        <v>835</v>
      </c>
      <c r="V53" s="4">
        <v>0</v>
      </c>
      <c r="W53" s="4">
        <v>0</v>
      </c>
      <c r="X53" s="4" t="s">
        <v>294</v>
      </c>
      <c r="Y53" s="4" t="s">
        <v>295</v>
      </c>
    </row>
    <row r="54" s="4" customFormat="1" spans="1:25">
      <c r="A54" s="4" t="s">
        <v>296</v>
      </c>
      <c r="B54" s="4" t="s">
        <v>26</v>
      </c>
      <c r="C54" s="4" t="s">
        <v>27</v>
      </c>
      <c r="D54" s="4" t="s">
        <v>297</v>
      </c>
      <c r="E54" s="4" t="s">
        <v>298</v>
      </c>
      <c r="F54" s="6">
        <v>45256</v>
      </c>
      <c r="G54" s="6">
        <v>45257</v>
      </c>
      <c r="H54" s="4">
        <v>1</v>
      </c>
      <c r="I54" s="4">
        <v>1</v>
      </c>
      <c r="J54" s="4">
        <v>1</v>
      </c>
      <c r="K54" s="4" t="s">
        <v>30</v>
      </c>
      <c r="L54" s="4">
        <v>121.88</v>
      </c>
      <c r="M54" s="4">
        <v>121.88</v>
      </c>
      <c r="N54" s="4" t="s">
        <v>299</v>
      </c>
      <c r="O54" s="4" t="s">
        <v>204</v>
      </c>
      <c r="P54" s="4" t="s">
        <v>33</v>
      </c>
      <c r="Q54" s="4">
        <v>0</v>
      </c>
      <c r="R54" s="7">
        <v>45253</v>
      </c>
      <c r="S54" s="6">
        <v>45260</v>
      </c>
      <c r="T54" s="4" t="s">
        <v>34</v>
      </c>
      <c r="U54" s="4">
        <v>121.88</v>
      </c>
      <c r="V54" s="4">
        <v>0</v>
      </c>
      <c r="W54" s="4">
        <v>0</v>
      </c>
      <c r="X54" s="4" t="s">
        <v>300</v>
      </c>
      <c r="Y54" s="4" t="s">
        <v>36</v>
      </c>
    </row>
    <row r="55" s="4" customFormat="1" spans="1:25">
      <c r="A55" s="4" t="s">
        <v>301</v>
      </c>
      <c r="B55" s="4" t="s">
        <v>26</v>
      </c>
      <c r="C55" s="4" t="s">
        <v>27</v>
      </c>
      <c r="D55" s="4" t="s">
        <v>302</v>
      </c>
      <c r="E55" s="4" t="s">
        <v>303</v>
      </c>
      <c r="F55" s="6">
        <v>45254</v>
      </c>
      <c r="G55" s="6">
        <v>45257</v>
      </c>
      <c r="H55" s="4">
        <v>1</v>
      </c>
      <c r="I55" s="4">
        <v>3</v>
      </c>
      <c r="J55" s="4">
        <v>3</v>
      </c>
      <c r="K55" s="4" t="s">
        <v>30</v>
      </c>
      <c r="L55" s="4">
        <v>349.48</v>
      </c>
      <c r="M55" s="4">
        <v>349.48</v>
      </c>
      <c r="N55" s="4" t="s">
        <v>304</v>
      </c>
      <c r="O55" s="4" t="s">
        <v>204</v>
      </c>
      <c r="P55" s="4" t="s">
        <v>33</v>
      </c>
      <c r="Q55" s="4">
        <v>0</v>
      </c>
      <c r="R55" s="7">
        <v>45253</v>
      </c>
      <c r="S55" s="6">
        <v>45260</v>
      </c>
      <c r="T55" s="4" t="s">
        <v>34</v>
      </c>
      <c r="U55" s="4">
        <v>349.48</v>
      </c>
      <c r="V55" s="4">
        <v>0</v>
      </c>
      <c r="W55" s="4">
        <v>0</v>
      </c>
      <c r="X55" s="4" t="s">
        <v>305</v>
      </c>
      <c r="Y55" s="4" t="s">
        <v>306</v>
      </c>
    </row>
    <row r="56" s="4" customFormat="1" spans="1:25">
      <c r="A56" s="4" t="s">
        <v>307</v>
      </c>
      <c r="B56" s="4" t="s">
        <v>26</v>
      </c>
      <c r="C56" s="4" t="s">
        <v>27</v>
      </c>
      <c r="D56" s="4" t="s">
        <v>308</v>
      </c>
      <c r="E56" s="4" t="s">
        <v>309</v>
      </c>
      <c r="F56" s="6">
        <v>45254</v>
      </c>
      <c r="G56" s="6">
        <v>45257</v>
      </c>
      <c r="H56" s="4">
        <v>1</v>
      </c>
      <c r="I56" s="4">
        <v>3</v>
      </c>
      <c r="J56" s="4">
        <v>3</v>
      </c>
      <c r="K56" s="4" t="s">
        <v>30</v>
      </c>
      <c r="L56" s="4">
        <v>193.85</v>
      </c>
      <c r="M56" s="4">
        <v>193.85</v>
      </c>
      <c r="N56" s="4" t="s">
        <v>310</v>
      </c>
      <c r="O56" s="4" t="s">
        <v>204</v>
      </c>
      <c r="P56" s="4" t="s">
        <v>33</v>
      </c>
      <c r="Q56" s="4">
        <v>0</v>
      </c>
      <c r="R56" s="7">
        <v>45253.0000115741</v>
      </c>
      <c r="S56" s="6">
        <v>45260</v>
      </c>
      <c r="T56" s="4" t="s">
        <v>34</v>
      </c>
      <c r="U56" s="4">
        <v>193.85</v>
      </c>
      <c r="V56" s="4">
        <v>0</v>
      </c>
      <c r="W56" s="4">
        <v>0</v>
      </c>
      <c r="X56" s="4" t="s">
        <v>311</v>
      </c>
      <c r="Y56" s="4" t="s">
        <v>312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7"/>
  <sheetViews>
    <sheetView tabSelected="1" workbookViewId="0">
      <selection activeCell="A64" sqref="A64:D67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313</v>
      </c>
    </row>
    <row r="2" s="4" customFormat="1" hidden="1" spans="1:9">
      <c r="A2" s="5">
        <v>999227432325004</v>
      </c>
      <c r="B2" s="6">
        <v>45255</v>
      </c>
      <c r="C2" s="6">
        <v>45256</v>
      </c>
      <c r="D2" s="4">
        <v>44.24</v>
      </c>
      <c r="E2" s="4" t="str">
        <f>VLOOKUP(A2,HOP!A:L,12,0)</f>
        <v>44.24</v>
      </c>
      <c r="F2" s="4" t="str">
        <f>VLOOKUP(A2,HOP!A:C,3,0)</f>
        <v>4073892</v>
      </c>
      <c r="G2" s="4">
        <f>D2-E2</f>
        <v>0</v>
      </c>
      <c r="H2" s="4" t="str">
        <f>$H$1&amp;F2</f>
        <v>，4073892</v>
      </c>
      <c r="I2" s="4" t="str">
        <f>VLOOKUP(A2,HOP!A:U,21,0)</f>
        <v>直连</v>
      </c>
    </row>
    <row r="3" s="4" customFormat="1" hidden="1" spans="1:9">
      <c r="A3" s="5">
        <v>999227434845635</v>
      </c>
      <c r="B3" s="6">
        <v>45254</v>
      </c>
      <c r="C3" s="6">
        <v>45256</v>
      </c>
      <c r="D3" s="4">
        <v>360.52</v>
      </c>
      <c r="E3" s="4" t="str">
        <f>VLOOKUP(A3,HOP!A:L,12,0)</f>
        <v>360.52</v>
      </c>
      <c r="F3" s="4" t="str">
        <f>VLOOKUP(A3,HOP!A:C,3,0)</f>
        <v>4074511</v>
      </c>
      <c r="G3" s="4">
        <f t="shared" ref="G3:G34" si="0">D3-E3</f>
        <v>0</v>
      </c>
      <c r="H3" s="4" t="str">
        <f t="shared" ref="H3:H34" si="1">$H$1&amp;F3</f>
        <v>，4074511</v>
      </c>
      <c r="I3" s="4" t="str">
        <f>VLOOKUP(A3,HOP!A:U,21,0)</f>
        <v>直连</v>
      </c>
    </row>
    <row r="4" s="4" customFormat="1" hidden="1" spans="1:9">
      <c r="A4" s="5">
        <v>999227965023703</v>
      </c>
      <c r="B4" s="6">
        <v>45254</v>
      </c>
      <c r="C4" s="6">
        <v>45256</v>
      </c>
      <c r="D4" s="4">
        <v>222.05</v>
      </c>
      <c r="E4" s="4" t="str">
        <f>VLOOKUP(A4,HOP!A:L,12,0)</f>
        <v>222.05</v>
      </c>
      <c r="F4" s="4" t="str">
        <f>VLOOKUP(A4,HOP!A:C,3,0)</f>
        <v>4088576</v>
      </c>
      <c r="G4" s="4">
        <f t="shared" si="0"/>
        <v>0</v>
      </c>
      <c r="H4" s="4" t="str">
        <f t="shared" si="1"/>
        <v>，4088576</v>
      </c>
      <c r="I4" s="4" t="str">
        <f>VLOOKUP(A4,HOP!A:U,21,0)</f>
        <v>直连</v>
      </c>
    </row>
    <row r="5" s="4" customFormat="1" hidden="1" spans="1:9">
      <c r="A5" s="5">
        <v>999227970960530</v>
      </c>
      <c r="B5" s="6">
        <v>45255</v>
      </c>
      <c r="C5" s="6">
        <v>45256</v>
      </c>
      <c r="D5" s="4">
        <v>54.5</v>
      </c>
      <c r="E5" s="4" t="str">
        <f>VLOOKUP(A5,HOP!A:L,12,0)</f>
        <v>54.50</v>
      </c>
      <c r="F5" s="4" t="str">
        <f>VLOOKUP(A5,HOP!A:C,3,0)</f>
        <v>4091400</v>
      </c>
      <c r="G5" s="4">
        <f t="shared" si="0"/>
        <v>0</v>
      </c>
      <c r="H5" s="4" t="str">
        <f t="shared" si="1"/>
        <v>，4091400</v>
      </c>
      <c r="I5" s="4" t="str">
        <f>VLOOKUP(A5,HOP!A:U,21,0)</f>
        <v>直连</v>
      </c>
    </row>
    <row r="6" s="4" customFormat="1" hidden="1" spans="1:9">
      <c r="A6" s="5">
        <v>999228207278327</v>
      </c>
      <c r="B6" s="6">
        <v>45255</v>
      </c>
      <c r="C6" s="6">
        <v>45256</v>
      </c>
      <c r="D6" s="4">
        <v>171.06</v>
      </c>
      <c r="E6" s="4" t="str">
        <f>VLOOKUP(A6,HOP!A:L,12,0)</f>
        <v>171.06</v>
      </c>
      <c r="F6" s="4" t="str">
        <f>VLOOKUP(A6,HOP!A:C,3,0)</f>
        <v>4148838</v>
      </c>
      <c r="G6" s="4">
        <f t="shared" si="0"/>
        <v>0</v>
      </c>
      <c r="H6" s="4" t="str">
        <f t="shared" si="1"/>
        <v>，4148838</v>
      </c>
      <c r="I6" s="4" t="str">
        <f>VLOOKUP(A6,HOP!A:U,21,0)</f>
        <v>直连</v>
      </c>
    </row>
    <row r="7" s="4" customFormat="1" hidden="1" spans="1:9">
      <c r="A7" s="5">
        <v>999228210773199</v>
      </c>
      <c r="B7" s="6">
        <v>45253</v>
      </c>
      <c r="C7" s="6">
        <v>45256</v>
      </c>
      <c r="D7" s="4">
        <v>446.47</v>
      </c>
      <c r="E7" s="4" t="str">
        <f>VLOOKUP(A7,HOP!A:L,12,0)</f>
        <v>446.47</v>
      </c>
      <c r="F7" s="4" t="str">
        <f>VLOOKUP(A7,HOP!A:C,3,0)</f>
        <v>4150271</v>
      </c>
      <c r="G7" s="4">
        <f t="shared" si="0"/>
        <v>0</v>
      </c>
      <c r="H7" s="4" t="str">
        <f t="shared" si="1"/>
        <v>，4150271</v>
      </c>
      <c r="I7" s="4" t="str">
        <f>VLOOKUP(A7,HOP!A:U,21,0)</f>
        <v>直采</v>
      </c>
    </row>
    <row r="8" s="4" customFormat="1" hidden="1" spans="1:9">
      <c r="A8" s="5">
        <v>999228235037042</v>
      </c>
      <c r="B8" s="6">
        <v>45255</v>
      </c>
      <c r="C8" s="6">
        <v>45256</v>
      </c>
      <c r="D8" s="4">
        <v>48.09</v>
      </c>
      <c r="E8" s="4" t="str">
        <f>VLOOKUP(A8,HOP!A:L,12,0)</f>
        <v>48.09</v>
      </c>
      <c r="F8" s="4" t="str">
        <f>VLOOKUP(A8,HOP!A:C,3,0)</f>
        <v>4159124</v>
      </c>
      <c r="G8" s="4">
        <f t="shared" si="0"/>
        <v>0</v>
      </c>
      <c r="H8" s="4" t="str">
        <f t="shared" si="1"/>
        <v>，4159124</v>
      </c>
      <c r="I8" s="4" t="str">
        <f>VLOOKUP(A8,HOP!A:U,21,0)</f>
        <v>直连</v>
      </c>
    </row>
    <row r="9" s="4" customFormat="1" hidden="1" spans="1:9">
      <c r="A9" s="5">
        <v>28238152476</v>
      </c>
      <c r="B9" s="6">
        <v>45254</v>
      </c>
      <c r="C9" s="6">
        <v>45256</v>
      </c>
      <c r="D9" s="4">
        <v>370.82</v>
      </c>
      <c r="E9" s="4" t="str">
        <f>VLOOKUP(A9,HOP!A:L,12,0)</f>
        <v>370.82</v>
      </c>
      <c r="F9" s="4" t="str">
        <f>VLOOKUP(A9,HOP!A:C,3,0)</f>
        <v>4161003</v>
      </c>
      <c r="G9" s="4">
        <f t="shared" si="0"/>
        <v>0</v>
      </c>
      <c r="H9" s="4" t="str">
        <f t="shared" si="1"/>
        <v>，4161003</v>
      </c>
      <c r="I9" s="4" t="str">
        <f>VLOOKUP(A9,HOP!A:U,21,0)</f>
        <v>直连</v>
      </c>
    </row>
    <row r="10" s="4" customFormat="1" hidden="1" spans="1:9">
      <c r="A10" s="5">
        <v>999228238546613</v>
      </c>
      <c r="B10" s="6">
        <v>45255</v>
      </c>
      <c r="C10" s="6">
        <v>45256</v>
      </c>
      <c r="D10" s="4">
        <v>39.1</v>
      </c>
      <c r="E10" s="4" t="str">
        <f>VLOOKUP(A10,HOP!A:L,12,0)</f>
        <v>39.10</v>
      </c>
      <c r="F10" s="4" t="str">
        <f>VLOOKUP(A10,HOP!A:C,3,0)</f>
        <v>4161256</v>
      </c>
      <c r="G10" s="4">
        <f t="shared" si="0"/>
        <v>0</v>
      </c>
      <c r="H10" s="4" t="str">
        <f t="shared" si="1"/>
        <v>，4161256</v>
      </c>
      <c r="I10" s="4" t="str">
        <f>VLOOKUP(A10,HOP!A:U,21,0)</f>
        <v>直连</v>
      </c>
    </row>
    <row r="11" s="4" customFormat="1" hidden="1" spans="1:9">
      <c r="A11" s="5">
        <v>999228262299412</v>
      </c>
      <c r="B11" s="6">
        <v>45252</v>
      </c>
      <c r="C11" s="6">
        <v>45256</v>
      </c>
      <c r="D11" s="4">
        <v>182.12</v>
      </c>
      <c r="E11" s="4" t="str">
        <f>VLOOKUP(A11,HOP!A:L,12,0)</f>
        <v>182.12</v>
      </c>
      <c r="F11" s="4" t="str">
        <f>VLOOKUP(A11,HOP!A:C,3,0)</f>
        <v>4166385</v>
      </c>
      <c r="G11" s="4">
        <f t="shared" si="0"/>
        <v>0</v>
      </c>
      <c r="H11" s="4" t="str">
        <f t="shared" si="1"/>
        <v>，4166385</v>
      </c>
      <c r="I11" s="4" t="str">
        <f>VLOOKUP(A11,HOP!A:U,21,0)</f>
        <v>直连</v>
      </c>
    </row>
    <row r="12" s="4" customFormat="1" hidden="1" spans="1:9">
      <c r="A12" s="5">
        <v>999228292449660</v>
      </c>
      <c r="B12" s="6">
        <v>45254</v>
      </c>
      <c r="C12" s="6">
        <v>45256</v>
      </c>
      <c r="D12" s="4">
        <v>164.74</v>
      </c>
      <c r="E12" s="4">
        <v>164.74</v>
      </c>
      <c r="F12" s="4">
        <v>4324139</v>
      </c>
      <c r="G12" s="4">
        <f t="shared" si="0"/>
        <v>0</v>
      </c>
      <c r="H12" s="4" t="str">
        <f t="shared" si="1"/>
        <v>，4324139</v>
      </c>
      <c r="I12" s="4" t="str">
        <f>VLOOKUP(A12,HOP!A:U,21,0)</f>
        <v>直连</v>
      </c>
    </row>
    <row r="13" s="4" customFormat="1" hidden="1" spans="1:9">
      <c r="A13" s="5">
        <v>999228359742112</v>
      </c>
      <c r="B13" s="6">
        <v>45253</v>
      </c>
      <c r="C13" s="6">
        <v>45256</v>
      </c>
      <c r="D13" s="4">
        <v>93.87</v>
      </c>
      <c r="E13" s="4" t="str">
        <f>VLOOKUP(A13,HOP!A:L,12,0)</f>
        <v>93.87</v>
      </c>
      <c r="F13" s="4" t="str">
        <f>VLOOKUP(A13,HOP!A:C,3,0)</f>
        <v>4212931</v>
      </c>
      <c r="G13" s="4">
        <f t="shared" si="0"/>
        <v>0</v>
      </c>
      <c r="H13" s="4" t="str">
        <f t="shared" si="1"/>
        <v>，4212931</v>
      </c>
      <c r="I13" s="4" t="str">
        <f>VLOOKUP(A13,HOP!A:U,21,0)</f>
        <v>直采</v>
      </c>
    </row>
    <row r="14" s="4" customFormat="1" hidden="1" spans="1:9">
      <c r="A14" s="5">
        <v>999228485041922</v>
      </c>
      <c r="B14" s="6">
        <v>45255</v>
      </c>
      <c r="C14" s="6">
        <v>45256</v>
      </c>
      <c r="D14" s="4">
        <v>94.34</v>
      </c>
      <c r="E14" s="4" t="str">
        <f>VLOOKUP(A14,HOP!A:L,12,0)</f>
        <v>94.34</v>
      </c>
      <c r="F14" s="4" t="str">
        <f>VLOOKUP(A14,HOP!A:C,3,0)</f>
        <v>4257072</v>
      </c>
      <c r="G14" s="4">
        <f t="shared" si="0"/>
        <v>0</v>
      </c>
      <c r="H14" s="4" t="str">
        <f t="shared" si="1"/>
        <v>，4257072</v>
      </c>
      <c r="I14" s="4" t="str">
        <f>VLOOKUP(A14,HOP!A:U,21,0)</f>
        <v>直连</v>
      </c>
    </row>
    <row r="15" s="4" customFormat="1" hidden="1" spans="1:9">
      <c r="A15" s="5">
        <v>999228485355455</v>
      </c>
      <c r="B15" s="6">
        <v>45255</v>
      </c>
      <c r="C15" s="6">
        <v>45256</v>
      </c>
      <c r="D15" s="4">
        <v>73.95</v>
      </c>
      <c r="E15" s="4" t="str">
        <f>VLOOKUP(A15,HOP!A:L,12,0)</f>
        <v>73.95</v>
      </c>
      <c r="F15" s="4" t="str">
        <f>VLOOKUP(A15,HOP!A:C,3,0)</f>
        <v>4257365</v>
      </c>
      <c r="G15" s="4">
        <f t="shared" si="0"/>
        <v>0</v>
      </c>
      <c r="H15" s="4" t="str">
        <f t="shared" si="1"/>
        <v>，4257365</v>
      </c>
      <c r="I15" s="4" t="str">
        <f>VLOOKUP(A15,HOP!A:U,21,0)</f>
        <v>直连</v>
      </c>
    </row>
    <row r="16" s="4" customFormat="1" hidden="1" spans="1:9">
      <c r="A16" s="5">
        <v>999228505705326</v>
      </c>
      <c r="B16" s="6">
        <v>45255</v>
      </c>
      <c r="C16" s="6">
        <v>45256</v>
      </c>
      <c r="D16" s="4">
        <v>29.05</v>
      </c>
      <c r="E16" s="4" t="str">
        <f>VLOOKUP(A16,HOP!A:L,12,0)</f>
        <v>29.05</v>
      </c>
      <c r="F16" s="4" t="str">
        <f>VLOOKUP(A16,HOP!A:C,3,0)</f>
        <v>4267495</v>
      </c>
      <c r="G16" s="4">
        <f t="shared" si="0"/>
        <v>0</v>
      </c>
      <c r="H16" s="4" t="str">
        <f t="shared" si="1"/>
        <v>，4267495</v>
      </c>
      <c r="I16" s="4" t="str">
        <f>VLOOKUP(A16,HOP!A:U,21,0)</f>
        <v>直连</v>
      </c>
    </row>
    <row r="17" s="4" customFormat="1" hidden="1" spans="1:9">
      <c r="A17" s="5">
        <v>999228530270659</v>
      </c>
      <c r="B17" s="6">
        <v>45254</v>
      </c>
      <c r="C17" s="6">
        <v>45256</v>
      </c>
      <c r="D17" s="4">
        <v>355.1</v>
      </c>
      <c r="E17" s="4" t="str">
        <f>VLOOKUP(A17,HOP!A:L,12,0)</f>
        <v>355.10</v>
      </c>
      <c r="F17" s="4" t="str">
        <f>VLOOKUP(A17,HOP!A:C,3,0)</f>
        <v>4273400</v>
      </c>
      <c r="G17" s="4">
        <f t="shared" si="0"/>
        <v>0</v>
      </c>
      <c r="H17" s="4" t="str">
        <f t="shared" si="1"/>
        <v>，4273400</v>
      </c>
      <c r="I17" s="4" t="str">
        <f>VLOOKUP(A17,HOP!A:U,21,0)</f>
        <v>直连</v>
      </c>
    </row>
    <row r="18" s="4" customFormat="1" spans="1:10">
      <c r="A18" s="5">
        <v>28548162218</v>
      </c>
      <c r="B18" s="6">
        <v>45254</v>
      </c>
      <c r="C18" s="6">
        <v>45256</v>
      </c>
      <c r="D18" s="4">
        <v>54.32</v>
      </c>
      <c r="E18" s="4" t="str">
        <f>VLOOKUP(A18,HOP!A:L,12,0)</f>
        <v>104.11</v>
      </c>
      <c r="F18" s="4" t="str">
        <f>VLOOKUP(A18,HOP!A:C,3,0)</f>
        <v>4278386</v>
      </c>
      <c r="G18" s="4">
        <f t="shared" si="0"/>
        <v>-49.79</v>
      </c>
      <c r="H18" s="4" t="str">
        <f t="shared" si="1"/>
        <v>，4278386</v>
      </c>
      <c r="I18" s="4" t="str">
        <f>VLOOKUP(A18,HOP!A:U,21,0)</f>
        <v>直连</v>
      </c>
      <c r="J18" s="4" t="s">
        <v>314</v>
      </c>
    </row>
    <row r="19" s="4" customFormat="1" hidden="1" spans="1:9">
      <c r="A19" s="5">
        <v>999228558423756</v>
      </c>
      <c r="B19" s="6">
        <v>45254</v>
      </c>
      <c r="C19" s="6">
        <v>45256</v>
      </c>
      <c r="D19" s="4">
        <v>448.48</v>
      </c>
      <c r="E19" s="4" t="str">
        <f>VLOOKUP(A19,HOP!A:L,12,0)</f>
        <v>448.48</v>
      </c>
      <c r="F19" s="4" t="str">
        <f>VLOOKUP(A19,HOP!A:C,3,0)</f>
        <v>4291658</v>
      </c>
      <c r="G19" s="4">
        <f t="shared" si="0"/>
        <v>0</v>
      </c>
      <c r="H19" s="4" t="str">
        <f t="shared" si="1"/>
        <v>，4291658</v>
      </c>
      <c r="I19" s="4" t="str">
        <f>VLOOKUP(A19,HOP!A:U,21,0)</f>
        <v>直连</v>
      </c>
    </row>
    <row r="20" s="4" customFormat="1" hidden="1" spans="1:9">
      <c r="A20" s="5">
        <v>999228561263723</v>
      </c>
      <c r="B20" s="6">
        <v>45254</v>
      </c>
      <c r="C20" s="6">
        <v>45256</v>
      </c>
      <c r="D20" s="4">
        <v>217.52</v>
      </c>
      <c r="E20" s="4" t="str">
        <f>VLOOKUP(A20,HOP!A:L,12,0)</f>
        <v>217.52</v>
      </c>
      <c r="F20" s="4" t="str">
        <f>VLOOKUP(A20,HOP!A:C,3,0)</f>
        <v>4294778</v>
      </c>
      <c r="G20" s="4">
        <f t="shared" si="0"/>
        <v>0</v>
      </c>
      <c r="H20" s="4" t="str">
        <f t="shared" si="1"/>
        <v>，4294778</v>
      </c>
      <c r="I20" s="4" t="str">
        <f>VLOOKUP(A20,HOP!A:U,21,0)</f>
        <v>直连</v>
      </c>
    </row>
    <row r="21" s="4" customFormat="1" hidden="1" spans="1:9">
      <c r="A21" s="5">
        <v>999228572733437</v>
      </c>
      <c r="B21" s="6">
        <v>45255</v>
      </c>
      <c r="C21" s="6">
        <v>45256</v>
      </c>
      <c r="D21" s="4">
        <v>105.28</v>
      </c>
      <c r="E21" s="4" t="str">
        <f>VLOOKUP(A21,HOP!A:L,12,0)</f>
        <v>105.28</v>
      </c>
      <c r="F21" s="4" t="str">
        <f>VLOOKUP(A21,HOP!A:C,3,0)</f>
        <v>4299440</v>
      </c>
      <c r="G21" s="4">
        <f t="shared" si="0"/>
        <v>0</v>
      </c>
      <c r="H21" s="4" t="str">
        <f t="shared" si="1"/>
        <v>，4299440</v>
      </c>
      <c r="I21" s="4" t="str">
        <f>VLOOKUP(A21,HOP!A:U,21,0)</f>
        <v>直连</v>
      </c>
    </row>
    <row r="22" s="4" customFormat="1" hidden="1" spans="1:9">
      <c r="A22" s="5">
        <v>999228573680611</v>
      </c>
      <c r="B22" s="6">
        <v>45255</v>
      </c>
      <c r="C22" s="6">
        <v>45256</v>
      </c>
      <c r="D22" s="4">
        <v>96.67</v>
      </c>
      <c r="E22" s="4" t="str">
        <f>VLOOKUP(A22,HOP!A:L,12,0)</f>
        <v>96.67</v>
      </c>
      <c r="F22" s="4" t="str">
        <f>VLOOKUP(A22,HOP!A:C,3,0)</f>
        <v>4300171</v>
      </c>
      <c r="G22" s="4">
        <f t="shared" si="0"/>
        <v>0</v>
      </c>
      <c r="H22" s="4" t="str">
        <f t="shared" si="1"/>
        <v>，4300171</v>
      </c>
      <c r="I22" s="4" t="str">
        <f>VLOOKUP(A22,HOP!A:U,21,0)</f>
        <v>直连</v>
      </c>
    </row>
    <row r="23" s="4" customFormat="1" hidden="1" spans="1:9">
      <c r="A23" s="5">
        <v>999228573847137</v>
      </c>
      <c r="B23" s="6">
        <v>45255</v>
      </c>
      <c r="C23" s="6">
        <v>45256</v>
      </c>
      <c r="D23" s="4">
        <v>41.68</v>
      </c>
      <c r="E23" s="4" t="str">
        <f>VLOOKUP(A23,HOP!A:L,12,0)</f>
        <v>41.68</v>
      </c>
      <c r="F23" s="4" t="str">
        <f>VLOOKUP(A23,HOP!A:C,3,0)</f>
        <v>4300421</v>
      </c>
      <c r="G23" s="4">
        <f t="shared" si="0"/>
        <v>0</v>
      </c>
      <c r="H23" s="4" t="str">
        <f t="shared" si="1"/>
        <v>，4300421</v>
      </c>
      <c r="I23" s="4" t="str">
        <f>VLOOKUP(A23,HOP!A:U,21,0)</f>
        <v>直连</v>
      </c>
    </row>
    <row r="24" s="4" customFormat="1" hidden="1" spans="1:9">
      <c r="A24" s="5">
        <v>999228574795687</v>
      </c>
      <c r="B24" s="6">
        <v>45255</v>
      </c>
      <c r="C24" s="6">
        <v>45256</v>
      </c>
      <c r="D24" s="4">
        <v>72.78</v>
      </c>
      <c r="E24" s="4" t="str">
        <f>VLOOKUP(A24,HOP!A:L,12,0)</f>
        <v>72.78</v>
      </c>
      <c r="F24" s="4" t="str">
        <f>VLOOKUP(A24,HOP!A:C,3,0)</f>
        <v>4301312</v>
      </c>
      <c r="G24" s="4">
        <f t="shared" si="0"/>
        <v>0</v>
      </c>
      <c r="H24" s="4" t="str">
        <f t="shared" si="1"/>
        <v>，4301312</v>
      </c>
      <c r="I24" s="4" t="str">
        <f>VLOOKUP(A24,HOP!A:U,21,0)</f>
        <v>直连</v>
      </c>
    </row>
    <row r="25" s="4" customFormat="1" hidden="1" spans="1:9">
      <c r="A25" s="5">
        <v>999228587700097</v>
      </c>
      <c r="B25" s="6">
        <v>45254</v>
      </c>
      <c r="C25" s="6">
        <v>45256</v>
      </c>
      <c r="D25" s="4">
        <v>762.77</v>
      </c>
      <c r="E25" s="4" t="str">
        <f>VLOOKUP(A25,HOP!A:L,12,0)</f>
        <v>762.77</v>
      </c>
      <c r="F25" s="4" t="str">
        <f>VLOOKUP(A25,HOP!A:C,3,0)</f>
        <v>4305500</v>
      </c>
      <c r="G25" s="4">
        <f t="shared" si="0"/>
        <v>0</v>
      </c>
      <c r="H25" s="4" t="str">
        <f t="shared" si="1"/>
        <v>，4305500</v>
      </c>
      <c r="I25" s="4" t="str">
        <f>VLOOKUP(A25,HOP!A:U,21,0)</f>
        <v>直连</v>
      </c>
    </row>
    <row r="26" s="4" customFormat="1" hidden="1" spans="1:9">
      <c r="A26" s="5">
        <v>999228588002537</v>
      </c>
      <c r="B26" s="6">
        <v>45255</v>
      </c>
      <c r="C26" s="6">
        <v>45256</v>
      </c>
      <c r="D26" s="4">
        <v>62.34</v>
      </c>
      <c r="E26" s="4" t="str">
        <f>VLOOKUP(A26,HOP!A:L,12,0)</f>
        <v>62.34</v>
      </c>
      <c r="F26" s="4" t="str">
        <f>VLOOKUP(A26,HOP!A:C,3,0)</f>
        <v>4305833</v>
      </c>
      <c r="G26" s="4">
        <f t="shared" si="0"/>
        <v>0</v>
      </c>
      <c r="H26" s="4" t="str">
        <f t="shared" si="1"/>
        <v>，4305833</v>
      </c>
      <c r="I26" s="4" t="str">
        <f>VLOOKUP(A26,HOP!A:U,21,0)</f>
        <v>直连</v>
      </c>
    </row>
    <row r="27" s="4" customFormat="1" hidden="1" spans="1:9">
      <c r="A27" s="5">
        <v>999228589534516</v>
      </c>
      <c r="B27" s="6">
        <v>45255</v>
      </c>
      <c r="C27" s="6">
        <v>45256</v>
      </c>
      <c r="D27" s="4">
        <v>22.91</v>
      </c>
      <c r="E27" s="4" t="str">
        <f>VLOOKUP(A27,HOP!A:L,12,0)</f>
        <v>22.91</v>
      </c>
      <c r="F27" s="4" t="str">
        <f>VLOOKUP(A27,HOP!A:C,3,0)</f>
        <v>4307000</v>
      </c>
      <c r="G27" s="4">
        <f t="shared" si="0"/>
        <v>0</v>
      </c>
      <c r="H27" s="4" t="str">
        <f t="shared" si="1"/>
        <v>，4307000</v>
      </c>
      <c r="I27" s="4" t="str">
        <f>VLOOKUP(A27,HOP!A:U,21,0)</f>
        <v>直连</v>
      </c>
    </row>
    <row r="28" s="4" customFormat="1" hidden="1" spans="1:9">
      <c r="A28" s="5">
        <v>999228589679898</v>
      </c>
      <c r="B28" s="6">
        <v>45255</v>
      </c>
      <c r="C28" s="6">
        <v>45256</v>
      </c>
      <c r="D28" s="4">
        <v>76.83</v>
      </c>
      <c r="E28" s="4" t="str">
        <f>VLOOKUP(A28,HOP!A:L,12,0)</f>
        <v>76.83</v>
      </c>
      <c r="F28" s="4" t="str">
        <f>VLOOKUP(A28,HOP!A:C,3,0)</f>
        <v>4307204</v>
      </c>
      <c r="G28" s="4">
        <f t="shared" si="0"/>
        <v>0</v>
      </c>
      <c r="H28" s="4" t="str">
        <f t="shared" si="1"/>
        <v>，4307204</v>
      </c>
      <c r="I28" s="4" t="str">
        <f>VLOOKUP(A28,HOP!A:U,21,0)</f>
        <v>直连</v>
      </c>
    </row>
    <row r="29" s="4" customFormat="1" hidden="1" spans="1:9">
      <c r="A29" s="5">
        <v>999228589732143</v>
      </c>
      <c r="B29" s="6">
        <v>45255</v>
      </c>
      <c r="C29" s="6">
        <v>45256</v>
      </c>
      <c r="D29" s="4">
        <v>241.37</v>
      </c>
      <c r="E29" s="4" t="str">
        <f>VLOOKUP(A29,HOP!A:L,12,0)</f>
        <v>241.37</v>
      </c>
      <c r="F29" s="4" t="str">
        <f>VLOOKUP(A29,HOP!A:C,3,0)</f>
        <v>4307262</v>
      </c>
      <c r="G29" s="4">
        <f t="shared" si="0"/>
        <v>0</v>
      </c>
      <c r="H29" s="4" t="str">
        <f t="shared" si="1"/>
        <v>，4307262</v>
      </c>
      <c r="I29" s="4" t="str">
        <f>VLOOKUP(A29,HOP!A:U,21,0)</f>
        <v>直连</v>
      </c>
    </row>
    <row r="30" s="4" customFormat="1" hidden="1" spans="1:9">
      <c r="A30" s="5">
        <v>999228591303034</v>
      </c>
      <c r="B30" s="6">
        <v>45255</v>
      </c>
      <c r="C30" s="6">
        <v>45256</v>
      </c>
      <c r="D30" s="4">
        <v>48.9</v>
      </c>
      <c r="E30" s="4" t="str">
        <f>VLOOKUP(A30,HOP!A:L,12,0)</f>
        <v>48.90</v>
      </c>
      <c r="F30" s="4" t="str">
        <f>VLOOKUP(A30,HOP!A:C,3,0)</f>
        <v>4308663</v>
      </c>
      <c r="G30" s="4">
        <f t="shared" si="0"/>
        <v>0</v>
      </c>
      <c r="H30" s="4" t="str">
        <f t="shared" si="1"/>
        <v>，4308663</v>
      </c>
      <c r="I30" s="4" t="str">
        <f>VLOOKUP(A30,HOP!A:U,21,0)</f>
        <v>直连</v>
      </c>
    </row>
    <row r="31" s="4" customFormat="1" hidden="1" spans="1:9">
      <c r="A31" s="5">
        <v>999228597139533</v>
      </c>
      <c r="B31" s="6">
        <v>45255</v>
      </c>
      <c r="C31" s="6">
        <v>45256</v>
      </c>
      <c r="D31" s="4">
        <v>124.49</v>
      </c>
      <c r="E31" s="4" t="str">
        <f>VLOOKUP(A31,HOP!A:L,12,0)</f>
        <v>124.49</v>
      </c>
      <c r="F31" s="4" t="str">
        <f>VLOOKUP(A31,HOP!A:C,3,0)</f>
        <v>4309297</v>
      </c>
      <c r="G31" s="4">
        <f t="shared" si="0"/>
        <v>0</v>
      </c>
      <c r="H31" s="4" t="str">
        <f t="shared" si="1"/>
        <v>，4309297</v>
      </c>
      <c r="I31" s="4" t="str">
        <f>VLOOKUP(A31,HOP!A:U,21,0)</f>
        <v>直连</v>
      </c>
    </row>
    <row r="32" s="4" customFormat="1" hidden="1" spans="1:9">
      <c r="A32" s="5">
        <v>999228598733682</v>
      </c>
      <c r="B32" s="6">
        <v>45255</v>
      </c>
      <c r="C32" s="6">
        <v>45256</v>
      </c>
      <c r="D32" s="4">
        <v>40.42</v>
      </c>
      <c r="E32" s="4" t="str">
        <f>VLOOKUP(A32,HOP!A:L,12,0)</f>
        <v>40.42</v>
      </c>
      <c r="F32" s="4" t="str">
        <f>VLOOKUP(A32,HOP!A:C,3,0)</f>
        <v>4309789</v>
      </c>
      <c r="G32" s="4">
        <f t="shared" si="0"/>
        <v>0</v>
      </c>
      <c r="H32" s="4" t="str">
        <f t="shared" si="1"/>
        <v>，4309789</v>
      </c>
      <c r="I32" s="4" t="str">
        <f>VLOOKUP(A32,HOP!A:U,21,0)</f>
        <v>直连</v>
      </c>
    </row>
    <row r="33" s="4" customFormat="1" hidden="1" spans="1:9">
      <c r="A33" s="5">
        <v>999228602049155</v>
      </c>
      <c r="B33" s="6">
        <v>45255</v>
      </c>
      <c r="C33" s="6">
        <v>45256</v>
      </c>
      <c r="D33" s="4">
        <v>33.07</v>
      </c>
      <c r="E33" s="4" t="str">
        <f>VLOOKUP(A33,HOP!A:L,12,0)</f>
        <v>33.07</v>
      </c>
      <c r="F33" s="4" t="str">
        <f>VLOOKUP(A33,HOP!A:C,3,0)</f>
        <v>4311438</v>
      </c>
      <c r="G33" s="4">
        <f t="shared" si="0"/>
        <v>0</v>
      </c>
      <c r="H33" s="4" t="str">
        <f t="shared" si="1"/>
        <v>，4311438</v>
      </c>
      <c r="I33" s="4" t="str">
        <f>VLOOKUP(A33,HOP!A:U,21,0)</f>
        <v>直连</v>
      </c>
    </row>
    <row r="34" s="4" customFormat="1" hidden="1" spans="1:9">
      <c r="A34" s="5">
        <v>999228037652884</v>
      </c>
      <c r="B34" s="6">
        <v>45253</v>
      </c>
      <c r="C34" s="6">
        <v>45257</v>
      </c>
      <c r="D34" s="4">
        <v>675.61</v>
      </c>
      <c r="E34" s="4" t="str">
        <f>VLOOKUP(A34,HOP!A:L,12,0)</f>
        <v>675.61</v>
      </c>
      <c r="F34" s="4" t="str">
        <f>VLOOKUP(A34,HOP!A:C,3,0)</f>
        <v>4109755</v>
      </c>
      <c r="G34" s="4">
        <f t="shared" si="0"/>
        <v>0</v>
      </c>
      <c r="H34" s="4" t="str">
        <f t="shared" si="1"/>
        <v>，4109755</v>
      </c>
      <c r="I34" s="4" t="str">
        <f>VLOOKUP(A34,HOP!A:U,21,0)</f>
        <v>直连</v>
      </c>
    </row>
    <row r="35" s="4" customFormat="1" hidden="1" spans="1:9">
      <c r="A35" s="5">
        <v>999228073150665</v>
      </c>
      <c r="B35" s="6">
        <v>45254</v>
      </c>
      <c r="C35" s="6">
        <v>45257</v>
      </c>
      <c r="D35" s="4">
        <v>558.44</v>
      </c>
      <c r="E35" s="4" t="str">
        <f>VLOOKUP(A35,HOP!A:L,12,0)</f>
        <v>558.44</v>
      </c>
      <c r="F35" s="4" t="str">
        <f>VLOOKUP(A35,HOP!A:C,3,0)</f>
        <v>4119467</v>
      </c>
      <c r="G35" s="4">
        <f t="shared" ref="G35:G55" si="2">D35-E35</f>
        <v>0</v>
      </c>
      <c r="H35" s="4" t="str">
        <f t="shared" ref="H35:H55" si="3">$H$1&amp;F35</f>
        <v>，4119467</v>
      </c>
      <c r="I35" s="4" t="str">
        <f>VLOOKUP(A35,HOP!A:U,21,0)</f>
        <v>直连</v>
      </c>
    </row>
    <row r="36" s="4" customFormat="1" hidden="1" spans="1:9">
      <c r="A36" s="5">
        <v>999228074658262</v>
      </c>
      <c r="B36" s="6">
        <v>45256</v>
      </c>
      <c r="C36" s="6">
        <v>45257</v>
      </c>
      <c r="D36" s="4">
        <v>137.96</v>
      </c>
      <c r="E36" s="4" t="str">
        <f>VLOOKUP(A36,HOP!A:L,12,0)</f>
        <v>137.96</v>
      </c>
      <c r="F36" s="4" t="str">
        <f>VLOOKUP(A36,HOP!A:C,3,0)</f>
        <v>4120329</v>
      </c>
      <c r="G36" s="4">
        <f t="shared" si="2"/>
        <v>0</v>
      </c>
      <c r="H36" s="4" t="str">
        <f t="shared" si="3"/>
        <v>，4120329</v>
      </c>
      <c r="I36" s="4" t="str">
        <f>VLOOKUP(A36,HOP!A:U,21,0)</f>
        <v>直连</v>
      </c>
    </row>
    <row r="37" s="4" customFormat="1" hidden="1" spans="1:9">
      <c r="A37" s="5">
        <v>999228122284587</v>
      </c>
      <c r="B37" s="6">
        <v>45256</v>
      </c>
      <c r="C37" s="6">
        <v>45257</v>
      </c>
      <c r="D37" s="4">
        <v>31.03</v>
      </c>
      <c r="E37" s="4" t="str">
        <f>VLOOKUP(A37,HOP!A:L,12,0)</f>
        <v>31.03</v>
      </c>
      <c r="F37" s="4" t="str">
        <f>VLOOKUP(A37,HOP!A:C,3,0)</f>
        <v>4132521</v>
      </c>
      <c r="G37" s="4">
        <f t="shared" si="2"/>
        <v>0</v>
      </c>
      <c r="H37" s="4" t="str">
        <f t="shared" si="3"/>
        <v>，4132521</v>
      </c>
      <c r="I37" s="4" t="str">
        <f>VLOOKUP(A37,HOP!A:U,21,0)</f>
        <v>直连</v>
      </c>
    </row>
    <row r="38" s="4" customFormat="1" hidden="1" spans="1:9">
      <c r="A38" s="5">
        <v>999228237902240</v>
      </c>
      <c r="B38" s="6">
        <v>45254</v>
      </c>
      <c r="C38" s="6">
        <v>45257</v>
      </c>
      <c r="D38" s="4">
        <v>165.81</v>
      </c>
      <c r="E38" s="4" t="str">
        <f>VLOOKUP(A38,HOP!A:L,12,0)</f>
        <v>165.81</v>
      </c>
      <c r="F38" s="4" t="str">
        <f>VLOOKUP(A38,HOP!A:C,3,0)</f>
        <v>4160903</v>
      </c>
      <c r="G38" s="4">
        <f t="shared" si="2"/>
        <v>0</v>
      </c>
      <c r="H38" s="4" t="str">
        <f t="shared" si="3"/>
        <v>，4160903</v>
      </c>
      <c r="I38" s="4" t="str">
        <f>VLOOKUP(A38,HOP!A:U,21,0)</f>
        <v>直连</v>
      </c>
    </row>
    <row r="39" s="4" customFormat="1" hidden="1" spans="1:9">
      <c r="A39" s="5">
        <v>999228285821248</v>
      </c>
      <c r="B39" s="6">
        <v>45255</v>
      </c>
      <c r="C39" s="6">
        <v>45257</v>
      </c>
      <c r="D39" s="4">
        <v>211.31</v>
      </c>
      <c r="E39" s="4" t="str">
        <f>VLOOKUP(A39,HOP!A:L,12,0)</f>
        <v>211.31</v>
      </c>
      <c r="F39" s="4" t="str">
        <f>VLOOKUP(A39,HOP!A:C,3,0)</f>
        <v>4177091</v>
      </c>
      <c r="G39" s="4">
        <f t="shared" si="2"/>
        <v>0</v>
      </c>
      <c r="H39" s="4" t="str">
        <f t="shared" si="3"/>
        <v>，4177091</v>
      </c>
      <c r="I39" s="4" t="str">
        <f>VLOOKUP(A39,HOP!A:U,21,0)</f>
        <v>直连</v>
      </c>
    </row>
    <row r="40" s="4" customFormat="1" spans="1:9">
      <c r="A40" s="5">
        <v>999228367195141</v>
      </c>
      <c r="B40" s="6">
        <v>45254</v>
      </c>
      <c r="C40" s="6">
        <v>45257</v>
      </c>
      <c r="D40" s="4">
        <v>220.5</v>
      </c>
      <c r="E40" s="4" t="str">
        <f>VLOOKUP(A40,HOP!A:L,12,0)</f>
        <v>220.56</v>
      </c>
      <c r="F40" s="4" t="str">
        <f>VLOOKUP(A40,HOP!A:C,3,0)</f>
        <v>4217880</v>
      </c>
      <c r="G40" s="4">
        <f t="shared" si="2"/>
        <v>-0.0600000000000023</v>
      </c>
      <c r="H40" s="4" t="str">
        <f t="shared" si="3"/>
        <v>，4217880</v>
      </c>
      <c r="I40" s="4" t="str">
        <f>VLOOKUP(A40,HOP!A:U,21,0)</f>
        <v>直连</v>
      </c>
    </row>
    <row r="41" s="4" customFormat="1" hidden="1" spans="1:9">
      <c r="A41" s="5">
        <v>999228489241703</v>
      </c>
      <c r="B41" s="6">
        <v>45256</v>
      </c>
      <c r="C41" s="6">
        <v>45257</v>
      </c>
      <c r="D41" s="4">
        <v>68.22</v>
      </c>
      <c r="E41" s="4" t="str">
        <f>VLOOKUP(A41,HOP!A:L,12,0)</f>
        <v>68.22</v>
      </c>
      <c r="F41" s="4" t="str">
        <f>VLOOKUP(A41,HOP!A:C,3,0)</f>
        <v>4261336</v>
      </c>
      <c r="G41" s="4">
        <f t="shared" si="2"/>
        <v>0</v>
      </c>
      <c r="H41" s="4" t="str">
        <f t="shared" si="3"/>
        <v>，4261336</v>
      </c>
      <c r="I41" s="4" t="str">
        <f>VLOOKUP(A41,HOP!A:U,21,0)</f>
        <v>直连</v>
      </c>
    </row>
    <row r="42" s="4" customFormat="1" hidden="1" spans="1:9">
      <c r="A42" s="5">
        <v>999228522763559</v>
      </c>
      <c r="B42" s="6">
        <v>45252</v>
      </c>
      <c r="C42" s="6">
        <v>45257</v>
      </c>
      <c r="D42" s="4">
        <v>783.65</v>
      </c>
      <c r="E42" s="4" t="str">
        <f>VLOOKUP(A42,HOP!A:L,12,0)</f>
        <v>783.65</v>
      </c>
      <c r="F42" s="4" t="str">
        <f>VLOOKUP(A42,HOP!A:C,3,0)</f>
        <v>4271687</v>
      </c>
      <c r="G42" s="4">
        <f t="shared" si="2"/>
        <v>0</v>
      </c>
      <c r="H42" s="4" t="str">
        <f t="shared" si="3"/>
        <v>，4271687</v>
      </c>
      <c r="I42" s="4" t="str">
        <f>VLOOKUP(A42,HOP!A:U,21,0)</f>
        <v>直连</v>
      </c>
    </row>
    <row r="43" s="4" customFormat="1" hidden="1" spans="1:9">
      <c r="A43" s="5">
        <v>999228548300705</v>
      </c>
      <c r="B43" s="6">
        <v>45255</v>
      </c>
      <c r="C43" s="6">
        <v>45257</v>
      </c>
      <c r="D43" s="4">
        <v>757.88</v>
      </c>
      <c r="E43" s="4" t="str">
        <f>VLOOKUP(A43,HOP!A:L,12,0)</f>
        <v>757.88</v>
      </c>
      <c r="F43" s="4" t="str">
        <f>VLOOKUP(A43,HOP!A:C,3,0)</f>
        <v>4278449</v>
      </c>
      <c r="G43" s="4">
        <f t="shared" si="2"/>
        <v>0</v>
      </c>
      <c r="H43" s="4" t="str">
        <f t="shared" si="3"/>
        <v>，4278449</v>
      </c>
      <c r="I43" s="4" t="str">
        <f>VLOOKUP(A43,HOP!A:U,21,0)</f>
        <v>直连</v>
      </c>
    </row>
    <row r="44" s="4" customFormat="1" hidden="1" spans="1:9">
      <c r="A44" s="5">
        <v>999228548512058</v>
      </c>
      <c r="B44" s="6">
        <v>45256</v>
      </c>
      <c r="C44" s="6">
        <v>45257</v>
      </c>
      <c r="D44" s="4">
        <v>164.96</v>
      </c>
      <c r="E44" s="4" t="str">
        <f>VLOOKUP(A44,HOP!A:L,12,0)</f>
        <v>164.96</v>
      </c>
      <c r="F44" s="4" t="str">
        <f>VLOOKUP(A44,HOP!A:C,3,0)</f>
        <v>4278539</v>
      </c>
      <c r="G44" s="4">
        <f t="shared" si="2"/>
        <v>0</v>
      </c>
      <c r="H44" s="4" t="str">
        <f t="shared" si="3"/>
        <v>，4278539</v>
      </c>
      <c r="I44" s="4" t="str">
        <f>VLOOKUP(A44,HOP!A:U,21,0)</f>
        <v>直连</v>
      </c>
    </row>
    <row r="45" s="4" customFormat="1" hidden="1" spans="1:9">
      <c r="A45" s="5">
        <v>999228555933525</v>
      </c>
      <c r="B45" s="6">
        <v>45251</v>
      </c>
      <c r="C45" s="6">
        <v>45257</v>
      </c>
      <c r="D45" s="4">
        <v>646.88</v>
      </c>
      <c r="E45" s="4" t="str">
        <f>VLOOKUP(A45,HOP!A:L,12,0)</f>
        <v>646.88</v>
      </c>
      <c r="F45" s="4" t="str">
        <f>VLOOKUP(A45,HOP!A:C,3,0)</f>
        <v>4290238</v>
      </c>
      <c r="G45" s="4">
        <f t="shared" si="2"/>
        <v>0</v>
      </c>
      <c r="H45" s="4" t="str">
        <f t="shared" si="3"/>
        <v>，4290238</v>
      </c>
      <c r="I45" s="4" t="str">
        <f>VLOOKUP(A45,HOP!A:U,21,0)</f>
        <v>直连</v>
      </c>
    </row>
    <row r="46" s="4" customFormat="1" hidden="1" spans="1:9">
      <c r="A46" s="5">
        <v>999228559045696</v>
      </c>
      <c r="B46" s="6">
        <v>45256</v>
      </c>
      <c r="C46" s="6">
        <v>45257</v>
      </c>
      <c r="D46" s="4">
        <v>325.22</v>
      </c>
      <c r="E46" s="4" t="str">
        <f>VLOOKUP(A46,HOP!A:L,12,0)</f>
        <v>325.22</v>
      </c>
      <c r="F46" s="4" t="str">
        <f>VLOOKUP(A46,HOP!A:C,3,0)</f>
        <v>4292075</v>
      </c>
      <c r="G46" s="4">
        <f t="shared" si="2"/>
        <v>0</v>
      </c>
      <c r="H46" s="4" t="str">
        <f t="shared" si="3"/>
        <v>，4292075</v>
      </c>
      <c r="I46" s="4" t="str">
        <f>VLOOKUP(A46,HOP!A:U,21,0)</f>
        <v>直连</v>
      </c>
    </row>
    <row r="47" s="4" customFormat="1" hidden="1" spans="1:9">
      <c r="A47" s="5">
        <v>999228560852416</v>
      </c>
      <c r="B47" s="6">
        <v>45256</v>
      </c>
      <c r="C47" s="6">
        <v>45257</v>
      </c>
      <c r="D47" s="4">
        <v>40.56</v>
      </c>
      <c r="E47" s="4" t="str">
        <f>VLOOKUP(A47,HOP!A:L,12,0)</f>
        <v>40.56</v>
      </c>
      <c r="F47" s="4" t="str">
        <f>VLOOKUP(A47,HOP!A:C,3,0)</f>
        <v>4294254</v>
      </c>
      <c r="G47" s="4">
        <f t="shared" si="2"/>
        <v>0</v>
      </c>
      <c r="H47" s="4" t="str">
        <f t="shared" si="3"/>
        <v>，4294254</v>
      </c>
      <c r="I47" s="4" t="str">
        <f>VLOOKUP(A47,HOP!A:U,21,0)</f>
        <v>直连</v>
      </c>
    </row>
    <row r="48" s="4" customFormat="1" hidden="1" spans="1:9">
      <c r="A48" s="5">
        <v>999228561666564</v>
      </c>
      <c r="B48" s="6">
        <v>45256</v>
      </c>
      <c r="C48" s="6">
        <v>45257</v>
      </c>
      <c r="D48" s="4">
        <v>104.36</v>
      </c>
      <c r="E48" s="4" t="str">
        <f>VLOOKUP(A48,HOP!A:L,12,0)</f>
        <v>104.36</v>
      </c>
      <c r="F48" s="4" t="str">
        <f>VLOOKUP(A48,HOP!A:C,3,0)</f>
        <v>4295173</v>
      </c>
      <c r="G48" s="4">
        <f t="shared" si="2"/>
        <v>0</v>
      </c>
      <c r="H48" s="4" t="str">
        <f t="shared" si="3"/>
        <v>，4295173</v>
      </c>
      <c r="I48" s="4" t="str">
        <f>VLOOKUP(A48,HOP!A:U,21,0)</f>
        <v>直连</v>
      </c>
    </row>
    <row r="49" s="4" customFormat="1" hidden="1" spans="1:9">
      <c r="A49" s="5">
        <v>999228566509478</v>
      </c>
      <c r="B49" s="6">
        <v>45256</v>
      </c>
      <c r="C49" s="6">
        <v>45257</v>
      </c>
      <c r="D49" s="4">
        <v>146.15</v>
      </c>
      <c r="E49" s="4" t="str">
        <f>VLOOKUP(A49,HOP!A:L,12,0)</f>
        <v>146.15</v>
      </c>
      <c r="F49" s="4" t="str">
        <f>VLOOKUP(A49,HOP!A:C,3,0)</f>
        <v>4296169</v>
      </c>
      <c r="G49" s="4">
        <f t="shared" si="2"/>
        <v>0</v>
      </c>
      <c r="H49" s="4" t="str">
        <f t="shared" si="3"/>
        <v>，4296169</v>
      </c>
      <c r="I49" s="4" t="str">
        <f>VLOOKUP(A49,HOP!A:U,21,0)</f>
        <v>直连</v>
      </c>
    </row>
    <row r="50" s="4" customFormat="1" hidden="1" spans="1:9">
      <c r="A50" s="5">
        <v>999228571318820</v>
      </c>
      <c r="B50" s="6">
        <v>45256</v>
      </c>
      <c r="C50" s="6">
        <v>45257</v>
      </c>
      <c r="D50" s="4">
        <v>71.72</v>
      </c>
      <c r="E50" s="4" t="str">
        <f>VLOOKUP(A50,HOP!A:L,12,0)</f>
        <v>71.72</v>
      </c>
      <c r="F50" s="4" t="str">
        <f>VLOOKUP(A50,HOP!A:C,3,0)</f>
        <v>4298489</v>
      </c>
      <c r="G50" s="4">
        <f t="shared" si="2"/>
        <v>0</v>
      </c>
      <c r="H50" s="4" t="str">
        <f t="shared" si="3"/>
        <v>，4298489</v>
      </c>
      <c r="I50" s="4" t="str">
        <f>VLOOKUP(A50,HOP!A:U,21,0)</f>
        <v>直连</v>
      </c>
    </row>
    <row r="51" s="4" customFormat="1" hidden="1" spans="1:9">
      <c r="A51" s="5">
        <v>999228573876852</v>
      </c>
      <c r="B51" s="6">
        <v>45256</v>
      </c>
      <c r="C51" s="6">
        <v>45257</v>
      </c>
      <c r="D51" s="4">
        <v>40.56</v>
      </c>
      <c r="E51" s="4" t="str">
        <f>VLOOKUP(A51,HOP!A:L,12,0)</f>
        <v>40.56</v>
      </c>
      <c r="F51" s="4" t="str">
        <f>VLOOKUP(A51,HOP!A:C,3,0)</f>
        <v>4300441</v>
      </c>
      <c r="G51" s="4">
        <f t="shared" si="2"/>
        <v>0</v>
      </c>
      <c r="H51" s="4" t="str">
        <f t="shared" si="3"/>
        <v>，4300441</v>
      </c>
      <c r="I51" s="4" t="str">
        <f>VLOOKUP(A51,HOP!A:U,21,0)</f>
        <v>直连</v>
      </c>
    </row>
    <row r="52" s="4" customFormat="1" spans="1:9">
      <c r="A52" s="5">
        <v>999228574038080</v>
      </c>
      <c r="B52" s="6">
        <v>45254</v>
      </c>
      <c r="C52" s="6">
        <v>45257</v>
      </c>
      <c r="D52" s="4">
        <v>835</v>
      </c>
      <c r="E52" s="4" t="str">
        <f>VLOOKUP(A52,HOP!A:L,12,0)</f>
        <v>835.02</v>
      </c>
      <c r="F52" s="4" t="str">
        <f>VLOOKUP(A52,HOP!A:C,3,0)</f>
        <v>4300562</v>
      </c>
      <c r="G52" s="4">
        <f t="shared" si="2"/>
        <v>-0.0199999999999818</v>
      </c>
      <c r="H52" s="4" t="str">
        <f t="shared" si="3"/>
        <v>，4300562</v>
      </c>
      <c r="I52" s="4" t="str">
        <f>VLOOKUP(A52,HOP!A:U,21,0)</f>
        <v>直连</v>
      </c>
    </row>
    <row r="53" s="4" customFormat="1" hidden="1" spans="1:9">
      <c r="A53" s="5">
        <v>999228591311433</v>
      </c>
      <c r="B53" s="6">
        <v>45256</v>
      </c>
      <c r="C53" s="6">
        <v>45257</v>
      </c>
      <c r="D53" s="4">
        <v>121.88</v>
      </c>
      <c r="E53" s="4" t="str">
        <f>VLOOKUP(A53,HOP!A:L,12,0)</f>
        <v>121.88</v>
      </c>
      <c r="F53" s="4" t="str">
        <f>VLOOKUP(A53,HOP!A:C,3,0)</f>
        <v>4308667</v>
      </c>
      <c r="G53" s="4">
        <f t="shared" si="2"/>
        <v>0</v>
      </c>
      <c r="H53" s="4" t="str">
        <f t="shared" si="3"/>
        <v>，4308667</v>
      </c>
      <c r="I53" s="4" t="str">
        <f>VLOOKUP(A53,HOP!A:U,21,0)</f>
        <v>直连</v>
      </c>
    </row>
    <row r="54" s="4" customFormat="1" hidden="1" spans="1:9">
      <c r="A54" s="5">
        <v>999228600474022</v>
      </c>
      <c r="B54" s="6">
        <v>45254</v>
      </c>
      <c r="C54" s="6">
        <v>45257</v>
      </c>
      <c r="D54" s="4">
        <v>349.48</v>
      </c>
      <c r="E54" s="4" t="str">
        <f>VLOOKUP(A54,HOP!A:L,12,0)</f>
        <v>349.48</v>
      </c>
      <c r="F54" s="4" t="str">
        <f>VLOOKUP(A54,HOP!A:C,3,0)</f>
        <v>4310503</v>
      </c>
      <c r="G54" s="4">
        <f t="shared" si="2"/>
        <v>0</v>
      </c>
      <c r="H54" s="4" t="str">
        <f t="shared" si="3"/>
        <v>，4310503</v>
      </c>
      <c r="I54" s="4" t="str">
        <f>VLOOKUP(A54,HOP!A:U,21,0)</f>
        <v>直连</v>
      </c>
    </row>
    <row r="55" s="4" customFormat="1" hidden="1" spans="1:9">
      <c r="A55" s="5">
        <v>999228601551051</v>
      </c>
      <c r="B55" s="6">
        <v>45254</v>
      </c>
      <c r="C55" s="6">
        <v>45257</v>
      </c>
      <c r="D55" s="4">
        <v>193.85</v>
      </c>
      <c r="E55" s="4" t="str">
        <f>VLOOKUP(A55,HOP!A:L,12,0)</f>
        <v>193.85</v>
      </c>
      <c r="F55" s="4" t="str">
        <f>VLOOKUP(A55,HOP!A:C,3,0)</f>
        <v>4311038</v>
      </c>
      <c r="G55" s="4">
        <f t="shared" si="2"/>
        <v>0</v>
      </c>
      <c r="H55" s="4" t="str">
        <f t="shared" si="3"/>
        <v>，4311038</v>
      </c>
      <c r="I55" s="4" t="str">
        <f>VLOOKUP(A55,HOP!A:U,21,0)</f>
        <v>直连</v>
      </c>
    </row>
    <row r="57" spans="4:4">
      <c r="D57" s="4">
        <f>SUM(D2:D56)</f>
        <v>11850.88</v>
      </c>
    </row>
    <row r="64" spans="1:4">
      <c r="A64" s="4" t="s">
        <v>315</v>
      </c>
      <c r="C64" s="4">
        <v>540.34</v>
      </c>
      <c r="D64" s="4">
        <v>4220.47</v>
      </c>
    </row>
    <row r="65" spans="1:4">
      <c r="A65" s="4" t="s">
        <v>316</v>
      </c>
      <c r="C65" s="4">
        <v>11310.54</v>
      </c>
      <c r="D65" s="4">
        <v>88344.03</v>
      </c>
    </row>
    <row r="66" spans="1:4">
      <c r="A66" s="4" t="s">
        <v>317</v>
      </c>
      <c r="C66" s="4">
        <f>SUBTOTAL(9,C64:C65)</f>
        <v>11850.88</v>
      </c>
      <c r="D66" s="4">
        <f>SUBTOTAL(9,D64:D65)</f>
        <v>92564.5</v>
      </c>
    </row>
    <row r="67" spans="1:1">
      <c r="A67" s="4" t="s">
        <v>318</v>
      </c>
    </row>
  </sheetData>
  <autoFilter ref="A1:XFD57">
    <filterColumn colId="6">
      <filters blank="1">
        <filter val="-0.02"/>
        <filter val="-0.06"/>
        <filter val="-49.7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319</v>
      </c>
      <c r="B1" s="2" t="s">
        <v>320</v>
      </c>
      <c r="C1" s="2" t="s">
        <v>321</v>
      </c>
      <c r="D1" s="2" t="s">
        <v>322</v>
      </c>
      <c r="E1" s="2" t="s">
        <v>13</v>
      </c>
      <c r="F1" s="2" t="s">
        <v>5</v>
      </c>
      <c r="G1" s="2" t="s">
        <v>6</v>
      </c>
      <c r="H1" s="2" t="s">
        <v>323</v>
      </c>
      <c r="I1" s="2" t="s">
        <v>324</v>
      </c>
      <c r="J1" s="2" t="s">
        <v>325</v>
      </c>
      <c r="K1" s="2" t="s">
        <v>326</v>
      </c>
      <c r="L1" s="2" t="s">
        <v>327</v>
      </c>
      <c r="M1" s="2" t="s">
        <v>328</v>
      </c>
      <c r="N1" s="2" t="s">
        <v>329</v>
      </c>
      <c r="O1" s="2" t="s">
        <v>330</v>
      </c>
      <c r="P1" s="2" t="s">
        <v>331</v>
      </c>
      <c r="Q1" s="2" t="s">
        <v>332</v>
      </c>
      <c r="R1" s="2" t="s">
        <v>333</v>
      </c>
      <c r="S1" s="2" t="s">
        <v>334</v>
      </c>
      <c r="T1" s="2" t="s">
        <v>335</v>
      </c>
      <c r="U1" s="2" t="s">
        <v>336</v>
      </c>
      <c r="V1" s="2" t="s">
        <v>337</v>
      </c>
    </row>
    <row r="2" s="1" customFormat="1" spans="1:22">
      <c r="A2" s="3">
        <v>999227432325004</v>
      </c>
      <c r="B2" s="1" t="s">
        <v>338</v>
      </c>
      <c r="C2" s="1" t="s">
        <v>339</v>
      </c>
      <c r="D2" s="1" t="s">
        <v>340</v>
      </c>
      <c r="E2" s="1" t="s">
        <v>341</v>
      </c>
      <c r="F2" s="1" t="s">
        <v>342</v>
      </c>
      <c r="G2" s="1" t="s">
        <v>343</v>
      </c>
      <c r="H2" s="1" t="s">
        <v>344</v>
      </c>
      <c r="I2" s="1" t="s">
        <v>345</v>
      </c>
      <c r="J2" s="1" t="s">
        <v>30</v>
      </c>
      <c r="K2" s="1" t="s">
        <v>346</v>
      </c>
      <c r="L2" s="1" t="s">
        <v>346</v>
      </c>
      <c r="M2" s="1" t="s">
        <v>347</v>
      </c>
      <c r="N2" s="1" t="s">
        <v>347</v>
      </c>
      <c r="O2" s="1" t="s">
        <v>348</v>
      </c>
      <c r="P2" s="1" t="s">
        <v>349</v>
      </c>
      <c r="Q2" s="1" t="s">
        <v>350</v>
      </c>
      <c r="R2" s="1" t="s">
        <v>351</v>
      </c>
      <c r="S2" s="1" t="s">
        <v>352</v>
      </c>
      <c r="T2" s="1" t="s">
        <v>353</v>
      </c>
      <c r="U2" s="1" t="s">
        <v>354</v>
      </c>
      <c r="V2" s="1" t="s">
        <v>355</v>
      </c>
    </row>
    <row r="3" s="1" customFormat="1" spans="1:22">
      <c r="A3" s="3">
        <v>999227434845635</v>
      </c>
      <c r="B3" s="1" t="s">
        <v>338</v>
      </c>
      <c r="C3" s="1" t="s">
        <v>356</v>
      </c>
      <c r="D3" s="1" t="s">
        <v>357</v>
      </c>
      <c r="E3" s="1" t="s">
        <v>358</v>
      </c>
      <c r="F3" s="1" t="s">
        <v>359</v>
      </c>
      <c r="G3" s="1" t="s">
        <v>343</v>
      </c>
      <c r="H3" s="1" t="s">
        <v>344</v>
      </c>
      <c r="I3" s="1" t="s">
        <v>360</v>
      </c>
      <c r="J3" s="1" t="s">
        <v>30</v>
      </c>
      <c r="K3" s="1" t="s">
        <v>361</v>
      </c>
      <c r="L3" s="1" t="s">
        <v>361</v>
      </c>
      <c r="M3" s="1" t="s">
        <v>347</v>
      </c>
      <c r="N3" s="1" t="s">
        <v>347</v>
      </c>
      <c r="O3" s="1" t="s">
        <v>348</v>
      </c>
      <c r="P3" s="1" t="s">
        <v>349</v>
      </c>
      <c r="Q3" s="1" t="s">
        <v>350</v>
      </c>
      <c r="R3" s="1" t="s">
        <v>362</v>
      </c>
      <c r="S3" s="1" t="s">
        <v>352</v>
      </c>
      <c r="T3" s="1" t="s">
        <v>353</v>
      </c>
      <c r="U3" s="1" t="s">
        <v>354</v>
      </c>
      <c r="V3" s="1" t="s">
        <v>363</v>
      </c>
    </row>
    <row r="4" s="1" customFormat="1" spans="1:22">
      <c r="A4" s="3">
        <v>999227965023703</v>
      </c>
      <c r="B4" s="1" t="s">
        <v>364</v>
      </c>
      <c r="C4" s="1" t="s">
        <v>365</v>
      </c>
      <c r="D4" s="1" t="s">
        <v>366</v>
      </c>
      <c r="E4" s="1" t="s">
        <v>367</v>
      </c>
      <c r="F4" s="1" t="s">
        <v>359</v>
      </c>
      <c r="G4" s="1" t="s">
        <v>343</v>
      </c>
      <c r="H4" s="1" t="s">
        <v>344</v>
      </c>
      <c r="I4" s="1" t="s">
        <v>368</v>
      </c>
      <c r="J4" s="1" t="s">
        <v>30</v>
      </c>
      <c r="K4" s="1" t="s">
        <v>369</v>
      </c>
      <c r="L4" s="1" t="s">
        <v>369</v>
      </c>
      <c r="M4" s="1" t="s">
        <v>347</v>
      </c>
      <c r="N4" s="1" t="s">
        <v>347</v>
      </c>
      <c r="O4" s="1" t="s">
        <v>348</v>
      </c>
      <c r="P4" s="1" t="s">
        <v>349</v>
      </c>
      <c r="Q4" s="1" t="s">
        <v>350</v>
      </c>
      <c r="R4" s="1" t="s">
        <v>370</v>
      </c>
      <c r="S4" s="1" t="s">
        <v>352</v>
      </c>
      <c r="T4" s="1" t="s">
        <v>353</v>
      </c>
      <c r="U4" s="1" t="s">
        <v>354</v>
      </c>
      <c r="V4" s="1" t="s">
        <v>363</v>
      </c>
    </row>
    <row r="5" s="1" customFormat="1" spans="1:22">
      <c r="A5" s="3">
        <v>999227970960530</v>
      </c>
      <c r="B5" s="1" t="s">
        <v>371</v>
      </c>
      <c r="C5" s="1" t="s">
        <v>372</v>
      </c>
      <c r="D5" s="1" t="s">
        <v>373</v>
      </c>
      <c r="E5" s="1" t="s">
        <v>374</v>
      </c>
      <c r="F5" s="1" t="s">
        <v>342</v>
      </c>
      <c r="G5" s="1" t="s">
        <v>343</v>
      </c>
      <c r="H5" s="1" t="s">
        <v>344</v>
      </c>
      <c r="I5" s="1" t="s">
        <v>375</v>
      </c>
      <c r="J5" s="1" t="s">
        <v>30</v>
      </c>
      <c r="K5" s="1" t="s">
        <v>376</v>
      </c>
      <c r="L5" s="1" t="s">
        <v>376</v>
      </c>
      <c r="M5" s="1" t="s">
        <v>347</v>
      </c>
      <c r="N5" s="1" t="s">
        <v>347</v>
      </c>
      <c r="O5" s="1" t="s">
        <v>348</v>
      </c>
      <c r="P5" s="1" t="s">
        <v>349</v>
      </c>
      <c r="Q5" s="1" t="s">
        <v>350</v>
      </c>
      <c r="R5" s="1" t="s">
        <v>377</v>
      </c>
      <c r="S5" s="1" t="s">
        <v>352</v>
      </c>
      <c r="T5" s="1" t="s">
        <v>353</v>
      </c>
      <c r="U5" s="1" t="s">
        <v>354</v>
      </c>
      <c r="V5" s="1" t="s">
        <v>378</v>
      </c>
    </row>
    <row r="6" s="1" customFormat="1" spans="1:22">
      <c r="A6" s="3">
        <v>999228037652884</v>
      </c>
      <c r="B6" s="1" t="s">
        <v>379</v>
      </c>
      <c r="C6" s="1" t="s">
        <v>380</v>
      </c>
      <c r="D6" s="1" t="s">
        <v>381</v>
      </c>
      <c r="E6" s="1" t="s">
        <v>382</v>
      </c>
      <c r="F6" s="1" t="s">
        <v>383</v>
      </c>
      <c r="G6" s="1" t="s">
        <v>384</v>
      </c>
      <c r="H6" s="1" t="s">
        <v>344</v>
      </c>
      <c r="I6" s="1" t="s">
        <v>385</v>
      </c>
      <c r="J6" s="1" t="s">
        <v>30</v>
      </c>
      <c r="K6" s="1" t="s">
        <v>386</v>
      </c>
      <c r="L6" s="1" t="s">
        <v>386</v>
      </c>
      <c r="M6" s="1" t="s">
        <v>347</v>
      </c>
      <c r="N6" s="1" t="s">
        <v>347</v>
      </c>
      <c r="O6" s="1" t="s">
        <v>348</v>
      </c>
      <c r="P6" s="1" t="s">
        <v>349</v>
      </c>
      <c r="Q6" s="1" t="s">
        <v>350</v>
      </c>
      <c r="R6" s="1" t="s">
        <v>387</v>
      </c>
      <c r="S6" s="1" t="s">
        <v>352</v>
      </c>
      <c r="T6" s="1" t="s">
        <v>353</v>
      </c>
      <c r="U6" s="1" t="s">
        <v>354</v>
      </c>
      <c r="V6" s="1" t="s">
        <v>388</v>
      </c>
    </row>
    <row r="7" s="1" customFormat="1" spans="1:22">
      <c r="A7" s="3">
        <v>999228073150665</v>
      </c>
      <c r="B7" s="1" t="s">
        <v>389</v>
      </c>
      <c r="C7" s="1" t="s">
        <v>390</v>
      </c>
      <c r="D7" s="1" t="s">
        <v>391</v>
      </c>
      <c r="E7" s="1" t="s">
        <v>392</v>
      </c>
      <c r="F7" s="1" t="s">
        <v>359</v>
      </c>
      <c r="G7" s="1" t="s">
        <v>384</v>
      </c>
      <c r="H7" s="1" t="s">
        <v>344</v>
      </c>
      <c r="I7" s="1" t="s">
        <v>393</v>
      </c>
      <c r="J7" s="1" t="s">
        <v>30</v>
      </c>
      <c r="K7" s="1" t="s">
        <v>394</v>
      </c>
      <c r="L7" s="1" t="s">
        <v>394</v>
      </c>
      <c r="M7" s="1" t="s">
        <v>347</v>
      </c>
      <c r="N7" s="1" t="s">
        <v>347</v>
      </c>
      <c r="O7" s="1" t="s">
        <v>348</v>
      </c>
      <c r="P7" s="1" t="s">
        <v>349</v>
      </c>
      <c r="Q7" s="1" t="s">
        <v>350</v>
      </c>
      <c r="R7" s="1" t="s">
        <v>395</v>
      </c>
      <c r="S7" s="1" t="s">
        <v>352</v>
      </c>
      <c r="T7" s="1" t="s">
        <v>353</v>
      </c>
      <c r="U7" s="1" t="s">
        <v>354</v>
      </c>
      <c r="V7" s="1" t="s">
        <v>396</v>
      </c>
    </row>
    <row r="8" s="1" customFormat="1" spans="1:22">
      <c r="A8" s="3">
        <v>999228074658262</v>
      </c>
      <c r="B8" s="1" t="s">
        <v>389</v>
      </c>
      <c r="C8" s="1" t="s">
        <v>397</v>
      </c>
      <c r="D8" s="1" t="s">
        <v>391</v>
      </c>
      <c r="E8" s="1" t="s">
        <v>398</v>
      </c>
      <c r="F8" s="1" t="s">
        <v>343</v>
      </c>
      <c r="G8" s="1" t="s">
        <v>384</v>
      </c>
      <c r="H8" s="1" t="s">
        <v>344</v>
      </c>
      <c r="I8" s="1" t="s">
        <v>399</v>
      </c>
      <c r="J8" s="1" t="s">
        <v>30</v>
      </c>
      <c r="K8" s="1" t="s">
        <v>400</v>
      </c>
      <c r="L8" s="1" t="s">
        <v>400</v>
      </c>
      <c r="M8" s="1" t="s">
        <v>347</v>
      </c>
      <c r="N8" s="1" t="s">
        <v>347</v>
      </c>
      <c r="O8" s="1" t="s">
        <v>348</v>
      </c>
      <c r="P8" s="1" t="s">
        <v>349</v>
      </c>
      <c r="Q8" s="1" t="s">
        <v>350</v>
      </c>
      <c r="R8" s="1" t="s">
        <v>401</v>
      </c>
      <c r="S8" s="1" t="s">
        <v>352</v>
      </c>
      <c r="T8" s="1" t="s">
        <v>353</v>
      </c>
      <c r="U8" s="1" t="s">
        <v>354</v>
      </c>
      <c r="V8" s="1" t="s">
        <v>396</v>
      </c>
    </row>
    <row r="9" s="1" customFormat="1" spans="1:22">
      <c r="A9" s="3">
        <v>999228122284587</v>
      </c>
      <c r="B9" s="1" t="s">
        <v>402</v>
      </c>
      <c r="C9" s="1" t="s">
        <v>403</v>
      </c>
      <c r="D9" s="1" t="s">
        <v>404</v>
      </c>
      <c r="E9" s="1" t="s">
        <v>405</v>
      </c>
      <c r="F9" s="1" t="s">
        <v>343</v>
      </c>
      <c r="G9" s="1" t="s">
        <v>384</v>
      </c>
      <c r="H9" s="1" t="s">
        <v>344</v>
      </c>
      <c r="I9" s="1" t="s">
        <v>406</v>
      </c>
      <c r="J9" s="1" t="s">
        <v>30</v>
      </c>
      <c r="K9" s="1" t="s">
        <v>407</v>
      </c>
      <c r="L9" s="1" t="s">
        <v>407</v>
      </c>
      <c r="M9" s="1" t="s">
        <v>347</v>
      </c>
      <c r="N9" s="1" t="s">
        <v>347</v>
      </c>
      <c r="O9" s="1" t="s">
        <v>348</v>
      </c>
      <c r="P9" s="1" t="s">
        <v>349</v>
      </c>
      <c r="Q9" s="1" t="s">
        <v>350</v>
      </c>
      <c r="R9" s="1" t="s">
        <v>408</v>
      </c>
      <c r="S9" s="1" t="s">
        <v>352</v>
      </c>
      <c r="T9" s="1" t="s">
        <v>353</v>
      </c>
      <c r="U9" s="1" t="s">
        <v>354</v>
      </c>
      <c r="V9" s="1" t="s">
        <v>363</v>
      </c>
    </row>
    <row r="10" s="1" customFormat="1" spans="1:22">
      <c r="A10" s="3">
        <v>999228207278327</v>
      </c>
      <c r="B10" s="1" t="s">
        <v>409</v>
      </c>
      <c r="C10" s="1" t="s">
        <v>410</v>
      </c>
      <c r="D10" s="1" t="s">
        <v>411</v>
      </c>
      <c r="E10" s="1" t="s">
        <v>412</v>
      </c>
      <c r="F10" s="1" t="s">
        <v>342</v>
      </c>
      <c r="G10" s="1" t="s">
        <v>343</v>
      </c>
      <c r="H10" s="1" t="s">
        <v>344</v>
      </c>
      <c r="I10" s="1" t="s">
        <v>413</v>
      </c>
      <c r="J10" s="1" t="s">
        <v>30</v>
      </c>
      <c r="K10" s="1" t="s">
        <v>414</v>
      </c>
      <c r="L10" s="1" t="s">
        <v>414</v>
      </c>
      <c r="M10" s="1" t="s">
        <v>347</v>
      </c>
      <c r="N10" s="1" t="s">
        <v>347</v>
      </c>
      <c r="O10" s="1" t="s">
        <v>348</v>
      </c>
      <c r="P10" s="1" t="s">
        <v>349</v>
      </c>
      <c r="Q10" s="1" t="s">
        <v>350</v>
      </c>
      <c r="R10" s="1" t="s">
        <v>415</v>
      </c>
      <c r="S10" s="1" t="s">
        <v>352</v>
      </c>
      <c r="T10" s="1" t="s">
        <v>353</v>
      </c>
      <c r="U10" s="1" t="s">
        <v>354</v>
      </c>
      <c r="V10" s="1" t="s">
        <v>416</v>
      </c>
    </row>
    <row r="11" s="1" customFormat="1" spans="1:22">
      <c r="A11" s="3">
        <v>999228210773199</v>
      </c>
      <c r="B11" s="1" t="s">
        <v>417</v>
      </c>
      <c r="C11" s="1" t="s">
        <v>418</v>
      </c>
      <c r="D11" s="1" t="s">
        <v>419</v>
      </c>
      <c r="E11" s="1" t="s">
        <v>420</v>
      </c>
      <c r="F11" s="1" t="s">
        <v>383</v>
      </c>
      <c r="G11" s="1" t="s">
        <v>343</v>
      </c>
      <c r="H11" s="1" t="s">
        <v>344</v>
      </c>
      <c r="I11" s="1" t="s">
        <v>421</v>
      </c>
      <c r="J11" s="1" t="s">
        <v>30</v>
      </c>
      <c r="K11" s="1" t="s">
        <v>422</v>
      </c>
      <c r="L11" s="1" t="s">
        <v>422</v>
      </c>
      <c r="M11" s="1" t="s">
        <v>347</v>
      </c>
      <c r="N11" s="1" t="s">
        <v>347</v>
      </c>
      <c r="O11" s="1" t="s">
        <v>348</v>
      </c>
      <c r="P11" s="1" t="s">
        <v>349</v>
      </c>
      <c r="Q11" s="1" t="s">
        <v>350</v>
      </c>
      <c r="R11" s="1" t="s">
        <v>423</v>
      </c>
      <c r="S11" s="1" t="s">
        <v>352</v>
      </c>
      <c r="T11" s="1" t="s">
        <v>353</v>
      </c>
      <c r="U11" s="1" t="s">
        <v>424</v>
      </c>
      <c r="V11" s="1" t="s">
        <v>363</v>
      </c>
    </row>
    <row r="12" s="1" customFormat="1" spans="1:22">
      <c r="A12" s="3">
        <v>999228235037042</v>
      </c>
      <c r="B12" s="1" t="s">
        <v>425</v>
      </c>
      <c r="C12" s="1" t="s">
        <v>426</v>
      </c>
      <c r="D12" s="1" t="s">
        <v>427</v>
      </c>
      <c r="E12" s="1" t="s">
        <v>428</v>
      </c>
      <c r="F12" s="1" t="s">
        <v>342</v>
      </c>
      <c r="G12" s="1" t="s">
        <v>343</v>
      </c>
      <c r="H12" s="1" t="s">
        <v>344</v>
      </c>
      <c r="I12" s="1" t="s">
        <v>429</v>
      </c>
      <c r="J12" s="1" t="s">
        <v>30</v>
      </c>
      <c r="K12" s="1" t="s">
        <v>430</v>
      </c>
      <c r="L12" s="1" t="s">
        <v>430</v>
      </c>
      <c r="M12" s="1" t="s">
        <v>347</v>
      </c>
      <c r="N12" s="1" t="s">
        <v>347</v>
      </c>
      <c r="O12" s="1" t="s">
        <v>348</v>
      </c>
      <c r="P12" s="1" t="s">
        <v>349</v>
      </c>
      <c r="Q12" s="1" t="s">
        <v>350</v>
      </c>
      <c r="R12" s="1" t="s">
        <v>431</v>
      </c>
      <c r="S12" s="1" t="s">
        <v>352</v>
      </c>
      <c r="T12" s="1" t="s">
        <v>353</v>
      </c>
      <c r="U12" s="1" t="s">
        <v>354</v>
      </c>
      <c r="V12" s="1" t="s">
        <v>363</v>
      </c>
    </row>
    <row r="13" s="1" customFormat="1" spans="1:22">
      <c r="A13" s="3">
        <v>999228237902240</v>
      </c>
      <c r="B13" s="1" t="s">
        <v>432</v>
      </c>
      <c r="C13" s="1" t="s">
        <v>433</v>
      </c>
      <c r="D13" s="1" t="s">
        <v>434</v>
      </c>
      <c r="E13" s="1" t="s">
        <v>435</v>
      </c>
      <c r="F13" s="1" t="s">
        <v>359</v>
      </c>
      <c r="G13" s="1" t="s">
        <v>384</v>
      </c>
      <c r="H13" s="1" t="s">
        <v>344</v>
      </c>
      <c r="I13" s="1" t="s">
        <v>436</v>
      </c>
      <c r="J13" s="1" t="s">
        <v>30</v>
      </c>
      <c r="K13" s="1" t="s">
        <v>437</v>
      </c>
      <c r="L13" s="1" t="s">
        <v>437</v>
      </c>
      <c r="M13" s="1" t="s">
        <v>347</v>
      </c>
      <c r="N13" s="1" t="s">
        <v>347</v>
      </c>
      <c r="O13" s="1" t="s">
        <v>348</v>
      </c>
      <c r="P13" s="1" t="s">
        <v>349</v>
      </c>
      <c r="Q13" s="1" t="s">
        <v>350</v>
      </c>
      <c r="R13" s="1" t="s">
        <v>438</v>
      </c>
      <c r="S13" s="1" t="s">
        <v>352</v>
      </c>
      <c r="T13" s="1" t="s">
        <v>353</v>
      </c>
      <c r="U13" s="1" t="s">
        <v>354</v>
      </c>
      <c r="V13" s="1" t="s">
        <v>439</v>
      </c>
    </row>
    <row r="14" s="1" customFormat="1" spans="1:22">
      <c r="A14" s="3">
        <v>28238152476</v>
      </c>
      <c r="B14" s="1" t="s">
        <v>432</v>
      </c>
      <c r="C14" s="1" t="s">
        <v>440</v>
      </c>
      <c r="D14" s="1" t="s">
        <v>441</v>
      </c>
      <c r="E14" s="1" t="s">
        <v>442</v>
      </c>
      <c r="F14" s="1" t="s">
        <v>359</v>
      </c>
      <c r="G14" s="1" t="s">
        <v>343</v>
      </c>
      <c r="H14" s="1" t="s">
        <v>344</v>
      </c>
      <c r="I14" s="1" t="s">
        <v>443</v>
      </c>
      <c r="J14" s="1" t="s">
        <v>30</v>
      </c>
      <c r="K14" s="1" t="s">
        <v>444</v>
      </c>
      <c r="L14" s="1" t="s">
        <v>444</v>
      </c>
      <c r="M14" s="1" t="s">
        <v>347</v>
      </c>
      <c r="N14" s="1" t="s">
        <v>347</v>
      </c>
      <c r="O14" s="1" t="s">
        <v>348</v>
      </c>
      <c r="P14" s="1" t="s">
        <v>349</v>
      </c>
      <c r="Q14" s="1" t="s">
        <v>350</v>
      </c>
      <c r="R14" s="1" t="s">
        <v>445</v>
      </c>
      <c r="S14" s="1" t="s">
        <v>352</v>
      </c>
      <c r="T14" s="1" t="s">
        <v>353</v>
      </c>
      <c r="U14" s="1" t="s">
        <v>354</v>
      </c>
      <c r="V14" s="1" t="s">
        <v>446</v>
      </c>
    </row>
    <row r="15" s="1" customFormat="1" spans="1:22">
      <c r="A15" s="3">
        <v>999228238546613</v>
      </c>
      <c r="B15" s="1" t="s">
        <v>432</v>
      </c>
      <c r="C15" s="1" t="s">
        <v>447</v>
      </c>
      <c r="D15" s="1" t="s">
        <v>448</v>
      </c>
      <c r="E15" s="1" t="s">
        <v>449</v>
      </c>
      <c r="F15" s="1" t="s">
        <v>342</v>
      </c>
      <c r="G15" s="1" t="s">
        <v>343</v>
      </c>
      <c r="H15" s="1" t="s">
        <v>344</v>
      </c>
      <c r="I15" s="1" t="s">
        <v>450</v>
      </c>
      <c r="J15" s="1" t="s">
        <v>30</v>
      </c>
      <c r="K15" s="1" t="s">
        <v>451</v>
      </c>
      <c r="L15" s="1" t="s">
        <v>451</v>
      </c>
      <c r="M15" s="1" t="s">
        <v>347</v>
      </c>
      <c r="N15" s="1" t="s">
        <v>347</v>
      </c>
      <c r="O15" s="1" t="s">
        <v>348</v>
      </c>
      <c r="P15" s="1" t="s">
        <v>349</v>
      </c>
      <c r="Q15" s="1" t="s">
        <v>350</v>
      </c>
      <c r="R15" s="1" t="s">
        <v>452</v>
      </c>
      <c r="S15" s="1" t="s">
        <v>352</v>
      </c>
      <c r="T15" s="1" t="s">
        <v>353</v>
      </c>
      <c r="U15" s="1" t="s">
        <v>354</v>
      </c>
      <c r="V15" s="1" t="s">
        <v>439</v>
      </c>
    </row>
    <row r="16" s="1" customFormat="1" spans="1:22">
      <c r="A16" s="3">
        <v>999228262299412</v>
      </c>
      <c r="B16" s="1" t="s">
        <v>432</v>
      </c>
      <c r="C16" s="1" t="s">
        <v>453</v>
      </c>
      <c r="D16" s="1" t="s">
        <v>454</v>
      </c>
      <c r="E16" s="1" t="s">
        <v>455</v>
      </c>
      <c r="F16" s="1" t="s">
        <v>456</v>
      </c>
      <c r="G16" s="1" t="s">
        <v>343</v>
      </c>
      <c r="H16" s="1" t="s">
        <v>344</v>
      </c>
      <c r="I16" s="1" t="s">
        <v>457</v>
      </c>
      <c r="J16" s="1" t="s">
        <v>30</v>
      </c>
      <c r="K16" s="1" t="s">
        <v>458</v>
      </c>
      <c r="L16" s="1" t="s">
        <v>458</v>
      </c>
      <c r="M16" s="1" t="s">
        <v>347</v>
      </c>
      <c r="N16" s="1" t="s">
        <v>347</v>
      </c>
      <c r="O16" s="1" t="s">
        <v>348</v>
      </c>
      <c r="P16" s="1" t="s">
        <v>349</v>
      </c>
      <c r="Q16" s="1" t="s">
        <v>350</v>
      </c>
      <c r="R16" s="1" t="s">
        <v>459</v>
      </c>
      <c r="S16" s="1" t="s">
        <v>352</v>
      </c>
      <c r="T16" s="1" t="s">
        <v>353</v>
      </c>
      <c r="U16" s="1" t="s">
        <v>354</v>
      </c>
      <c r="V16" s="1" t="s">
        <v>363</v>
      </c>
    </row>
    <row r="17" s="1" customFormat="1" spans="1:22">
      <c r="A17" s="3">
        <v>999228285821248</v>
      </c>
      <c r="B17" s="1" t="s">
        <v>460</v>
      </c>
      <c r="C17" s="1" t="s">
        <v>461</v>
      </c>
      <c r="D17" s="1" t="s">
        <v>462</v>
      </c>
      <c r="E17" s="1" t="s">
        <v>463</v>
      </c>
      <c r="F17" s="1" t="s">
        <v>342</v>
      </c>
      <c r="G17" s="1" t="s">
        <v>384</v>
      </c>
      <c r="H17" s="1" t="s">
        <v>344</v>
      </c>
      <c r="I17" s="1" t="s">
        <v>464</v>
      </c>
      <c r="J17" s="1" t="s">
        <v>30</v>
      </c>
      <c r="K17" s="1" t="s">
        <v>465</v>
      </c>
      <c r="L17" s="1" t="s">
        <v>465</v>
      </c>
      <c r="M17" s="1" t="s">
        <v>347</v>
      </c>
      <c r="N17" s="1" t="s">
        <v>347</v>
      </c>
      <c r="O17" s="1" t="s">
        <v>348</v>
      </c>
      <c r="P17" s="1" t="s">
        <v>349</v>
      </c>
      <c r="Q17" s="1" t="s">
        <v>350</v>
      </c>
      <c r="R17" s="1" t="s">
        <v>466</v>
      </c>
      <c r="S17" s="1" t="s">
        <v>352</v>
      </c>
      <c r="T17" s="1" t="s">
        <v>353</v>
      </c>
      <c r="U17" s="1" t="s">
        <v>354</v>
      </c>
      <c r="V17" s="1" t="s">
        <v>388</v>
      </c>
    </row>
    <row r="18" s="1" customFormat="1" spans="1:22">
      <c r="A18" s="3">
        <v>999228292449660</v>
      </c>
      <c r="B18" s="1" t="s">
        <v>467</v>
      </c>
      <c r="C18" s="1" t="s">
        <v>468</v>
      </c>
      <c r="D18" s="1" t="s">
        <v>469</v>
      </c>
      <c r="E18" s="1" t="s">
        <v>470</v>
      </c>
      <c r="F18" s="1" t="s">
        <v>359</v>
      </c>
      <c r="G18" s="1" t="s">
        <v>343</v>
      </c>
      <c r="H18" s="1" t="s">
        <v>344</v>
      </c>
      <c r="I18" s="1" t="s">
        <v>471</v>
      </c>
      <c r="J18" s="1" t="s">
        <v>30</v>
      </c>
      <c r="K18" s="1" t="s">
        <v>472</v>
      </c>
      <c r="L18" s="1" t="s">
        <v>348</v>
      </c>
      <c r="M18" s="1" t="s">
        <v>473</v>
      </c>
      <c r="N18" s="1" t="s">
        <v>474</v>
      </c>
      <c r="O18" s="1" t="s">
        <v>348</v>
      </c>
      <c r="P18" s="1" t="s">
        <v>349</v>
      </c>
      <c r="Q18" s="1" t="s">
        <v>350</v>
      </c>
      <c r="R18" s="1" t="s">
        <v>475</v>
      </c>
      <c r="S18" s="1" t="s">
        <v>352</v>
      </c>
      <c r="T18" s="1" t="s">
        <v>353</v>
      </c>
      <c r="U18" s="1" t="s">
        <v>354</v>
      </c>
      <c r="V18" s="1" t="s">
        <v>476</v>
      </c>
    </row>
    <row r="19" s="1" customFormat="1" spans="1:22">
      <c r="A19" s="3">
        <v>999228359742112</v>
      </c>
      <c r="B19" s="1" t="s">
        <v>477</v>
      </c>
      <c r="C19" s="1" t="s">
        <v>478</v>
      </c>
      <c r="D19" s="1" t="s">
        <v>479</v>
      </c>
      <c r="E19" s="1" t="s">
        <v>480</v>
      </c>
      <c r="F19" s="1" t="s">
        <v>383</v>
      </c>
      <c r="G19" s="1" t="s">
        <v>343</v>
      </c>
      <c r="H19" s="1" t="s">
        <v>344</v>
      </c>
      <c r="I19" s="1" t="s">
        <v>481</v>
      </c>
      <c r="J19" s="1" t="s">
        <v>30</v>
      </c>
      <c r="K19" s="1" t="s">
        <v>482</v>
      </c>
      <c r="L19" s="1" t="s">
        <v>482</v>
      </c>
      <c r="M19" s="1" t="s">
        <v>347</v>
      </c>
      <c r="N19" s="1" t="s">
        <v>347</v>
      </c>
      <c r="O19" s="1" t="s">
        <v>348</v>
      </c>
      <c r="P19" s="1" t="s">
        <v>349</v>
      </c>
      <c r="Q19" s="1" t="s">
        <v>350</v>
      </c>
      <c r="R19" s="1" t="s">
        <v>483</v>
      </c>
      <c r="S19" s="1" t="s">
        <v>352</v>
      </c>
      <c r="T19" s="1" t="s">
        <v>353</v>
      </c>
      <c r="U19" s="1" t="s">
        <v>424</v>
      </c>
      <c r="V19" s="1" t="s">
        <v>363</v>
      </c>
    </row>
    <row r="20" s="1" customFormat="1" spans="1:22">
      <c r="A20" s="3">
        <v>999228367195141</v>
      </c>
      <c r="B20" s="1" t="s">
        <v>477</v>
      </c>
      <c r="C20" s="1" t="s">
        <v>484</v>
      </c>
      <c r="D20" s="1" t="s">
        <v>485</v>
      </c>
      <c r="E20" s="1" t="s">
        <v>486</v>
      </c>
      <c r="F20" s="1" t="s">
        <v>359</v>
      </c>
      <c r="G20" s="1" t="s">
        <v>384</v>
      </c>
      <c r="H20" s="1" t="s">
        <v>344</v>
      </c>
      <c r="I20" s="1" t="s">
        <v>487</v>
      </c>
      <c r="J20" s="1" t="s">
        <v>30</v>
      </c>
      <c r="K20" s="1" t="s">
        <v>488</v>
      </c>
      <c r="L20" s="1" t="s">
        <v>488</v>
      </c>
      <c r="M20" s="1" t="s">
        <v>347</v>
      </c>
      <c r="N20" s="1" t="s">
        <v>347</v>
      </c>
      <c r="O20" s="1" t="s">
        <v>348</v>
      </c>
      <c r="P20" s="1" t="s">
        <v>349</v>
      </c>
      <c r="Q20" s="1" t="s">
        <v>350</v>
      </c>
      <c r="R20" s="1" t="s">
        <v>489</v>
      </c>
      <c r="S20" s="1" t="s">
        <v>352</v>
      </c>
      <c r="T20" s="1" t="s">
        <v>353</v>
      </c>
      <c r="U20" s="1" t="s">
        <v>354</v>
      </c>
      <c r="V20" s="1" t="s">
        <v>490</v>
      </c>
    </row>
    <row r="21" s="1" customFormat="1" spans="1:22">
      <c r="A21" s="3">
        <v>999228485041922</v>
      </c>
      <c r="B21" s="1" t="s">
        <v>491</v>
      </c>
      <c r="C21" s="1" t="s">
        <v>492</v>
      </c>
      <c r="D21" s="1" t="s">
        <v>493</v>
      </c>
      <c r="E21" s="1" t="s">
        <v>494</v>
      </c>
      <c r="F21" s="1" t="s">
        <v>342</v>
      </c>
      <c r="G21" s="1" t="s">
        <v>343</v>
      </c>
      <c r="H21" s="1" t="s">
        <v>344</v>
      </c>
      <c r="I21" s="1" t="s">
        <v>495</v>
      </c>
      <c r="J21" s="1" t="s">
        <v>30</v>
      </c>
      <c r="K21" s="1" t="s">
        <v>496</v>
      </c>
      <c r="L21" s="1" t="s">
        <v>496</v>
      </c>
      <c r="M21" s="1" t="s">
        <v>347</v>
      </c>
      <c r="N21" s="1" t="s">
        <v>347</v>
      </c>
      <c r="O21" s="1" t="s">
        <v>348</v>
      </c>
      <c r="P21" s="1" t="s">
        <v>349</v>
      </c>
      <c r="Q21" s="1" t="s">
        <v>350</v>
      </c>
      <c r="R21" s="1" t="s">
        <v>497</v>
      </c>
      <c r="S21" s="1" t="s">
        <v>352</v>
      </c>
      <c r="T21" s="1" t="s">
        <v>353</v>
      </c>
      <c r="U21" s="1" t="s">
        <v>354</v>
      </c>
      <c r="V21" s="1" t="s">
        <v>476</v>
      </c>
    </row>
    <row r="22" s="1" customFormat="1" spans="1:22">
      <c r="A22" s="3">
        <v>999228485355455</v>
      </c>
      <c r="B22" s="1" t="s">
        <v>491</v>
      </c>
      <c r="C22" s="1" t="s">
        <v>498</v>
      </c>
      <c r="D22" s="1" t="s">
        <v>499</v>
      </c>
      <c r="E22" s="1" t="s">
        <v>500</v>
      </c>
      <c r="F22" s="1" t="s">
        <v>342</v>
      </c>
      <c r="G22" s="1" t="s">
        <v>343</v>
      </c>
      <c r="H22" s="1" t="s">
        <v>344</v>
      </c>
      <c r="I22" s="1" t="s">
        <v>501</v>
      </c>
      <c r="J22" s="1" t="s">
        <v>30</v>
      </c>
      <c r="K22" s="1" t="s">
        <v>502</v>
      </c>
      <c r="L22" s="1" t="s">
        <v>502</v>
      </c>
      <c r="M22" s="1" t="s">
        <v>347</v>
      </c>
      <c r="N22" s="1" t="s">
        <v>347</v>
      </c>
      <c r="O22" s="1" t="s">
        <v>348</v>
      </c>
      <c r="P22" s="1" t="s">
        <v>349</v>
      </c>
      <c r="Q22" s="1" t="s">
        <v>350</v>
      </c>
      <c r="R22" s="1" t="s">
        <v>503</v>
      </c>
      <c r="S22" s="1" t="s">
        <v>352</v>
      </c>
      <c r="T22" s="1" t="s">
        <v>353</v>
      </c>
      <c r="U22" s="1" t="s">
        <v>354</v>
      </c>
      <c r="V22" s="1" t="s">
        <v>476</v>
      </c>
    </row>
    <row r="23" s="1" customFormat="1" spans="1:22">
      <c r="A23" s="3">
        <v>999228489241703</v>
      </c>
      <c r="B23" s="1" t="s">
        <v>491</v>
      </c>
      <c r="C23" s="1" t="s">
        <v>504</v>
      </c>
      <c r="D23" s="1" t="s">
        <v>505</v>
      </c>
      <c r="E23" s="1" t="s">
        <v>506</v>
      </c>
      <c r="F23" s="1" t="s">
        <v>343</v>
      </c>
      <c r="G23" s="1" t="s">
        <v>384</v>
      </c>
      <c r="H23" s="1" t="s">
        <v>344</v>
      </c>
      <c r="I23" s="1" t="s">
        <v>507</v>
      </c>
      <c r="J23" s="1" t="s">
        <v>30</v>
      </c>
      <c r="K23" s="1" t="s">
        <v>508</v>
      </c>
      <c r="L23" s="1" t="s">
        <v>508</v>
      </c>
      <c r="M23" s="1" t="s">
        <v>347</v>
      </c>
      <c r="N23" s="1" t="s">
        <v>347</v>
      </c>
      <c r="O23" s="1" t="s">
        <v>348</v>
      </c>
      <c r="P23" s="1" t="s">
        <v>349</v>
      </c>
      <c r="Q23" s="1" t="s">
        <v>350</v>
      </c>
      <c r="R23" s="1" t="s">
        <v>509</v>
      </c>
      <c r="S23" s="1" t="s">
        <v>352</v>
      </c>
      <c r="T23" s="1" t="s">
        <v>353</v>
      </c>
      <c r="U23" s="1" t="s">
        <v>354</v>
      </c>
      <c r="V23" s="1" t="s">
        <v>439</v>
      </c>
    </row>
    <row r="24" s="1" customFormat="1" spans="1:22">
      <c r="A24" s="3">
        <v>999228505705326</v>
      </c>
      <c r="B24" s="1" t="s">
        <v>510</v>
      </c>
      <c r="C24" s="1" t="s">
        <v>511</v>
      </c>
      <c r="D24" s="1" t="s">
        <v>512</v>
      </c>
      <c r="E24" s="1" t="s">
        <v>513</v>
      </c>
      <c r="F24" s="1" t="s">
        <v>342</v>
      </c>
      <c r="G24" s="1" t="s">
        <v>343</v>
      </c>
      <c r="H24" s="1" t="s">
        <v>344</v>
      </c>
      <c r="I24" s="1" t="s">
        <v>514</v>
      </c>
      <c r="J24" s="1" t="s">
        <v>30</v>
      </c>
      <c r="K24" s="1" t="s">
        <v>515</v>
      </c>
      <c r="L24" s="1" t="s">
        <v>515</v>
      </c>
      <c r="M24" s="1" t="s">
        <v>347</v>
      </c>
      <c r="N24" s="1" t="s">
        <v>347</v>
      </c>
      <c r="O24" s="1" t="s">
        <v>348</v>
      </c>
      <c r="P24" s="1" t="s">
        <v>349</v>
      </c>
      <c r="Q24" s="1" t="s">
        <v>350</v>
      </c>
      <c r="R24" s="1" t="s">
        <v>516</v>
      </c>
      <c r="S24" s="1" t="s">
        <v>352</v>
      </c>
      <c r="T24" s="1" t="s">
        <v>353</v>
      </c>
      <c r="U24" s="1" t="s">
        <v>354</v>
      </c>
      <c r="V24" s="1" t="s">
        <v>517</v>
      </c>
    </row>
    <row r="25" s="1" customFormat="1" spans="1:22">
      <c r="A25" s="3">
        <v>999228522763559</v>
      </c>
      <c r="B25" s="1" t="s">
        <v>518</v>
      </c>
      <c r="C25" s="1" t="s">
        <v>519</v>
      </c>
      <c r="D25" s="1" t="s">
        <v>520</v>
      </c>
      <c r="E25" s="1" t="s">
        <v>521</v>
      </c>
      <c r="F25" s="1" t="s">
        <v>456</v>
      </c>
      <c r="G25" s="1" t="s">
        <v>384</v>
      </c>
      <c r="H25" s="1" t="s">
        <v>344</v>
      </c>
      <c r="I25" s="1" t="s">
        <v>522</v>
      </c>
      <c r="J25" s="1" t="s">
        <v>30</v>
      </c>
      <c r="K25" s="1" t="s">
        <v>523</v>
      </c>
      <c r="L25" s="1" t="s">
        <v>523</v>
      </c>
      <c r="M25" s="1" t="s">
        <v>347</v>
      </c>
      <c r="N25" s="1" t="s">
        <v>347</v>
      </c>
      <c r="O25" s="1" t="s">
        <v>348</v>
      </c>
      <c r="P25" s="1" t="s">
        <v>349</v>
      </c>
      <c r="Q25" s="1" t="s">
        <v>350</v>
      </c>
      <c r="R25" s="1" t="s">
        <v>524</v>
      </c>
      <c r="S25" s="1" t="s">
        <v>352</v>
      </c>
      <c r="T25" s="1" t="s">
        <v>353</v>
      </c>
      <c r="U25" s="1" t="s">
        <v>354</v>
      </c>
      <c r="V25" s="1" t="s">
        <v>525</v>
      </c>
    </row>
    <row r="26" s="1" customFormat="1" spans="1:22">
      <c r="A26" s="3">
        <v>999228530270659</v>
      </c>
      <c r="B26" s="1" t="s">
        <v>518</v>
      </c>
      <c r="C26" s="1" t="s">
        <v>526</v>
      </c>
      <c r="D26" s="1" t="s">
        <v>527</v>
      </c>
      <c r="E26" s="1" t="s">
        <v>528</v>
      </c>
      <c r="F26" s="1" t="s">
        <v>359</v>
      </c>
      <c r="G26" s="1" t="s">
        <v>343</v>
      </c>
      <c r="H26" s="1" t="s">
        <v>344</v>
      </c>
      <c r="I26" s="1" t="s">
        <v>529</v>
      </c>
      <c r="J26" s="1" t="s">
        <v>30</v>
      </c>
      <c r="K26" s="1" t="s">
        <v>530</v>
      </c>
      <c r="L26" s="1" t="s">
        <v>530</v>
      </c>
      <c r="M26" s="1" t="s">
        <v>347</v>
      </c>
      <c r="N26" s="1" t="s">
        <v>347</v>
      </c>
      <c r="O26" s="1" t="s">
        <v>348</v>
      </c>
      <c r="P26" s="1" t="s">
        <v>349</v>
      </c>
      <c r="Q26" s="1" t="s">
        <v>350</v>
      </c>
      <c r="R26" s="1" t="s">
        <v>531</v>
      </c>
      <c r="S26" s="1" t="s">
        <v>352</v>
      </c>
      <c r="T26" s="1" t="s">
        <v>353</v>
      </c>
      <c r="U26" s="1" t="s">
        <v>354</v>
      </c>
      <c r="V26" s="1" t="s">
        <v>446</v>
      </c>
    </row>
    <row r="27" s="1" customFormat="1" spans="1:22">
      <c r="A27" s="3">
        <v>28548162218</v>
      </c>
      <c r="B27" s="1" t="s">
        <v>532</v>
      </c>
      <c r="C27" s="1" t="s">
        <v>533</v>
      </c>
      <c r="D27" s="1" t="s">
        <v>534</v>
      </c>
      <c r="E27" s="1" t="s">
        <v>535</v>
      </c>
      <c r="F27" s="1" t="s">
        <v>359</v>
      </c>
      <c r="G27" s="1" t="s">
        <v>343</v>
      </c>
      <c r="H27" s="1" t="s">
        <v>344</v>
      </c>
      <c r="I27" s="1" t="s">
        <v>536</v>
      </c>
      <c r="J27" s="1" t="s">
        <v>30</v>
      </c>
      <c r="K27" s="1" t="s">
        <v>537</v>
      </c>
      <c r="L27" s="1" t="s">
        <v>537</v>
      </c>
      <c r="M27" s="1" t="s">
        <v>347</v>
      </c>
      <c r="N27" s="1" t="s">
        <v>347</v>
      </c>
      <c r="O27" s="1" t="s">
        <v>348</v>
      </c>
      <c r="P27" s="1" t="s">
        <v>349</v>
      </c>
      <c r="Q27" s="1" t="s">
        <v>350</v>
      </c>
      <c r="R27" s="1" t="s">
        <v>538</v>
      </c>
      <c r="S27" s="1" t="s">
        <v>352</v>
      </c>
      <c r="T27" s="1" t="s">
        <v>353</v>
      </c>
      <c r="U27" s="1" t="s">
        <v>354</v>
      </c>
      <c r="V27" s="1" t="s">
        <v>490</v>
      </c>
    </row>
    <row r="28" s="1" customFormat="1" spans="1:22">
      <c r="A28" s="3">
        <v>999228548300705</v>
      </c>
      <c r="B28" s="1" t="s">
        <v>532</v>
      </c>
      <c r="C28" s="1" t="s">
        <v>539</v>
      </c>
      <c r="D28" s="1" t="s">
        <v>540</v>
      </c>
      <c r="E28" s="1" t="s">
        <v>541</v>
      </c>
      <c r="F28" s="1" t="s">
        <v>342</v>
      </c>
      <c r="G28" s="1" t="s">
        <v>384</v>
      </c>
      <c r="H28" s="1" t="s">
        <v>344</v>
      </c>
      <c r="I28" s="1" t="s">
        <v>542</v>
      </c>
      <c r="J28" s="1" t="s">
        <v>30</v>
      </c>
      <c r="K28" s="1" t="s">
        <v>543</v>
      </c>
      <c r="L28" s="1" t="s">
        <v>543</v>
      </c>
      <c r="M28" s="1" t="s">
        <v>347</v>
      </c>
      <c r="N28" s="1" t="s">
        <v>347</v>
      </c>
      <c r="O28" s="1" t="s">
        <v>348</v>
      </c>
      <c r="P28" s="1" t="s">
        <v>349</v>
      </c>
      <c r="Q28" s="1" t="s">
        <v>350</v>
      </c>
      <c r="R28" s="1" t="s">
        <v>544</v>
      </c>
      <c r="S28" s="1" t="s">
        <v>352</v>
      </c>
      <c r="T28" s="1" t="s">
        <v>353</v>
      </c>
      <c r="U28" s="1" t="s">
        <v>354</v>
      </c>
      <c r="V28" s="1" t="s">
        <v>545</v>
      </c>
    </row>
    <row r="29" s="1" customFormat="1" spans="1:22">
      <c r="A29" s="3">
        <v>999228548512058</v>
      </c>
      <c r="B29" s="1" t="s">
        <v>532</v>
      </c>
      <c r="C29" s="1" t="s">
        <v>546</v>
      </c>
      <c r="D29" s="1" t="s">
        <v>547</v>
      </c>
      <c r="E29" s="1" t="s">
        <v>548</v>
      </c>
      <c r="F29" s="1" t="s">
        <v>343</v>
      </c>
      <c r="G29" s="1" t="s">
        <v>384</v>
      </c>
      <c r="H29" s="1" t="s">
        <v>344</v>
      </c>
      <c r="I29" s="1" t="s">
        <v>549</v>
      </c>
      <c r="J29" s="1" t="s">
        <v>30</v>
      </c>
      <c r="K29" s="1" t="s">
        <v>550</v>
      </c>
      <c r="L29" s="1" t="s">
        <v>550</v>
      </c>
      <c r="M29" s="1" t="s">
        <v>347</v>
      </c>
      <c r="N29" s="1" t="s">
        <v>347</v>
      </c>
      <c r="O29" s="1" t="s">
        <v>348</v>
      </c>
      <c r="P29" s="1" t="s">
        <v>349</v>
      </c>
      <c r="Q29" s="1" t="s">
        <v>350</v>
      </c>
      <c r="R29" s="1" t="s">
        <v>551</v>
      </c>
      <c r="S29" s="1" t="s">
        <v>352</v>
      </c>
      <c r="T29" s="1" t="s">
        <v>353</v>
      </c>
      <c r="U29" s="1" t="s">
        <v>354</v>
      </c>
      <c r="V29" s="1" t="s">
        <v>446</v>
      </c>
    </row>
    <row r="30" s="1" customFormat="1" spans="1:22">
      <c r="A30" s="3">
        <v>999228555933525</v>
      </c>
      <c r="B30" s="1" t="s">
        <v>532</v>
      </c>
      <c r="C30" s="1" t="s">
        <v>552</v>
      </c>
      <c r="D30" s="1" t="s">
        <v>462</v>
      </c>
      <c r="E30" s="1" t="s">
        <v>553</v>
      </c>
      <c r="F30" s="1" t="s">
        <v>554</v>
      </c>
      <c r="G30" s="1" t="s">
        <v>384</v>
      </c>
      <c r="H30" s="1" t="s">
        <v>344</v>
      </c>
      <c r="I30" s="1" t="s">
        <v>555</v>
      </c>
      <c r="J30" s="1" t="s">
        <v>30</v>
      </c>
      <c r="K30" s="1" t="s">
        <v>556</v>
      </c>
      <c r="L30" s="1" t="s">
        <v>556</v>
      </c>
      <c r="M30" s="1" t="s">
        <v>347</v>
      </c>
      <c r="N30" s="1" t="s">
        <v>347</v>
      </c>
      <c r="O30" s="1" t="s">
        <v>348</v>
      </c>
      <c r="P30" s="1" t="s">
        <v>349</v>
      </c>
      <c r="Q30" s="1" t="s">
        <v>350</v>
      </c>
      <c r="R30" s="1" t="s">
        <v>557</v>
      </c>
      <c r="S30" s="1" t="s">
        <v>352</v>
      </c>
      <c r="T30" s="1" t="s">
        <v>353</v>
      </c>
      <c r="U30" s="1" t="s">
        <v>354</v>
      </c>
      <c r="V30" s="1" t="s">
        <v>388</v>
      </c>
    </row>
    <row r="31" s="1" customFormat="1" spans="1:22">
      <c r="A31" s="3">
        <v>999228558423756</v>
      </c>
      <c r="B31" s="1" t="s">
        <v>532</v>
      </c>
      <c r="C31" s="1" t="s">
        <v>558</v>
      </c>
      <c r="D31" s="1" t="s">
        <v>559</v>
      </c>
      <c r="E31" s="1" t="s">
        <v>560</v>
      </c>
      <c r="F31" s="1" t="s">
        <v>359</v>
      </c>
      <c r="G31" s="1" t="s">
        <v>343</v>
      </c>
      <c r="H31" s="1" t="s">
        <v>344</v>
      </c>
      <c r="I31" s="1" t="s">
        <v>561</v>
      </c>
      <c r="J31" s="1" t="s">
        <v>30</v>
      </c>
      <c r="K31" s="1" t="s">
        <v>562</v>
      </c>
      <c r="L31" s="1" t="s">
        <v>562</v>
      </c>
      <c r="M31" s="1" t="s">
        <v>347</v>
      </c>
      <c r="N31" s="1" t="s">
        <v>347</v>
      </c>
      <c r="O31" s="1" t="s">
        <v>348</v>
      </c>
      <c r="P31" s="1" t="s">
        <v>349</v>
      </c>
      <c r="Q31" s="1" t="s">
        <v>350</v>
      </c>
      <c r="R31" s="1" t="s">
        <v>563</v>
      </c>
      <c r="S31" s="1" t="s">
        <v>352</v>
      </c>
      <c r="T31" s="1" t="s">
        <v>353</v>
      </c>
      <c r="U31" s="1" t="s">
        <v>354</v>
      </c>
      <c r="V31" s="1" t="s">
        <v>363</v>
      </c>
    </row>
    <row r="32" s="1" customFormat="1" spans="1:22">
      <c r="A32" s="3">
        <v>999228559045696</v>
      </c>
      <c r="B32" s="1" t="s">
        <v>532</v>
      </c>
      <c r="C32" s="1" t="s">
        <v>564</v>
      </c>
      <c r="D32" s="1" t="s">
        <v>565</v>
      </c>
      <c r="E32" s="1" t="s">
        <v>566</v>
      </c>
      <c r="F32" s="1" t="s">
        <v>343</v>
      </c>
      <c r="G32" s="1" t="s">
        <v>384</v>
      </c>
      <c r="H32" s="1" t="s">
        <v>344</v>
      </c>
      <c r="I32" s="1" t="s">
        <v>567</v>
      </c>
      <c r="J32" s="1" t="s">
        <v>30</v>
      </c>
      <c r="K32" s="1" t="s">
        <v>568</v>
      </c>
      <c r="L32" s="1" t="s">
        <v>568</v>
      </c>
      <c r="M32" s="1" t="s">
        <v>347</v>
      </c>
      <c r="N32" s="1" t="s">
        <v>347</v>
      </c>
      <c r="O32" s="1" t="s">
        <v>348</v>
      </c>
      <c r="P32" s="1" t="s">
        <v>349</v>
      </c>
      <c r="Q32" s="1" t="s">
        <v>350</v>
      </c>
      <c r="R32" s="1" t="s">
        <v>569</v>
      </c>
      <c r="S32" s="1" t="s">
        <v>352</v>
      </c>
      <c r="T32" s="1" t="s">
        <v>353</v>
      </c>
      <c r="U32" s="1" t="s">
        <v>354</v>
      </c>
      <c r="V32" s="1" t="s">
        <v>570</v>
      </c>
    </row>
    <row r="33" s="1" customFormat="1" spans="1:22">
      <c r="A33" s="3">
        <v>999228560852416</v>
      </c>
      <c r="B33" s="1" t="s">
        <v>554</v>
      </c>
      <c r="C33" s="1" t="s">
        <v>571</v>
      </c>
      <c r="D33" s="1" t="s">
        <v>572</v>
      </c>
      <c r="E33" s="1" t="s">
        <v>573</v>
      </c>
      <c r="F33" s="1" t="s">
        <v>343</v>
      </c>
      <c r="G33" s="1" t="s">
        <v>384</v>
      </c>
      <c r="H33" s="1" t="s">
        <v>344</v>
      </c>
      <c r="I33" s="1" t="s">
        <v>574</v>
      </c>
      <c r="J33" s="1" t="s">
        <v>30</v>
      </c>
      <c r="K33" s="1" t="s">
        <v>575</v>
      </c>
      <c r="L33" s="1" t="s">
        <v>575</v>
      </c>
      <c r="M33" s="1" t="s">
        <v>347</v>
      </c>
      <c r="N33" s="1" t="s">
        <v>347</v>
      </c>
      <c r="O33" s="1" t="s">
        <v>348</v>
      </c>
      <c r="P33" s="1" t="s">
        <v>349</v>
      </c>
      <c r="Q33" s="1" t="s">
        <v>350</v>
      </c>
      <c r="R33" s="1" t="s">
        <v>576</v>
      </c>
      <c r="S33" s="1" t="s">
        <v>352</v>
      </c>
      <c r="T33" s="1" t="s">
        <v>353</v>
      </c>
      <c r="U33" s="1" t="s">
        <v>354</v>
      </c>
      <c r="V33" s="1" t="s">
        <v>577</v>
      </c>
    </row>
    <row r="34" s="1" customFormat="1" spans="1:22">
      <c r="A34" s="3">
        <v>999228561263723</v>
      </c>
      <c r="B34" s="1" t="s">
        <v>554</v>
      </c>
      <c r="C34" s="1" t="s">
        <v>578</v>
      </c>
      <c r="D34" s="1" t="s">
        <v>579</v>
      </c>
      <c r="E34" s="1" t="s">
        <v>580</v>
      </c>
      <c r="F34" s="1" t="s">
        <v>359</v>
      </c>
      <c r="G34" s="1" t="s">
        <v>343</v>
      </c>
      <c r="H34" s="1" t="s">
        <v>344</v>
      </c>
      <c r="I34" s="1" t="s">
        <v>581</v>
      </c>
      <c r="J34" s="1" t="s">
        <v>30</v>
      </c>
      <c r="K34" s="1" t="s">
        <v>582</v>
      </c>
      <c r="L34" s="1" t="s">
        <v>582</v>
      </c>
      <c r="M34" s="1" t="s">
        <v>347</v>
      </c>
      <c r="N34" s="1" t="s">
        <v>347</v>
      </c>
      <c r="O34" s="1" t="s">
        <v>348</v>
      </c>
      <c r="P34" s="1" t="s">
        <v>349</v>
      </c>
      <c r="Q34" s="1" t="s">
        <v>350</v>
      </c>
      <c r="R34" s="1" t="s">
        <v>583</v>
      </c>
      <c r="S34" s="1" t="s">
        <v>352</v>
      </c>
      <c r="T34" s="1" t="s">
        <v>353</v>
      </c>
      <c r="U34" s="1" t="s">
        <v>354</v>
      </c>
      <c r="V34" s="1" t="s">
        <v>378</v>
      </c>
    </row>
    <row r="35" s="1" customFormat="1" spans="1:22">
      <c r="A35" s="3">
        <v>999228561666564</v>
      </c>
      <c r="B35" s="1" t="s">
        <v>554</v>
      </c>
      <c r="C35" s="1" t="s">
        <v>584</v>
      </c>
      <c r="D35" s="1" t="s">
        <v>579</v>
      </c>
      <c r="E35" s="1" t="s">
        <v>585</v>
      </c>
      <c r="F35" s="1" t="s">
        <v>343</v>
      </c>
      <c r="G35" s="1" t="s">
        <v>384</v>
      </c>
      <c r="H35" s="1" t="s">
        <v>344</v>
      </c>
      <c r="I35" s="1" t="s">
        <v>586</v>
      </c>
      <c r="J35" s="1" t="s">
        <v>30</v>
      </c>
      <c r="K35" s="1" t="s">
        <v>587</v>
      </c>
      <c r="L35" s="1" t="s">
        <v>587</v>
      </c>
      <c r="M35" s="1" t="s">
        <v>347</v>
      </c>
      <c r="N35" s="1" t="s">
        <v>347</v>
      </c>
      <c r="O35" s="1" t="s">
        <v>348</v>
      </c>
      <c r="P35" s="1" t="s">
        <v>349</v>
      </c>
      <c r="Q35" s="1" t="s">
        <v>350</v>
      </c>
      <c r="R35" s="1" t="s">
        <v>588</v>
      </c>
      <c r="S35" s="1" t="s">
        <v>352</v>
      </c>
      <c r="T35" s="1" t="s">
        <v>353</v>
      </c>
      <c r="U35" s="1" t="s">
        <v>354</v>
      </c>
      <c r="V35" s="1" t="s">
        <v>378</v>
      </c>
    </row>
    <row r="36" s="1" customFormat="1" spans="1:22">
      <c r="A36" s="3">
        <v>999228566509478</v>
      </c>
      <c r="B36" s="1" t="s">
        <v>554</v>
      </c>
      <c r="C36" s="1" t="s">
        <v>589</v>
      </c>
      <c r="D36" s="1" t="s">
        <v>527</v>
      </c>
      <c r="E36" s="1" t="s">
        <v>590</v>
      </c>
      <c r="F36" s="1" t="s">
        <v>343</v>
      </c>
      <c r="G36" s="1" t="s">
        <v>384</v>
      </c>
      <c r="H36" s="1" t="s">
        <v>344</v>
      </c>
      <c r="I36" s="1" t="s">
        <v>591</v>
      </c>
      <c r="J36" s="1" t="s">
        <v>30</v>
      </c>
      <c r="K36" s="1" t="s">
        <v>592</v>
      </c>
      <c r="L36" s="1" t="s">
        <v>592</v>
      </c>
      <c r="M36" s="1" t="s">
        <v>347</v>
      </c>
      <c r="N36" s="1" t="s">
        <v>347</v>
      </c>
      <c r="O36" s="1" t="s">
        <v>348</v>
      </c>
      <c r="P36" s="1" t="s">
        <v>349</v>
      </c>
      <c r="Q36" s="1" t="s">
        <v>350</v>
      </c>
      <c r="R36" s="1" t="s">
        <v>593</v>
      </c>
      <c r="S36" s="1" t="s">
        <v>352</v>
      </c>
      <c r="T36" s="1" t="s">
        <v>353</v>
      </c>
      <c r="U36" s="1" t="s">
        <v>354</v>
      </c>
      <c r="V36" s="1" t="s">
        <v>446</v>
      </c>
    </row>
    <row r="37" s="1" customFormat="1" spans="1:22">
      <c r="A37" s="3">
        <v>999228571318820</v>
      </c>
      <c r="B37" s="1" t="s">
        <v>554</v>
      </c>
      <c r="C37" s="1" t="s">
        <v>594</v>
      </c>
      <c r="D37" s="1" t="s">
        <v>595</v>
      </c>
      <c r="E37" s="1" t="s">
        <v>596</v>
      </c>
      <c r="F37" s="1" t="s">
        <v>343</v>
      </c>
      <c r="G37" s="1" t="s">
        <v>384</v>
      </c>
      <c r="H37" s="1" t="s">
        <v>344</v>
      </c>
      <c r="I37" s="1" t="s">
        <v>597</v>
      </c>
      <c r="J37" s="1" t="s">
        <v>30</v>
      </c>
      <c r="K37" s="1" t="s">
        <v>598</v>
      </c>
      <c r="L37" s="1" t="s">
        <v>598</v>
      </c>
      <c r="M37" s="1" t="s">
        <v>347</v>
      </c>
      <c r="N37" s="1" t="s">
        <v>347</v>
      </c>
      <c r="O37" s="1" t="s">
        <v>348</v>
      </c>
      <c r="P37" s="1" t="s">
        <v>349</v>
      </c>
      <c r="Q37" s="1" t="s">
        <v>350</v>
      </c>
      <c r="R37" s="1" t="s">
        <v>599</v>
      </c>
      <c r="S37" s="1" t="s">
        <v>352</v>
      </c>
      <c r="T37" s="1" t="s">
        <v>353</v>
      </c>
      <c r="U37" s="1" t="s">
        <v>354</v>
      </c>
      <c r="V37" s="1" t="s">
        <v>490</v>
      </c>
    </row>
    <row r="38" s="1" customFormat="1" spans="1:22">
      <c r="A38" s="3">
        <v>999228572733437</v>
      </c>
      <c r="B38" s="1" t="s">
        <v>554</v>
      </c>
      <c r="C38" s="1" t="s">
        <v>600</v>
      </c>
      <c r="D38" s="1" t="s">
        <v>601</v>
      </c>
      <c r="E38" s="1" t="s">
        <v>602</v>
      </c>
      <c r="F38" s="1" t="s">
        <v>342</v>
      </c>
      <c r="G38" s="1" t="s">
        <v>343</v>
      </c>
      <c r="H38" s="1" t="s">
        <v>344</v>
      </c>
      <c r="I38" s="1" t="s">
        <v>603</v>
      </c>
      <c r="J38" s="1" t="s">
        <v>30</v>
      </c>
      <c r="K38" s="1" t="s">
        <v>604</v>
      </c>
      <c r="L38" s="1" t="s">
        <v>604</v>
      </c>
      <c r="M38" s="1" t="s">
        <v>347</v>
      </c>
      <c r="N38" s="1" t="s">
        <v>347</v>
      </c>
      <c r="O38" s="1" t="s">
        <v>348</v>
      </c>
      <c r="P38" s="1" t="s">
        <v>349</v>
      </c>
      <c r="Q38" s="1" t="s">
        <v>350</v>
      </c>
      <c r="R38" s="1" t="s">
        <v>605</v>
      </c>
      <c r="S38" s="1" t="s">
        <v>352</v>
      </c>
      <c r="T38" s="1" t="s">
        <v>353</v>
      </c>
      <c r="U38" s="1" t="s">
        <v>354</v>
      </c>
      <c r="V38" s="1" t="s">
        <v>446</v>
      </c>
    </row>
    <row r="39" s="1" customFormat="1" spans="1:22">
      <c r="A39" s="3">
        <v>999228573680611</v>
      </c>
      <c r="B39" s="1" t="s">
        <v>554</v>
      </c>
      <c r="C39" s="1" t="s">
        <v>606</v>
      </c>
      <c r="D39" s="1" t="s">
        <v>607</v>
      </c>
      <c r="E39" s="1" t="s">
        <v>608</v>
      </c>
      <c r="F39" s="1" t="s">
        <v>342</v>
      </c>
      <c r="G39" s="1" t="s">
        <v>343</v>
      </c>
      <c r="H39" s="1" t="s">
        <v>344</v>
      </c>
      <c r="I39" s="1" t="s">
        <v>609</v>
      </c>
      <c r="J39" s="1" t="s">
        <v>30</v>
      </c>
      <c r="K39" s="1" t="s">
        <v>610</v>
      </c>
      <c r="L39" s="1" t="s">
        <v>610</v>
      </c>
      <c r="M39" s="1" t="s">
        <v>347</v>
      </c>
      <c r="N39" s="1" t="s">
        <v>347</v>
      </c>
      <c r="O39" s="1" t="s">
        <v>348</v>
      </c>
      <c r="P39" s="1" t="s">
        <v>349</v>
      </c>
      <c r="Q39" s="1" t="s">
        <v>350</v>
      </c>
      <c r="R39" s="1" t="s">
        <v>611</v>
      </c>
      <c r="S39" s="1" t="s">
        <v>352</v>
      </c>
      <c r="T39" s="1" t="s">
        <v>353</v>
      </c>
      <c r="U39" s="1" t="s">
        <v>354</v>
      </c>
      <c r="V39" s="1" t="s">
        <v>612</v>
      </c>
    </row>
    <row r="40" s="1" customFormat="1" spans="1:22">
      <c r="A40" s="3">
        <v>999228573847137</v>
      </c>
      <c r="B40" s="1" t="s">
        <v>456</v>
      </c>
      <c r="C40" s="1" t="s">
        <v>613</v>
      </c>
      <c r="D40" s="1" t="s">
        <v>614</v>
      </c>
      <c r="E40" s="1" t="s">
        <v>615</v>
      </c>
      <c r="F40" s="1" t="s">
        <v>342</v>
      </c>
      <c r="G40" s="1" t="s">
        <v>343</v>
      </c>
      <c r="H40" s="1" t="s">
        <v>344</v>
      </c>
      <c r="I40" s="1" t="s">
        <v>616</v>
      </c>
      <c r="J40" s="1" t="s">
        <v>30</v>
      </c>
      <c r="K40" s="1" t="s">
        <v>617</v>
      </c>
      <c r="L40" s="1" t="s">
        <v>617</v>
      </c>
      <c r="M40" s="1" t="s">
        <v>347</v>
      </c>
      <c r="N40" s="1" t="s">
        <v>347</v>
      </c>
      <c r="O40" s="1" t="s">
        <v>348</v>
      </c>
      <c r="P40" s="1" t="s">
        <v>349</v>
      </c>
      <c r="Q40" s="1" t="s">
        <v>350</v>
      </c>
      <c r="R40" s="1" t="s">
        <v>618</v>
      </c>
      <c r="S40" s="1" t="s">
        <v>352</v>
      </c>
      <c r="T40" s="1" t="s">
        <v>353</v>
      </c>
      <c r="U40" s="1" t="s">
        <v>354</v>
      </c>
      <c r="V40" s="1" t="s">
        <v>363</v>
      </c>
    </row>
    <row r="41" s="1" customFormat="1" spans="1:22">
      <c r="A41" s="3">
        <v>999228573876852</v>
      </c>
      <c r="B41" s="1" t="s">
        <v>456</v>
      </c>
      <c r="C41" s="1" t="s">
        <v>619</v>
      </c>
      <c r="D41" s="1" t="s">
        <v>572</v>
      </c>
      <c r="E41" s="1" t="s">
        <v>620</v>
      </c>
      <c r="F41" s="1" t="s">
        <v>343</v>
      </c>
      <c r="G41" s="1" t="s">
        <v>384</v>
      </c>
      <c r="H41" s="1" t="s">
        <v>344</v>
      </c>
      <c r="I41" s="1" t="s">
        <v>574</v>
      </c>
      <c r="J41" s="1" t="s">
        <v>30</v>
      </c>
      <c r="K41" s="1" t="s">
        <v>575</v>
      </c>
      <c r="L41" s="1" t="s">
        <v>575</v>
      </c>
      <c r="M41" s="1" t="s">
        <v>347</v>
      </c>
      <c r="N41" s="1" t="s">
        <v>347</v>
      </c>
      <c r="O41" s="1" t="s">
        <v>348</v>
      </c>
      <c r="P41" s="1" t="s">
        <v>349</v>
      </c>
      <c r="Q41" s="1" t="s">
        <v>350</v>
      </c>
      <c r="R41" s="1" t="s">
        <v>621</v>
      </c>
      <c r="S41" s="1" t="s">
        <v>352</v>
      </c>
      <c r="T41" s="1" t="s">
        <v>353</v>
      </c>
      <c r="U41" s="1" t="s">
        <v>354</v>
      </c>
      <c r="V41" s="1" t="s">
        <v>577</v>
      </c>
    </row>
    <row r="42" s="1" customFormat="1" spans="1:22">
      <c r="A42" s="3">
        <v>999228574038080</v>
      </c>
      <c r="B42" s="1" t="s">
        <v>456</v>
      </c>
      <c r="C42" s="1" t="s">
        <v>622</v>
      </c>
      <c r="D42" s="1" t="s">
        <v>623</v>
      </c>
      <c r="E42" s="1" t="s">
        <v>624</v>
      </c>
      <c r="F42" s="1" t="s">
        <v>359</v>
      </c>
      <c r="G42" s="1" t="s">
        <v>384</v>
      </c>
      <c r="H42" s="1" t="s">
        <v>344</v>
      </c>
      <c r="I42" s="1" t="s">
        <v>625</v>
      </c>
      <c r="J42" s="1" t="s">
        <v>30</v>
      </c>
      <c r="K42" s="1" t="s">
        <v>626</v>
      </c>
      <c r="L42" s="1" t="s">
        <v>626</v>
      </c>
      <c r="M42" s="1" t="s">
        <v>347</v>
      </c>
      <c r="N42" s="1" t="s">
        <v>347</v>
      </c>
      <c r="O42" s="1" t="s">
        <v>348</v>
      </c>
      <c r="P42" s="1" t="s">
        <v>349</v>
      </c>
      <c r="Q42" s="1" t="s">
        <v>350</v>
      </c>
      <c r="R42" s="1" t="s">
        <v>627</v>
      </c>
      <c r="S42" s="1" t="s">
        <v>352</v>
      </c>
      <c r="T42" s="1" t="s">
        <v>353</v>
      </c>
      <c r="U42" s="1" t="s">
        <v>354</v>
      </c>
      <c r="V42" s="1" t="s">
        <v>446</v>
      </c>
    </row>
    <row r="43" s="1" customFormat="1" spans="1:22">
      <c r="A43" s="3">
        <v>999228574795687</v>
      </c>
      <c r="B43" s="1" t="s">
        <v>456</v>
      </c>
      <c r="C43" s="1" t="s">
        <v>628</v>
      </c>
      <c r="D43" s="1" t="s">
        <v>629</v>
      </c>
      <c r="E43" s="1" t="s">
        <v>630</v>
      </c>
      <c r="F43" s="1" t="s">
        <v>342</v>
      </c>
      <c r="G43" s="1" t="s">
        <v>343</v>
      </c>
      <c r="H43" s="1" t="s">
        <v>344</v>
      </c>
      <c r="I43" s="1" t="s">
        <v>631</v>
      </c>
      <c r="J43" s="1" t="s">
        <v>30</v>
      </c>
      <c r="K43" s="1" t="s">
        <v>632</v>
      </c>
      <c r="L43" s="1" t="s">
        <v>632</v>
      </c>
      <c r="M43" s="1" t="s">
        <v>347</v>
      </c>
      <c r="N43" s="1" t="s">
        <v>347</v>
      </c>
      <c r="O43" s="1" t="s">
        <v>348</v>
      </c>
      <c r="P43" s="1" t="s">
        <v>349</v>
      </c>
      <c r="Q43" s="1" t="s">
        <v>350</v>
      </c>
      <c r="R43" s="1" t="s">
        <v>633</v>
      </c>
      <c r="S43" s="1" t="s">
        <v>352</v>
      </c>
      <c r="T43" s="1" t="s">
        <v>353</v>
      </c>
      <c r="U43" s="1" t="s">
        <v>354</v>
      </c>
      <c r="V43" s="1" t="s">
        <v>363</v>
      </c>
    </row>
    <row r="44" s="1" customFormat="1" spans="1:22">
      <c r="A44" s="3">
        <v>999228587700097</v>
      </c>
      <c r="B44" s="1" t="s">
        <v>456</v>
      </c>
      <c r="C44" s="1" t="s">
        <v>634</v>
      </c>
      <c r="D44" s="1" t="s">
        <v>635</v>
      </c>
      <c r="E44" s="1" t="s">
        <v>636</v>
      </c>
      <c r="F44" s="1" t="s">
        <v>359</v>
      </c>
      <c r="G44" s="1" t="s">
        <v>343</v>
      </c>
      <c r="H44" s="1" t="s">
        <v>344</v>
      </c>
      <c r="I44" s="1" t="s">
        <v>637</v>
      </c>
      <c r="J44" s="1" t="s">
        <v>30</v>
      </c>
      <c r="K44" s="1" t="s">
        <v>638</v>
      </c>
      <c r="L44" s="1" t="s">
        <v>638</v>
      </c>
      <c r="M44" s="1" t="s">
        <v>347</v>
      </c>
      <c r="N44" s="1" t="s">
        <v>347</v>
      </c>
      <c r="O44" s="1" t="s">
        <v>348</v>
      </c>
      <c r="P44" s="1" t="s">
        <v>349</v>
      </c>
      <c r="Q44" s="1" t="s">
        <v>350</v>
      </c>
      <c r="R44" s="1" t="s">
        <v>639</v>
      </c>
      <c r="S44" s="1" t="s">
        <v>352</v>
      </c>
      <c r="T44" s="1" t="s">
        <v>353</v>
      </c>
      <c r="U44" s="1" t="s">
        <v>354</v>
      </c>
      <c r="V44" s="1" t="s">
        <v>577</v>
      </c>
    </row>
    <row r="45" s="1" customFormat="1" spans="1:22">
      <c r="A45" s="3">
        <v>999228588002537</v>
      </c>
      <c r="B45" s="1" t="s">
        <v>456</v>
      </c>
      <c r="C45" s="1" t="s">
        <v>640</v>
      </c>
      <c r="D45" s="1" t="s">
        <v>641</v>
      </c>
      <c r="E45" s="1" t="s">
        <v>642</v>
      </c>
      <c r="F45" s="1" t="s">
        <v>342</v>
      </c>
      <c r="G45" s="1" t="s">
        <v>343</v>
      </c>
      <c r="H45" s="1" t="s">
        <v>344</v>
      </c>
      <c r="I45" s="1" t="s">
        <v>643</v>
      </c>
      <c r="J45" s="1" t="s">
        <v>30</v>
      </c>
      <c r="K45" s="1" t="s">
        <v>644</v>
      </c>
      <c r="L45" s="1" t="s">
        <v>644</v>
      </c>
      <c r="M45" s="1" t="s">
        <v>347</v>
      </c>
      <c r="N45" s="1" t="s">
        <v>347</v>
      </c>
      <c r="O45" s="1" t="s">
        <v>348</v>
      </c>
      <c r="P45" s="1" t="s">
        <v>349</v>
      </c>
      <c r="Q45" s="1" t="s">
        <v>350</v>
      </c>
      <c r="R45" s="1" t="s">
        <v>645</v>
      </c>
      <c r="S45" s="1" t="s">
        <v>352</v>
      </c>
      <c r="T45" s="1" t="s">
        <v>353</v>
      </c>
      <c r="U45" s="1" t="s">
        <v>354</v>
      </c>
      <c r="V45" s="1" t="s">
        <v>355</v>
      </c>
    </row>
    <row r="46" s="1" customFormat="1" spans="1:22">
      <c r="A46" s="3">
        <v>999228589534516</v>
      </c>
      <c r="B46" s="1" t="s">
        <v>383</v>
      </c>
      <c r="C46" s="1" t="s">
        <v>646</v>
      </c>
      <c r="D46" s="1" t="s">
        <v>647</v>
      </c>
      <c r="E46" s="1" t="s">
        <v>648</v>
      </c>
      <c r="F46" s="1" t="s">
        <v>342</v>
      </c>
      <c r="G46" s="1" t="s">
        <v>343</v>
      </c>
      <c r="H46" s="1" t="s">
        <v>344</v>
      </c>
      <c r="I46" s="1" t="s">
        <v>649</v>
      </c>
      <c r="J46" s="1" t="s">
        <v>30</v>
      </c>
      <c r="K46" s="1" t="s">
        <v>650</v>
      </c>
      <c r="L46" s="1" t="s">
        <v>650</v>
      </c>
      <c r="M46" s="1" t="s">
        <v>347</v>
      </c>
      <c r="N46" s="1" t="s">
        <v>347</v>
      </c>
      <c r="O46" s="1" t="s">
        <v>348</v>
      </c>
      <c r="P46" s="1" t="s">
        <v>349</v>
      </c>
      <c r="Q46" s="1" t="s">
        <v>350</v>
      </c>
      <c r="R46" s="1" t="s">
        <v>651</v>
      </c>
      <c r="S46" s="1" t="s">
        <v>352</v>
      </c>
      <c r="T46" s="1" t="s">
        <v>353</v>
      </c>
      <c r="U46" s="1" t="s">
        <v>354</v>
      </c>
      <c r="V46" s="1" t="s">
        <v>355</v>
      </c>
    </row>
    <row r="47" s="1" customFormat="1" spans="1:22">
      <c r="A47" s="3">
        <v>999228589679898</v>
      </c>
      <c r="B47" s="1" t="s">
        <v>383</v>
      </c>
      <c r="C47" s="1" t="s">
        <v>652</v>
      </c>
      <c r="D47" s="1" t="s">
        <v>607</v>
      </c>
      <c r="E47" s="1" t="s">
        <v>653</v>
      </c>
      <c r="F47" s="1" t="s">
        <v>342</v>
      </c>
      <c r="G47" s="1" t="s">
        <v>343</v>
      </c>
      <c r="H47" s="1" t="s">
        <v>344</v>
      </c>
      <c r="I47" s="1" t="s">
        <v>654</v>
      </c>
      <c r="J47" s="1" t="s">
        <v>30</v>
      </c>
      <c r="K47" s="1" t="s">
        <v>655</v>
      </c>
      <c r="L47" s="1" t="s">
        <v>655</v>
      </c>
      <c r="M47" s="1" t="s">
        <v>347</v>
      </c>
      <c r="N47" s="1" t="s">
        <v>347</v>
      </c>
      <c r="O47" s="1" t="s">
        <v>348</v>
      </c>
      <c r="P47" s="1" t="s">
        <v>349</v>
      </c>
      <c r="Q47" s="1" t="s">
        <v>350</v>
      </c>
      <c r="R47" s="1" t="s">
        <v>656</v>
      </c>
      <c r="S47" s="1" t="s">
        <v>352</v>
      </c>
      <c r="T47" s="1" t="s">
        <v>353</v>
      </c>
      <c r="U47" s="1" t="s">
        <v>354</v>
      </c>
      <c r="V47" s="1" t="s">
        <v>612</v>
      </c>
    </row>
    <row r="48" s="1" customFormat="1" spans="1:22">
      <c r="A48" s="3">
        <v>999228589732143</v>
      </c>
      <c r="B48" s="1" t="s">
        <v>383</v>
      </c>
      <c r="C48" s="1" t="s">
        <v>657</v>
      </c>
      <c r="D48" s="1" t="s">
        <v>658</v>
      </c>
      <c r="E48" s="1" t="s">
        <v>659</v>
      </c>
      <c r="F48" s="1" t="s">
        <v>342</v>
      </c>
      <c r="G48" s="1" t="s">
        <v>343</v>
      </c>
      <c r="H48" s="1" t="s">
        <v>344</v>
      </c>
      <c r="I48" s="1" t="s">
        <v>660</v>
      </c>
      <c r="J48" s="1" t="s">
        <v>30</v>
      </c>
      <c r="K48" s="1" t="s">
        <v>661</v>
      </c>
      <c r="L48" s="1" t="s">
        <v>661</v>
      </c>
      <c r="M48" s="1" t="s">
        <v>347</v>
      </c>
      <c r="N48" s="1" t="s">
        <v>347</v>
      </c>
      <c r="O48" s="1" t="s">
        <v>348</v>
      </c>
      <c r="P48" s="1" t="s">
        <v>349</v>
      </c>
      <c r="Q48" s="1" t="s">
        <v>350</v>
      </c>
      <c r="R48" s="1" t="s">
        <v>662</v>
      </c>
      <c r="S48" s="1" t="s">
        <v>352</v>
      </c>
      <c r="T48" s="1" t="s">
        <v>353</v>
      </c>
      <c r="U48" s="1" t="s">
        <v>354</v>
      </c>
      <c r="V48" s="1" t="s">
        <v>663</v>
      </c>
    </row>
    <row r="49" s="1" customFormat="1" spans="1:22">
      <c r="A49" s="3">
        <v>999228591303034</v>
      </c>
      <c r="B49" s="1" t="s">
        <v>383</v>
      </c>
      <c r="C49" s="1" t="s">
        <v>664</v>
      </c>
      <c r="D49" s="1" t="s">
        <v>614</v>
      </c>
      <c r="E49" s="1" t="s">
        <v>665</v>
      </c>
      <c r="F49" s="1" t="s">
        <v>342</v>
      </c>
      <c r="G49" s="1" t="s">
        <v>343</v>
      </c>
      <c r="H49" s="1" t="s">
        <v>344</v>
      </c>
      <c r="I49" s="1" t="s">
        <v>666</v>
      </c>
      <c r="J49" s="1" t="s">
        <v>30</v>
      </c>
      <c r="K49" s="1" t="s">
        <v>667</v>
      </c>
      <c r="L49" s="1" t="s">
        <v>667</v>
      </c>
      <c r="M49" s="1" t="s">
        <v>347</v>
      </c>
      <c r="N49" s="1" t="s">
        <v>347</v>
      </c>
      <c r="O49" s="1" t="s">
        <v>348</v>
      </c>
      <c r="P49" s="1" t="s">
        <v>349</v>
      </c>
      <c r="Q49" s="1" t="s">
        <v>350</v>
      </c>
      <c r="R49" s="1" t="s">
        <v>668</v>
      </c>
      <c r="S49" s="1" t="s">
        <v>352</v>
      </c>
      <c r="T49" s="1" t="s">
        <v>353</v>
      </c>
      <c r="U49" s="1" t="s">
        <v>354</v>
      </c>
      <c r="V49" s="1" t="s">
        <v>363</v>
      </c>
    </row>
    <row r="50" s="1" customFormat="1" spans="1:22">
      <c r="A50" s="3">
        <v>999228591311433</v>
      </c>
      <c r="B50" s="1" t="s">
        <v>383</v>
      </c>
      <c r="C50" s="1" t="s">
        <v>669</v>
      </c>
      <c r="D50" s="1" t="s">
        <v>670</v>
      </c>
      <c r="E50" s="1" t="s">
        <v>671</v>
      </c>
      <c r="F50" s="1" t="s">
        <v>343</v>
      </c>
      <c r="G50" s="1" t="s">
        <v>384</v>
      </c>
      <c r="H50" s="1" t="s">
        <v>344</v>
      </c>
      <c r="I50" s="1" t="s">
        <v>672</v>
      </c>
      <c r="J50" s="1" t="s">
        <v>30</v>
      </c>
      <c r="K50" s="1" t="s">
        <v>673</v>
      </c>
      <c r="L50" s="1" t="s">
        <v>673</v>
      </c>
      <c r="M50" s="1" t="s">
        <v>347</v>
      </c>
      <c r="N50" s="1" t="s">
        <v>347</v>
      </c>
      <c r="O50" s="1" t="s">
        <v>348</v>
      </c>
      <c r="P50" s="1" t="s">
        <v>349</v>
      </c>
      <c r="Q50" s="1" t="s">
        <v>350</v>
      </c>
      <c r="R50" s="1" t="s">
        <v>674</v>
      </c>
      <c r="S50" s="1" t="s">
        <v>352</v>
      </c>
      <c r="T50" s="1" t="s">
        <v>353</v>
      </c>
      <c r="U50" s="1" t="s">
        <v>354</v>
      </c>
      <c r="V50" s="1" t="s">
        <v>446</v>
      </c>
    </row>
    <row r="51" s="1" customFormat="1" spans="1:22">
      <c r="A51" s="3">
        <v>999228597139533</v>
      </c>
      <c r="B51" s="1" t="s">
        <v>383</v>
      </c>
      <c r="C51" s="1" t="s">
        <v>675</v>
      </c>
      <c r="D51" s="1" t="s">
        <v>676</v>
      </c>
      <c r="E51" s="1" t="s">
        <v>677</v>
      </c>
      <c r="F51" s="1" t="s">
        <v>342</v>
      </c>
      <c r="G51" s="1" t="s">
        <v>343</v>
      </c>
      <c r="H51" s="1" t="s">
        <v>344</v>
      </c>
      <c r="I51" s="1" t="s">
        <v>678</v>
      </c>
      <c r="J51" s="1" t="s">
        <v>30</v>
      </c>
      <c r="K51" s="1" t="s">
        <v>679</v>
      </c>
      <c r="L51" s="1" t="s">
        <v>679</v>
      </c>
      <c r="M51" s="1" t="s">
        <v>347</v>
      </c>
      <c r="N51" s="1" t="s">
        <v>347</v>
      </c>
      <c r="O51" s="1" t="s">
        <v>348</v>
      </c>
      <c r="P51" s="1" t="s">
        <v>349</v>
      </c>
      <c r="Q51" s="1" t="s">
        <v>350</v>
      </c>
      <c r="R51" s="1" t="s">
        <v>680</v>
      </c>
      <c r="S51" s="1" t="s">
        <v>352</v>
      </c>
      <c r="T51" s="1" t="s">
        <v>353</v>
      </c>
      <c r="U51" s="1" t="s">
        <v>354</v>
      </c>
      <c r="V51" s="1" t="s">
        <v>681</v>
      </c>
    </row>
    <row r="52" s="1" customFormat="1" spans="1:22">
      <c r="A52" s="3">
        <v>999228598733682</v>
      </c>
      <c r="B52" s="1" t="s">
        <v>383</v>
      </c>
      <c r="C52" s="1" t="s">
        <v>682</v>
      </c>
      <c r="D52" s="1" t="s">
        <v>683</v>
      </c>
      <c r="E52" s="1" t="s">
        <v>684</v>
      </c>
      <c r="F52" s="1" t="s">
        <v>342</v>
      </c>
      <c r="G52" s="1" t="s">
        <v>343</v>
      </c>
      <c r="H52" s="1" t="s">
        <v>344</v>
      </c>
      <c r="I52" s="1" t="s">
        <v>685</v>
      </c>
      <c r="J52" s="1" t="s">
        <v>30</v>
      </c>
      <c r="K52" s="1" t="s">
        <v>686</v>
      </c>
      <c r="L52" s="1" t="s">
        <v>686</v>
      </c>
      <c r="M52" s="1" t="s">
        <v>347</v>
      </c>
      <c r="N52" s="1" t="s">
        <v>347</v>
      </c>
      <c r="O52" s="1" t="s">
        <v>348</v>
      </c>
      <c r="P52" s="1" t="s">
        <v>349</v>
      </c>
      <c r="Q52" s="1" t="s">
        <v>350</v>
      </c>
      <c r="R52" s="1" t="s">
        <v>687</v>
      </c>
      <c r="S52" s="1" t="s">
        <v>352</v>
      </c>
      <c r="T52" s="1" t="s">
        <v>353</v>
      </c>
      <c r="U52" s="1" t="s">
        <v>354</v>
      </c>
      <c r="V52" s="1" t="s">
        <v>355</v>
      </c>
    </row>
    <row r="53" s="1" customFormat="1" spans="1:22">
      <c r="A53" s="3">
        <v>999228600474022</v>
      </c>
      <c r="B53" s="1" t="s">
        <v>383</v>
      </c>
      <c r="C53" s="1" t="s">
        <v>688</v>
      </c>
      <c r="D53" s="1" t="s">
        <v>689</v>
      </c>
      <c r="E53" s="1" t="s">
        <v>690</v>
      </c>
      <c r="F53" s="1" t="s">
        <v>359</v>
      </c>
      <c r="G53" s="1" t="s">
        <v>384</v>
      </c>
      <c r="H53" s="1" t="s">
        <v>344</v>
      </c>
      <c r="I53" s="1" t="s">
        <v>691</v>
      </c>
      <c r="J53" s="1" t="s">
        <v>30</v>
      </c>
      <c r="K53" s="1" t="s">
        <v>692</v>
      </c>
      <c r="L53" s="1" t="s">
        <v>692</v>
      </c>
      <c r="M53" s="1" t="s">
        <v>347</v>
      </c>
      <c r="N53" s="1" t="s">
        <v>347</v>
      </c>
      <c r="O53" s="1" t="s">
        <v>348</v>
      </c>
      <c r="P53" s="1" t="s">
        <v>349</v>
      </c>
      <c r="Q53" s="1" t="s">
        <v>350</v>
      </c>
      <c r="R53" s="1" t="s">
        <v>693</v>
      </c>
      <c r="S53" s="1" t="s">
        <v>352</v>
      </c>
      <c r="T53" s="1" t="s">
        <v>353</v>
      </c>
      <c r="U53" s="1" t="s">
        <v>354</v>
      </c>
      <c r="V53" s="1" t="s">
        <v>694</v>
      </c>
    </row>
    <row r="54" s="1" customFormat="1" spans="1:22">
      <c r="A54" s="3">
        <v>999228601551051</v>
      </c>
      <c r="B54" s="1" t="s">
        <v>383</v>
      </c>
      <c r="C54" s="1" t="s">
        <v>695</v>
      </c>
      <c r="D54" s="1" t="s">
        <v>696</v>
      </c>
      <c r="E54" s="1" t="s">
        <v>697</v>
      </c>
      <c r="F54" s="1" t="s">
        <v>359</v>
      </c>
      <c r="G54" s="1" t="s">
        <v>384</v>
      </c>
      <c r="H54" s="1" t="s">
        <v>344</v>
      </c>
      <c r="I54" s="1" t="s">
        <v>698</v>
      </c>
      <c r="J54" s="1" t="s">
        <v>30</v>
      </c>
      <c r="K54" s="1" t="s">
        <v>699</v>
      </c>
      <c r="L54" s="1" t="s">
        <v>699</v>
      </c>
      <c r="M54" s="1" t="s">
        <v>347</v>
      </c>
      <c r="N54" s="1" t="s">
        <v>347</v>
      </c>
      <c r="O54" s="1" t="s">
        <v>348</v>
      </c>
      <c r="P54" s="1" t="s">
        <v>349</v>
      </c>
      <c r="Q54" s="1" t="s">
        <v>350</v>
      </c>
      <c r="R54" s="1" t="s">
        <v>700</v>
      </c>
      <c r="S54" s="1" t="s">
        <v>352</v>
      </c>
      <c r="T54" s="1" t="s">
        <v>353</v>
      </c>
      <c r="U54" s="1" t="s">
        <v>354</v>
      </c>
      <c r="V54" s="1" t="s">
        <v>701</v>
      </c>
    </row>
    <row r="55" s="1" customFormat="1" spans="1:22">
      <c r="A55" s="3">
        <v>999228602049155</v>
      </c>
      <c r="B55" s="1" t="s">
        <v>383</v>
      </c>
      <c r="C55" s="1" t="s">
        <v>702</v>
      </c>
      <c r="D55" s="1" t="s">
        <v>683</v>
      </c>
      <c r="E55" s="1" t="s">
        <v>703</v>
      </c>
      <c r="F55" s="1" t="s">
        <v>342</v>
      </c>
      <c r="G55" s="1" t="s">
        <v>343</v>
      </c>
      <c r="H55" s="1" t="s">
        <v>344</v>
      </c>
      <c r="I55" s="1" t="s">
        <v>704</v>
      </c>
      <c r="J55" s="1" t="s">
        <v>30</v>
      </c>
      <c r="K55" s="1" t="s">
        <v>705</v>
      </c>
      <c r="L55" s="1" t="s">
        <v>705</v>
      </c>
      <c r="M55" s="1" t="s">
        <v>347</v>
      </c>
      <c r="N55" s="1" t="s">
        <v>347</v>
      </c>
      <c r="O55" s="1" t="s">
        <v>348</v>
      </c>
      <c r="P55" s="1" t="s">
        <v>349</v>
      </c>
      <c r="Q55" s="1" t="s">
        <v>350</v>
      </c>
      <c r="R55" s="1" t="s">
        <v>706</v>
      </c>
      <c r="S55" s="1" t="s">
        <v>352</v>
      </c>
      <c r="T55" s="1" t="s">
        <v>353</v>
      </c>
      <c r="U55" s="1" t="s">
        <v>354</v>
      </c>
      <c r="V55" s="1" t="s">
        <v>355</v>
      </c>
    </row>
    <row r="56" s="1" customFormat="1" spans="1:22">
      <c r="A56" s="1" t="s">
        <v>707</v>
      </c>
      <c r="B56" s="1" t="s">
        <v>342</v>
      </c>
      <c r="C56" s="1" t="s">
        <v>708</v>
      </c>
      <c r="D56" s="1" t="s">
        <v>469</v>
      </c>
      <c r="E56" s="1" t="s">
        <v>470</v>
      </c>
      <c r="F56" s="1" t="s">
        <v>359</v>
      </c>
      <c r="G56" s="1" t="s">
        <v>343</v>
      </c>
      <c r="H56" s="1" t="s">
        <v>344</v>
      </c>
      <c r="I56" s="1" t="s">
        <v>709</v>
      </c>
      <c r="J56" s="1" t="s">
        <v>30</v>
      </c>
      <c r="K56" s="1" t="s">
        <v>472</v>
      </c>
      <c r="L56" s="1" t="s">
        <v>472</v>
      </c>
      <c r="M56" s="1" t="s">
        <v>347</v>
      </c>
      <c r="N56" s="1" t="s">
        <v>347</v>
      </c>
      <c r="O56" s="1" t="s">
        <v>348</v>
      </c>
      <c r="P56" s="1" t="s">
        <v>349</v>
      </c>
      <c r="Q56" s="1" t="s">
        <v>350</v>
      </c>
      <c r="R56" s="1" t="s">
        <v>710</v>
      </c>
      <c r="S56" s="1" t="s">
        <v>352</v>
      </c>
      <c r="T56" s="1" t="s">
        <v>353</v>
      </c>
      <c r="U56" s="1" t="s">
        <v>354</v>
      </c>
      <c r="V56" s="1" t="s">
        <v>396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2023-11-30T03:05:50Z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