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<sst xmlns="http://schemas.openxmlformats.org/spreadsheetml/2006/main" count="1206" uniqueCount="493">
  <si>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</si>
  <si>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</si>
  <si>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</si>
  <si>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</si>
  <si>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</si>
  <si>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</si>
  <si>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</si>
  <si>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</si>
  <si>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</si>
  <si>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</si>
  <si>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</si>
  <si>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</si>
  <si>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</si>
  <si>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</si>
  <si>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</si>
  <si>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</si>
  <si>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</si>
  <si>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</si>
  <si>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</si>
  <si>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</si>
  <si>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</si>
  <si>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</si>
  <si>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</si>
  <si>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</si>
  <si>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</si>
  <si>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999226850713461	</t>
  </si>
  <si>
    <t>Ctrip</t>
  </si>
  <si>
    <t>正常</t>
  </si>
  <si>
    <t>[清迈]萨姆旺精品酒店(Somwang Boutique Hotel)(37228864)</t>
  </si>
  <si>
    <t>三人客房&lt;2人入住&gt;&lt;早餐&gt;</t>
  </si>
  <si>
    <t>USD</t>
  </si>
  <si>
    <t>Singy/Xavier</t>
  </si>
  <si>
    <t>CA5326231202USD</t>
  </si>
  <si>
    <t>未提现</t>
  </si>
  <si>
    <t>携程开票</t>
  </si>
  <si>
    <t xml:space="preserve">3958658	</t>
  </si>
  <si>
    <t xml:space="preserve">|89949473	</t>
  </si>
  <si>
    <t xml:space="preserve">999228060150967	</t>
  </si>
  <si>
    <t>[依斯干达公主城]布蒂港辉盛坊国际公寓(Fraser Place Puteri Harbour, Johor)(39643800)</t>
  </si>
  <si>
    <t>海景豪华一室公寓&lt;2人入住&gt;&lt;不退款&gt;</t>
  </si>
  <si>
    <t>Wong/Wen Feng,Goh/Hui Ping Gina</t>
  </si>
  <si>
    <t xml:space="preserve">4113531	</t>
  </si>
  <si>
    <t xml:space="preserve">4117SE055253	</t>
  </si>
  <si>
    <t xml:space="preserve">999228075895768	</t>
  </si>
  <si>
    <t>[柏林]a＆o柏林米特酒店(a&amp;o Berlin Mitte)(37204786)</t>
  </si>
  <si>
    <t>双床房&lt;2人入住&gt;&lt;不退款&gt;</t>
  </si>
  <si>
    <t>CHAN/JINGBOON</t>
  </si>
  <si>
    <t xml:space="preserve">4121021	</t>
  </si>
  <si>
    <t xml:space="preserve">	</t>
  </si>
  <si>
    <t xml:space="preserve">999228164464142	</t>
  </si>
  <si>
    <t>[爱丁堡]苏格兰人酒店(The Scotsman Hotel)(37202143)</t>
  </si>
  <si>
    <t>高级双人床房&lt;2人入住&gt;&lt;不退款&gt;</t>
  </si>
  <si>
    <t>SHI/YING,XU/LAN</t>
  </si>
  <si>
    <t xml:space="preserve">4143697	</t>
  </si>
  <si>
    <t xml:space="preserve">999228259401097	</t>
  </si>
  <si>
    <t>[伦敦]玫瑰园酒店(Rose Court Hotel)(37199016)</t>
  </si>
  <si>
    <t>双人房&lt;2人入住&gt;&lt;不退款&gt;&lt;无早&gt;</t>
  </si>
  <si>
    <t>Beicher/Malene aRogvi</t>
  </si>
  <si>
    <t xml:space="preserve">4164923	</t>
  </si>
  <si>
    <t xml:space="preserve">999228268067188	</t>
  </si>
  <si>
    <t>[涡拉溪]CKS悉尼机场酒店(CKS Sydney Airport Hotel)(37202046)</t>
  </si>
  <si>
    <t>标准特大床房&lt;2人入住&gt;&lt;不退款&gt;</t>
  </si>
  <si>
    <t>Kendrick/Michael</t>
  </si>
  <si>
    <t xml:space="preserve">4169563	</t>
  </si>
  <si>
    <t xml:space="preserve">999228415319195	</t>
  </si>
  <si>
    <t>[多伦多]多伦多泛太平洋酒店(Pan Pacific Toronto)(37204927)</t>
  </si>
  <si>
    <t>豪华2大号床房&lt;2人入住&gt;&lt;不退款&gt;&lt;无早&gt;</t>
  </si>
  <si>
    <t>Netzel/Ken,Sallans/Debbi</t>
  </si>
  <si>
    <t xml:space="preserve">4233245	</t>
  </si>
  <si>
    <t xml:space="preserve">-120289089,-120289091|120289089,120289091	</t>
  </si>
  <si>
    <t xml:space="preserve">999228546804367	</t>
  </si>
  <si>
    <t>[迪拜]迪拜阿尔布斯坦瑞享大饭店(Mövenpick Grand Al Bustan Dubai)(39034978)</t>
  </si>
  <si>
    <t>经典特大床房&lt;2人入住&gt;&lt;无早&gt;</t>
  </si>
  <si>
    <t>KUMAR/MANISH</t>
  </si>
  <si>
    <t xml:space="preserve">4277663	</t>
  </si>
  <si>
    <t xml:space="preserve">2311280524	</t>
  </si>
  <si>
    <t xml:space="preserve">999228552535189	</t>
  </si>
  <si>
    <t>[谢菲尔德]谢菲尔德圣保罗美居水疗酒店(Mercure Sheffield St Paul's Hotel &amp; Spa)(44697522)</t>
  </si>
  <si>
    <t>经典房&lt;2人入住&gt;&lt;早餐&gt;</t>
  </si>
  <si>
    <t>ZHOU/KUANGWEI,LU/LEIMING,GONG/PING</t>
  </si>
  <si>
    <t xml:space="preserve">4278938	</t>
  </si>
  <si>
    <t xml:space="preserve">2311280582,2311280584	</t>
  </si>
  <si>
    <t xml:space="preserve">999228560841723	</t>
  </si>
  <si>
    <t>[费城]洛伊斯费城酒店(Loews Philadelphia Hotel)(37201022)</t>
  </si>
  <si>
    <t>豪华客房, 1 张特大床&lt;2人入住&gt;&lt;不退款&gt;</t>
  </si>
  <si>
    <t>Leibowitz/Rafi</t>
  </si>
  <si>
    <t xml:space="preserve">4294237	</t>
  </si>
  <si>
    <t xml:space="preserve">70571SE326830	</t>
  </si>
  <si>
    <t xml:space="preserve">999228573762601	</t>
  </si>
  <si>
    <t>[布赖顿]宜必思布赖顿市中心酒店 - 车站店(Ibis Brighton City Centre - Station)(37197958)</t>
  </si>
  <si>
    <t>标准双人房&lt;2人入住&gt;&lt;不退款&gt;</t>
  </si>
  <si>
    <t>LIU/KEXIN</t>
  </si>
  <si>
    <t xml:space="preserve">4300225	</t>
  </si>
  <si>
    <t xml:space="preserve">2311280574	</t>
  </si>
  <si>
    <t xml:space="preserve">999228595770994	</t>
  </si>
  <si>
    <t>[巴厘岛]比乌库昆套房及温泉(Biyukukung Suite &amp; Spa)(39628064)</t>
  </si>
  <si>
    <t>标准房&lt;2人入住&gt;&lt;不退款&gt;&lt;早餐&gt;</t>
  </si>
  <si>
    <t>gao/mengting</t>
  </si>
  <si>
    <t xml:space="preserve">4308943	</t>
  </si>
  <si>
    <t xml:space="preserve">999228597007495	</t>
  </si>
  <si>
    <t>[马德里]马德里市中心诺富特酒店(Novotel Madrid Center)(37196457)</t>
  </si>
  <si>
    <t>大床房&lt;2人入住&gt;&lt;不退款&gt;</t>
  </si>
  <si>
    <t>XU/PINGPING</t>
  </si>
  <si>
    <t xml:space="preserve">4309123	</t>
  </si>
  <si>
    <t xml:space="preserve">2311270652	</t>
  </si>
  <si>
    <t xml:space="preserve">999226039386561	</t>
  </si>
  <si>
    <t>[清迈]阿玛塔兰纳精品酒店(Amata Lanna Chiang Mai, One Member of The Secret Retreats)(37219350)</t>
  </si>
  <si>
    <t>豪华双床房&lt;2人入住&gt;&lt;不退款&gt;</t>
  </si>
  <si>
    <t>Pietschmann/Thorsten</t>
  </si>
  <si>
    <t>CA5326231203USD</t>
  </si>
  <si>
    <t xml:space="preserve">3780574	</t>
  </si>
  <si>
    <t xml:space="preserve">3903064d9dcf630c91	</t>
  </si>
  <si>
    <t xml:space="preserve">999228209063224	</t>
  </si>
  <si>
    <t>[维也纳]宜必思维也纳中央火车站酒店(Ibis Wien Hauptbahnhof)(37245199)</t>
  </si>
  <si>
    <t>Lee/Man Fung</t>
  </si>
  <si>
    <t xml:space="preserve">4149390	</t>
  </si>
  <si>
    <t xml:space="preserve">2311250570	</t>
  </si>
  <si>
    <t xml:space="preserve">999228214074594	</t>
  </si>
  <si>
    <t>[王南安科]钱塔拉谷度假村(Chantara Valley Resort)(48433611)</t>
  </si>
  <si>
    <t>蜜月房&lt;2人入住&gt;&lt;不退款&gt;&lt;早餐&gt;</t>
  </si>
  <si>
    <t>SUPTASAVEE/PHURIT</t>
  </si>
  <si>
    <t xml:space="preserve">4152142	</t>
  </si>
  <si>
    <t xml:space="preserve">1053988260	</t>
  </si>
  <si>
    <t xml:space="preserve">999228235576823	</t>
  </si>
  <si>
    <t>[曼谷]曼谷凯璞易居酒店(Cape House Langsuan Hotel)(39039656)</t>
  </si>
  <si>
    <t>工作室套房&lt;2人入住&gt;&lt;不退款&gt;</t>
  </si>
  <si>
    <t>AIZAWA/Shizuka</t>
  </si>
  <si>
    <t xml:space="preserve">4159454	</t>
  </si>
  <si>
    <t xml:space="preserve">999228237719792	</t>
  </si>
  <si>
    <t>[维也纳]a&amp;o维也纳中央火车站酒店(a&amp;o Wien Hauptbahnhof)(37235963)</t>
  </si>
  <si>
    <t>LEE/JEONGWON</t>
  </si>
  <si>
    <t xml:space="preserve">4160816	</t>
  </si>
  <si>
    <t xml:space="preserve">28268631955	</t>
  </si>
  <si>
    <t>[下龙市]FLC 下龙湾高尔夫俱乐部与华丽度假村(FLC Halong Bay Golf Club &amp; Luxury Resort)(39604340)</t>
  </si>
  <si>
    <t>高尔夫景豪华双人房&lt;2人入住&gt;&lt;不退款&gt;&lt;早餐&gt;</t>
  </si>
  <si>
    <t>CUI/YAN ZHE,PARK/MIYOUNG,HAN/JIHYE</t>
  </si>
  <si>
    <t xml:space="preserve">4169897	</t>
  </si>
  <si>
    <t xml:space="preserve">206121	</t>
  </si>
  <si>
    <t xml:space="preserve">999228560868464	</t>
  </si>
  <si>
    <t>[阿纳海姆]阿纳海姆度假村区索内斯塔酒店(Sonesta Anaheim Resort Area)(37196963)</t>
  </si>
  <si>
    <t>豪华房(2张双人床)&lt;2人入住&gt;&lt;不退款&gt;&lt;无早&gt;</t>
  </si>
  <si>
    <t>Pantaleon castro/Rembrandt suriel</t>
  </si>
  <si>
    <t xml:space="preserve">4294290	</t>
  </si>
  <si>
    <t xml:space="preserve">31859SE109096	</t>
  </si>
  <si>
    <t xml:space="preserve">999228570265804	</t>
  </si>
  <si>
    <t>[波恩]马提姆波恩酒店(Maritim Hotel Bonn)(39059775)</t>
  </si>
  <si>
    <t>经典双床房&lt;2人入住&gt;&lt;不退款&gt;&lt;无早&gt;</t>
  </si>
  <si>
    <t>Gloecklhofer/Simon</t>
  </si>
  <si>
    <t xml:space="preserve">4297727	</t>
  </si>
  <si>
    <t xml:space="preserve">141658429,141658430|126037896,126037898	</t>
  </si>
  <si>
    <t xml:space="preserve">999228571915683	</t>
  </si>
  <si>
    <t>[乌隆他尼]乌隆他尼布朗苑酒店(Brown House Hotel by Blu Monkey)(37212481)</t>
  </si>
  <si>
    <t>豪华双人房&lt;2人入住&gt;&lt;不退款&gt;</t>
  </si>
  <si>
    <t>Phuekthong/Watchrin</t>
  </si>
  <si>
    <t xml:space="preserve">4298674	</t>
  </si>
  <si>
    <t xml:space="preserve">1073881520	</t>
  </si>
  <si>
    <t xml:space="preserve">999228600076685	</t>
  </si>
  <si>
    <t>[瓜拉弄宾]维拉弄宾高尔夫度假村(Villea Rompin Resort &amp; Golf)(39589554)</t>
  </si>
  <si>
    <t>高级客房1特大床（海景）&lt;2人入住&gt;&lt;不退款&gt;&lt;早餐&gt;</t>
  </si>
  <si>
    <t>YAHAYA/SOFIAN</t>
  </si>
  <si>
    <t xml:space="preserve">4310432	</t>
  </si>
  <si>
    <t xml:space="preserve">999226799356407	</t>
  </si>
  <si>
    <t>[曼谷]素坤逸24巷奥克伍德住宅酒店(Oakwood Residence Sukhumvit 24)(37202646)</t>
  </si>
  <si>
    <t>高级一室房&lt;2人入住&gt;</t>
  </si>
  <si>
    <t>QUEK/FAITH</t>
  </si>
  <si>
    <t>CA5326231204USD</t>
  </si>
  <si>
    <t xml:space="preserve">3941949	</t>
  </si>
  <si>
    <t xml:space="preserve">-88041299	</t>
  </si>
  <si>
    <t>取消</t>
  </si>
  <si>
    <t xml:space="preserve">999228013571280	</t>
  </si>
  <si>
    <t>[Khaem Son]奇客度假村@阁考岛(Chick Resort Khao Kho)(39629256)</t>
  </si>
  <si>
    <t>三人房&lt;2人入住&gt;&lt;不退款&gt;&lt;早餐&gt;</t>
  </si>
  <si>
    <t>ONG/YEE CHEN</t>
  </si>
  <si>
    <t xml:space="preserve">4103830	</t>
  </si>
  <si>
    <t xml:space="preserve">999228090810946	</t>
  </si>
  <si>
    <t>[北雅加达]雅加达东荟城智选假日酒店(Holiday Inn Express Jakarta Pluit Citygate, an IHG Hotel)(37223301)</t>
  </si>
  <si>
    <t>TAN/HWEE KENG</t>
  </si>
  <si>
    <t xml:space="preserve">4123052	</t>
  </si>
  <si>
    <t xml:space="preserve">40533929	</t>
  </si>
  <si>
    <t xml:space="preserve">999228099232195	</t>
  </si>
  <si>
    <t>[普吉岛]普吉岛巴安延迪时尚度假村(Baan Yin Dee Boutique Resort Phuket)(37213035)</t>
  </si>
  <si>
    <t>豪华海景房&lt;2人入住&gt;&lt;不退款&gt;</t>
  </si>
  <si>
    <t>LESS/NICOLE DANIELLE</t>
  </si>
  <si>
    <t xml:space="preserve">4126276	</t>
  </si>
  <si>
    <t xml:space="preserve">999228207400893	</t>
  </si>
  <si>
    <t>[万隆市]德贾瓦酒店(De Java Hotel Bandung)(44803349)</t>
  </si>
  <si>
    <t>高级房&lt;2人入住&gt;&lt;不退款&gt;</t>
  </si>
  <si>
    <t>ABDULLAH/NURSYAFIQAH ADREENA</t>
  </si>
  <si>
    <t xml:space="preserve">4148862	</t>
  </si>
  <si>
    <t xml:space="preserve">999228271015593	</t>
  </si>
  <si>
    <t>[西归浦市]卢切维尔酒店(Luceville)(39641051)</t>
  </si>
  <si>
    <t>标准双床房&lt;2人入住&gt;&lt;不退款&gt;</t>
  </si>
  <si>
    <t>LEE/KANGKU</t>
  </si>
  <si>
    <t xml:space="preserve">4171380	</t>
  </si>
  <si>
    <t xml:space="preserve">999228280348290	</t>
  </si>
  <si>
    <t>[朗塞斯顿]美居朗塞斯顿酒店(Mercure Launceston)(37211709)</t>
  </si>
  <si>
    <t>豪华特大床房&lt;2人入住&gt;&lt;不退款&gt;</t>
  </si>
  <si>
    <t>Biloria/Nimish Mahesh</t>
  </si>
  <si>
    <t xml:space="preserve">4175032	</t>
  </si>
  <si>
    <t xml:space="preserve">2311290510	</t>
  </si>
  <si>
    <t xml:space="preserve">999228466864398	</t>
  </si>
  <si>
    <t>Zeleny/Daryn</t>
  </si>
  <si>
    <t xml:space="preserve">4251822	</t>
  </si>
  <si>
    <t xml:space="preserve">-121858120|121858120	</t>
  </si>
  <si>
    <t xml:space="preserve">999228545057444	</t>
  </si>
  <si>
    <t>[迪拜]艾玛札瑞享酒店(Movenpick Al Mamzar)(37197211)</t>
  </si>
  <si>
    <t>豪华特大床客房&lt;2人入住&gt;&lt;不退款&gt;</t>
  </si>
  <si>
    <t>SHELBAIEH/ASHRAF ABDEL GHAFFAR,SAKHNO/IANINA</t>
  </si>
  <si>
    <t xml:space="preserve">4277079	</t>
  </si>
  <si>
    <t xml:space="preserve">2311240518	</t>
  </si>
  <si>
    <t xml:space="preserve">999228548413934	</t>
  </si>
  <si>
    <t>[西归浦市]济州神话世界度假酒店 – 蓝鼎(Landing Jeju Shinhwa World Hotels &amp; Resorts)(47468134)</t>
  </si>
  <si>
    <t>豪华双床间&lt;2人入住&gt;&lt;不退款&gt;</t>
  </si>
  <si>
    <t>Kim/Mikyung</t>
  </si>
  <si>
    <t xml:space="preserve">4278493	</t>
  </si>
  <si>
    <t xml:space="preserve">435-662875	</t>
  </si>
  <si>
    <t xml:space="preserve">999228586125276	</t>
  </si>
  <si>
    <t>[伊斯坦布尔]本迪克绿色公园旅馆&amp;会议中心(The Green Park Pendik)(39034102)</t>
  </si>
  <si>
    <t>园景房&lt;2人入住&gt;&lt;不退款&gt;</t>
  </si>
  <si>
    <t>Tuefekci /Erdogan,Tuefekci /Melanie</t>
  </si>
  <si>
    <t xml:space="preserve">4304526	</t>
  </si>
  <si>
    <t xml:space="preserve">999228602367438	</t>
  </si>
  <si>
    <t>[列治文山]北多伦多派克威贝斯特韦斯特酒店(Best Western Parkway Hotel Toronto North)(37234744)</t>
  </si>
  <si>
    <t>无障碍标准特大床房&lt;2人入住&gt;&lt;不退款&gt;</t>
  </si>
  <si>
    <t>QIU/JUN</t>
  </si>
  <si>
    <t xml:space="preserve">4311529	</t>
  </si>
  <si>
    <t xml:space="preserve">986356871	</t>
  </si>
  <si>
    <t>，</t>
  </si>
  <si>
    <t>等改账</t>
  </si>
  <si>
    <t>A231204115433481</t>
  </si>
  <si>
    <t>USD / HKD 当前参考汇率: 7.81501</t>
  </si>
  <si>
    <t>总计：7169.71 USD/
56031.36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</si>
  <si>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</si>
  <si>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</si>
  <si>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</si>
  <si>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</si>
  <si>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</si>
  <si>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</si>
  <si>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</si>
  <si>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</si>
  <si>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</si>
  <si>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</si>
  <si>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</si>
  <si>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</si>
  <si>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</si>
  <si>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</si>
  <si>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</si>
  <si>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</si>
  <si>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</si>
  <si>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</si>
  <si>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</si>
  <si>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2023-08-14</t>
  </si>
  <si>
    <t>3780574</t>
  </si>
  <si>
    <t>阿玛塔兰纳精品酒店</t>
  </si>
  <si>
    <t>Pietschmann Thorsten</t>
  </si>
  <si>
    <t>2023-11-25</t>
  </si>
  <si>
    <t>2023-11-30</t>
  </si>
  <si>
    <t>退房日周结</t>
  </si>
  <si>
    <t>3013.76</t>
  </si>
  <si>
    <t>415.25</t>
  </si>
  <si>
    <t>0</t>
  </si>
  <si>
    <t>0.00</t>
  </si>
  <si>
    <t>携程盛景国际直连</t>
  </si>
  <si>
    <t>01.010677</t>
  </si>
  <si>
    <t>2023-08-14 15:51:13</t>
  </si>
  <si>
    <t>否</t>
  </si>
  <si>
    <t>汇智国际旅游发展有限公司</t>
  </si>
  <si>
    <t>直连</t>
  </si>
  <si>
    <t>泰国</t>
  </si>
  <si>
    <t>2023-09-20</t>
  </si>
  <si>
    <t>3958658</t>
  </si>
  <si>
    <t>清迈宋旺精品酒店</t>
  </si>
  <si>
    <t>Singy Xavier</t>
  </si>
  <si>
    <t>2023-11-22</t>
  </si>
  <si>
    <t>2023-11-29</t>
  </si>
  <si>
    <t>4649.70</t>
  </si>
  <si>
    <t>635.70</t>
  </si>
  <si>
    <t>2023-09-20 03:55:54</t>
  </si>
  <si>
    <t>2023-10-20</t>
  </si>
  <si>
    <t>4103830</t>
  </si>
  <si>
    <t>阁考奇客度假村</t>
  </si>
  <si>
    <t>ONG YEE CHEN</t>
  </si>
  <si>
    <t>2023-12-01</t>
  </si>
  <si>
    <t>601.26</t>
  </si>
  <si>
    <t>82.04</t>
  </si>
  <si>
    <t>2023-10-20 20:40:02</t>
  </si>
  <si>
    <t>2023-10-22</t>
  </si>
  <si>
    <t>4113531</t>
  </si>
  <si>
    <t>柔佛布蒂港辉盛坊国际公寓</t>
  </si>
  <si>
    <t>Wong Wen Feng,Goh Hui Ping Gina</t>
  </si>
  <si>
    <t>2023-11-27</t>
  </si>
  <si>
    <t>762.87</t>
  </si>
  <si>
    <t>104.02</t>
  </si>
  <si>
    <t>2023-10-22 19:38:42</t>
  </si>
  <si>
    <t>马来西亚</t>
  </si>
  <si>
    <t>2023-10-24</t>
  </si>
  <si>
    <t>4121021</t>
  </si>
  <si>
    <t>柏林米特A&amp;O酒店</t>
  </si>
  <si>
    <t>CHAN JINGBOON</t>
  </si>
  <si>
    <t>963.28</t>
  </si>
  <si>
    <t>131.48</t>
  </si>
  <si>
    <t>2023-10-24 05:04:47</t>
  </si>
  <si>
    <t>德国</t>
  </si>
  <si>
    <t>4123052</t>
  </si>
  <si>
    <t>雅加达东荟城智选假日酒店</t>
  </si>
  <si>
    <t>TAN HWEE KENG</t>
  </si>
  <si>
    <t>1121.75</t>
  </si>
  <si>
    <t>153.11</t>
  </si>
  <si>
    <t>2023-10-24 14:33:48</t>
  </si>
  <si>
    <t>印度尼西亚</t>
  </si>
  <si>
    <t>2023-10-27</t>
  </si>
  <si>
    <t>4143697</t>
  </si>
  <si>
    <t>苏格兰人酒店</t>
  </si>
  <si>
    <t>SHI YING,XU LAN</t>
  </si>
  <si>
    <t>6993.68</t>
  </si>
  <si>
    <t>953.48</t>
  </si>
  <si>
    <t>2023-10-27 22:45:38</t>
  </si>
  <si>
    <t>英国</t>
  </si>
  <si>
    <t>2023-10-28</t>
  </si>
  <si>
    <t>4148862</t>
  </si>
  <si>
    <t>万隆爪哇酒店</t>
  </si>
  <si>
    <t>ABDULLAH NURSYAFIQAH ADREENA</t>
  </si>
  <si>
    <t>608.79</t>
  </si>
  <si>
    <t>82.98</t>
  </si>
  <si>
    <t>2023-10-28 20:43:21</t>
  </si>
  <si>
    <t>4149390</t>
  </si>
  <si>
    <t>宜必思维也纳中央火车站酒店</t>
  </si>
  <si>
    <t>Lee Man Fung</t>
  </si>
  <si>
    <t>3943.64</t>
  </si>
  <si>
    <t>537.53</t>
  </si>
  <si>
    <t>2023-10-28 23:21:27</t>
  </si>
  <si>
    <t>奥地利</t>
  </si>
  <si>
    <t>2023-10-29</t>
  </si>
  <si>
    <t>4152142</t>
  </si>
  <si>
    <t>强塔拉山谷度假村</t>
  </si>
  <si>
    <t>SUPTASAVEE PHURIT</t>
  </si>
  <si>
    <t>259.89</t>
  </si>
  <si>
    <t>35.42</t>
  </si>
  <si>
    <t>2023-10-29 15:59:06</t>
  </si>
  <si>
    <t>2023-10-30</t>
  </si>
  <si>
    <t>4159454</t>
  </si>
  <si>
    <t>曼谷海角易居朗双路酒店</t>
  </si>
  <si>
    <t>AIZAWA Shizuka</t>
  </si>
  <si>
    <t>2023-11-28</t>
  </si>
  <si>
    <t>1511.50</t>
  </si>
  <si>
    <t>206.00</t>
  </si>
  <si>
    <t>2023-10-30 20:19:37</t>
  </si>
  <si>
    <t>4160816</t>
  </si>
  <si>
    <t>维也纳中央车站A&amp;O酒店</t>
  </si>
  <si>
    <t>LEE JEONGWON</t>
  </si>
  <si>
    <t>714.96</t>
  </si>
  <si>
    <t>97.44</t>
  </si>
  <si>
    <t>2023-10-30 23:59:19</t>
  </si>
  <si>
    <t>2023-10-31</t>
  </si>
  <si>
    <t>4164923</t>
  </si>
  <si>
    <t>玫瑰园酒店</t>
  </si>
  <si>
    <t>Beicher Malene aRogvi</t>
  </si>
  <si>
    <t>1974.14</t>
  </si>
  <si>
    <t>269.40</t>
  </si>
  <si>
    <t>2023-10-31 18:22:55</t>
  </si>
  <si>
    <t>2023-11-01</t>
  </si>
  <si>
    <t>4169563</t>
  </si>
  <si>
    <t>CKS 悉尼机场酒店</t>
  </si>
  <si>
    <t>Kendrick Michael</t>
  </si>
  <si>
    <t>657.63</t>
  </si>
  <si>
    <t>89.67</t>
  </si>
  <si>
    <t>2023-11-01 14:36:47</t>
  </si>
  <si>
    <t>澳大利亚</t>
  </si>
  <si>
    <t>4169897</t>
  </si>
  <si>
    <t>FLC 下龙湾高尔夫俱乐部与豪华度假村</t>
  </si>
  <si>
    <t>CUI YAN ZHE,PARK MIYOUNG,HAN JIHYE</t>
  </si>
  <si>
    <t>2076.52</t>
  </si>
  <si>
    <t>283.14</t>
  </si>
  <si>
    <t>2023-11-01 15:35:13</t>
  </si>
  <si>
    <t>越南</t>
  </si>
  <si>
    <t>4171380</t>
  </si>
  <si>
    <t>卢切维尔</t>
  </si>
  <si>
    <t>LEE KANGKU</t>
  </si>
  <si>
    <t>318.73</t>
  </si>
  <si>
    <t>43.46</t>
  </si>
  <si>
    <t>2023-11-01 18:55:23</t>
  </si>
  <si>
    <t>韩国</t>
  </si>
  <si>
    <t>2023-11-02</t>
  </si>
  <si>
    <t>4175032</t>
  </si>
  <si>
    <t>廊奇思通美居酒店</t>
  </si>
  <si>
    <t>Biloria Nimish Mahesh</t>
  </si>
  <si>
    <t>1277.51</t>
  </si>
  <si>
    <t>174.18</t>
  </si>
  <si>
    <t>2023-11-02 11:29:56</t>
  </si>
  <si>
    <t>2023-11-11</t>
  </si>
  <si>
    <t>4233245</t>
  </si>
  <si>
    <t>多伦多泛太平洋酒店</t>
  </si>
  <si>
    <t>Netzel Ken,Sallans Debbi</t>
  </si>
  <si>
    <t>2993.63</t>
  </si>
  <si>
    <t>409.62</t>
  </si>
  <si>
    <t>2023-11-11 08:36:12</t>
  </si>
  <si>
    <t>加拿大</t>
  </si>
  <si>
    <t>2023-11-14</t>
  </si>
  <si>
    <t>4251822</t>
  </si>
  <si>
    <t>Zeleny Daryn</t>
  </si>
  <si>
    <t>1183.10</t>
  </si>
  <si>
    <t>161.94</t>
  </si>
  <si>
    <t>2023-11-14 10:19:20</t>
  </si>
  <si>
    <t>2023-11-20</t>
  </si>
  <si>
    <t>4277663</t>
  </si>
  <si>
    <t>迪拜阿尔布斯坦瑞享酒店</t>
  </si>
  <si>
    <t>KUMAR MANISH</t>
  </si>
  <si>
    <t>789.50</t>
  </si>
  <si>
    <t>109.15</t>
  </si>
  <si>
    <t>2023-11-20 04:34:08</t>
  </si>
  <si>
    <t>阿拉伯联合酋长国</t>
  </si>
  <si>
    <t>4278493</t>
  </si>
  <si>
    <t>济州神话世界度假酒店 – 蓝鼎</t>
  </si>
  <si>
    <t>Kim Mikyung</t>
  </si>
  <si>
    <t>2170.25</t>
  </si>
  <si>
    <t>300.04</t>
  </si>
  <si>
    <t>-300</t>
  </si>
  <si>
    <t>-2170</t>
  </si>
  <si>
    <t>2023-11-20 11:36:16</t>
  </si>
  <si>
    <t>4278938</t>
  </si>
  <si>
    <t>谢菲尔德圣保罗Spa美居酒店</t>
  </si>
  <si>
    <t>ZHOU KUANGWEI,LU LEIMING,GONG PING</t>
  </si>
  <si>
    <t>2091.99</t>
  </si>
  <si>
    <t>289.22</t>
  </si>
  <si>
    <t>2023-11-20 13:52:10</t>
  </si>
  <si>
    <t>2023-11-21</t>
  </si>
  <si>
    <t>4294237</t>
  </si>
  <si>
    <t>洛伊斯费城酒店</t>
  </si>
  <si>
    <t>Leibowitz Rafi</t>
  </si>
  <si>
    <t>1165.85</t>
  </si>
  <si>
    <t>162.27</t>
  </si>
  <si>
    <t>2023-11-21 03:44:20</t>
  </si>
  <si>
    <t>美国</t>
  </si>
  <si>
    <t>4294290</t>
  </si>
  <si>
    <t>阿纳海姆度假村区索内斯塔酒店</t>
  </si>
  <si>
    <t>Pantaleon castro Rembrandt suriel</t>
  </si>
  <si>
    <t>2140.72</t>
  </si>
  <si>
    <t>297.96</t>
  </si>
  <si>
    <t>2023-11-21 04:23:15</t>
  </si>
  <si>
    <t>4297727</t>
  </si>
  <si>
    <t>玛丽蒂姆波恩酒店</t>
  </si>
  <si>
    <t>Gloecklhofer Simon</t>
  </si>
  <si>
    <t>2418.34</t>
  </si>
  <si>
    <t>336.60</t>
  </si>
  <si>
    <t>2023-11-21 17:36:14</t>
  </si>
  <si>
    <t>4298674</t>
  </si>
  <si>
    <t>乌隆他尼布朗苑酒店</t>
  </si>
  <si>
    <t>Phuekthong Watchrin</t>
  </si>
  <si>
    <t>897.50</t>
  </si>
  <si>
    <t>124.92</t>
  </si>
  <si>
    <t>2023-11-21 20:48:56</t>
  </si>
  <si>
    <t>4300225</t>
  </si>
  <si>
    <t>布莱顿城市中心宜必思酒店 - 车站</t>
  </si>
  <si>
    <t>LIU KEXIN</t>
  </si>
  <si>
    <t>477.63</t>
  </si>
  <si>
    <t>66.48</t>
  </si>
  <si>
    <t>2023-11-21 23:59:29</t>
  </si>
  <si>
    <t>4304526</t>
  </si>
  <si>
    <t>绿色公园潘迪克酒店</t>
  </si>
  <si>
    <t>Tuefekci Erdogan,Tuefekci Melanie</t>
  </si>
  <si>
    <t>389.25</t>
  </si>
  <si>
    <t>54.38</t>
  </si>
  <si>
    <t>2023-11-22 18:21:53</t>
  </si>
  <si>
    <t>土耳其</t>
  </si>
  <si>
    <t>2023-11-23</t>
  </si>
  <si>
    <t>4308943</t>
  </si>
  <si>
    <t>拜优库克套房及Spa酒店</t>
  </si>
  <si>
    <t>gao mengting</t>
  </si>
  <si>
    <t>576.33</t>
  </si>
  <si>
    <t>80.28</t>
  </si>
  <si>
    <t>2023-11-23 13:06:59</t>
  </si>
  <si>
    <t>4309123</t>
  </si>
  <si>
    <t>马德里市中心诺富特酒店</t>
  </si>
  <si>
    <t>XU PINGPING</t>
  </si>
  <si>
    <t>2576.69</t>
  </si>
  <si>
    <t>358.92</t>
  </si>
  <si>
    <t>2023-11-23 13:58:51</t>
  </si>
  <si>
    <t>西班牙</t>
  </si>
  <si>
    <t>4310432</t>
  </si>
  <si>
    <t>维拉罗姆宾高尔夫度假酒店</t>
  </si>
  <si>
    <t>YAHAYA SOFIAN</t>
  </si>
  <si>
    <t>315.30</t>
  </si>
  <si>
    <t>43.92</t>
  </si>
  <si>
    <t>2023-11-23 17:15:26</t>
  </si>
  <si>
    <t>4311529</t>
  </si>
  <si>
    <t>北多伦多派克威贝斯特韦斯特酒店</t>
  </si>
  <si>
    <t>QIU JUN</t>
  </si>
  <si>
    <t>572.24</t>
  </si>
  <si>
    <t>79.71</t>
  </si>
  <si>
    <t>2023-11-23 19:37:34</t>
  </si>
  <si>
    <t>999228548413934，</t>
  </si>
  <si>
    <t>4349767</t>
  </si>
  <si>
    <t>2023-11-30 16:29:33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</si>
</sst>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53</xdr:row>
      <xdr:rowOff>0</xdr:rowOff>
    </xdr:from>
    <xdr:to>
      <xdr:col>14</xdr:col>
      <xdr:colOff>619125</xdr:colOff>
      <xdr:row>83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72500"/>
          <a:ext cx="1087755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45252</v>
      </c>
      <c r="G2" s="6">
        <v>45259</v>
      </c>
      <c r="H2" s="4">
        <v>1</v>
      </c>
      <c r="I2" s="4">
        <v>7</v>
      </c>
      <c r="J2" s="4">
        <v>7</v>
      </c>
      <c r="K2" s="4" t="s">
        <v>30</v>
      </c>
      <c r="L2" s="4">
        <v>635.7</v>
      </c>
      <c r="M2" s="4">
        <v>635.7</v>
      </c>
      <c r="N2" s="4" t="s">
        <v>31</v>
      </c>
      <c r="O2" s="4" t="s">
        <v>32</v>
      </c>
      <c r="P2" s="4" t="s">
        <v>33</v>
      </c>
      <c r="Q2" s="4">
        <v>0</v>
      </c>
      <c r="R2" s="7">
        <v>45189</v>
      </c>
      <c r="S2" s="6">
        <v>45262</v>
      </c>
      <c r="T2" s="4" t="s">
        <v>34</v>
      </c>
      <c r="U2" s="4">
        <v>635.7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45257</v>
      </c>
      <c r="G3" s="6">
        <v>45259</v>
      </c>
      <c r="H3" s="4">
        <v>1</v>
      </c>
      <c r="I3" s="4">
        <v>2</v>
      </c>
      <c r="J3" s="4">
        <v>2</v>
      </c>
      <c r="K3" s="4" t="s">
        <v>30</v>
      </c>
      <c r="L3" s="4">
        <v>104.02</v>
      </c>
      <c r="M3" s="4">
        <v>104.02</v>
      </c>
      <c r="N3" s="4" t="s">
        <v>40</v>
      </c>
      <c r="O3" s="4" t="s">
        <v>32</v>
      </c>
      <c r="P3" s="4" t="s">
        <v>33</v>
      </c>
      <c r="Q3" s="4">
        <v>0</v>
      </c>
      <c r="R3" s="7">
        <v>45221.0000115741</v>
      </c>
      <c r="S3" s="6">
        <v>45262</v>
      </c>
      <c r="T3" s="4" t="s">
        <v>34</v>
      </c>
      <c r="U3" s="4">
        <v>104.02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45257</v>
      </c>
      <c r="G4" s="6">
        <v>45259</v>
      </c>
      <c r="H4" s="4">
        <v>1</v>
      </c>
      <c r="I4" s="4">
        <v>2</v>
      </c>
      <c r="J4" s="4">
        <v>2</v>
      </c>
      <c r="K4" s="4" t="s">
        <v>30</v>
      </c>
      <c r="L4" s="4">
        <v>131.48</v>
      </c>
      <c r="M4" s="4">
        <v>131.48</v>
      </c>
      <c r="N4" s="4" t="s">
        <v>46</v>
      </c>
      <c r="O4" s="4" t="s">
        <v>32</v>
      </c>
      <c r="P4" s="4" t="s">
        <v>33</v>
      </c>
      <c r="Q4" s="4">
        <v>0</v>
      </c>
      <c r="R4" s="7">
        <v>45223</v>
      </c>
      <c r="S4" s="6">
        <v>45262</v>
      </c>
      <c r="T4" s="4" t="s">
        <v>34</v>
      </c>
      <c r="U4" s="4">
        <v>131.48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45255</v>
      </c>
      <c r="G5" s="6">
        <v>45259</v>
      </c>
      <c r="H5" s="4">
        <v>1</v>
      </c>
      <c r="I5" s="4">
        <v>4</v>
      </c>
      <c r="J5" s="4">
        <v>4</v>
      </c>
      <c r="K5" s="4" t="s">
        <v>30</v>
      </c>
      <c r="L5" s="4">
        <v>953.48</v>
      </c>
      <c r="M5" s="4">
        <v>953.48</v>
      </c>
      <c r="N5" s="4" t="s">
        <v>52</v>
      </c>
      <c r="O5" s="4" t="s">
        <v>32</v>
      </c>
      <c r="P5" s="4" t="s">
        <v>33</v>
      </c>
      <c r="Q5" s="4">
        <v>0</v>
      </c>
      <c r="R5" s="7">
        <v>45226.0000115741</v>
      </c>
      <c r="S5" s="6">
        <v>45262</v>
      </c>
      <c r="T5" s="4" t="s">
        <v>34</v>
      </c>
      <c r="U5" s="4">
        <v>953.48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45257</v>
      </c>
      <c r="G6" s="6">
        <v>45259</v>
      </c>
      <c r="H6" s="4">
        <v>1</v>
      </c>
      <c r="I6" s="4">
        <v>2</v>
      </c>
      <c r="J6" s="4">
        <v>2</v>
      </c>
      <c r="K6" s="4" t="s">
        <v>30</v>
      </c>
      <c r="L6" s="4">
        <v>269.4</v>
      </c>
      <c r="M6" s="4">
        <v>269.4</v>
      </c>
      <c r="N6" s="4" t="s">
        <v>57</v>
      </c>
      <c r="O6" s="4" t="s">
        <v>32</v>
      </c>
      <c r="P6" s="4" t="s">
        <v>33</v>
      </c>
      <c r="Q6" s="4">
        <v>0</v>
      </c>
      <c r="R6" s="7">
        <v>45230</v>
      </c>
      <c r="S6" s="6">
        <v>45262</v>
      </c>
      <c r="T6" s="4" t="s">
        <v>34</v>
      </c>
      <c r="U6" s="4">
        <v>269.4</v>
      </c>
      <c r="V6" s="4">
        <v>0</v>
      </c>
      <c r="W6" s="4">
        <v>0</v>
      </c>
      <c r="X6" s="4" t="s">
        <v>58</v>
      </c>
      <c r="Y6" s="4" t="s">
        <v>48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45258</v>
      </c>
      <c r="G7" s="6">
        <v>45259</v>
      </c>
      <c r="H7" s="4">
        <v>1</v>
      </c>
      <c r="I7" s="4">
        <v>1</v>
      </c>
      <c r="J7" s="4">
        <v>1</v>
      </c>
      <c r="K7" s="4" t="s">
        <v>30</v>
      </c>
      <c r="L7" s="4">
        <v>89.67</v>
      </c>
      <c r="M7" s="4">
        <v>89.67</v>
      </c>
      <c r="N7" s="4" t="s">
        <v>62</v>
      </c>
      <c r="O7" s="4" t="s">
        <v>32</v>
      </c>
      <c r="P7" s="4" t="s">
        <v>33</v>
      </c>
      <c r="Q7" s="4">
        <v>0</v>
      </c>
      <c r="R7" s="7">
        <v>45231</v>
      </c>
      <c r="S7" s="6">
        <v>45262</v>
      </c>
      <c r="T7" s="4" t="s">
        <v>34</v>
      </c>
      <c r="U7" s="4">
        <v>89.67</v>
      </c>
      <c r="V7" s="4">
        <v>0</v>
      </c>
      <c r="W7" s="4">
        <v>0</v>
      </c>
      <c r="X7" s="4" t="s">
        <v>63</v>
      </c>
      <c r="Y7" s="4" t="s">
        <v>48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45258</v>
      </c>
      <c r="G8" s="6">
        <v>45259</v>
      </c>
      <c r="H8" s="4">
        <v>2</v>
      </c>
      <c r="I8" s="4">
        <v>1</v>
      </c>
      <c r="J8" s="4">
        <v>2</v>
      </c>
      <c r="K8" s="4" t="s">
        <v>30</v>
      </c>
      <c r="L8" s="4">
        <v>409.62</v>
      </c>
      <c r="M8" s="4">
        <v>409.62</v>
      </c>
      <c r="N8" s="4" t="s">
        <v>67</v>
      </c>
      <c r="O8" s="4" t="s">
        <v>32</v>
      </c>
      <c r="P8" s="4" t="s">
        <v>33</v>
      </c>
      <c r="Q8" s="4">
        <v>0</v>
      </c>
      <c r="R8" s="7">
        <v>45241</v>
      </c>
      <c r="S8" s="6">
        <v>45262</v>
      </c>
      <c r="T8" s="4" t="s">
        <v>34</v>
      </c>
      <c r="U8" s="4">
        <v>409.62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45258</v>
      </c>
      <c r="G9" s="6">
        <v>45259</v>
      </c>
      <c r="H9" s="4">
        <v>1</v>
      </c>
      <c r="I9" s="4">
        <v>1</v>
      </c>
      <c r="J9" s="4">
        <v>1</v>
      </c>
      <c r="K9" s="4" t="s">
        <v>30</v>
      </c>
      <c r="L9" s="4">
        <v>109.15</v>
      </c>
      <c r="M9" s="4">
        <v>109.15</v>
      </c>
      <c r="N9" s="4" t="s">
        <v>73</v>
      </c>
      <c r="O9" s="4" t="s">
        <v>32</v>
      </c>
      <c r="P9" s="4" t="s">
        <v>33</v>
      </c>
      <c r="Q9" s="4">
        <v>0</v>
      </c>
      <c r="R9" s="7">
        <v>45250</v>
      </c>
      <c r="S9" s="6">
        <v>45262</v>
      </c>
      <c r="T9" s="4" t="s">
        <v>34</v>
      </c>
      <c r="U9" s="4">
        <v>109.15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45258</v>
      </c>
      <c r="G10" s="6">
        <v>45259</v>
      </c>
      <c r="H10" s="4">
        <v>2</v>
      </c>
      <c r="I10" s="4">
        <v>1</v>
      </c>
      <c r="J10" s="4">
        <v>2</v>
      </c>
      <c r="K10" s="4" t="s">
        <v>30</v>
      </c>
      <c r="L10" s="4">
        <v>289.22</v>
      </c>
      <c r="M10" s="4">
        <v>289.22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45250.0000115741</v>
      </c>
      <c r="S10" s="6">
        <v>45262</v>
      </c>
      <c r="T10" s="4" t="s">
        <v>34</v>
      </c>
      <c r="U10" s="4">
        <v>289.22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45258</v>
      </c>
      <c r="G11" s="6">
        <v>45259</v>
      </c>
      <c r="H11" s="4">
        <v>1</v>
      </c>
      <c r="I11" s="4">
        <v>1</v>
      </c>
      <c r="J11" s="4">
        <v>1</v>
      </c>
      <c r="K11" s="4" t="s">
        <v>30</v>
      </c>
      <c r="L11" s="4">
        <v>162.27</v>
      </c>
      <c r="M11" s="4">
        <v>162.27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45251</v>
      </c>
      <c r="S11" s="6">
        <v>45262</v>
      </c>
      <c r="T11" s="4" t="s">
        <v>34</v>
      </c>
      <c r="U11" s="4">
        <v>162.27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45258</v>
      </c>
      <c r="G12" s="6">
        <v>45259</v>
      </c>
      <c r="H12" s="4">
        <v>1</v>
      </c>
      <c r="I12" s="4">
        <v>1</v>
      </c>
      <c r="J12" s="4">
        <v>1</v>
      </c>
      <c r="K12" s="4" t="s">
        <v>30</v>
      </c>
      <c r="L12" s="4">
        <v>66.48</v>
      </c>
      <c r="M12" s="4">
        <v>66.48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45251.0000115741</v>
      </c>
      <c r="S12" s="6">
        <v>45262</v>
      </c>
      <c r="T12" s="4" t="s">
        <v>34</v>
      </c>
      <c r="U12" s="4">
        <v>66.48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45257</v>
      </c>
      <c r="G13" s="6">
        <v>45259</v>
      </c>
      <c r="H13" s="4">
        <v>1</v>
      </c>
      <c r="I13" s="4">
        <v>2</v>
      </c>
      <c r="J13" s="4">
        <v>2</v>
      </c>
      <c r="K13" s="4" t="s">
        <v>30</v>
      </c>
      <c r="L13" s="4">
        <v>80.28</v>
      </c>
      <c r="M13" s="4">
        <v>80.28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45253.0000115741</v>
      </c>
      <c r="S13" s="6">
        <v>45262</v>
      </c>
      <c r="T13" s="4" t="s">
        <v>34</v>
      </c>
      <c r="U13" s="4">
        <v>80.28</v>
      </c>
      <c r="V13" s="4">
        <v>0</v>
      </c>
      <c r="W13" s="4">
        <v>0</v>
      </c>
      <c r="X13" s="4" t="s">
        <v>98</v>
      </c>
      <c r="Y13" s="4" t="s">
        <v>48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45257</v>
      </c>
      <c r="G14" s="6">
        <v>45259</v>
      </c>
      <c r="H14" s="4">
        <v>1</v>
      </c>
      <c r="I14" s="4">
        <v>2</v>
      </c>
      <c r="J14" s="4">
        <v>2</v>
      </c>
      <c r="K14" s="4" t="s">
        <v>30</v>
      </c>
      <c r="L14" s="4">
        <v>358.92</v>
      </c>
      <c r="M14" s="4">
        <v>358.92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45253.0000115741</v>
      </c>
      <c r="S14" s="6">
        <v>45262</v>
      </c>
      <c r="T14" s="4" t="s">
        <v>34</v>
      </c>
      <c r="U14" s="4">
        <v>358.92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45255</v>
      </c>
      <c r="G15" s="6">
        <v>45260</v>
      </c>
      <c r="H15" s="4">
        <v>1</v>
      </c>
      <c r="I15" s="4">
        <v>5</v>
      </c>
      <c r="J15" s="4">
        <v>5</v>
      </c>
      <c r="K15" s="4" t="s">
        <v>30</v>
      </c>
      <c r="L15" s="4">
        <v>415.25</v>
      </c>
      <c r="M15" s="4">
        <v>415.25</v>
      </c>
      <c r="N15" s="4" t="s">
        <v>108</v>
      </c>
      <c r="O15" s="4" t="s">
        <v>109</v>
      </c>
      <c r="P15" s="4" t="s">
        <v>33</v>
      </c>
      <c r="Q15" s="4">
        <v>0</v>
      </c>
      <c r="R15" s="7">
        <v>45152</v>
      </c>
      <c r="S15" s="6">
        <v>45263</v>
      </c>
      <c r="T15" s="4" t="s">
        <v>34</v>
      </c>
      <c r="U15" s="4">
        <v>415.25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101</v>
      </c>
      <c r="F16" s="6">
        <v>45255</v>
      </c>
      <c r="G16" s="6">
        <v>45260</v>
      </c>
      <c r="H16" s="4">
        <v>1</v>
      </c>
      <c r="I16" s="4">
        <v>5</v>
      </c>
      <c r="J16" s="4">
        <v>5</v>
      </c>
      <c r="K16" s="4" t="s">
        <v>30</v>
      </c>
      <c r="L16" s="4">
        <v>537.53</v>
      </c>
      <c r="M16" s="4">
        <v>537.53</v>
      </c>
      <c r="N16" s="4" t="s">
        <v>114</v>
      </c>
      <c r="O16" s="4" t="s">
        <v>109</v>
      </c>
      <c r="P16" s="4" t="s">
        <v>33</v>
      </c>
      <c r="Q16" s="4">
        <v>0</v>
      </c>
      <c r="R16" s="7">
        <v>45227.0000115741</v>
      </c>
      <c r="S16" s="6">
        <v>45263</v>
      </c>
      <c r="T16" s="4" t="s">
        <v>34</v>
      </c>
      <c r="U16" s="4">
        <v>537.53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118</v>
      </c>
      <c r="E17" s="4" t="s">
        <v>119</v>
      </c>
      <c r="F17" s="6">
        <v>45259</v>
      </c>
      <c r="G17" s="6">
        <v>45260</v>
      </c>
      <c r="H17" s="4">
        <v>1</v>
      </c>
      <c r="I17" s="4">
        <v>1</v>
      </c>
      <c r="J17" s="4">
        <v>1</v>
      </c>
      <c r="K17" s="4" t="s">
        <v>30</v>
      </c>
      <c r="L17" s="4">
        <v>35.42</v>
      </c>
      <c r="M17" s="4">
        <v>35.42</v>
      </c>
      <c r="N17" s="4" t="s">
        <v>120</v>
      </c>
      <c r="O17" s="4" t="s">
        <v>109</v>
      </c>
      <c r="P17" s="4" t="s">
        <v>33</v>
      </c>
      <c r="Q17" s="4">
        <v>0</v>
      </c>
      <c r="R17" s="7">
        <v>45228.0000115741</v>
      </c>
      <c r="S17" s="6">
        <v>45263</v>
      </c>
      <c r="T17" s="4" t="s">
        <v>34</v>
      </c>
      <c r="U17" s="4">
        <v>35.42</v>
      </c>
      <c r="V17" s="4">
        <v>0</v>
      </c>
      <c r="W17" s="4">
        <v>0</v>
      </c>
      <c r="X17" s="4" t="s">
        <v>121</v>
      </c>
      <c r="Y17" s="4" t="s">
        <v>122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124</v>
      </c>
      <c r="E18" s="4" t="s">
        <v>125</v>
      </c>
      <c r="F18" s="6">
        <v>45258</v>
      </c>
      <c r="G18" s="6">
        <v>45260</v>
      </c>
      <c r="H18" s="4">
        <v>1</v>
      </c>
      <c r="I18" s="4">
        <v>2</v>
      </c>
      <c r="J18" s="4">
        <v>2</v>
      </c>
      <c r="K18" s="4" t="s">
        <v>30</v>
      </c>
      <c r="L18" s="4">
        <v>206</v>
      </c>
      <c r="M18" s="4">
        <v>206</v>
      </c>
      <c r="N18" s="4" t="s">
        <v>126</v>
      </c>
      <c r="O18" s="4" t="s">
        <v>109</v>
      </c>
      <c r="P18" s="4" t="s">
        <v>33</v>
      </c>
      <c r="Q18" s="4">
        <v>0</v>
      </c>
      <c r="R18" s="7">
        <v>45229</v>
      </c>
      <c r="S18" s="6">
        <v>45263</v>
      </c>
      <c r="T18" s="4" t="s">
        <v>34</v>
      </c>
      <c r="U18" s="4">
        <v>206</v>
      </c>
      <c r="V18" s="4">
        <v>0</v>
      </c>
      <c r="W18" s="4">
        <v>0</v>
      </c>
      <c r="X18" s="4" t="s">
        <v>127</v>
      </c>
      <c r="Y18" s="4" t="s">
        <v>48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45</v>
      </c>
      <c r="F19" s="6">
        <v>45258</v>
      </c>
      <c r="G19" s="6">
        <v>45260</v>
      </c>
      <c r="H19" s="4">
        <v>1</v>
      </c>
      <c r="I19" s="4">
        <v>2</v>
      </c>
      <c r="J19" s="4">
        <v>2</v>
      </c>
      <c r="K19" s="4" t="s">
        <v>30</v>
      </c>
      <c r="L19" s="4">
        <v>97.44</v>
      </c>
      <c r="M19" s="4">
        <v>97.44</v>
      </c>
      <c r="N19" s="4" t="s">
        <v>130</v>
      </c>
      <c r="O19" s="4" t="s">
        <v>109</v>
      </c>
      <c r="P19" s="4" t="s">
        <v>33</v>
      </c>
      <c r="Q19" s="4">
        <v>0</v>
      </c>
      <c r="R19" s="7">
        <v>45229</v>
      </c>
      <c r="S19" s="6">
        <v>45263</v>
      </c>
      <c r="T19" s="4" t="s">
        <v>34</v>
      </c>
      <c r="U19" s="4">
        <v>97.44</v>
      </c>
      <c r="V19" s="4">
        <v>0</v>
      </c>
      <c r="W19" s="4">
        <v>0</v>
      </c>
      <c r="X19" s="4" t="s">
        <v>131</v>
      </c>
      <c r="Y19" s="4" t="s">
        <v>48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45257</v>
      </c>
      <c r="G20" s="6">
        <v>45260</v>
      </c>
      <c r="H20" s="4">
        <v>2</v>
      </c>
      <c r="I20" s="4">
        <v>3</v>
      </c>
      <c r="J20" s="4">
        <v>6</v>
      </c>
      <c r="K20" s="4" t="s">
        <v>30</v>
      </c>
      <c r="L20" s="4">
        <v>283.14</v>
      </c>
      <c r="M20" s="4">
        <v>283.14</v>
      </c>
      <c r="N20" s="4" t="s">
        <v>135</v>
      </c>
      <c r="O20" s="4" t="s">
        <v>109</v>
      </c>
      <c r="P20" s="4" t="s">
        <v>33</v>
      </c>
      <c r="Q20" s="4">
        <v>0</v>
      </c>
      <c r="R20" s="7">
        <v>45231.0000115741</v>
      </c>
      <c r="S20" s="6">
        <v>45263</v>
      </c>
      <c r="T20" s="4" t="s">
        <v>34</v>
      </c>
      <c r="U20" s="4">
        <v>283.14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6">
        <v>45257</v>
      </c>
      <c r="G21" s="6">
        <v>45260</v>
      </c>
      <c r="H21" s="4">
        <v>1</v>
      </c>
      <c r="I21" s="4">
        <v>3</v>
      </c>
      <c r="J21" s="4">
        <v>3</v>
      </c>
      <c r="K21" s="4" t="s">
        <v>30</v>
      </c>
      <c r="L21" s="4">
        <v>297.96</v>
      </c>
      <c r="M21" s="4">
        <v>297.96</v>
      </c>
      <c r="N21" s="4" t="s">
        <v>141</v>
      </c>
      <c r="O21" s="4" t="s">
        <v>109</v>
      </c>
      <c r="P21" s="4" t="s">
        <v>33</v>
      </c>
      <c r="Q21" s="4">
        <v>0</v>
      </c>
      <c r="R21" s="7">
        <v>45251.0000115741</v>
      </c>
      <c r="S21" s="6">
        <v>45263</v>
      </c>
      <c r="T21" s="4" t="s">
        <v>34</v>
      </c>
      <c r="U21" s="4">
        <v>297.96</v>
      </c>
      <c r="V21" s="4">
        <v>0</v>
      </c>
      <c r="W21" s="4">
        <v>0</v>
      </c>
      <c r="X21" s="4" t="s">
        <v>142</v>
      </c>
      <c r="Y21" s="4" t="s">
        <v>143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145</v>
      </c>
      <c r="E22" s="4" t="s">
        <v>146</v>
      </c>
      <c r="F22" s="6">
        <v>45259</v>
      </c>
      <c r="G22" s="6">
        <v>45260</v>
      </c>
      <c r="H22" s="4">
        <v>2</v>
      </c>
      <c r="I22" s="4">
        <v>1</v>
      </c>
      <c r="J22" s="4">
        <v>2</v>
      </c>
      <c r="K22" s="4" t="s">
        <v>30</v>
      </c>
      <c r="L22" s="4">
        <v>336.6</v>
      </c>
      <c r="M22" s="4">
        <v>336.6</v>
      </c>
      <c r="N22" s="4" t="s">
        <v>147</v>
      </c>
      <c r="O22" s="4" t="s">
        <v>109</v>
      </c>
      <c r="P22" s="4" t="s">
        <v>33</v>
      </c>
      <c r="Q22" s="4">
        <v>0</v>
      </c>
      <c r="R22" s="7">
        <v>45251.0000115741</v>
      </c>
      <c r="S22" s="6">
        <v>45263</v>
      </c>
      <c r="T22" s="4" t="s">
        <v>34</v>
      </c>
      <c r="U22" s="4">
        <v>336.6</v>
      </c>
      <c r="V22" s="4">
        <v>0</v>
      </c>
      <c r="W22" s="4">
        <v>0</v>
      </c>
      <c r="X22" s="4" t="s">
        <v>148</v>
      </c>
      <c r="Y22" s="4" t="s">
        <v>149</v>
      </c>
    </row>
    <row r="23" s="4" customFormat="1" spans="1:25">
      <c r="A23" s="4" t="s">
        <v>150</v>
      </c>
      <c r="B23" s="4" t="s">
        <v>26</v>
      </c>
      <c r="C23" s="4" t="s">
        <v>27</v>
      </c>
      <c r="D23" s="4" t="s">
        <v>151</v>
      </c>
      <c r="E23" s="4" t="s">
        <v>152</v>
      </c>
      <c r="F23" s="6">
        <v>45258</v>
      </c>
      <c r="G23" s="6">
        <v>45260</v>
      </c>
      <c r="H23" s="4">
        <v>2</v>
      </c>
      <c r="I23" s="4">
        <v>2</v>
      </c>
      <c r="J23" s="4">
        <v>4</v>
      </c>
      <c r="K23" s="4" t="s">
        <v>30</v>
      </c>
      <c r="L23" s="4">
        <v>124.92</v>
      </c>
      <c r="M23" s="4">
        <v>124.92</v>
      </c>
      <c r="N23" s="4" t="s">
        <v>153</v>
      </c>
      <c r="O23" s="4" t="s">
        <v>109</v>
      </c>
      <c r="P23" s="4" t="s">
        <v>33</v>
      </c>
      <c r="Q23" s="4">
        <v>0</v>
      </c>
      <c r="R23" s="7">
        <v>45251</v>
      </c>
      <c r="S23" s="6">
        <v>45263</v>
      </c>
      <c r="T23" s="4" t="s">
        <v>34</v>
      </c>
      <c r="U23" s="4">
        <v>124.92</v>
      </c>
      <c r="V23" s="4">
        <v>0</v>
      </c>
      <c r="W23" s="4">
        <v>0</v>
      </c>
      <c r="X23" s="4" t="s">
        <v>154</v>
      </c>
      <c r="Y23" s="4" t="s">
        <v>155</v>
      </c>
    </row>
    <row r="24" s="4" customFormat="1" spans="1:25">
      <c r="A24" s="4" t="s">
        <v>156</v>
      </c>
      <c r="B24" s="4" t="s">
        <v>26</v>
      </c>
      <c r="C24" s="4" t="s">
        <v>27</v>
      </c>
      <c r="D24" s="4" t="s">
        <v>157</v>
      </c>
      <c r="E24" s="4" t="s">
        <v>158</v>
      </c>
      <c r="F24" s="6">
        <v>45259</v>
      </c>
      <c r="G24" s="6">
        <v>45260</v>
      </c>
      <c r="H24" s="4">
        <v>1</v>
      </c>
      <c r="I24" s="4">
        <v>1</v>
      </c>
      <c r="J24" s="4">
        <v>1</v>
      </c>
      <c r="K24" s="4" t="s">
        <v>30</v>
      </c>
      <c r="L24" s="4">
        <v>43.92</v>
      </c>
      <c r="M24" s="4">
        <v>43.92</v>
      </c>
      <c r="N24" s="4" t="s">
        <v>159</v>
      </c>
      <c r="O24" s="4" t="s">
        <v>109</v>
      </c>
      <c r="P24" s="4" t="s">
        <v>33</v>
      </c>
      <c r="Q24" s="4">
        <v>0</v>
      </c>
      <c r="R24" s="7">
        <v>45253</v>
      </c>
      <c r="S24" s="6">
        <v>45263</v>
      </c>
      <c r="T24" s="4" t="s">
        <v>34</v>
      </c>
      <c r="U24" s="4">
        <v>43.92</v>
      </c>
      <c r="V24" s="4">
        <v>0</v>
      </c>
      <c r="W24" s="4">
        <v>0</v>
      </c>
      <c r="X24" s="4" t="s">
        <v>160</v>
      </c>
      <c r="Y24" s="4" t="s">
        <v>48</v>
      </c>
    </row>
    <row r="25" s="4" customFormat="1" spans="1:25">
      <c r="A25" s="4" t="s">
        <v>161</v>
      </c>
      <c r="B25" s="4" t="s">
        <v>26</v>
      </c>
      <c r="C25" s="4" t="s">
        <v>27</v>
      </c>
      <c r="D25" s="4" t="s">
        <v>162</v>
      </c>
      <c r="E25" s="4" t="s">
        <v>163</v>
      </c>
      <c r="F25" s="6">
        <v>45257</v>
      </c>
      <c r="G25" s="6">
        <v>45261</v>
      </c>
      <c r="H25" s="4">
        <v>1</v>
      </c>
      <c r="I25" s="4">
        <v>4</v>
      </c>
      <c r="J25" s="4">
        <v>4</v>
      </c>
      <c r="K25" s="4" t="s">
        <v>30</v>
      </c>
      <c r="L25" s="4">
        <v>241.24</v>
      </c>
      <c r="M25" s="4">
        <v>241.24</v>
      </c>
      <c r="N25" s="4" t="s">
        <v>164</v>
      </c>
      <c r="O25" s="4" t="s">
        <v>165</v>
      </c>
      <c r="P25" s="4" t="s">
        <v>33</v>
      </c>
      <c r="Q25" s="4">
        <v>0</v>
      </c>
      <c r="R25" s="7">
        <v>45185</v>
      </c>
      <c r="S25" s="6">
        <v>45264</v>
      </c>
      <c r="T25" s="4" t="s">
        <v>34</v>
      </c>
      <c r="U25" s="4">
        <v>241.24</v>
      </c>
      <c r="V25" s="4">
        <v>0</v>
      </c>
      <c r="W25" s="4">
        <v>0</v>
      </c>
      <c r="X25" s="4" t="s">
        <v>166</v>
      </c>
      <c r="Y25" s="4" t="s">
        <v>167</v>
      </c>
    </row>
    <row r="26" s="4" customFormat="1" spans="1:25">
      <c r="A26" s="4" t="s">
        <v>161</v>
      </c>
      <c r="B26" s="4" t="s">
        <v>26</v>
      </c>
      <c r="C26" s="4" t="s">
        <v>168</v>
      </c>
      <c r="D26" s="4" t="s">
        <v>162</v>
      </c>
      <c r="E26" s="4" t="s">
        <v>163</v>
      </c>
      <c r="F26" s="6">
        <v>45257</v>
      </c>
      <c r="G26" s="6">
        <v>45261</v>
      </c>
      <c r="H26" s="4">
        <v>1</v>
      </c>
      <c r="I26" s="4">
        <v>4</v>
      </c>
      <c r="J26" s="4">
        <v>4</v>
      </c>
      <c r="K26" s="4" t="s">
        <v>30</v>
      </c>
      <c r="L26" s="4">
        <v>-241.24</v>
      </c>
      <c r="M26" s="4">
        <v>-241.24</v>
      </c>
      <c r="N26" s="4" t="s">
        <v>164</v>
      </c>
      <c r="O26" s="4" t="s">
        <v>165</v>
      </c>
      <c r="P26" s="4" t="s">
        <v>33</v>
      </c>
      <c r="Q26" s="4">
        <v>0</v>
      </c>
      <c r="R26" s="7">
        <v>45185</v>
      </c>
      <c r="S26" s="6">
        <v>45264</v>
      </c>
      <c r="T26" s="4" t="s">
        <v>34</v>
      </c>
      <c r="U26" s="4">
        <v>-241.24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170</v>
      </c>
      <c r="E27" s="4" t="s">
        <v>171</v>
      </c>
      <c r="F27" s="6">
        <v>45260</v>
      </c>
      <c r="G27" s="6">
        <v>45261</v>
      </c>
      <c r="H27" s="4">
        <v>1</v>
      </c>
      <c r="I27" s="4">
        <v>1</v>
      </c>
      <c r="J27" s="4">
        <v>1</v>
      </c>
      <c r="K27" s="4" t="s">
        <v>30</v>
      </c>
      <c r="L27" s="4">
        <v>82.04</v>
      </c>
      <c r="M27" s="4">
        <v>82.04</v>
      </c>
      <c r="N27" s="4" t="s">
        <v>172</v>
      </c>
      <c r="O27" s="4" t="s">
        <v>165</v>
      </c>
      <c r="P27" s="4" t="s">
        <v>33</v>
      </c>
      <c r="Q27" s="4">
        <v>0</v>
      </c>
      <c r="R27" s="7">
        <v>45219</v>
      </c>
      <c r="S27" s="6">
        <v>45264</v>
      </c>
      <c r="T27" s="4" t="s">
        <v>34</v>
      </c>
      <c r="U27" s="4">
        <v>82.04</v>
      </c>
      <c r="V27" s="4">
        <v>0</v>
      </c>
      <c r="W27" s="4">
        <v>0</v>
      </c>
      <c r="X27" s="4" t="s">
        <v>173</v>
      </c>
      <c r="Y27" s="4" t="s">
        <v>48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175</v>
      </c>
      <c r="E28" s="4" t="s">
        <v>45</v>
      </c>
      <c r="F28" s="6">
        <v>45257</v>
      </c>
      <c r="G28" s="6">
        <v>45261</v>
      </c>
      <c r="H28" s="4">
        <v>1</v>
      </c>
      <c r="I28" s="4">
        <v>4</v>
      </c>
      <c r="J28" s="4">
        <v>4</v>
      </c>
      <c r="K28" s="4" t="s">
        <v>30</v>
      </c>
      <c r="L28" s="4">
        <v>153.11</v>
      </c>
      <c r="M28" s="4">
        <v>153.11</v>
      </c>
      <c r="N28" s="4" t="s">
        <v>176</v>
      </c>
      <c r="O28" s="4" t="s">
        <v>165</v>
      </c>
      <c r="P28" s="4" t="s">
        <v>33</v>
      </c>
      <c r="Q28" s="4">
        <v>0</v>
      </c>
      <c r="R28" s="7">
        <v>45223.0000115741</v>
      </c>
      <c r="S28" s="6">
        <v>45264</v>
      </c>
      <c r="T28" s="4" t="s">
        <v>34</v>
      </c>
      <c r="U28" s="4">
        <v>153.11</v>
      </c>
      <c r="V28" s="4">
        <v>0</v>
      </c>
      <c r="W28" s="4">
        <v>0</v>
      </c>
      <c r="X28" s="4" t="s">
        <v>177</v>
      </c>
      <c r="Y28" s="4" t="s">
        <v>178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45256</v>
      </c>
      <c r="G29" s="6">
        <v>45261</v>
      </c>
      <c r="H29" s="4">
        <v>1</v>
      </c>
      <c r="I29" s="4">
        <v>5</v>
      </c>
      <c r="J29" s="4">
        <v>5</v>
      </c>
      <c r="K29" s="4" t="s">
        <v>30</v>
      </c>
      <c r="L29" s="4">
        <v>262.65</v>
      </c>
      <c r="M29" s="4">
        <v>262.65</v>
      </c>
      <c r="N29" s="4" t="s">
        <v>182</v>
      </c>
      <c r="O29" s="4" t="s">
        <v>165</v>
      </c>
      <c r="P29" s="4" t="s">
        <v>33</v>
      </c>
      <c r="Q29" s="4">
        <v>0</v>
      </c>
      <c r="R29" s="7">
        <v>45223</v>
      </c>
      <c r="S29" s="6">
        <v>45264</v>
      </c>
      <c r="T29" s="4" t="s">
        <v>34</v>
      </c>
      <c r="U29" s="4">
        <v>262.65</v>
      </c>
      <c r="V29" s="4">
        <v>0</v>
      </c>
      <c r="W29" s="4">
        <v>0</v>
      </c>
      <c r="X29" s="4" t="s">
        <v>183</v>
      </c>
      <c r="Y29" s="4" t="s">
        <v>48</v>
      </c>
    </row>
    <row r="30" s="4" customFormat="1" spans="1:25">
      <c r="A30" s="4" t="s">
        <v>179</v>
      </c>
      <c r="B30" s="4" t="s">
        <v>26</v>
      </c>
      <c r="C30" s="4" t="s">
        <v>168</v>
      </c>
      <c r="D30" s="4" t="s">
        <v>180</v>
      </c>
      <c r="E30" s="4" t="s">
        <v>181</v>
      </c>
      <c r="F30" s="6">
        <v>45256</v>
      </c>
      <c r="G30" s="6">
        <v>45261</v>
      </c>
      <c r="H30" s="4">
        <v>1</v>
      </c>
      <c r="I30" s="4">
        <v>5</v>
      </c>
      <c r="J30" s="4">
        <v>5</v>
      </c>
      <c r="K30" s="4" t="s">
        <v>30</v>
      </c>
      <c r="L30" s="4">
        <v>-262.65</v>
      </c>
      <c r="M30" s="4">
        <v>-262.65</v>
      </c>
      <c r="N30" s="4" t="s">
        <v>182</v>
      </c>
      <c r="O30" s="4" t="s">
        <v>165</v>
      </c>
      <c r="P30" s="4" t="s">
        <v>33</v>
      </c>
      <c r="Q30" s="4">
        <v>0</v>
      </c>
      <c r="R30" s="7">
        <v>45223</v>
      </c>
      <c r="S30" s="6">
        <v>45264</v>
      </c>
      <c r="T30" s="4" t="s">
        <v>34</v>
      </c>
      <c r="U30" s="4">
        <v>-262.65</v>
      </c>
      <c r="V30" s="4">
        <v>0</v>
      </c>
      <c r="W30" s="4">
        <v>0</v>
      </c>
      <c r="X30" s="4" t="s">
        <v>183</v>
      </c>
      <c r="Y30" s="4" t="s">
        <v>48</v>
      </c>
    </row>
    <row r="31" s="4" customFormat="1" spans="1:25">
      <c r="A31" s="4" t="s">
        <v>184</v>
      </c>
      <c r="B31" s="4" t="s">
        <v>26</v>
      </c>
      <c r="C31" s="4" t="s">
        <v>27</v>
      </c>
      <c r="D31" s="4" t="s">
        <v>185</v>
      </c>
      <c r="E31" s="4" t="s">
        <v>186</v>
      </c>
      <c r="F31" s="6">
        <v>45259</v>
      </c>
      <c r="G31" s="6">
        <v>45261</v>
      </c>
      <c r="H31" s="4">
        <v>1</v>
      </c>
      <c r="I31" s="4">
        <v>2</v>
      </c>
      <c r="J31" s="4">
        <v>2</v>
      </c>
      <c r="K31" s="4" t="s">
        <v>30</v>
      </c>
      <c r="L31" s="4">
        <v>82.98</v>
      </c>
      <c r="M31" s="4">
        <v>82.98</v>
      </c>
      <c r="N31" s="4" t="s">
        <v>187</v>
      </c>
      <c r="O31" s="4" t="s">
        <v>165</v>
      </c>
      <c r="P31" s="4" t="s">
        <v>33</v>
      </c>
      <c r="Q31" s="4">
        <v>0</v>
      </c>
      <c r="R31" s="7">
        <v>45227.0000115741</v>
      </c>
      <c r="S31" s="6">
        <v>45264</v>
      </c>
      <c r="T31" s="4" t="s">
        <v>34</v>
      </c>
      <c r="U31" s="4">
        <v>82.98</v>
      </c>
      <c r="V31" s="4">
        <v>0</v>
      </c>
      <c r="W31" s="4">
        <v>0</v>
      </c>
      <c r="X31" s="4" t="s">
        <v>188</v>
      </c>
      <c r="Y31" s="4" t="s">
        <v>48</v>
      </c>
    </row>
    <row r="32" s="4" customFormat="1" spans="1:25">
      <c r="A32" s="4" t="s">
        <v>189</v>
      </c>
      <c r="B32" s="4" t="s">
        <v>26</v>
      </c>
      <c r="C32" s="4" t="s">
        <v>27</v>
      </c>
      <c r="D32" s="4" t="s">
        <v>190</v>
      </c>
      <c r="E32" s="4" t="s">
        <v>191</v>
      </c>
      <c r="F32" s="6">
        <v>45260</v>
      </c>
      <c r="G32" s="6">
        <v>45261</v>
      </c>
      <c r="H32" s="4">
        <v>1</v>
      </c>
      <c r="I32" s="4">
        <v>1</v>
      </c>
      <c r="J32" s="4">
        <v>1</v>
      </c>
      <c r="K32" s="4" t="s">
        <v>30</v>
      </c>
      <c r="L32" s="4">
        <v>43.46</v>
      </c>
      <c r="M32" s="4">
        <v>43.46</v>
      </c>
      <c r="N32" s="4" t="s">
        <v>192</v>
      </c>
      <c r="O32" s="4" t="s">
        <v>165</v>
      </c>
      <c r="P32" s="4" t="s">
        <v>33</v>
      </c>
      <c r="Q32" s="4">
        <v>0</v>
      </c>
      <c r="R32" s="7">
        <v>45231.0000115741</v>
      </c>
      <c r="S32" s="6">
        <v>45264</v>
      </c>
      <c r="T32" s="4" t="s">
        <v>34</v>
      </c>
      <c r="U32" s="4">
        <v>43.46</v>
      </c>
      <c r="V32" s="4">
        <v>0</v>
      </c>
      <c r="W32" s="4">
        <v>0</v>
      </c>
      <c r="X32" s="4" t="s">
        <v>193</v>
      </c>
      <c r="Y32" s="4" t="s">
        <v>48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45259</v>
      </c>
      <c r="G33" s="6">
        <v>45261</v>
      </c>
      <c r="H33" s="4">
        <v>1</v>
      </c>
      <c r="I33" s="4">
        <v>2</v>
      </c>
      <c r="J33" s="4">
        <v>2</v>
      </c>
      <c r="K33" s="4" t="s">
        <v>30</v>
      </c>
      <c r="L33" s="4">
        <v>174.18</v>
      </c>
      <c r="M33" s="4">
        <v>174.18</v>
      </c>
      <c r="N33" s="4" t="s">
        <v>197</v>
      </c>
      <c r="O33" s="4" t="s">
        <v>165</v>
      </c>
      <c r="P33" s="4" t="s">
        <v>33</v>
      </c>
      <c r="Q33" s="4">
        <v>0</v>
      </c>
      <c r="R33" s="7">
        <v>45232</v>
      </c>
      <c r="S33" s="6">
        <v>45264</v>
      </c>
      <c r="T33" s="4" t="s">
        <v>34</v>
      </c>
      <c r="U33" s="4">
        <v>174.18</v>
      </c>
      <c r="V33" s="4">
        <v>0</v>
      </c>
      <c r="W33" s="4">
        <v>0</v>
      </c>
      <c r="X33" s="4" t="s">
        <v>198</v>
      </c>
      <c r="Y33" s="4" t="s">
        <v>199</v>
      </c>
    </row>
    <row r="34" s="4" customFormat="1" spans="1:25">
      <c r="A34" s="4" t="s">
        <v>200</v>
      </c>
      <c r="B34" s="4" t="s">
        <v>26</v>
      </c>
      <c r="C34" s="4" t="s">
        <v>27</v>
      </c>
      <c r="D34" s="4" t="s">
        <v>65</v>
      </c>
      <c r="E34" s="4" t="s">
        <v>196</v>
      </c>
      <c r="F34" s="6">
        <v>45260</v>
      </c>
      <c r="G34" s="6">
        <v>45261</v>
      </c>
      <c r="H34" s="4">
        <v>1</v>
      </c>
      <c r="I34" s="4">
        <v>1</v>
      </c>
      <c r="J34" s="4">
        <v>1</v>
      </c>
      <c r="K34" s="4" t="s">
        <v>30</v>
      </c>
      <c r="L34" s="4">
        <v>161.94</v>
      </c>
      <c r="M34" s="4">
        <v>161.94</v>
      </c>
      <c r="N34" s="4" t="s">
        <v>201</v>
      </c>
      <c r="O34" s="4" t="s">
        <v>165</v>
      </c>
      <c r="P34" s="4" t="s">
        <v>33</v>
      </c>
      <c r="Q34" s="4">
        <v>0</v>
      </c>
      <c r="R34" s="7">
        <v>45244</v>
      </c>
      <c r="S34" s="6">
        <v>45264</v>
      </c>
      <c r="T34" s="4" t="s">
        <v>34</v>
      </c>
      <c r="U34" s="4">
        <v>161.94</v>
      </c>
      <c r="V34" s="4">
        <v>0</v>
      </c>
      <c r="W34" s="4">
        <v>0</v>
      </c>
      <c r="X34" s="4" t="s">
        <v>202</v>
      </c>
      <c r="Y34" s="4" t="s">
        <v>203</v>
      </c>
    </row>
    <row r="35" s="4" customFormat="1" spans="1:25">
      <c r="A35" s="4" t="s">
        <v>204</v>
      </c>
      <c r="B35" s="4" t="s">
        <v>26</v>
      </c>
      <c r="C35" s="4" t="s">
        <v>27</v>
      </c>
      <c r="D35" s="4" t="s">
        <v>205</v>
      </c>
      <c r="E35" s="4" t="s">
        <v>206</v>
      </c>
      <c r="F35" s="6">
        <v>45254</v>
      </c>
      <c r="G35" s="6">
        <v>45261</v>
      </c>
      <c r="H35" s="4">
        <v>1</v>
      </c>
      <c r="I35" s="4">
        <v>7</v>
      </c>
      <c r="J35" s="4">
        <v>7</v>
      </c>
      <c r="K35" s="4" t="s">
        <v>30</v>
      </c>
      <c r="L35" s="4">
        <v>840.07</v>
      </c>
      <c r="M35" s="4">
        <v>840.07</v>
      </c>
      <c r="N35" s="4" t="s">
        <v>207</v>
      </c>
      <c r="O35" s="4" t="s">
        <v>165</v>
      </c>
      <c r="P35" s="4" t="s">
        <v>33</v>
      </c>
      <c r="Q35" s="4">
        <v>0</v>
      </c>
      <c r="R35" s="7">
        <v>45249</v>
      </c>
      <c r="S35" s="6">
        <v>45264</v>
      </c>
      <c r="T35" s="4" t="s">
        <v>34</v>
      </c>
      <c r="U35" s="4">
        <v>840.07</v>
      </c>
      <c r="V35" s="4">
        <v>0</v>
      </c>
      <c r="W35" s="4">
        <v>0</v>
      </c>
      <c r="X35" s="4" t="s">
        <v>208</v>
      </c>
      <c r="Y35" s="4" t="s">
        <v>209</v>
      </c>
    </row>
    <row r="36" s="4" customFormat="1" spans="1:25">
      <c r="A36" s="4" t="s">
        <v>210</v>
      </c>
      <c r="B36" s="4" t="s">
        <v>26</v>
      </c>
      <c r="C36" s="4" t="s">
        <v>27</v>
      </c>
      <c r="D36" s="4" t="s">
        <v>211</v>
      </c>
      <c r="E36" s="4" t="s">
        <v>212</v>
      </c>
      <c r="F36" s="6">
        <v>45259</v>
      </c>
      <c r="G36" s="6">
        <v>45261</v>
      </c>
      <c r="H36" s="4">
        <v>1</v>
      </c>
      <c r="I36" s="4">
        <v>2</v>
      </c>
      <c r="J36" s="4">
        <v>2</v>
      </c>
      <c r="K36" s="4" t="s">
        <v>30</v>
      </c>
      <c r="L36" s="4">
        <v>300.04</v>
      </c>
      <c r="M36" s="4">
        <v>300.04</v>
      </c>
      <c r="N36" s="4" t="s">
        <v>213</v>
      </c>
      <c r="O36" s="4" t="s">
        <v>165</v>
      </c>
      <c r="P36" s="4" t="s">
        <v>33</v>
      </c>
      <c r="Q36" s="4">
        <v>0</v>
      </c>
      <c r="R36" s="7">
        <v>45250.0000115741</v>
      </c>
      <c r="S36" s="6">
        <v>45264</v>
      </c>
      <c r="T36" s="4" t="s">
        <v>34</v>
      </c>
      <c r="U36" s="4">
        <v>300.04</v>
      </c>
      <c r="V36" s="4">
        <v>0</v>
      </c>
      <c r="W36" s="4">
        <v>0</v>
      </c>
      <c r="X36" s="4" t="s">
        <v>214</v>
      </c>
      <c r="Y36" s="4" t="s">
        <v>215</v>
      </c>
    </row>
    <row r="37" s="4" customFormat="1" spans="1:25">
      <c r="A37" s="4" t="s">
        <v>204</v>
      </c>
      <c r="B37" s="4" t="s">
        <v>26</v>
      </c>
      <c r="C37" s="4" t="s">
        <v>168</v>
      </c>
      <c r="D37" s="4" t="s">
        <v>205</v>
      </c>
      <c r="E37" s="4" t="s">
        <v>206</v>
      </c>
      <c r="F37" s="6">
        <v>45254</v>
      </c>
      <c r="G37" s="6">
        <v>45261</v>
      </c>
      <c r="H37" s="4">
        <v>1</v>
      </c>
      <c r="I37" s="4">
        <v>7</v>
      </c>
      <c r="J37" s="4">
        <v>7</v>
      </c>
      <c r="K37" s="4" t="s">
        <v>30</v>
      </c>
      <c r="L37" s="4">
        <v>-840.07</v>
      </c>
      <c r="M37" s="4">
        <v>-840.07</v>
      </c>
      <c r="N37" s="4" t="s">
        <v>207</v>
      </c>
      <c r="O37" s="4" t="s">
        <v>165</v>
      </c>
      <c r="P37" s="4" t="s">
        <v>33</v>
      </c>
      <c r="Q37" s="4">
        <v>0</v>
      </c>
      <c r="R37" s="7">
        <v>45249</v>
      </c>
      <c r="S37" s="6">
        <v>45264</v>
      </c>
      <c r="T37" s="4" t="s">
        <v>34</v>
      </c>
      <c r="U37" s="4">
        <v>-840.07</v>
      </c>
      <c r="V37" s="4">
        <v>0</v>
      </c>
      <c r="W37" s="4">
        <v>0</v>
      </c>
      <c r="X37" s="4" t="s">
        <v>208</v>
      </c>
      <c r="Y37" s="4" t="s">
        <v>209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217</v>
      </c>
      <c r="E38" s="4" t="s">
        <v>218</v>
      </c>
      <c r="F38" s="6">
        <v>45260</v>
      </c>
      <c r="G38" s="6">
        <v>45261</v>
      </c>
      <c r="H38" s="4">
        <v>1</v>
      </c>
      <c r="I38" s="4">
        <v>1</v>
      </c>
      <c r="J38" s="4">
        <v>1</v>
      </c>
      <c r="K38" s="4" t="s">
        <v>30</v>
      </c>
      <c r="L38" s="4">
        <v>54.38</v>
      </c>
      <c r="M38" s="4">
        <v>54.38</v>
      </c>
      <c r="N38" s="4" t="s">
        <v>219</v>
      </c>
      <c r="O38" s="4" t="s">
        <v>165</v>
      </c>
      <c r="P38" s="4" t="s">
        <v>33</v>
      </c>
      <c r="Q38" s="4">
        <v>0</v>
      </c>
      <c r="R38" s="7">
        <v>45252</v>
      </c>
      <c r="S38" s="6">
        <v>45264</v>
      </c>
      <c r="T38" s="4" t="s">
        <v>34</v>
      </c>
      <c r="U38" s="4">
        <v>54.38</v>
      </c>
      <c r="V38" s="4">
        <v>0</v>
      </c>
      <c r="W38" s="4">
        <v>0</v>
      </c>
      <c r="X38" s="4" t="s">
        <v>220</v>
      </c>
      <c r="Y38" s="4" t="s">
        <v>48</v>
      </c>
    </row>
    <row r="39" s="4" customFormat="1" spans="1:25">
      <c r="A39" s="4" t="s">
        <v>221</v>
      </c>
      <c r="B39" s="4" t="s">
        <v>26</v>
      </c>
      <c r="C39" s="4" t="s">
        <v>27</v>
      </c>
      <c r="D39" s="4" t="s">
        <v>222</v>
      </c>
      <c r="E39" s="4" t="s">
        <v>223</v>
      </c>
      <c r="F39" s="6">
        <v>45260</v>
      </c>
      <c r="G39" s="6">
        <v>45261</v>
      </c>
      <c r="H39" s="4">
        <v>1</v>
      </c>
      <c r="I39" s="4">
        <v>1</v>
      </c>
      <c r="J39" s="4">
        <v>1</v>
      </c>
      <c r="K39" s="4" t="s">
        <v>30</v>
      </c>
      <c r="L39" s="4">
        <v>79.71</v>
      </c>
      <c r="M39" s="4">
        <v>79.71</v>
      </c>
      <c r="N39" s="4" t="s">
        <v>224</v>
      </c>
      <c r="O39" s="4" t="s">
        <v>165</v>
      </c>
      <c r="P39" s="4" t="s">
        <v>33</v>
      </c>
      <c r="Q39" s="4">
        <v>0</v>
      </c>
      <c r="R39" s="7">
        <v>45253</v>
      </c>
      <c r="S39" s="6">
        <v>45264</v>
      </c>
      <c r="T39" s="4" t="s">
        <v>34</v>
      </c>
      <c r="U39" s="4">
        <v>79.71</v>
      </c>
      <c r="V39" s="4">
        <v>0</v>
      </c>
      <c r="W39" s="4">
        <v>0</v>
      </c>
      <c r="X39" s="4" t="s">
        <v>225</v>
      </c>
      <c r="Y39" s="4" t="s">
        <v>226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8"/>
  <sheetViews>
    <sheetView tabSelected="1" topLeftCell="A19" workbookViewId="0">
      <selection activeCell="A46" sqref="A46:A48"/>
    </sheetView>
  </sheetViews>
  <sheetFormatPr defaultColWidth="9" defaultRowHeight="13.5"/>
  <cols>
    <col min="1" max="1" width="12.625" style="4"/>
    <col min="2" max="3" width="11.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227</v>
      </c>
    </row>
    <row r="2" s="4" customFormat="1" spans="1:9">
      <c r="A2" s="5">
        <v>999226850713461</v>
      </c>
      <c r="B2" s="6">
        <v>45252</v>
      </c>
      <c r="C2" s="6">
        <v>45259</v>
      </c>
      <c r="D2" s="4">
        <v>635.7</v>
      </c>
      <c r="E2" s="4" t="str">
        <f>VLOOKUP(A2,HOP!A:L,12,0)</f>
        <v>635.70</v>
      </c>
      <c r="F2" s="4" t="str">
        <f>VLOOKUP(A2,HOP!A:C,3,0)</f>
        <v>3958658</v>
      </c>
      <c r="G2" s="4">
        <f>D2-E2</f>
        <v>0</v>
      </c>
      <c r="H2" s="4" t="str">
        <f>$H$1&amp;F2</f>
        <v>，3958658</v>
      </c>
      <c r="I2" s="4" t="str">
        <f>VLOOKUP(A2,HOP!A:U,21,0)</f>
        <v>直连</v>
      </c>
    </row>
    <row r="3" s="4" customFormat="1" spans="1:9">
      <c r="A3" s="5">
        <v>999228060150967</v>
      </c>
      <c r="B3" s="6">
        <v>45257</v>
      </c>
      <c r="C3" s="6">
        <v>45259</v>
      </c>
      <c r="D3" s="4">
        <v>104.02</v>
      </c>
      <c r="E3" s="4" t="str">
        <f>VLOOKUP(A3,HOP!A:L,12,0)</f>
        <v>104.02</v>
      </c>
      <c r="F3" s="4" t="str">
        <f>VLOOKUP(A3,HOP!A:C,3,0)</f>
        <v>4113531</v>
      </c>
      <c r="G3" s="4">
        <f t="shared" ref="G3:G36" si="0">D3-E3</f>
        <v>0</v>
      </c>
      <c r="H3" s="4" t="str">
        <f t="shared" ref="H3:H36" si="1">$H$1&amp;F3</f>
        <v>，4113531</v>
      </c>
      <c r="I3" s="4" t="str">
        <f>VLOOKUP(A3,HOP!A:U,21,0)</f>
        <v>直连</v>
      </c>
    </row>
    <row r="4" s="4" customFormat="1" spans="1:9">
      <c r="A4" s="5">
        <v>999228075895768</v>
      </c>
      <c r="B4" s="6">
        <v>45257</v>
      </c>
      <c r="C4" s="6">
        <v>45259</v>
      </c>
      <c r="D4" s="4">
        <v>131.48</v>
      </c>
      <c r="E4" s="4" t="str">
        <f>VLOOKUP(A4,HOP!A:L,12,0)</f>
        <v>131.48</v>
      </c>
      <c r="F4" s="4" t="str">
        <f>VLOOKUP(A4,HOP!A:C,3,0)</f>
        <v>4121021</v>
      </c>
      <c r="G4" s="4">
        <f t="shared" si="0"/>
        <v>0</v>
      </c>
      <c r="H4" s="4" t="str">
        <f t="shared" si="1"/>
        <v>，4121021</v>
      </c>
      <c r="I4" s="4" t="str">
        <f>VLOOKUP(A4,HOP!A:U,21,0)</f>
        <v>直连</v>
      </c>
    </row>
    <row r="5" s="4" customFormat="1" spans="1:9">
      <c r="A5" s="5">
        <v>999228164464142</v>
      </c>
      <c r="B5" s="6">
        <v>45255</v>
      </c>
      <c r="C5" s="6">
        <v>45259</v>
      </c>
      <c r="D5" s="4">
        <v>953.48</v>
      </c>
      <c r="E5" s="4" t="str">
        <f>VLOOKUP(A5,HOP!A:L,12,0)</f>
        <v>953.48</v>
      </c>
      <c r="F5" s="4" t="str">
        <f>VLOOKUP(A5,HOP!A:C,3,0)</f>
        <v>4143697</v>
      </c>
      <c r="G5" s="4">
        <f t="shared" si="0"/>
        <v>0</v>
      </c>
      <c r="H5" s="4" t="str">
        <f t="shared" si="1"/>
        <v>，4143697</v>
      </c>
      <c r="I5" s="4" t="str">
        <f>VLOOKUP(A5,HOP!A:U,21,0)</f>
        <v>直连</v>
      </c>
    </row>
    <row r="6" s="4" customFormat="1" spans="1:9">
      <c r="A6" s="5">
        <v>999228259401097</v>
      </c>
      <c r="B6" s="6">
        <v>45257</v>
      </c>
      <c r="C6" s="6">
        <v>45259</v>
      </c>
      <c r="D6" s="4">
        <v>269.4</v>
      </c>
      <c r="E6" s="4" t="str">
        <f>VLOOKUP(A6,HOP!A:L,12,0)</f>
        <v>269.40</v>
      </c>
      <c r="F6" s="4" t="str">
        <f>VLOOKUP(A6,HOP!A:C,3,0)</f>
        <v>4164923</v>
      </c>
      <c r="G6" s="4">
        <f t="shared" si="0"/>
        <v>0</v>
      </c>
      <c r="H6" s="4" t="str">
        <f t="shared" si="1"/>
        <v>，4164923</v>
      </c>
      <c r="I6" s="4" t="str">
        <f>VLOOKUP(A6,HOP!A:U,21,0)</f>
        <v>直连</v>
      </c>
    </row>
    <row r="7" s="4" customFormat="1" spans="1:9">
      <c r="A7" s="5">
        <v>999228268067188</v>
      </c>
      <c r="B7" s="6">
        <v>45258</v>
      </c>
      <c r="C7" s="6">
        <v>45259</v>
      </c>
      <c r="D7" s="4">
        <v>89.67</v>
      </c>
      <c r="E7" s="4" t="str">
        <f>VLOOKUP(A7,HOP!A:L,12,0)</f>
        <v>89.67</v>
      </c>
      <c r="F7" s="4" t="str">
        <f>VLOOKUP(A7,HOP!A:C,3,0)</f>
        <v>4169563</v>
      </c>
      <c r="G7" s="4">
        <f t="shared" si="0"/>
        <v>0</v>
      </c>
      <c r="H7" s="4" t="str">
        <f t="shared" si="1"/>
        <v>，4169563</v>
      </c>
      <c r="I7" s="4" t="str">
        <f>VLOOKUP(A7,HOP!A:U,21,0)</f>
        <v>直连</v>
      </c>
    </row>
    <row r="8" s="4" customFormat="1" spans="1:9">
      <c r="A8" s="5">
        <v>999228415319195</v>
      </c>
      <c r="B8" s="6">
        <v>45258</v>
      </c>
      <c r="C8" s="6">
        <v>45259</v>
      </c>
      <c r="D8" s="4">
        <v>409.62</v>
      </c>
      <c r="E8" s="4" t="str">
        <f>VLOOKUP(A8,HOP!A:L,12,0)</f>
        <v>409.62</v>
      </c>
      <c r="F8" s="4" t="str">
        <f>VLOOKUP(A8,HOP!A:C,3,0)</f>
        <v>4233245</v>
      </c>
      <c r="G8" s="4">
        <f t="shared" si="0"/>
        <v>0</v>
      </c>
      <c r="H8" s="4" t="str">
        <f t="shared" si="1"/>
        <v>，4233245</v>
      </c>
      <c r="I8" s="4" t="str">
        <f>VLOOKUP(A8,HOP!A:U,21,0)</f>
        <v>直连</v>
      </c>
    </row>
    <row r="9" s="4" customFormat="1" spans="1:9">
      <c r="A9" s="5">
        <v>999228546804367</v>
      </c>
      <c r="B9" s="6">
        <v>45258</v>
      </c>
      <c r="C9" s="6">
        <v>45259</v>
      </c>
      <c r="D9" s="4">
        <v>109.15</v>
      </c>
      <c r="E9" s="4" t="str">
        <f>VLOOKUP(A9,HOP!A:L,12,0)</f>
        <v>109.15</v>
      </c>
      <c r="F9" s="4" t="str">
        <f>VLOOKUP(A9,HOP!A:C,3,0)</f>
        <v>4277663</v>
      </c>
      <c r="G9" s="4">
        <f t="shared" si="0"/>
        <v>0</v>
      </c>
      <c r="H9" s="4" t="str">
        <f t="shared" si="1"/>
        <v>，4277663</v>
      </c>
      <c r="I9" s="4" t="str">
        <f>VLOOKUP(A9,HOP!A:U,21,0)</f>
        <v>直连</v>
      </c>
    </row>
    <row r="10" s="4" customFormat="1" spans="1:9">
      <c r="A10" s="5">
        <v>999228552535189</v>
      </c>
      <c r="B10" s="6">
        <v>45258</v>
      </c>
      <c r="C10" s="6">
        <v>45259</v>
      </c>
      <c r="D10" s="4">
        <v>289.22</v>
      </c>
      <c r="E10" s="4" t="str">
        <f>VLOOKUP(A10,HOP!A:L,12,0)</f>
        <v>289.22</v>
      </c>
      <c r="F10" s="4" t="str">
        <f>VLOOKUP(A10,HOP!A:C,3,0)</f>
        <v>4278938</v>
      </c>
      <c r="G10" s="4">
        <f t="shared" si="0"/>
        <v>0</v>
      </c>
      <c r="H10" s="4" t="str">
        <f t="shared" si="1"/>
        <v>，4278938</v>
      </c>
      <c r="I10" s="4" t="str">
        <f>VLOOKUP(A10,HOP!A:U,21,0)</f>
        <v>直连</v>
      </c>
    </row>
    <row r="11" s="4" customFormat="1" spans="1:9">
      <c r="A11" s="5">
        <v>999228560841723</v>
      </c>
      <c r="B11" s="6">
        <v>45258</v>
      </c>
      <c r="C11" s="6">
        <v>45259</v>
      </c>
      <c r="D11" s="4">
        <v>162.27</v>
      </c>
      <c r="E11" s="4" t="str">
        <f>VLOOKUP(A11,HOP!A:L,12,0)</f>
        <v>162.27</v>
      </c>
      <c r="F11" s="4" t="str">
        <f>VLOOKUP(A11,HOP!A:C,3,0)</f>
        <v>4294237</v>
      </c>
      <c r="G11" s="4">
        <f t="shared" si="0"/>
        <v>0</v>
      </c>
      <c r="H11" s="4" t="str">
        <f t="shared" si="1"/>
        <v>，4294237</v>
      </c>
      <c r="I11" s="4" t="str">
        <f>VLOOKUP(A11,HOP!A:U,21,0)</f>
        <v>直连</v>
      </c>
    </row>
    <row r="12" s="4" customFormat="1" spans="1:9">
      <c r="A12" s="5">
        <v>999228573762601</v>
      </c>
      <c r="B12" s="6">
        <v>45258</v>
      </c>
      <c r="C12" s="6">
        <v>45259</v>
      </c>
      <c r="D12" s="4">
        <v>66.48</v>
      </c>
      <c r="E12" s="4" t="str">
        <f>VLOOKUP(A12,HOP!A:L,12,0)</f>
        <v>66.48</v>
      </c>
      <c r="F12" s="4" t="str">
        <f>VLOOKUP(A12,HOP!A:C,3,0)</f>
        <v>4300225</v>
      </c>
      <c r="G12" s="4">
        <f t="shared" si="0"/>
        <v>0</v>
      </c>
      <c r="H12" s="4" t="str">
        <f t="shared" si="1"/>
        <v>，4300225</v>
      </c>
      <c r="I12" s="4" t="str">
        <f>VLOOKUP(A12,HOP!A:U,21,0)</f>
        <v>直连</v>
      </c>
    </row>
    <row r="13" s="4" customFormat="1" spans="1:9">
      <c r="A13" s="5">
        <v>999228595770994</v>
      </c>
      <c r="B13" s="6">
        <v>45257</v>
      </c>
      <c r="C13" s="6">
        <v>45259</v>
      </c>
      <c r="D13" s="4">
        <v>80.28</v>
      </c>
      <c r="E13" s="4" t="str">
        <f>VLOOKUP(A13,HOP!A:L,12,0)</f>
        <v>80.28</v>
      </c>
      <c r="F13" s="4" t="str">
        <f>VLOOKUP(A13,HOP!A:C,3,0)</f>
        <v>4308943</v>
      </c>
      <c r="G13" s="4">
        <f t="shared" si="0"/>
        <v>0</v>
      </c>
      <c r="H13" s="4" t="str">
        <f t="shared" si="1"/>
        <v>，4308943</v>
      </c>
      <c r="I13" s="4" t="str">
        <f>VLOOKUP(A13,HOP!A:U,21,0)</f>
        <v>直连</v>
      </c>
    </row>
    <row r="14" s="4" customFormat="1" spans="1:9">
      <c r="A14" s="5">
        <v>999228597007495</v>
      </c>
      <c r="B14" s="6">
        <v>45257</v>
      </c>
      <c r="C14" s="6">
        <v>45259</v>
      </c>
      <c r="D14" s="4">
        <v>358.92</v>
      </c>
      <c r="E14" s="4" t="str">
        <f>VLOOKUP(A14,HOP!A:L,12,0)</f>
        <v>358.92</v>
      </c>
      <c r="F14" s="4" t="str">
        <f>VLOOKUP(A14,HOP!A:C,3,0)</f>
        <v>4309123</v>
      </c>
      <c r="G14" s="4">
        <f t="shared" si="0"/>
        <v>0</v>
      </c>
      <c r="H14" s="4" t="str">
        <f t="shared" si="1"/>
        <v>，4309123</v>
      </c>
      <c r="I14" s="4" t="str">
        <f>VLOOKUP(A14,HOP!A:U,21,0)</f>
        <v>直连</v>
      </c>
    </row>
    <row r="15" s="4" customFormat="1" spans="1:9">
      <c r="A15" s="5">
        <v>999226039386561</v>
      </c>
      <c r="B15" s="6">
        <v>45255</v>
      </c>
      <c r="C15" s="6">
        <v>45260</v>
      </c>
      <c r="D15" s="4">
        <v>415.25</v>
      </c>
      <c r="E15" s="4" t="str">
        <f>VLOOKUP(A15,HOP!A:L,12,0)</f>
        <v>415.25</v>
      </c>
      <c r="F15" s="4" t="str">
        <f>VLOOKUP(A15,HOP!A:C,3,0)</f>
        <v>3780574</v>
      </c>
      <c r="G15" s="4">
        <f t="shared" si="0"/>
        <v>0</v>
      </c>
      <c r="H15" s="4" t="str">
        <f t="shared" si="1"/>
        <v>，3780574</v>
      </c>
      <c r="I15" s="4" t="str">
        <f>VLOOKUP(A15,HOP!A:U,21,0)</f>
        <v>直连</v>
      </c>
    </row>
    <row r="16" s="4" customFormat="1" spans="1:9">
      <c r="A16" s="5">
        <v>999228209063224</v>
      </c>
      <c r="B16" s="6">
        <v>45255</v>
      </c>
      <c r="C16" s="6">
        <v>45260</v>
      </c>
      <c r="D16" s="4">
        <v>537.53</v>
      </c>
      <c r="E16" s="4" t="str">
        <f>VLOOKUP(A16,HOP!A:L,12,0)</f>
        <v>537.53</v>
      </c>
      <c r="F16" s="4" t="str">
        <f>VLOOKUP(A16,HOP!A:C,3,0)</f>
        <v>4149390</v>
      </c>
      <c r="G16" s="4">
        <f t="shared" si="0"/>
        <v>0</v>
      </c>
      <c r="H16" s="4" t="str">
        <f t="shared" si="1"/>
        <v>，4149390</v>
      </c>
      <c r="I16" s="4" t="str">
        <f>VLOOKUP(A16,HOP!A:U,21,0)</f>
        <v>直连</v>
      </c>
    </row>
    <row r="17" s="4" customFormat="1" spans="1:9">
      <c r="A17" s="5">
        <v>999228214074594</v>
      </c>
      <c r="B17" s="6">
        <v>45259</v>
      </c>
      <c r="C17" s="6">
        <v>45260</v>
      </c>
      <c r="D17" s="4">
        <v>35.42</v>
      </c>
      <c r="E17" s="4" t="str">
        <f>VLOOKUP(A17,HOP!A:L,12,0)</f>
        <v>35.42</v>
      </c>
      <c r="F17" s="4" t="str">
        <f>VLOOKUP(A17,HOP!A:C,3,0)</f>
        <v>4152142</v>
      </c>
      <c r="G17" s="4">
        <f t="shared" si="0"/>
        <v>0</v>
      </c>
      <c r="H17" s="4" t="str">
        <f t="shared" si="1"/>
        <v>，4152142</v>
      </c>
      <c r="I17" s="4" t="str">
        <f>VLOOKUP(A17,HOP!A:U,21,0)</f>
        <v>直连</v>
      </c>
    </row>
    <row r="18" s="4" customFormat="1" spans="1:9">
      <c r="A18" s="5">
        <v>999228235576823</v>
      </c>
      <c r="B18" s="6">
        <v>45258</v>
      </c>
      <c r="C18" s="6">
        <v>45260</v>
      </c>
      <c r="D18" s="4">
        <v>206</v>
      </c>
      <c r="E18" s="4" t="str">
        <f>VLOOKUP(A18,HOP!A:L,12,0)</f>
        <v>206.00</v>
      </c>
      <c r="F18" s="4" t="str">
        <f>VLOOKUP(A18,HOP!A:C,3,0)</f>
        <v>4159454</v>
      </c>
      <c r="G18" s="4">
        <f t="shared" si="0"/>
        <v>0</v>
      </c>
      <c r="H18" s="4" t="str">
        <f t="shared" si="1"/>
        <v>，4159454</v>
      </c>
      <c r="I18" s="4" t="str">
        <f>VLOOKUP(A18,HOP!A:U,21,0)</f>
        <v>直连</v>
      </c>
    </row>
    <row r="19" s="4" customFormat="1" spans="1:9">
      <c r="A19" s="5">
        <v>999228237719792</v>
      </c>
      <c r="B19" s="6">
        <v>45258</v>
      </c>
      <c r="C19" s="6">
        <v>45260</v>
      </c>
      <c r="D19" s="4">
        <v>97.44</v>
      </c>
      <c r="E19" s="4" t="str">
        <f>VLOOKUP(A19,HOP!A:L,12,0)</f>
        <v>97.44</v>
      </c>
      <c r="F19" s="4" t="str">
        <f>VLOOKUP(A19,HOP!A:C,3,0)</f>
        <v>4160816</v>
      </c>
      <c r="G19" s="4">
        <f t="shared" si="0"/>
        <v>0</v>
      </c>
      <c r="H19" s="4" t="str">
        <f t="shared" si="1"/>
        <v>，4160816</v>
      </c>
      <c r="I19" s="4" t="str">
        <f>VLOOKUP(A19,HOP!A:U,21,0)</f>
        <v>直连</v>
      </c>
    </row>
    <row r="20" s="4" customFormat="1" spans="1:9">
      <c r="A20" s="5">
        <v>28268631955</v>
      </c>
      <c r="B20" s="6">
        <v>45257</v>
      </c>
      <c r="C20" s="6">
        <v>45260</v>
      </c>
      <c r="D20" s="4">
        <v>283.14</v>
      </c>
      <c r="E20" s="4" t="str">
        <f>VLOOKUP(A20,HOP!A:L,12,0)</f>
        <v>283.14</v>
      </c>
      <c r="F20" s="4" t="str">
        <f>VLOOKUP(A20,HOP!A:C,3,0)</f>
        <v>4169897</v>
      </c>
      <c r="G20" s="4">
        <f t="shared" si="0"/>
        <v>0</v>
      </c>
      <c r="H20" s="4" t="str">
        <f t="shared" si="1"/>
        <v>，4169897</v>
      </c>
      <c r="I20" s="4" t="str">
        <f>VLOOKUP(A20,HOP!A:U,21,0)</f>
        <v>直连</v>
      </c>
    </row>
    <row r="21" s="4" customFormat="1" spans="1:9">
      <c r="A21" s="5">
        <v>999228560868464</v>
      </c>
      <c r="B21" s="6">
        <v>45257</v>
      </c>
      <c r="C21" s="6">
        <v>45260</v>
      </c>
      <c r="D21" s="4">
        <v>297.96</v>
      </c>
      <c r="E21" s="4" t="str">
        <f>VLOOKUP(A21,HOP!A:L,12,0)</f>
        <v>297.96</v>
      </c>
      <c r="F21" s="4" t="str">
        <f>VLOOKUP(A21,HOP!A:C,3,0)</f>
        <v>4294290</v>
      </c>
      <c r="G21" s="4">
        <f t="shared" si="0"/>
        <v>0</v>
      </c>
      <c r="H21" s="4" t="str">
        <f t="shared" si="1"/>
        <v>，4294290</v>
      </c>
      <c r="I21" s="4" t="str">
        <f>VLOOKUP(A21,HOP!A:U,21,0)</f>
        <v>直连</v>
      </c>
    </row>
    <row r="22" s="4" customFormat="1" spans="1:9">
      <c r="A22" s="5">
        <v>999228570265804</v>
      </c>
      <c r="B22" s="6">
        <v>45259</v>
      </c>
      <c r="C22" s="6">
        <v>45260</v>
      </c>
      <c r="D22" s="4">
        <v>336.6</v>
      </c>
      <c r="E22" s="4" t="str">
        <f>VLOOKUP(A22,HOP!A:L,12,0)</f>
        <v>336.60</v>
      </c>
      <c r="F22" s="4" t="str">
        <f>VLOOKUP(A22,HOP!A:C,3,0)</f>
        <v>4297727</v>
      </c>
      <c r="G22" s="4">
        <f t="shared" si="0"/>
        <v>0</v>
      </c>
      <c r="H22" s="4" t="str">
        <f t="shared" si="1"/>
        <v>，4297727</v>
      </c>
      <c r="I22" s="4" t="str">
        <f>VLOOKUP(A22,HOP!A:U,21,0)</f>
        <v>直连</v>
      </c>
    </row>
    <row r="23" s="4" customFormat="1" spans="1:9">
      <c r="A23" s="5">
        <v>999228571915683</v>
      </c>
      <c r="B23" s="6">
        <v>45258</v>
      </c>
      <c r="C23" s="6">
        <v>45260</v>
      </c>
      <c r="D23" s="4">
        <v>124.92</v>
      </c>
      <c r="E23" s="4" t="str">
        <f>VLOOKUP(A23,HOP!A:L,12,0)</f>
        <v>124.92</v>
      </c>
      <c r="F23" s="4" t="str">
        <f>VLOOKUP(A23,HOP!A:C,3,0)</f>
        <v>4298674</v>
      </c>
      <c r="G23" s="4">
        <f t="shared" si="0"/>
        <v>0</v>
      </c>
      <c r="H23" s="4" t="str">
        <f t="shared" si="1"/>
        <v>，4298674</v>
      </c>
      <c r="I23" s="4" t="str">
        <f>VLOOKUP(A23,HOP!A:U,21,0)</f>
        <v>直连</v>
      </c>
    </row>
    <row r="24" s="4" customFormat="1" spans="1:9">
      <c r="A24" s="5">
        <v>999228600076685</v>
      </c>
      <c r="B24" s="6">
        <v>45259</v>
      </c>
      <c r="C24" s="6">
        <v>45260</v>
      </c>
      <c r="D24" s="4">
        <v>43.92</v>
      </c>
      <c r="E24" s="4" t="str">
        <f>VLOOKUP(A24,HOP!A:L,12,0)</f>
        <v>43.92</v>
      </c>
      <c r="F24" s="4" t="str">
        <f>VLOOKUP(A24,HOP!A:C,3,0)</f>
        <v>4310432</v>
      </c>
      <c r="G24" s="4">
        <f t="shared" si="0"/>
        <v>0</v>
      </c>
      <c r="H24" s="4" t="str">
        <f t="shared" si="1"/>
        <v>，4310432</v>
      </c>
      <c r="I24" s="4" t="str">
        <f>VLOOKUP(A24,HOP!A:U,21,0)</f>
        <v>直连</v>
      </c>
    </row>
    <row r="25" s="4" customFormat="1" hidden="1" spans="1:9">
      <c r="A25" s="5">
        <v>999226799356407</v>
      </c>
      <c r="B25" s="6">
        <v>45257</v>
      </c>
      <c r="C25" s="6">
        <v>45261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9">
      <c r="A26" s="5">
        <v>999228013571280</v>
      </c>
      <c r="B26" s="6">
        <v>45260</v>
      </c>
      <c r="C26" s="6">
        <v>45261</v>
      </c>
      <c r="D26" s="4">
        <v>82.04</v>
      </c>
      <c r="E26" s="4" t="str">
        <f>VLOOKUP(A26,HOP!A:L,12,0)</f>
        <v>82.04</v>
      </c>
      <c r="F26" s="4" t="str">
        <f>VLOOKUP(A26,HOP!A:C,3,0)</f>
        <v>4103830</v>
      </c>
      <c r="G26" s="4">
        <f t="shared" si="0"/>
        <v>0</v>
      </c>
      <c r="H26" s="4" t="str">
        <f t="shared" si="1"/>
        <v>，4103830</v>
      </c>
      <c r="I26" s="4" t="str">
        <f>VLOOKUP(A26,HOP!A:U,21,0)</f>
        <v>直连</v>
      </c>
    </row>
    <row r="27" s="4" customFormat="1" spans="1:9">
      <c r="A27" s="5">
        <v>999228090810946</v>
      </c>
      <c r="B27" s="6">
        <v>45257</v>
      </c>
      <c r="C27" s="6">
        <v>45261</v>
      </c>
      <c r="D27" s="4">
        <v>153.11</v>
      </c>
      <c r="E27" s="4" t="str">
        <f>VLOOKUP(A27,HOP!A:L,12,0)</f>
        <v>153.11</v>
      </c>
      <c r="F27" s="4" t="str">
        <f>VLOOKUP(A27,HOP!A:C,3,0)</f>
        <v>4123052</v>
      </c>
      <c r="G27" s="4">
        <f t="shared" si="0"/>
        <v>0</v>
      </c>
      <c r="H27" s="4" t="str">
        <f t="shared" si="1"/>
        <v>，4123052</v>
      </c>
      <c r="I27" s="4" t="str">
        <f>VLOOKUP(A27,HOP!A:U,21,0)</f>
        <v>直连</v>
      </c>
    </row>
    <row r="28" s="4" customFormat="1" hidden="1" spans="1:9">
      <c r="A28" s="5">
        <v>999228099232195</v>
      </c>
      <c r="B28" s="6">
        <v>45256</v>
      </c>
      <c r="C28" s="6">
        <v>45261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999228207400893</v>
      </c>
      <c r="B29" s="6">
        <v>45259</v>
      </c>
      <c r="C29" s="6">
        <v>45261</v>
      </c>
      <c r="D29" s="4">
        <v>82.98</v>
      </c>
      <c r="E29" s="4" t="str">
        <f>VLOOKUP(A29,HOP!A:L,12,0)</f>
        <v>82.98</v>
      </c>
      <c r="F29" s="4" t="str">
        <f>VLOOKUP(A29,HOP!A:C,3,0)</f>
        <v>4148862</v>
      </c>
      <c r="G29" s="4">
        <f t="shared" si="0"/>
        <v>0</v>
      </c>
      <c r="H29" s="4" t="str">
        <f t="shared" si="1"/>
        <v>，4148862</v>
      </c>
      <c r="I29" s="4" t="str">
        <f>VLOOKUP(A29,HOP!A:U,21,0)</f>
        <v>直连</v>
      </c>
    </row>
    <row r="30" s="4" customFormat="1" spans="1:9">
      <c r="A30" s="5">
        <v>999228271015593</v>
      </c>
      <c r="B30" s="6">
        <v>45260</v>
      </c>
      <c r="C30" s="6">
        <v>45261</v>
      </c>
      <c r="D30" s="4">
        <v>43.46</v>
      </c>
      <c r="E30" s="4" t="str">
        <f>VLOOKUP(A30,HOP!A:L,12,0)</f>
        <v>43.46</v>
      </c>
      <c r="F30" s="4" t="str">
        <f>VLOOKUP(A30,HOP!A:C,3,0)</f>
        <v>4171380</v>
      </c>
      <c r="G30" s="4">
        <f t="shared" si="0"/>
        <v>0</v>
      </c>
      <c r="H30" s="4" t="str">
        <f t="shared" si="1"/>
        <v>，4171380</v>
      </c>
      <c r="I30" s="4" t="str">
        <f>VLOOKUP(A30,HOP!A:U,21,0)</f>
        <v>直连</v>
      </c>
    </row>
    <row r="31" s="4" customFormat="1" spans="1:9">
      <c r="A31" s="5">
        <v>999228280348290</v>
      </c>
      <c r="B31" s="6">
        <v>45259</v>
      </c>
      <c r="C31" s="6">
        <v>45261</v>
      </c>
      <c r="D31" s="4">
        <v>174.18</v>
      </c>
      <c r="E31" s="4" t="str">
        <f>VLOOKUP(A31,HOP!A:L,12,0)</f>
        <v>174.18</v>
      </c>
      <c r="F31" s="4" t="str">
        <f>VLOOKUP(A31,HOP!A:C,3,0)</f>
        <v>4175032</v>
      </c>
      <c r="G31" s="4">
        <f t="shared" si="0"/>
        <v>0</v>
      </c>
      <c r="H31" s="4" t="str">
        <f t="shared" si="1"/>
        <v>，4175032</v>
      </c>
      <c r="I31" s="4" t="str">
        <f>VLOOKUP(A31,HOP!A:U,21,0)</f>
        <v>直连</v>
      </c>
    </row>
    <row r="32" s="4" customFormat="1" spans="1:9">
      <c r="A32" s="5">
        <v>999228466864398</v>
      </c>
      <c r="B32" s="6">
        <v>45260</v>
      </c>
      <c r="C32" s="6">
        <v>45261</v>
      </c>
      <c r="D32" s="4">
        <v>161.94</v>
      </c>
      <c r="E32" s="4" t="str">
        <f>VLOOKUP(A32,HOP!A:L,12,0)</f>
        <v>161.94</v>
      </c>
      <c r="F32" s="4" t="str">
        <f>VLOOKUP(A32,HOP!A:C,3,0)</f>
        <v>4251822</v>
      </c>
      <c r="G32" s="4">
        <f t="shared" si="0"/>
        <v>0</v>
      </c>
      <c r="H32" s="4" t="str">
        <f t="shared" si="1"/>
        <v>，4251822</v>
      </c>
      <c r="I32" s="4" t="str">
        <f>VLOOKUP(A32,HOP!A:U,21,0)</f>
        <v>直连</v>
      </c>
    </row>
    <row r="33" s="4" customFormat="1" hidden="1" spans="1:9">
      <c r="A33" s="5">
        <v>999228545057444</v>
      </c>
      <c r="B33" s="6">
        <v>45254</v>
      </c>
      <c r="C33" s="6">
        <v>45261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10">
      <c r="A34" s="5">
        <v>999228548413934</v>
      </c>
      <c r="B34" s="6">
        <v>45259</v>
      </c>
      <c r="C34" s="6">
        <v>45261</v>
      </c>
      <c r="D34" s="4">
        <v>300.04</v>
      </c>
      <c r="E34" s="4">
        <v>300.04</v>
      </c>
      <c r="F34" s="4" t="str">
        <f>VLOOKUP(A34,HOP!A:C,3,0)</f>
        <v>4278493</v>
      </c>
      <c r="G34" s="4">
        <f t="shared" si="0"/>
        <v>0</v>
      </c>
      <c r="H34" s="4" t="str">
        <f t="shared" si="1"/>
        <v>，4278493</v>
      </c>
      <c r="I34" s="4" t="str">
        <f>VLOOKUP(A34,HOP!A:U,21,0)</f>
        <v>直连</v>
      </c>
      <c r="J34" s="4" t="s">
        <v>228</v>
      </c>
    </row>
    <row r="35" s="4" customFormat="1" spans="1:9">
      <c r="A35" s="5">
        <v>999228586125276</v>
      </c>
      <c r="B35" s="6">
        <v>45260</v>
      </c>
      <c r="C35" s="6">
        <v>45261</v>
      </c>
      <c r="D35" s="4">
        <v>54.38</v>
      </c>
      <c r="E35" s="4" t="str">
        <f>VLOOKUP(A35,HOP!A:L,12,0)</f>
        <v>54.38</v>
      </c>
      <c r="F35" s="4" t="str">
        <f>VLOOKUP(A35,HOP!A:C,3,0)</f>
        <v>4304526</v>
      </c>
      <c r="G35" s="4">
        <f t="shared" si="0"/>
        <v>0</v>
      </c>
      <c r="H35" s="4" t="str">
        <f t="shared" si="1"/>
        <v>，4304526</v>
      </c>
      <c r="I35" s="4" t="str">
        <f>VLOOKUP(A35,HOP!A:U,21,0)</f>
        <v>直连</v>
      </c>
    </row>
    <row r="36" s="4" customFormat="1" spans="1:9">
      <c r="A36" s="5">
        <v>999228602367438</v>
      </c>
      <c r="B36" s="6">
        <v>45260</v>
      </c>
      <c r="C36" s="6">
        <v>45261</v>
      </c>
      <c r="D36" s="4">
        <v>79.71</v>
      </c>
      <c r="E36" s="4" t="str">
        <f>VLOOKUP(A36,HOP!A:L,12,0)</f>
        <v>79.71</v>
      </c>
      <c r="F36" s="4" t="str">
        <f>VLOOKUP(A36,HOP!A:C,3,0)</f>
        <v>4311529</v>
      </c>
      <c r="G36" s="4">
        <f t="shared" si="0"/>
        <v>0</v>
      </c>
      <c r="H36" s="4" t="str">
        <f t="shared" si="1"/>
        <v>，4311529</v>
      </c>
      <c r="I36" s="4" t="str">
        <f>VLOOKUP(A36,HOP!A:U,21,0)</f>
        <v>直连</v>
      </c>
    </row>
    <row r="38" spans="4:4">
      <c r="D38" s="4">
        <f>SUM(D2:D37)</f>
        <v>7169.71</v>
      </c>
    </row>
    <row r="46" spans="1:1">
      <c r="A46" s="4" t="s">
        <v>229</v>
      </c>
    </row>
    <row r="47" spans="1:1">
      <c r="A47" s="4" t="s">
        <v>230</v>
      </c>
    </row>
    <row r="48" spans="1:1">
      <c r="A48" s="4" t="s">
        <v>231</v>
      </c>
    </row>
  </sheetData>
  <autoFilter ref="A1:XFD38">
    <filterColumn colId="3">
      <filters blank="1">
        <filter val="153.11"/>
        <filter val="43.92"/>
        <filter val="124.92"/>
        <filter val="358.92"/>
        <filter val="537.53"/>
        <filter val="161.94"/>
        <filter val="283.14"/>
        <filter val="109.15"/>
        <filter val="297.96"/>
        <filter val="82.98"/>
        <filter val="174.18"/>
        <filter val="7169.71"/>
        <filter val="289.22"/>
        <filter val="409.62"/>
        <filter val="269.4"/>
        <filter val="415.25"/>
        <filter val="336.6"/>
        <filter val="635.7"/>
        <filter val="89.67"/>
        <filter val="162.27"/>
        <filter val="80.28"/>
        <filter val="79.71"/>
        <filter val="54.38"/>
        <filter val="35.42"/>
        <filter val="104.02"/>
        <filter val="82.04"/>
        <filter val="97.44"/>
        <filter val="300.04"/>
        <filter val="206"/>
        <filter val="43.46"/>
        <filter val="66.48"/>
        <filter val="131.48"/>
        <filter val="953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232</v>
      </c>
      <c r="B1" s="2" t="s">
        <v>233</v>
      </c>
      <c r="C1" s="2" t="s">
        <v>234</v>
      </c>
      <c r="D1" s="2" t="s">
        <v>235</v>
      </c>
      <c r="E1" s="2" t="s">
        <v>13</v>
      </c>
      <c r="F1" s="2" t="s">
        <v>5</v>
      </c>
      <c r="G1" s="2" t="s">
        <v>6</v>
      </c>
      <c r="H1" s="2" t="s">
        <v>236</v>
      </c>
      <c r="I1" s="2" t="s">
        <v>237</v>
      </c>
      <c r="J1" s="2" t="s">
        <v>238</v>
      </c>
      <c r="K1" s="2" t="s">
        <v>239</v>
      </c>
      <c r="L1" s="2" t="s">
        <v>240</v>
      </c>
      <c r="M1" s="2" t="s">
        <v>241</v>
      </c>
      <c r="N1" s="2" t="s">
        <v>242</v>
      </c>
      <c r="O1" s="2" t="s">
        <v>243</v>
      </c>
      <c r="P1" s="2" t="s">
        <v>244</v>
      </c>
      <c r="Q1" s="2" t="s">
        <v>245</v>
      </c>
      <c r="R1" s="2" t="s">
        <v>246</v>
      </c>
      <c r="S1" s="2" t="s">
        <v>247</v>
      </c>
      <c r="T1" s="2" t="s">
        <v>248</v>
      </c>
      <c r="U1" s="2" t="s">
        <v>249</v>
      </c>
      <c r="V1" s="2" t="s">
        <v>250</v>
      </c>
    </row>
    <row r="2" s="1" customFormat="1" spans="1:22">
      <c r="A2" s="3">
        <v>999226039386561</v>
      </c>
      <c r="B2" s="1" t="s">
        <v>251</v>
      </c>
      <c r="C2" s="1" t="s">
        <v>252</v>
      </c>
      <c r="D2" s="1" t="s">
        <v>253</v>
      </c>
      <c r="E2" s="1" t="s">
        <v>254</v>
      </c>
      <c r="F2" s="1" t="s">
        <v>255</v>
      </c>
      <c r="G2" s="1" t="s">
        <v>256</v>
      </c>
      <c r="H2" s="1" t="s">
        <v>257</v>
      </c>
      <c r="I2" s="1" t="s">
        <v>258</v>
      </c>
      <c r="J2" s="1" t="s">
        <v>30</v>
      </c>
      <c r="K2" s="1" t="s">
        <v>259</v>
      </c>
      <c r="L2" s="1" t="s">
        <v>259</v>
      </c>
      <c r="M2" s="1" t="s">
        <v>260</v>
      </c>
      <c r="N2" s="1" t="s">
        <v>260</v>
      </c>
      <c r="O2" s="1" t="s">
        <v>261</v>
      </c>
      <c r="P2" s="1" t="s">
        <v>262</v>
      </c>
      <c r="Q2" s="1" t="s">
        <v>263</v>
      </c>
      <c r="R2" s="1" t="s">
        <v>264</v>
      </c>
      <c r="S2" s="1" t="s">
        <v>265</v>
      </c>
      <c r="T2" s="1" t="s">
        <v>266</v>
      </c>
      <c r="U2" s="1" t="s">
        <v>267</v>
      </c>
      <c r="V2" s="1" t="s">
        <v>268</v>
      </c>
    </row>
    <row r="3" s="1" customFormat="1" spans="1:22">
      <c r="A3" s="3">
        <v>999226850713461</v>
      </c>
      <c r="B3" s="1" t="s">
        <v>269</v>
      </c>
      <c r="C3" s="1" t="s">
        <v>270</v>
      </c>
      <c r="D3" s="1" t="s">
        <v>271</v>
      </c>
      <c r="E3" s="1" t="s">
        <v>272</v>
      </c>
      <c r="F3" s="1" t="s">
        <v>273</v>
      </c>
      <c r="G3" s="1" t="s">
        <v>274</v>
      </c>
      <c r="H3" s="1" t="s">
        <v>257</v>
      </c>
      <c r="I3" s="1" t="s">
        <v>275</v>
      </c>
      <c r="J3" s="1" t="s">
        <v>30</v>
      </c>
      <c r="K3" s="1" t="s">
        <v>276</v>
      </c>
      <c r="L3" s="1" t="s">
        <v>276</v>
      </c>
      <c r="M3" s="1" t="s">
        <v>260</v>
      </c>
      <c r="N3" s="1" t="s">
        <v>260</v>
      </c>
      <c r="O3" s="1" t="s">
        <v>261</v>
      </c>
      <c r="P3" s="1" t="s">
        <v>262</v>
      </c>
      <c r="Q3" s="1" t="s">
        <v>263</v>
      </c>
      <c r="R3" s="1" t="s">
        <v>277</v>
      </c>
      <c r="S3" s="1" t="s">
        <v>265</v>
      </c>
      <c r="T3" s="1" t="s">
        <v>266</v>
      </c>
      <c r="U3" s="1" t="s">
        <v>267</v>
      </c>
      <c r="V3" s="1" t="s">
        <v>268</v>
      </c>
    </row>
    <row r="4" s="1" customFormat="1" spans="1:22">
      <c r="A4" s="3">
        <v>999228013571280</v>
      </c>
      <c r="B4" s="1" t="s">
        <v>278</v>
      </c>
      <c r="C4" s="1" t="s">
        <v>279</v>
      </c>
      <c r="D4" s="1" t="s">
        <v>280</v>
      </c>
      <c r="E4" s="1" t="s">
        <v>281</v>
      </c>
      <c r="F4" s="1" t="s">
        <v>256</v>
      </c>
      <c r="G4" s="1" t="s">
        <v>282</v>
      </c>
      <c r="H4" s="1" t="s">
        <v>257</v>
      </c>
      <c r="I4" s="1" t="s">
        <v>283</v>
      </c>
      <c r="J4" s="1" t="s">
        <v>30</v>
      </c>
      <c r="K4" s="1" t="s">
        <v>284</v>
      </c>
      <c r="L4" s="1" t="s">
        <v>284</v>
      </c>
      <c r="M4" s="1" t="s">
        <v>260</v>
      </c>
      <c r="N4" s="1" t="s">
        <v>260</v>
      </c>
      <c r="O4" s="1" t="s">
        <v>261</v>
      </c>
      <c r="P4" s="1" t="s">
        <v>262</v>
      </c>
      <c r="Q4" s="1" t="s">
        <v>263</v>
      </c>
      <c r="R4" s="1" t="s">
        <v>285</v>
      </c>
      <c r="S4" s="1" t="s">
        <v>265</v>
      </c>
      <c r="T4" s="1" t="s">
        <v>266</v>
      </c>
      <c r="U4" s="1" t="s">
        <v>267</v>
      </c>
      <c r="V4" s="1" t="s">
        <v>268</v>
      </c>
    </row>
    <row r="5" s="1" customFormat="1" spans="1:22">
      <c r="A5" s="3">
        <v>999228060150967</v>
      </c>
      <c r="B5" s="1" t="s">
        <v>286</v>
      </c>
      <c r="C5" s="1" t="s">
        <v>287</v>
      </c>
      <c r="D5" s="1" t="s">
        <v>288</v>
      </c>
      <c r="E5" s="1" t="s">
        <v>289</v>
      </c>
      <c r="F5" s="1" t="s">
        <v>290</v>
      </c>
      <c r="G5" s="1" t="s">
        <v>274</v>
      </c>
      <c r="H5" s="1" t="s">
        <v>257</v>
      </c>
      <c r="I5" s="1" t="s">
        <v>291</v>
      </c>
      <c r="J5" s="1" t="s">
        <v>30</v>
      </c>
      <c r="K5" s="1" t="s">
        <v>292</v>
      </c>
      <c r="L5" s="1" t="s">
        <v>292</v>
      </c>
      <c r="M5" s="1" t="s">
        <v>260</v>
      </c>
      <c r="N5" s="1" t="s">
        <v>260</v>
      </c>
      <c r="O5" s="1" t="s">
        <v>261</v>
      </c>
      <c r="P5" s="1" t="s">
        <v>262</v>
      </c>
      <c r="Q5" s="1" t="s">
        <v>263</v>
      </c>
      <c r="R5" s="1" t="s">
        <v>293</v>
      </c>
      <c r="S5" s="1" t="s">
        <v>265</v>
      </c>
      <c r="T5" s="1" t="s">
        <v>266</v>
      </c>
      <c r="U5" s="1" t="s">
        <v>267</v>
      </c>
      <c r="V5" s="1" t="s">
        <v>294</v>
      </c>
    </row>
    <row r="6" s="1" customFormat="1" spans="1:22">
      <c r="A6" s="3">
        <v>999228075895768</v>
      </c>
      <c r="B6" s="1" t="s">
        <v>295</v>
      </c>
      <c r="C6" s="1" t="s">
        <v>296</v>
      </c>
      <c r="D6" s="1" t="s">
        <v>297</v>
      </c>
      <c r="E6" s="1" t="s">
        <v>298</v>
      </c>
      <c r="F6" s="1" t="s">
        <v>290</v>
      </c>
      <c r="G6" s="1" t="s">
        <v>274</v>
      </c>
      <c r="H6" s="1" t="s">
        <v>257</v>
      </c>
      <c r="I6" s="1" t="s">
        <v>299</v>
      </c>
      <c r="J6" s="1" t="s">
        <v>30</v>
      </c>
      <c r="K6" s="1" t="s">
        <v>300</v>
      </c>
      <c r="L6" s="1" t="s">
        <v>300</v>
      </c>
      <c r="M6" s="1" t="s">
        <v>260</v>
      </c>
      <c r="N6" s="1" t="s">
        <v>260</v>
      </c>
      <c r="O6" s="1" t="s">
        <v>261</v>
      </c>
      <c r="P6" s="1" t="s">
        <v>262</v>
      </c>
      <c r="Q6" s="1" t="s">
        <v>263</v>
      </c>
      <c r="R6" s="1" t="s">
        <v>301</v>
      </c>
      <c r="S6" s="1" t="s">
        <v>265</v>
      </c>
      <c r="T6" s="1" t="s">
        <v>266</v>
      </c>
      <c r="U6" s="1" t="s">
        <v>267</v>
      </c>
      <c r="V6" s="1" t="s">
        <v>302</v>
      </c>
    </row>
    <row r="7" s="1" customFormat="1" spans="1:22">
      <c r="A7" s="3">
        <v>999228090810946</v>
      </c>
      <c r="B7" s="1" t="s">
        <v>295</v>
      </c>
      <c r="C7" s="1" t="s">
        <v>303</v>
      </c>
      <c r="D7" s="1" t="s">
        <v>304</v>
      </c>
      <c r="E7" s="1" t="s">
        <v>305</v>
      </c>
      <c r="F7" s="1" t="s">
        <v>290</v>
      </c>
      <c r="G7" s="1" t="s">
        <v>282</v>
      </c>
      <c r="H7" s="1" t="s">
        <v>257</v>
      </c>
      <c r="I7" s="1" t="s">
        <v>306</v>
      </c>
      <c r="J7" s="1" t="s">
        <v>30</v>
      </c>
      <c r="K7" s="1" t="s">
        <v>307</v>
      </c>
      <c r="L7" s="1" t="s">
        <v>307</v>
      </c>
      <c r="M7" s="1" t="s">
        <v>260</v>
      </c>
      <c r="N7" s="1" t="s">
        <v>260</v>
      </c>
      <c r="O7" s="1" t="s">
        <v>261</v>
      </c>
      <c r="P7" s="1" t="s">
        <v>262</v>
      </c>
      <c r="Q7" s="1" t="s">
        <v>263</v>
      </c>
      <c r="R7" s="1" t="s">
        <v>308</v>
      </c>
      <c r="S7" s="1" t="s">
        <v>265</v>
      </c>
      <c r="T7" s="1" t="s">
        <v>266</v>
      </c>
      <c r="U7" s="1" t="s">
        <v>267</v>
      </c>
      <c r="V7" s="1" t="s">
        <v>309</v>
      </c>
    </row>
    <row r="8" s="1" customFormat="1" spans="1:22">
      <c r="A8" s="3">
        <v>999228164464142</v>
      </c>
      <c r="B8" s="1" t="s">
        <v>310</v>
      </c>
      <c r="C8" s="1" t="s">
        <v>311</v>
      </c>
      <c r="D8" s="1" t="s">
        <v>312</v>
      </c>
      <c r="E8" s="1" t="s">
        <v>313</v>
      </c>
      <c r="F8" s="1" t="s">
        <v>255</v>
      </c>
      <c r="G8" s="1" t="s">
        <v>274</v>
      </c>
      <c r="H8" s="1" t="s">
        <v>257</v>
      </c>
      <c r="I8" s="1" t="s">
        <v>314</v>
      </c>
      <c r="J8" s="1" t="s">
        <v>30</v>
      </c>
      <c r="K8" s="1" t="s">
        <v>315</v>
      </c>
      <c r="L8" s="1" t="s">
        <v>315</v>
      </c>
      <c r="M8" s="1" t="s">
        <v>260</v>
      </c>
      <c r="N8" s="1" t="s">
        <v>260</v>
      </c>
      <c r="O8" s="1" t="s">
        <v>261</v>
      </c>
      <c r="P8" s="1" t="s">
        <v>262</v>
      </c>
      <c r="Q8" s="1" t="s">
        <v>263</v>
      </c>
      <c r="R8" s="1" t="s">
        <v>316</v>
      </c>
      <c r="S8" s="1" t="s">
        <v>265</v>
      </c>
      <c r="T8" s="1" t="s">
        <v>266</v>
      </c>
      <c r="U8" s="1" t="s">
        <v>267</v>
      </c>
      <c r="V8" s="1" t="s">
        <v>317</v>
      </c>
    </row>
    <row r="9" s="1" customFormat="1" spans="1:22">
      <c r="A9" s="3">
        <v>999228207400893</v>
      </c>
      <c r="B9" s="1" t="s">
        <v>318</v>
      </c>
      <c r="C9" s="1" t="s">
        <v>319</v>
      </c>
      <c r="D9" s="1" t="s">
        <v>320</v>
      </c>
      <c r="E9" s="1" t="s">
        <v>321</v>
      </c>
      <c r="F9" s="1" t="s">
        <v>274</v>
      </c>
      <c r="G9" s="1" t="s">
        <v>282</v>
      </c>
      <c r="H9" s="1" t="s">
        <v>257</v>
      </c>
      <c r="I9" s="1" t="s">
        <v>322</v>
      </c>
      <c r="J9" s="1" t="s">
        <v>30</v>
      </c>
      <c r="K9" s="1" t="s">
        <v>323</v>
      </c>
      <c r="L9" s="1" t="s">
        <v>323</v>
      </c>
      <c r="M9" s="1" t="s">
        <v>260</v>
      </c>
      <c r="N9" s="1" t="s">
        <v>260</v>
      </c>
      <c r="O9" s="1" t="s">
        <v>261</v>
      </c>
      <c r="P9" s="1" t="s">
        <v>262</v>
      </c>
      <c r="Q9" s="1" t="s">
        <v>263</v>
      </c>
      <c r="R9" s="1" t="s">
        <v>324</v>
      </c>
      <c r="S9" s="1" t="s">
        <v>265</v>
      </c>
      <c r="T9" s="1" t="s">
        <v>266</v>
      </c>
      <c r="U9" s="1" t="s">
        <v>267</v>
      </c>
      <c r="V9" s="1" t="s">
        <v>309</v>
      </c>
    </row>
    <row r="10" s="1" customFormat="1" spans="1:22">
      <c r="A10" s="3">
        <v>999228209063224</v>
      </c>
      <c r="B10" s="1" t="s">
        <v>318</v>
      </c>
      <c r="C10" s="1" t="s">
        <v>325</v>
      </c>
      <c r="D10" s="1" t="s">
        <v>326</v>
      </c>
      <c r="E10" s="1" t="s">
        <v>327</v>
      </c>
      <c r="F10" s="1" t="s">
        <v>255</v>
      </c>
      <c r="G10" s="1" t="s">
        <v>256</v>
      </c>
      <c r="H10" s="1" t="s">
        <v>257</v>
      </c>
      <c r="I10" s="1" t="s">
        <v>328</v>
      </c>
      <c r="J10" s="1" t="s">
        <v>30</v>
      </c>
      <c r="K10" s="1" t="s">
        <v>329</v>
      </c>
      <c r="L10" s="1" t="s">
        <v>329</v>
      </c>
      <c r="M10" s="1" t="s">
        <v>260</v>
      </c>
      <c r="N10" s="1" t="s">
        <v>260</v>
      </c>
      <c r="O10" s="1" t="s">
        <v>261</v>
      </c>
      <c r="P10" s="1" t="s">
        <v>262</v>
      </c>
      <c r="Q10" s="1" t="s">
        <v>263</v>
      </c>
      <c r="R10" s="1" t="s">
        <v>330</v>
      </c>
      <c r="S10" s="1" t="s">
        <v>265</v>
      </c>
      <c r="T10" s="1" t="s">
        <v>266</v>
      </c>
      <c r="U10" s="1" t="s">
        <v>267</v>
      </c>
      <c r="V10" s="1" t="s">
        <v>331</v>
      </c>
    </row>
    <row r="11" s="1" customFormat="1" spans="1:22">
      <c r="A11" s="3">
        <v>999228214074594</v>
      </c>
      <c r="B11" s="1" t="s">
        <v>332</v>
      </c>
      <c r="C11" s="1" t="s">
        <v>333</v>
      </c>
      <c r="D11" s="1" t="s">
        <v>334</v>
      </c>
      <c r="E11" s="1" t="s">
        <v>335</v>
      </c>
      <c r="F11" s="1" t="s">
        <v>274</v>
      </c>
      <c r="G11" s="1" t="s">
        <v>256</v>
      </c>
      <c r="H11" s="1" t="s">
        <v>257</v>
      </c>
      <c r="I11" s="1" t="s">
        <v>336</v>
      </c>
      <c r="J11" s="1" t="s">
        <v>30</v>
      </c>
      <c r="K11" s="1" t="s">
        <v>337</v>
      </c>
      <c r="L11" s="1" t="s">
        <v>337</v>
      </c>
      <c r="M11" s="1" t="s">
        <v>260</v>
      </c>
      <c r="N11" s="1" t="s">
        <v>260</v>
      </c>
      <c r="O11" s="1" t="s">
        <v>261</v>
      </c>
      <c r="P11" s="1" t="s">
        <v>262</v>
      </c>
      <c r="Q11" s="1" t="s">
        <v>263</v>
      </c>
      <c r="R11" s="1" t="s">
        <v>338</v>
      </c>
      <c r="S11" s="1" t="s">
        <v>265</v>
      </c>
      <c r="T11" s="1" t="s">
        <v>266</v>
      </c>
      <c r="U11" s="1" t="s">
        <v>267</v>
      </c>
      <c r="V11" s="1" t="s">
        <v>268</v>
      </c>
    </row>
    <row r="12" s="1" customFormat="1" spans="1:22">
      <c r="A12" s="3">
        <v>999228235576823</v>
      </c>
      <c r="B12" s="1" t="s">
        <v>339</v>
      </c>
      <c r="C12" s="1" t="s">
        <v>340</v>
      </c>
      <c r="D12" s="1" t="s">
        <v>341</v>
      </c>
      <c r="E12" s="1" t="s">
        <v>342</v>
      </c>
      <c r="F12" s="1" t="s">
        <v>343</v>
      </c>
      <c r="G12" s="1" t="s">
        <v>256</v>
      </c>
      <c r="H12" s="1" t="s">
        <v>257</v>
      </c>
      <c r="I12" s="1" t="s">
        <v>344</v>
      </c>
      <c r="J12" s="1" t="s">
        <v>30</v>
      </c>
      <c r="K12" s="1" t="s">
        <v>345</v>
      </c>
      <c r="L12" s="1" t="s">
        <v>345</v>
      </c>
      <c r="M12" s="1" t="s">
        <v>260</v>
      </c>
      <c r="N12" s="1" t="s">
        <v>260</v>
      </c>
      <c r="O12" s="1" t="s">
        <v>261</v>
      </c>
      <c r="P12" s="1" t="s">
        <v>262</v>
      </c>
      <c r="Q12" s="1" t="s">
        <v>263</v>
      </c>
      <c r="R12" s="1" t="s">
        <v>346</v>
      </c>
      <c r="S12" s="1" t="s">
        <v>265</v>
      </c>
      <c r="T12" s="1" t="s">
        <v>266</v>
      </c>
      <c r="U12" s="1" t="s">
        <v>267</v>
      </c>
      <c r="V12" s="1" t="s">
        <v>268</v>
      </c>
    </row>
    <row r="13" s="1" customFormat="1" spans="1:22">
      <c r="A13" s="3">
        <v>999228237719792</v>
      </c>
      <c r="B13" s="1" t="s">
        <v>339</v>
      </c>
      <c r="C13" s="1" t="s">
        <v>347</v>
      </c>
      <c r="D13" s="1" t="s">
        <v>348</v>
      </c>
      <c r="E13" s="1" t="s">
        <v>349</v>
      </c>
      <c r="F13" s="1" t="s">
        <v>343</v>
      </c>
      <c r="G13" s="1" t="s">
        <v>256</v>
      </c>
      <c r="H13" s="1" t="s">
        <v>257</v>
      </c>
      <c r="I13" s="1" t="s">
        <v>350</v>
      </c>
      <c r="J13" s="1" t="s">
        <v>30</v>
      </c>
      <c r="K13" s="1" t="s">
        <v>351</v>
      </c>
      <c r="L13" s="1" t="s">
        <v>351</v>
      </c>
      <c r="M13" s="1" t="s">
        <v>260</v>
      </c>
      <c r="N13" s="1" t="s">
        <v>260</v>
      </c>
      <c r="O13" s="1" t="s">
        <v>261</v>
      </c>
      <c r="P13" s="1" t="s">
        <v>262</v>
      </c>
      <c r="Q13" s="1" t="s">
        <v>263</v>
      </c>
      <c r="R13" s="1" t="s">
        <v>352</v>
      </c>
      <c r="S13" s="1" t="s">
        <v>265</v>
      </c>
      <c r="T13" s="1" t="s">
        <v>266</v>
      </c>
      <c r="U13" s="1" t="s">
        <v>267</v>
      </c>
      <c r="V13" s="1" t="s">
        <v>331</v>
      </c>
    </row>
    <row r="14" s="1" customFormat="1" spans="1:22">
      <c r="A14" s="3">
        <v>999228259401097</v>
      </c>
      <c r="B14" s="1" t="s">
        <v>353</v>
      </c>
      <c r="C14" s="1" t="s">
        <v>354</v>
      </c>
      <c r="D14" s="1" t="s">
        <v>355</v>
      </c>
      <c r="E14" s="1" t="s">
        <v>356</v>
      </c>
      <c r="F14" s="1" t="s">
        <v>290</v>
      </c>
      <c r="G14" s="1" t="s">
        <v>274</v>
      </c>
      <c r="H14" s="1" t="s">
        <v>257</v>
      </c>
      <c r="I14" s="1" t="s">
        <v>357</v>
      </c>
      <c r="J14" s="1" t="s">
        <v>30</v>
      </c>
      <c r="K14" s="1" t="s">
        <v>358</v>
      </c>
      <c r="L14" s="1" t="s">
        <v>358</v>
      </c>
      <c r="M14" s="1" t="s">
        <v>260</v>
      </c>
      <c r="N14" s="1" t="s">
        <v>260</v>
      </c>
      <c r="O14" s="1" t="s">
        <v>261</v>
      </c>
      <c r="P14" s="1" t="s">
        <v>262</v>
      </c>
      <c r="Q14" s="1" t="s">
        <v>263</v>
      </c>
      <c r="R14" s="1" t="s">
        <v>359</v>
      </c>
      <c r="S14" s="1" t="s">
        <v>265</v>
      </c>
      <c r="T14" s="1" t="s">
        <v>266</v>
      </c>
      <c r="U14" s="1" t="s">
        <v>267</v>
      </c>
      <c r="V14" s="1" t="s">
        <v>317</v>
      </c>
    </row>
    <row r="15" s="1" customFormat="1" spans="1:22">
      <c r="A15" s="3">
        <v>999228268067188</v>
      </c>
      <c r="B15" s="1" t="s">
        <v>360</v>
      </c>
      <c r="C15" s="1" t="s">
        <v>361</v>
      </c>
      <c r="D15" s="1" t="s">
        <v>362</v>
      </c>
      <c r="E15" s="1" t="s">
        <v>363</v>
      </c>
      <c r="F15" s="1" t="s">
        <v>343</v>
      </c>
      <c r="G15" s="1" t="s">
        <v>274</v>
      </c>
      <c r="H15" s="1" t="s">
        <v>257</v>
      </c>
      <c r="I15" s="1" t="s">
        <v>364</v>
      </c>
      <c r="J15" s="1" t="s">
        <v>30</v>
      </c>
      <c r="K15" s="1" t="s">
        <v>365</v>
      </c>
      <c r="L15" s="1" t="s">
        <v>365</v>
      </c>
      <c r="M15" s="1" t="s">
        <v>260</v>
      </c>
      <c r="N15" s="1" t="s">
        <v>260</v>
      </c>
      <c r="O15" s="1" t="s">
        <v>261</v>
      </c>
      <c r="P15" s="1" t="s">
        <v>262</v>
      </c>
      <c r="Q15" s="1" t="s">
        <v>263</v>
      </c>
      <c r="R15" s="1" t="s">
        <v>366</v>
      </c>
      <c r="S15" s="1" t="s">
        <v>265</v>
      </c>
      <c r="T15" s="1" t="s">
        <v>266</v>
      </c>
      <c r="U15" s="1" t="s">
        <v>267</v>
      </c>
      <c r="V15" s="1" t="s">
        <v>367</v>
      </c>
    </row>
    <row r="16" s="1" customFormat="1" spans="1:22">
      <c r="A16" s="3">
        <v>28268631955</v>
      </c>
      <c r="B16" s="1" t="s">
        <v>360</v>
      </c>
      <c r="C16" s="1" t="s">
        <v>368</v>
      </c>
      <c r="D16" s="1" t="s">
        <v>369</v>
      </c>
      <c r="E16" s="1" t="s">
        <v>370</v>
      </c>
      <c r="F16" s="1" t="s">
        <v>290</v>
      </c>
      <c r="G16" s="1" t="s">
        <v>256</v>
      </c>
      <c r="H16" s="1" t="s">
        <v>257</v>
      </c>
      <c r="I16" s="1" t="s">
        <v>371</v>
      </c>
      <c r="J16" s="1" t="s">
        <v>30</v>
      </c>
      <c r="K16" s="1" t="s">
        <v>372</v>
      </c>
      <c r="L16" s="1" t="s">
        <v>372</v>
      </c>
      <c r="M16" s="1" t="s">
        <v>260</v>
      </c>
      <c r="N16" s="1" t="s">
        <v>260</v>
      </c>
      <c r="O16" s="1" t="s">
        <v>261</v>
      </c>
      <c r="P16" s="1" t="s">
        <v>262</v>
      </c>
      <c r="Q16" s="1" t="s">
        <v>263</v>
      </c>
      <c r="R16" s="1" t="s">
        <v>373</v>
      </c>
      <c r="S16" s="1" t="s">
        <v>265</v>
      </c>
      <c r="T16" s="1" t="s">
        <v>266</v>
      </c>
      <c r="U16" s="1" t="s">
        <v>267</v>
      </c>
      <c r="V16" s="1" t="s">
        <v>374</v>
      </c>
    </row>
    <row r="17" s="1" customFormat="1" spans="1:22">
      <c r="A17" s="3">
        <v>999228271015593</v>
      </c>
      <c r="B17" s="1" t="s">
        <v>360</v>
      </c>
      <c r="C17" s="1" t="s">
        <v>375</v>
      </c>
      <c r="D17" s="1" t="s">
        <v>376</v>
      </c>
      <c r="E17" s="1" t="s">
        <v>377</v>
      </c>
      <c r="F17" s="1" t="s">
        <v>256</v>
      </c>
      <c r="G17" s="1" t="s">
        <v>282</v>
      </c>
      <c r="H17" s="1" t="s">
        <v>257</v>
      </c>
      <c r="I17" s="1" t="s">
        <v>378</v>
      </c>
      <c r="J17" s="1" t="s">
        <v>30</v>
      </c>
      <c r="K17" s="1" t="s">
        <v>379</v>
      </c>
      <c r="L17" s="1" t="s">
        <v>379</v>
      </c>
      <c r="M17" s="1" t="s">
        <v>260</v>
      </c>
      <c r="N17" s="1" t="s">
        <v>260</v>
      </c>
      <c r="O17" s="1" t="s">
        <v>261</v>
      </c>
      <c r="P17" s="1" t="s">
        <v>262</v>
      </c>
      <c r="Q17" s="1" t="s">
        <v>263</v>
      </c>
      <c r="R17" s="1" t="s">
        <v>380</v>
      </c>
      <c r="S17" s="1" t="s">
        <v>265</v>
      </c>
      <c r="T17" s="1" t="s">
        <v>266</v>
      </c>
      <c r="U17" s="1" t="s">
        <v>267</v>
      </c>
      <c r="V17" s="1" t="s">
        <v>381</v>
      </c>
    </row>
    <row r="18" s="1" customFormat="1" spans="1:22">
      <c r="A18" s="3">
        <v>999228280348290</v>
      </c>
      <c r="B18" s="1" t="s">
        <v>382</v>
      </c>
      <c r="C18" s="1" t="s">
        <v>383</v>
      </c>
      <c r="D18" s="1" t="s">
        <v>384</v>
      </c>
      <c r="E18" s="1" t="s">
        <v>385</v>
      </c>
      <c r="F18" s="1" t="s">
        <v>274</v>
      </c>
      <c r="G18" s="1" t="s">
        <v>282</v>
      </c>
      <c r="H18" s="1" t="s">
        <v>257</v>
      </c>
      <c r="I18" s="1" t="s">
        <v>386</v>
      </c>
      <c r="J18" s="1" t="s">
        <v>30</v>
      </c>
      <c r="K18" s="1" t="s">
        <v>387</v>
      </c>
      <c r="L18" s="1" t="s">
        <v>387</v>
      </c>
      <c r="M18" s="1" t="s">
        <v>260</v>
      </c>
      <c r="N18" s="1" t="s">
        <v>260</v>
      </c>
      <c r="O18" s="1" t="s">
        <v>261</v>
      </c>
      <c r="P18" s="1" t="s">
        <v>262</v>
      </c>
      <c r="Q18" s="1" t="s">
        <v>263</v>
      </c>
      <c r="R18" s="1" t="s">
        <v>388</v>
      </c>
      <c r="S18" s="1" t="s">
        <v>265</v>
      </c>
      <c r="T18" s="1" t="s">
        <v>266</v>
      </c>
      <c r="U18" s="1" t="s">
        <v>267</v>
      </c>
      <c r="V18" s="1" t="s">
        <v>367</v>
      </c>
    </row>
    <row r="19" s="1" customFormat="1" spans="1:22">
      <c r="A19" s="3">
        <v>999228415319195</v>
      </c>
      <c r="B19" s="1" t="s">
        <v>389</v>
      </c>
      <c r="C19" s="1" t="s">
        <v>390</v>
      </c>
      <c r="D19" s="1" t="s">
        <v>391</v>
      </c>
      <c r="E19" s="1" t="s">
        <v>392</v>
      </c>
      <c r="F19" s="1" t="s">
        <v>343</v>
      </c>
      <c r="G19" s="1" t="s">
        <v>274</v>
      </c>
      <c r="H19" s="1" t="s">
        <v>257</v>
      </c>
      <c r="I19" s="1" t="s">
        <v>393</v>
      </c>
      <c r="J19" s="1" t="s">
        <v>30</v>
      </c>
      <c r="K19" s="1" t="s">
        <v>394</v>
      </c>
      <c r="L19" s="1" t="s">
        <v>394</v>
      </c>
      <c r="M19" s="1" t="s">
        <v>260</v>
      </c>
      <c r="N19" s="1" t="s">
        <v>260</v>
      </c>
      <c r="O19" s="1" t="s">
        <v>261</v>
      </c>
      <c r="P19" s="1" t="s">
        <v>262</v>
      </c>
      <c r="Q19" s="1" t="s">
        <v>263</v>
      </c>
      <c r="R19" s="1" t="s">
        <v>395</v>
      </c>
      <c r="S19" s="1" t="s">
        <v>265</v>
      </c>
      <c r="T19" s="1" t="s">
        <v>266</v>
      </c>
      <c r="U19" s="1" t="s">
        <v>267</v>
      </c>
      <c r="V19" s="1" t="s">
        <v>396</v>
      </c>
    </row>
    <row r="20" s="1" customFormat="1" spans="1:22">
      <c r="A20" s="3">
        <v>999228466864398</v>
      </c>
      <c r="B20" s="1" t="s">
        <v>397</v>
      </c>
      <c r="C20" s="1" t="s">
        <v>398</v>
      </c>
      <c r="D20" s="1" t="s">
        <v>391</v>
      </c>
      <c r="E20" s="1" t="s">
        <v>399</v>
      </c>
      <c r="F20" s="1" t="s">
        <v>256</v>
      </c>
      <c r="G20" s="1" t="s">
        <v>282</v>
      </c>
      <c r="H20" s="1" t="s">
        <v>257</v>
      </c>
      <c r="I20" s="1" t="s">
        <v>400</v>
      </c>
      <c r="J20" s="1" t="s">
        <v>30</v>
      </c>
      <c r="K20" s="1" t="s">
        <v>401</v>
      </c>
      <c r="L20" s="1" t="s">
        <v>401</v>
      </c>
      <c r="M20" s="1" t="s">
        <v>260</v>
      </c>
      <c r="N20" s="1" t="s">
        <v>260</v>
      </c>
      <c r="O20" s="1" t="s">
        <v>261</v>
      </c>
      <c r="P20" s="1" t="s">
        <v>262</v>
      </c>
      <c r="Q20" s="1" t="s">
        <v>263</v>
      </c>
      <c r="R20" s="1" t="s">
        <v>402</v>
      </c>
      <c r="S20" s="1" t="s">
        <v>265</v>
      </c>
      <c r="T20" s="1" t="s">
        <v>266</v>
      </c>
      <c r="U20" s="1" t="s">
        <v>267</v>
      </c>
      <c r="V20" s="1" t="s">
        <v>396</v>
      </c>
    </row>
    <row r="21" s="1" customFormat="1" spans="1:22">
      <c r="A21" s="3">
        <v>999228546804367</v>
      </c>
      <c r="B21" s="1" t="s">
        <v>403</v>
      </c>
      <c r="C21" s="1" t="s">
        <v>404</v>
      </c>
      <c r="D21" s="1" t="s">
        <v>405</v>
      </c>
      <c r="E21" s="1" t="s">
        <v>406</v>
      </c>
      <c r="F21" s="1" t="s">
        <v>343</v>
      </c>
      <c r="G21" s="1" t="s">
        <v>274</v>
      </c>
      <c r="H21" s="1" t="s">
        <v>257</v>
      </c>
      <c r="I21" s="1" t="s">
        <v>407</v>
      </c>
      <c r="J21" s="1" t="s">
        <v>30</v>
      </c>
      <c r="K21" s="1" t="s">
        <v>408</v>
      </c>
      <c r="L21" s="1" t="s">
        <v>408</v>
      </c>
      <c r="M21" s="1" t="s">
        <v>260</v>
      </c>
      <c r="N21" s="1" t="s">
        <v>260</v>
      </c>
      <c r="O21" s="1" t="s">
        <v>261</v>
      </c>
      <c r="P21" s="1" t="s">
        <v>262</v>
      </c>
      <c r="Q21" s="1" t="s">
        <v>263</v>
      </c>
      <c r="R21" s="1" t="s">
        <v>409</v>
      </c>
      <c r="S21" s="1" t="s">
        <v>265</v>
      </c>
      <c r="T21" s="1" t="s">
        <v>266</v>
      </c>
      <c r="U21" s="1" t="s">
        <v>267</v>
      </c>
      <c r="V21" s="1" t="s">
        <v>410</v>
      </c>
    </row>
    <row r="22" s="1" customFormat="1" spans="1:22">
      <c r="A22" s="3">
        <v>999228548413934</v>
      </c>
      <c r="B22" s="1" t="s">
        <v>403</v>
      </c>
      <c r="C22" s="1" t="s">
        <v>411</v>
      </c>
      <c r="D22" s="1" t="s">
        <v>412</v>
      </c>
      <c r="E22" s="1" t="s">
        <v>413</v>
      </c>
      <c r="F22" s="1" t="s">
        <v>274</v>
      </c>
      <c r="G22" s="1" t="s">
        <v>282</v>
      </c>
      <c r="H22" s="1" t="s">
        <v>257</v>
      </c>
      <c r="I22" s="1" t="s">
        <v>414</v>
      </c>
      <c r="J22" s="1" t="s">
        <v>30</v>
      </c>
      <c r="K22" s="1" t="s">
        <v>415</v>
      </c>
      <c r="L22" s="1" t="s">
        <v>261</v>
      </c>
      <c r="M22" s="1" t="s">
        <v>416</v>
      </c>
      <c r="N22" s="1" t="s">
        <v>417</v>
      </c>
      <c r="O22" s="1" t="s">
        <v>261</v>
      </c>
      <c r="P22" s="1" t="s">
        <v>262</v>
      </c>
      <c r="Q22" s="1" t="s">
        <v>263</v>
      </c>
      <c r="R22" s="1" t="s">
        <v>418</v>
      </c>
      <c r="S22" s="1" t="s">
        <v>265</v>
      </c>
      <c r="T22" s="1" t="s">
        <v>266</v>
      </c>
      <c r="U22" s="1" t="s">
        <v>267</v>
      </c>
      <c r="V22" s="1" t="s">
        <v>381</v>
      </c>
    </row>
    <row r="23" s="1" customFormat="1" spans="1:22">
      <c r="A23" s="3">
        <v>999228552535189</v>
      </c>
      <c r="B23" s="1" t="s">
        <v>403</v>
      </c>
      <c r="C23" s="1" t="s">
        <v>419</v>
      </c>
      <c r="D23" s="1" t="s">
        <v>420</v>
      </c>
      <c r="E23" s="1" t="s">
        <v>421</v>
      </c>
      <c r="F23" s="1" t="s">
        <v>343</v>
      </c>
      <c r="G23" s="1" t="s">
        <v>274</v>
      </c>
      <c r="H23" s="1" t="s">
        <v>257</v>
      </c>
      <c r="I23" s="1" t="s">
        <v>422</v>
      </c>
      <c r="J23" s="1" t="s">
        <v>30</v>
      </c>
      <c r="K23" s="1" t="s">
        <v>423</v>
      </c>
      <c r="L23" s="1" t="s">
        <v>423</v>
      </c>
      <c r="M23" s="1" t="s">
        <v>260</v>
      </c>
      <c r="N23" s="1" t="s">
        <v>260</v>
      </c>
      <c r="O23" s="1" t="s">
        <v>261</v>
      </c>
      <c r="P23" s="1" t="s">
        <v>262</v>
      </c>
      <c r="Q23" s="1" t="s">
        <v>263</v>
      </c>
      <c r="R23" s="1" t="s">
        <v>424</v>
      </c>
      <c r="S23" s="1" t="s">
        <v>265</v>
      </c>
      <c r="T23" s="1" t="s">
        <v>266</v>
      </c>
      <c r="U23" s="1" t="s">
        <v>267</v>
      </c>
      <c r="V23" s="1" t="s">
        <v>317</v>
      </c>
    </row>
    <row r="24" s="1" customFormat="1" spans="1:22">
      <c r="A24" s="3">
        <v>999228560841723</v>
      </c>
      <c r="B24" s="1" t="s">
        <v>425</v>
      </c>
      <c r="C24" s="1" t="s">
        <v>426</v>
      </c>
      <c r="D24" s="1" t="s">
        <v>427</v>
      </c>
      <c r="E24" s="1" t="s">
        <v>428</v>
      </c>
      <c r="F24" s="1" t="s">
        <v>343</v>
      </c>
      <c r="G24" s="1" t="s">
        <v>274</v>
      </c>
      <c r="H24" s="1" t="s">
        <v>257</v>
      </c>
      <c r="I24" s="1" t="s">
        <v>429</v>
      </c>
      <c r="J24" s="1" t="s">
        <v>30</v>
      </c>
      <c r="K24" s="1" t="s">
        <v>430</v>
      </c>
      <c r="L24" s="1" t="s">
        <v>430</v>
      </c>
      <c r="M24" s="1" t="s">
        <v>260</v>
      </c>
      <c r="N24" s="1" t="s">
        <v>260</v>
      </c>
      <c r="O24" s="1" t="s">
        <v>261</v>
      </c>
      <c r="P24" s="1" t="s">
        <v>262</v>
      </c>
      <c r="Q24" s="1" t="s">
        <v>263</v>
      </c>
      <c r="R24" s="1" t="s">
        <v>431</v>
      </c>
      <c r="S24" s="1" t="s">
        <v>265</v>
      </c>
      <c r="T24" s="1" t="s">
        <v>266</v>
      </c>
      <c r="U24" s="1" t="s">
        <v>267</v>
      </c>
      <c r="V24" s="1" t="s">
        <v>432</v>
      </c>
    </row>
    <row r="25" s="1" customFormat="1" spans="1:22">
      <c r="A25" s="3">
        <v>999228560868464</v>
      </c>
      <c r="B25" s="1" t="s">
        <v>425</v>
      </c>
      <c r="C25" s="1" t="s">
        <v>433</v>
      </c>
      <c r="D25" s="1" t="s">
        <v>434</v>
      </c>
      <c r="E25" s="1" t="s">
        <v>435</v>
      </c>
      <c r="F25" s="1" t="s">
        <v>290</v>
      </c>
      <c r="G25" s="1" t="s">
        <v>256</v>
      </c>
      <c r="H25" s="1" t="s">
        <v>257</v>
      </c>
      <c r="I25" s="1" t="s">
        <v>436</v>
      </c>
      <c r="J25" s="1" t="s">
        <v>30</v>
      </c>
      <c r="K25" s="1" t="s">
        <v>437</v>
      </c>
      <c r="L25" s="1" t="s">
        <v>437</v>
      </c>
      <c r="M25" s="1" t="s">
        <v>260</v>
      </c>
      <c r="N25" s="1" t="s">
        <v>260</v>
      </c>
      <c r="O25" s="1" t="s">
        <v>261</v>
      </c>
      <c r="P25" s="1" t="s">
        <v>262</v>
      </c>
      <c r="Q25" s="1" t="s">
        <v>263</v>
      </c>
      <c r="R25" s="1" t="s">
        <v>438</v>
      </c>
      <c r="S25" s="1" t="s">
        <v>265</v>
      </c>
      <c r="T25" s="1" t="s">
        <v>266</v>
      </c>
      <c r="U25" s="1" t="s">
        <v>267</v>
      </c>
      <c r="V25" s="1" t="s">
        <v>432</v>
      </c>
    </row>
    <row r="26" s="1" customFormat="1" spans="1:22">
      <c r="A26" s="3">
        <v>999228570265804</v>
      </c>
      <c r="B26" s="1" t="s">
        <v>425</v>
      </c>
      <c r="C26" s="1" t="s">
        <v>439</v>
      </c>
      <c r="D26" s="1" t="s">
        <v>440</v>
      </c>
      <c r="E26" s="1" t="s">
        <v>441</v>
      </c>
      <c r="F26" s="1" t="s">
        <v>274</v>
      </c>
      <c r="G26" s="1" t="s">
        <v>256</v>
      </c>
      <c r="H26" s="1" t="s">
        <v>257</v>
      </c>
      <c r="I26" s="1" t="s">
        <v>442</v>
      </c>
      <c r="J26" s="1" t="s">
        <v>30</v>
      </c>
      <c r="K26" s="1" t="s">
        <v>443</v>
      </c>
      <c r="L26" s="1" t="s">
        <v>443</v>
      </c>
      <c r="M26" s="1" t="s">
        <v>260</v>
      </c>
      <c r="N26" s="1" t="s">
        <v>260</v>
      </c>
      <c r="O26" s="1" t="s">
        <v>261</v>
      </c>
      <c r="P26" s="1" t="s">
        <v>262</v>
      </c>
      <c r="Q26" s="1" t="s">
        <v>263</v>
      </c>
      <c r="R26" s="1" t="s">
        <v>444</v>
      </c>
      <c r="S26" s="1" t="s">
        <v>265</v>
      </c>
      <c r="T26" s="1" t="s">
        <v>266</v>
      </c>
      <c r="U26" s="1" t="s">
        <v>267</v>
      </c>
      <c r="V26" s="1" t="s">
        <v>302</v>
      </c>
    </row>
    <row r="27" s="1" customFormat="1" spans="1:22">
      <c r="A27" s="3">
        <v>999228571915683</v>
      </c>
      <c r="B27" s="1" t="s">
        <v>425</v>
      </c>
      <c r="C27" s="1" t="s">
        <v>445</v>
      </c>
      <c r="D27" s="1" t="s">
        <v>446</v>
      </c>
      <c r="E27" s="1" t="s">
        <v>447</v>
      </c>
      <c r="F27" s="1" t="s">
        <v>343</v>
      </c>
      <c r="G27" s="1" t="s">
        <v>256</v>
      </c>
      <c r="H27" s="1" t="s">
        <v>257</v>
      </c>
      <c r="I27" s="1" t="s">
        <v>448</v>
      </c>
      <c r="J27" s="1" t="s">
        <v>30</v>
      </c>
      <c r="K27" s="1" t="s">
        <v>449</v>
      </c>
      <c r="L27" s="1" t="s">
        <v>449</v>
      </c>
      <c r="M27" s="1" t="s">
        <v>260</v>
      </c>
      <c r="N27" s="1" t="s">
        <v>260</v>
      </c>
      <c r="O27" s="1" t="s">
        <v>261</v>
      </c>
      <c r="P27" s="1" t="s">
        <v>262</v>
      </c>
      <c r="Q27" s="1" t="s">
        <v>263</v>
      </c>
      <c r="R27" s="1" t="s">
        <v>450</v>
      </c>
      <c r="S27" s="1" t="s">
        <v>265</v>
      </c>
      <c r="T27" s="1" t="s">
        <v>266</v>
      </c>
      <c r="U27" s="1" t="s">
        <v>267</v>
      </c>
      <c r="V27" s="1" t="s">
        <v>268</v>
      </c>
    </row>
    <row r="28" s="1" customFormat="1" spans="1:22">
      <c r="A28" s="3">
        <v>999228573762601</v>
      </c>
      <c r="B28" s="1" t="s">
        <v>425</v>
      </c>
      <c r="C28" s="1" t="s">
        <v>451</v>
      </c>
      <c r="D28" s="1" t="s">
        <v>452</v>
      </c>
      <c r="E28" s="1" t="s">
        <v>453</v>
      </c>
      <c r="F28" s="1" t="s">
        <v>343</v>
      </c>
      <c r="G28" s="1" t="s">
        <v>274</v>
      </c>
      <c r="H28" s="1" t="s">
        <v>257</v>
      </c>
      <c r="I28" s="1" t="s">
        <v>454</v>
      </c>
      <c r="J28" s="1" t="s">
        <v>30</v>
      </c>
      <c r="K28" s="1" t="s">
        <v>455</v>
      </c>
      <c r="L28" s="1" t="s">
        <v>455</v>
      </c>
      <c r="M28" s="1" t="s">
        <v>260</v>
      </c>
      <c r="N28" s="1" t="s">
        <v>260</v>
      </c>
      <c r="O28" s="1" t="s">
        <v>261</v>
      </c>
      <c r="P28" s="1" t="s">
        <v>262</v>
      </c>
      <c r="Q28" s="1" t="s">
        <v>263</v>
      </c>
      <c r="R28" s="1" t="s">
        <v>456</v>
      </c>
      <c r="S28" s="1" t="s">
        <v>265</v>
      </c>
      <c r="T28" s="1" t="s">
        <v>266</v>
      </c>
      <c r="U28" s="1" t="s">
        <v>267</v>
      </c>
      <c r="V28" s="1" t="s">
        <v>317</v>
      </c>
    </row>
    <row r="29" s="1" customFormat="1" spans="1:22">
      <c r="A29" s="3">
        <v>999228586125276</v>
      </c>
      <c r="B29" s="1" t="s">
        <v>273</v>
      </c>
      <c r="C29" s="1" t="s">
        <v>457</v>
      </c>
      <c r="D29" s="1" t="s">
        <v>458</v>
      </c>
      <c r="E29" s="1" t="s">
        <v>459</v>
      </c>
      <c r="F29" s="1" t="s">
        <v>256</v>
      </c>
      <c r="G29" s="1" t="s">
        <v>282</v>
      </c>
      <c r="H29" s="1" t="s">
        <v>257</v>
      </c>
      <c r="I29" s="1" t="s">
        <v>460</v>
      </c>
      <c r="J29" s="1" t="s">
        <v>30</v>
      </c>
      <c r="K29" s="1" t="s">
        <v>461</v>
      </c>
      <c r="L29" s="1" t="s">
        <v>461</v>
      </c>
      <c r="M29" s="1" t="s">
        <v>260</v>
      </c>
      <c r="N29" s="1" t="s">
        <v>260</v>
      </c>
      <c r="O29" s="1" t="s">
        <v>261</v>
      </c>
      <c r="P29" s="1" t="s">
        <v>262</v>
      </c>
      <c r="Q29" s="1" t="s">
        <v>263</v>
      </c>
      <c r="R29" s="1" t="s">
        <v>462</v>
      </c>
      <c r="S29" s="1" t="s">
        <v>265</v>
      </c>
      <c r="T29" s="1" t="s">
        <v>266</v>
      </c>
      <c r="U29" s="1" t="s">
        <v>267</v>
      </c>
      <c r="V29" s="1" t="s">
        <v>463</v>
      </c>
    </row>
    <row r="30" s="1" customFormat="1" spans="1:22">
      <c r="A30" s="3">
        <v>999228595770994</v>
      </c>
      <c r="B30" s="1" t="s">
        <v>464</v>
      </c>
      <c r="C30" s="1" t="s">
        <v>465</v>
      </c>
      <c r="D30" s="1" t="s">
        <v>466</v>
      </c>
      <c r="E30" s="1" t="s">
        <v>467</v>
      </c>
      <c r="F30" s="1" t="s">
        <v>290</v>
      </c>
      <c r="G30" s="1" t="s">
        <v>274</v>
      </c>
      <c r="H30" s="1" t="s">
        <v>257</v>
      </c>
      <c r="I30" s="1" t="s">
        <v>468</v>
      </c>
      <c r="J30" s="1" t="s">
        <v>30</v>
      </c>
      <c r="K30" s="1" t="s">
        <v>469</v>
      </c>
      <c r="L30" s="1" t="s">
        <v>469</v>
      </c>
      <c r="M30" s="1" t="s">
        <v>260</v>
      </c>
      <c r="N30" s="1" t="s">
        <v>260</v>
      </c>
      <c r="O30" s="1" t="s">
        <v>261</v>
      </c>
      <c r="P30" s="1" t="s">
        <v>262</v>
      </c>
      <c r="Q30" s="1" t="s">
        <v>263</v>
      </c>
      <c r="R30" s="1" t="s">
        <v>470</v>
      </c>
      <c r="S30" s="1" t="s">
        <v>265</v>
      </c>
      <c r="T30" s="1" t="s">
        <v>266</v>
      </c>
      <c r="U30" s="1" t="s">
        <v>267</v>
      </c>
      <c r="V30" s="1" t="s">
        <v>309</v>
      </c>
    </row>
    <row r="31" s="1" customFormat="1" spans="1:22">
      <c r="A31" s="3">
        <v>999228597007495</v>
      </c>
      <c r="B31" s="1" t="s">
        <v>464</v>
      </c>
      <c r="C31" s="1" t="s">
        <v>471</v>
      </c>
      <c r="D31" s="1" t="s">
        <v>472</v>
      </c>
      <c r="E31" s="1" t="s">
        <v>473</v>
      </c>
      <c r="F31" s="1" t="s">
        <v>290</v>
      </c>
      <c r="G31" s="1" t="s">
        <v>274</v>
      </c>
      <c r="H31" s="1" t="s">
        <v>257</v>
      </c>
      <c r="I31" s="1" t="s">
        <v>474</v>
      </c>
      <c r="J31" s="1" t="s">
        <v>30</v>
      </c>
      <c r="K31" s="1" t="s">
        <v>475</v>
      </c>
      <c r="L31" s="1" t="s">
        <v>475</v>
      </c>
      <c r="M31" s="1" t="s">
        <v>260</v>
      </c>
      <c r="N31" s="1" t="s">
        <v>260</v>
      </c>
      <c r="O31" s="1" t="s">
        <v>261</v>
      </c>
      <c r="P31" s="1" t="s">
        <v>262</v>
      </c>
      <c r="Q31" s="1" t="s">
        <v>263</v>
      </c>
      <c r="R31" s="1" t="s">
        <v>476</v>
      </c>
      <c r="S31" s="1" t="s">
        <v>265</v>
      </c>
      <c r="T31" s="1" t="s">
        <v>266</v>
      </c>
      <c r="U31" s="1" t="s">
        <v>267</v>
      </c>
      <c r="V31" s="1" t="s">
        <v>477</v>
      </c>
    </row>
    <row r="32" s="1" customFormat="1" spans="1:22">
      <c r="A32" s="3">
        <v>999228600076685</v>
      </c>
      <c r="B32" s="1" t="s">
        <v>464</v>
      </c>
      <c r="C32" s="1" t="s">
        <v>478</v>
      </c>
      <c r="D32" s="1" t="s">
        <v>479</v>
      </c>
      <c r="E32" s="1" t="s">
        <v>480</v>
      </c>
      <c r="F32" s="1" t="s">
        <v>274</v>
      </c>
      <c r="G32" s="1" t="s">
        <v>256</v>
      </c>
      <c r="H32" s="1" t="s">
        <v>257</v>
      </c>
      <c r="I32" s="1" t="s">
        <v>481</v>
      </c>
      <c r="J32" s="1" t="s">
        <v>30</v>
      </c>
      <c r="K32" s="1" t="s">
        <v>482</v>
      </c>
      <c r="L32" s="1" t="s">
        <v>482</v>
      </c>
      <c r="M32" s="1" t="s">
        <v>260</v>
      </c>
      <c r="N32" s="1" t="s">
        <v>260</v>
      </c>
      <c r="O32" s="1" t="s">
        <v>261</v>
      </c>
      <c r="P32" s="1" t="s">
        <v>262</v>
      </c>
      <c r="Q32" s="1" t="s">
        <v>263</v>
      </c>
      <c r="R32" s="1" t="s">
        <v>483</v>
      </c>
      <c r="S32" s="1" t="s">
        <v>265</v>
      </c>
      <c r="T32" s="1" t="s">
        <v>266</v>
      </c>
      <c r="U32" s="1" t="s">
        <v>267</v>
      </c>
      <c r="V32" s="1" t="s">
        <v>294</v>
      </c>
    </row>
    <row r="33" s="1" customFormat="1" spans="1:22">
      <c r="A33" s="3">
        <v>999228602367438</v>
      </c>
      <c r="B33" s="1" t="s">
        <v>464</v>
      </c>
      <c r="C33" s="1" t="s">
        <v>484</v>
      </c>
      <c r="D33" s="1" t="s">
        <v>485</v>
      </c>
      <c r="E33" s="1" t="s">
        <v>486</v>
      </c>
      <c r="F33" s="1" t="s">
        <v>256</v>
      </c>
      <c r="G33" s="1" t="s">
        <v>282</v>
      </c>
      <c r="H33" s="1" t="s">
        <v>257</v>
      </c>
      <c r="I33" s="1" t="s">
        <v>487</v>
      </c>
      <c r="J33" s="1" t="s">
        <v>30</v>
      </c>
      <c r="K33" s="1" t="s">
        <v>488</v>
      </c>
      <c r="L33" s="1" t="s">
        <v>488</v>
      </c>
      <c r="M33" s="1" t="s">
        <v>260</v>
      </c>
      <c r="N33" s="1" t="s">
        <v>260</v>
      </c>
      <c r="O33" s="1" t="s">
        <v>261</v>
      </c>
      <c r="P33" s="1" t="s">
        <v>262</v>
      </c>
      <c r="Q33" s="1" t="s">
        <v>263</v>
      </c>
      <c r="R33" s="1" t="s">
        <v>489</v>
      </c>
      <c r="S33" s="1" t="s">
        <v>265</v>
      </c>
      <c r="T33" s="1" t="s">
        <v>266</v>
      </c>
      <c r="U33" s="1" t="s">
        <v>267</v>
      </c>
      <c r="V33" s="1" t="s">
        <v>396</v>
      </c>
    </row>
    <row r="34" s="1" customFormat="1" spans="1:22">
      <c r="A34" s="1" t="s">
        <v>490</v>
      </c>
      <c r="B34" s="1" t="s">
        <v>274</v>
      </c>
      <c r="C34" s="1" t="s">
        <v>491</v>
      </c>
      <c r="D34" s="1" t="s">
        <v>412</v>
      </c>
      <c r="E34" s="1" t="s">
        <v>413</v>
      </c>
      <c r="F34" s="1" t="s">
        <v>274</v>
      </c>
      <c r="G34" s="1" t="s">
        <v>282</v>
      </c>
      <c r="H34" s="1" t="s">
        <v>257</v>
      </c>
      <c r="I34" s="1" t="s">
        <v>261</v>
      </c>
      <c r="J34" s="1" t="s">
        <v>30</v>
      </c>
      <c r="K34" s="1" t="s">
        <v>261</v>
      </c>
      <c r="L34" s="1" t="s">
        <v>261</v>
      </c>
      <c r="M34" s="1" t="s">
        <v>260</v>
      </c>
      <c r="N34" s="1" t="s">
        <v>260</v>
      </c>
      <c r="O34" s="1" t="s">
        <v>261</v>
      </c>
      <c r="P34" s="1" t="s">
        <v>262</v>
      </c>
      <c r="Q34" s="1" t="s">
        <v>263</v>
      </c>
      <c r="R34" s="1" t="s">
        <v>492</v>
      </c>
      <c r="S34" s="1" t="s">
        <v>265</v>
      </c>
      <c r="T34" s="1" t="s">
        <v>266</v>
      </c>
      <c r="U34" s="1" t="s">
        <v>267</v>
      </c>
      <c r="V34" s="1" t="s">
        <v>381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2023-12-04T03:56:05Z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