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<sst xmlns="http://schemas.openxmlformats.org/spreadsheetml/2006/main" count="3740" uniqueCount="1323">
  <si>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</si>
  <si>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</si>
  <si>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</si>
  <si>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</si>
  <si>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</si>
  <si>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</si>
  <si>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</si>
  <si>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</si>
  <si>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</si>
  <si>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</si>
  <si>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</si>
  <si>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</si>
  <si>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</si>
  <si>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</si>
  <si>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</si>
  <si>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</si>
  <si>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</si>
  <si>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</si>
  <si>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</si>
  <si>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</si>
  <si>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</si>
  <si>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</si>
  <si>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</si>
  <si>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</si>
  <si>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</si>
  <si>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999225007927726	</t>
  </si>
  <si>
    <t>Ctrip</t>
  </si>
  <si>
    <t>正常</t>
  </si>
  <si>
    <t>[清莱]桑酒店(Sann Hotel)(90402626)</t>
  </si>
  <si>
    <t>高级特大床房&lt;2人入住&gt;&lt;早餐&gt;</t>
  </si>
  <si>
    <t>HKD</t>
  </si>
  <si>
    <t>Imjai/Bas,Imjai/Bas</t>
  </si>
  <si>
    <t>CA13030231208HKD</t>
  </si>
  <si>
    <t>未提现</t>
  </si>
  <si>
    <t>携程开票</t>
  </si>
  <si>
    <t xml:space="preserve">3563719	</t>
  </si>
  <si>
    <t xml:space="preserve">HGUConf37172402	</t>
  </si>
  <si>
    <t>取消</t>
  </si>
  <si>
    <t xml:space="preserve">999225197400701	</t>
  </si>
  <si>
    <t>[甲米]盛泰澜甲米奥南别墅及度假村(Centara Grand Beach Resort &amp; Villas Krabi)(55639548)</t>
  </si>
  <si>
    <t>园景水疗豪华特大床房&lt;2人入住&gt;&lt;早餐&gt;</t>
  </si>
  <si>
    <t>Gupta/Vaibhav,Gupta/Vaibhav</t>
  </si>
  <si>
    <t xml:space="preserve">3608180	</t>
  </si>
  <si>
    <t xml:space="preserve">34967SE089013	</t>
  </si>
  <si>
    <t xml:space="preserve">999226350115271	</t>
  </si>
  <si>
    <t>[阿纳海姆]阿纳海姆坎布里亚套房酒店 - 度假村区域(Cambria Hotel &amp; Suites Anaheim Resort Area)(97965298)</t>
  </si>
  <si>
    <t>标准房, 2 张大床房&lt;2人入住&gt;&lt;早餐&gt;</t>
  </si>
  <si>
    <t>TEO/JOON KHEE</t>
  </si>
  <si>
    <t xml:space="preserve">3836861	</t>
  </si>
  <si>
    <t xml:space="preserve">10240307	</t>
  </si>
  <si>
    <t xml:space="preserve">999226501932178	</t>
  </si>
  <si>
    <t>[帕赛市]马尼拉古迹酒店(The Heritage Hotel Manila)(55320584)</t>
  </si>
  <si>
    <t>高级房&lt;2人入住&gt;&lt;不退款&gt;</t>
  </si>
  <si>
    <t>GUMTANG JR/RODOLFO SAGAYADORO</t>
  </si>
  <si>
    <t xml:space="preserve">3865881	</t>
  </si>
  <si>
    <t xml:space="preserve">5543928.	</t>
  </si>
  <si>
    <t xml:space="preserve">999226666020965	</t>
  </si>
  <si>
    <t>[曼谷]曼谷江山酒店素坤逸24(Hope Land Hotel Sukhumvit 24)(55547226)</t>
  </si>
  <si>
    <t>1 Bedroom&lt;2人入住&gt;&lt;不退款&gt;&lt;早餐&gt;</t>
  </si>
  <si>
    <t>NAKAJIMA/MIE</t>
  </si>
  <si>
    <t xml:space="preserve">3895261	</t>
  </si>
  <si>
    <t xml:space="preserve">-82360944	</t>
  </si>
  <si>
    <t xml:space="preserve">999226668355742	</t>
  </si>
  <si>
    <t>[马德里]H10阿尔卡拉门旅馆(H10 Puerta de Alcalá)(55478371)</t>
  </si>
  <si>
    <t>豪华双人房&lt;2人入住&gt;&lt;早餐&gt;</t>
  </si>
  <si>
    <t>CAVIEDES/JAVIER,LOPEZ/JENNY</t>
  </si>
  <si>
    <t xml:space="preserve">3896045	</t>
  </si>
  <si>
    <t xml:space="preserve">11019664	</t>
  </si>
  <si>
    <t xml:space="preserve">999226777898565	</t>
  </si>
  <si>
    <t>[首尔]卡布奇诺酒店(Hotel Cappuccino)(55680518)</t>
  </si>
  <si>
    <t>超级双床房&lt;2人入住&gt;</t>
  </si>
  <si>
    <t>SUGIYAMA/MAKIKO,HIROSE/TAKAKO</t>
  </si>
  <si>
    <t xml:space="preserve">3929790	</t>
  </si>
  <si>
    <t xml:space="preserve">488344572	</t>
  </si>
  <si>
    <t xml:space="preserve">999226929929868	</t>
  </si>
  <si>
    <t>[因特拉肯]中央大陆酒店(Hotel Central Continental)(55299054)</t>
  </si>
  <si>
    <t>双人床房&lt;2人入住&gt;&lt;早餐&gt;</t>
  </si>
  <si>
    <t>Posanakul/Harit,Posanakul/Harit</t>
  </si>
  <si>
    <t xml:space="preserve">3976904	</t>
  </si>
  <si>
    <t xml:space="preserve">	</t>
  </si>
  <si>
    <t xml:space="preserve">999227035637302	</t>
  </si>
  <si>
    <t>[帕赛市]帕赛卡巴雅酒店(Kabayan Hotel Pasay)(95687444)</t>
  </si>
  <si>
    <t>派德双床房&lt;2人入住&gt;&lt;早餐&gt;</t>
  </si>
  <si>
    <t>SAN MIGUEL/LEONORA MERANO,RUDOLPHE/BENOIT</t>
  </si>
  <si>
    <t xml:space="preserve">3986268	</t>
  </si>
  <si>
    <t xml:space="preserve">999227055334439	</t>
  </si>
  <si>
    <t>[首尔]美利来酒店首尔明洞.(Migliore Hotel Seoul Myeongdong)(55312270)</t>
  </si>
  <si>
    <t>豪华双床房&lt;2人入住&gt;</t>
  </si>
  <si>
    <t>LAI/ROSE</t>
  </si>
  <si>
    <t xml:space="preserve">3991606	</t>
  </si>
  <si>
    <t xml:space="preserve">364057717	</t>
  </si>
  <si>
    <t xml:space="preserve">999227192928841	</t>
  </si>
  <si>
    <t>[马卡蒂]卢布菲律宾马卡蒂旅馆(Lub D Philippines Makati)(55895742)</t>
  </si>
  <si>
    <t>豪华特大床房&lt;2人入住&gt;&lt;不退款&gt;</t>
  </si>
  <si>
    <t>MONTEJO/VERGEL JON NALUGON</t>
  </si>
  <si>
    <t xml:space="preserve">4024631	</t>
  </si>
  <si>
    <t xml:space="preserve">69825	</t>
  </si>
  <si>
    <t xml:space="preserve">999227193488432	</t>
  </si>
  <si>
    <t>[巴黎]巴黎中心埃菲尔铁塔之旅诺富特酒店(Novotel Paris Centre Tour Eiffel)(55439220)</t>
  </si>
  <si>
    <t>标准双床房不可退&lt;2人入住&gt;&lt;早餐&gt;</t>
  </si>
  <si>
    <t>HE/JIANGUO,YU/LIAN,DONG/ZEHUI,SHU/TING</t>
  </si>
  <si>
    <t xml:space="preserve">4025280	</t>
  </si>
  <si>
    <t xml:space="preserve">3438962281	</t>
  </si>
  <si>
    <t xml:space="preserve">999227262029281	</t>
  </si>
  <si>
    <t>[曼谷]曼谷柏悦酒店(Park Hyatt Bangkok)(55451711)</t>
  </si>
  <si>
    <t>特大床房&lt;2人入住&gt;&lt;早餐&gt;</t>
  </si>
  <si>
    <t>KONG/MAN KIN,LAM/SZE KA</t>
  </si>
  <si>
    <t xml:space="preserve">4030561	</t>
  </si>
  <si>
    <t xml:space="preserve">15566364	</t>
  </si>
  <si>
    <t xml:space="preserve">999227331132527	</t>
  </si>
  <si>
    <t>[巴厘岛]巴厘岛乌鲁瓦图丽笙蓝标酒店(Radisson Blu Bali Uluwatu)(60480402)</t>
  </si>
  <si>
    <t>豪华房&lt;2人入住&gt;&lt;早餐&gt;</t>
  </si>
  <si>
    <t>CHEW/JIA LIN LYNN</t>
  </si>
  <si>
    <t xml:space="preserve">4050411	</t>
  </si>
  <si>
    <t xml:space="preserve">-C8YWA05A48	</t>
  </si>
  <si>
    <t xml:space="preserve">999227408265475	</t>
  </si>
  <si>
    <t>[卢塞恩]诺普尔卢塞恩酒店(Hotel Monopol Luzern)(55612003)</t>
  </si>
  <si>
    <t>双人间&lt;2人入住&gt;&lt;早餐&gt;</t>
  </si>
  <si>
    <t>ZANG/HAIYING,ZHANG/SHIYANG</t>
  </si>
  <si>
    <t xml:space="preserve">4071976	</t>
  </si>
  <si>
    <t xml:space="preserve">999228034294579	</t>
  </si>
  <si>
    <t>[芭堤雅]芭堤雅旺阿玛海滩舒适酒店(Cosi Pattaya Wong Amat Beach)(70787722)</t>
  </si>
  <si>
    <t>克斯双床房&lt;2人入住&gt;</t>
  </si>
  <si>
    <t>ZHANG/TAO</t>
  </si>
  <si>
    <t xml:space="preserve">4108523	</t>
  </si>
  <si>
    <t xml:space="preserve">69424	</t>
  </si>
  <si>
    <t xml:space="preserve">999228037740773	</t>
  </si>
  <si>
    <t>[济州市]济州岛美乔尔2号酒店(Major Hotel 2)(55299262)</t>
  </si>
  <si>
    <t>商务房&lt;1人入住&gt;</t>
  </si>
  <si>
    <t>CHUNG/CHIA LIN</t>
  </si>
  <si>
    <t xml:space="preserve">4109781	</t>
  </si>
  <si>
    <t xml:space="preserve">2310212366451517	</t>
  </si>
  <si>
    <t xml:space="preserve">999228064923499	</t>
  </si>
  <si>
    <t>[曼谷]UHG The Quarter澎蓬酒店(The Quarter Phromphong by UHG)(90402420)</t>
  </si>
  <si>
    <t>一卧室尊贵房&lt;2人入住&gt;&lt;不退款&gt;</t>
  </si>
  <si>
    <t>CHOI/KWOK HUNG</t>
  </si>
  <si>
    <t xml:space="preserve">4115302	</t>
  </si>
  <si>
    <t xml:space="preserve">9208688048393	</t>
  </si>
  <si>
    <t xml:space="preserve">999228067199737	</t>
  </si>
  <si>
    <t>[巴厘岛]巴厘岛塞米亚克温德姆华美达安可酒店(Ramada Encore by Wyndham Seminyak Bali)(55337241)</t>
  </si>
  <si>
    <t>高级房&lt;2人入住&gt;</t>
  </si>
  <si>
    <t>Muller/Anthony Charles</t>
  </si>
  <si>
    <t xml:space="preserve">4116573	</t>
  </si>
  <si>
    <t xml:space="preserve">C963HH99XX	</t>
  </si>
  <si>
    <t xml:space="preserve">999228075369068	</t>
  </si>
  <si>
    <t>[芭堤雅]特罗皮卡纳酒店(Hotel Tropicana Pattaya)(55745204)</t>
  </si>
  <si>
    <t>Superior Cabana&lt;2人入住&gt;&lt;早餐&gt;</t>
  </si>
  <si>
    <t>Mehra/Lalita,Mehra/Lalita</t>
  </si>
  <si>
    <t xml:space="preserve">4120714	</t>
  </si>
  <si>
    <t xml:space="preserve">6689	</t>
  </si>
  <si>
    <t xml:space="preserve">999228212372547	</t>
  </si>
  <si>
    <t>[马杜赖]盘迪烟财富酒店(Fortune Pandiyan Hotel, Madurai - Member ITC's Hotel Group)(111587968)</t>
  </si>
  <si>
    <t>GUPTA/PRAVEEN KISHORE</t>
  </si>
  <si>
    <t xml:space="preserve">4151100	</t>
  </si>
  <si>
    <t xml:space="preserve">30524SE023871|112941542	</t>
  </si>
  <si>
    <t xml:space="preserve">999228258498445	</t>
  </si>
  <si>
    <t>商务双床房(无窗)&lt;2人入住&gt;</t>
  </si>
  <si>
    <t>SATO/MICHIYO,HIRANO/KAORI</t>
  </si>
  <si>
    <t xml:space="preserve">4164499	</t>
  </si>
  <si>
    <t xml:space="preserve">178909015	</t>
  </si>
  <si>
    <t xml:space="preserve">999228263680082	</t>
  </si>
  <si>
    <t>[芭堤雅]帕亚酒店(Payaa Hotel)(102880715)</t>
  </si>
  <si>
    <t>Deluxe Double Room&lt;2人入住&gt;&lt;不退款&gt;</t>
  </si>
  <si>
    <t>LAI/SING HEI</t>
  </si>
  <si>
    <t xml:space="preserve">4166981	</t>
  </si>
  <si>
    <t xml:space="preserve">350400000012596	</t>
  </si>
  <si>
    <t xml:space="preserve">999228287814772	</t>
  </si>
  <si>
    <t>[普吉岛]普吉格雷斯兰温泉度假酒店(Phuket Graceland Resort and Spa)(56185699)</t>
  </si>
  <si>
    <t>AEBERHARD/KURT,HUANG/MINGZHU</t>
  </si>
  <si>
    <t xml:space="preserve">4178103	</t>
  </si>
  <si>
    <t xml:space="preserve">999228290415167	</t>
  </si>
  <si>
    <t>[曼谷]曼谷萨通JC凯文酒店(JC Kevin Sathorn Bangkok Hotel)(55585955)</t>
  </si>
  <si>
    <t>单卧室套房&lt;2人入住&gt;</t>
  </si>
  <si>
    <t>DO/SANGHOON</t>
  </si>
  <si>
    <t xml:space="preserve">4179607	</t>
  </si>
  <si>
    <t xml:space="preserve">999228313992485	</t>
  </si>
  <si>
    <t>[科隆]美憬阁科隆蒙迪艾尔艾姆杜姆酒店(Hotel Mondial am Dom Cologne - MGallery)(55694387)</t>
  </si>
  <si>
    <t>标准双人房&lt;2人入住&gt;&lt;早餐&gt;</t>
  </si>
  <si>
    <t>RIGGALL/ANDREW,RIGGALL/SAMANTHA</t>
  </si>
  <si>
    <t xml:space="preserve">4187969	</t>
  </si>
  <si>
    <t xml:space="preserve">999228320606858	</t>
  </si>
  <si>
    <t>[民丹岛]民丹岛悦榕庄(Banyan Tree Bintan)(55270483)</t>
  </si>
  <si>
    <t>热带雨林海景别墅&lt;2人入住&gt;&lt;早餐&gt;</t>
  </si>
  <si>
    <t>LIN/WENJING,LUO/HAINING</t>
  </si>
  <si>
    <t xml:space="preserve">4193684	</t>
  </si>
  <si>
    <t xml:space="preserve">-116473488,-116473492|116473488,116473492	</t>
  </si>
  <si>
    <t xml:space="preserve">999228321130361	</t>
  </si>
  <si>
    <t>[德累斯顿]德雷斯顿杜瑞特酒店(Dorint Hotel Dresden)(55426412)</t>
  </si>
  <si>
    <t>豪华庭景房&lt;2人入住&gt;&lt;不退款&gt;&lt;早餐&gt;</t>
  </si>
  <si>
    <t>Frohn /Gerhard</t>
  </si>
  <si>
    <t xml:space="preserve">4194404	</t>
  </si>
  <si>
    <t xml:space="preserve">-116614452|116614452	</t>
  </si>
  <si>
    <t xml:space="preserve">28322633061	</t>
  </si>
  <si>
    <t xml:space="preserve">4194773	</t>
  </si>
  <si>
    <t xml:space="preserve">-116709530,-116709531|116709530,116709531	</t>
  </si>
  <si>
    <t xml:space="preserve">999228332386387	</t>
  </si>
  <si>
    <t>[戈尔韦]诺克斯高威酒店(Nox Hotel Galway)(110037512)</t>
  </si>
  <si>
    <t>双人房&lt;2人入住&gt;</t>
  </si>
  <si>
    <t>DOHERTY/MICHELLE</t>
  </si>
  <si>
    <t xml:space="preserve">4198627	</t>
  </si>
  <si>
    <t xml:space="preserve">18146674	</t>
  </si>
  <si>
    <t xml:space="preserve">999228336442302	</t>
  </si>
  <si>
    <t>[首尔]首尔新罗酒店(The Shilla Seoul)(90400016)</t>
  </si>
  <si>
    <t>酒店随机房型 (仅可使用室内游泳池）&lt;2人入住&gt;&lt;不退款&gt;</t>
  </si>
  <si>
    <t>Park/Chaekyung</t>
  </si>
  <si>
    <t xml:space="preserve">4200651	</t>
  </si>
  <si>
    <t xml:space="preserve">2115444	</t>
  </si>
  <si>
    <t xml:space="preserve">999228338925764	</t>
  </si>
  <si>
    <t>[帕西市]私人奥蒂加斯酒店(Privato Ortigas)(57301902)</t>
  </si>
  <si>
    <t>单卧套房&lt;2人入住&gt;</t>
  </si>
  <si>
    <t>Davis/Jesiree Mary</t>
  </si>
  <si>
    <t xml:space="preserve">4202477	</t>
  </si>
  <si>
    <t xml:space="preserve">999228339314656	</t>
  </si>
  <si>
    <t>[曼谷]曼谷茉莉花度假酒店(Jasmine Resort Bangkok)(55270001)</t>
  </si>
  <si>
    <t>三人单人床房&lt;3人入住&gt;&lt;早餐&gt;</t>
  </si>
  <si>
    <t>LOU/WENYING,ZHANG/LU,ZHANG/YING</t>
  </si>
  <si>
    <t xml:space="preserve">4202843	</t>
  </si>
  <si>
    <t xml:space="preserve">143702	</t>
  </si>
  <si>
    <t xml:space="preserve">28339526346	</t>
  </si>
  <si>
    <t>[甲米]甲米阿玛瑞时尚度假酒店(Amari Vogue Krabi)(55290064)</t>
  </si>
  <si>
    <t>一卧室别墅带私人泳池&lt;2人入住&gt;&lt;早餐&gt;</t>
  </si>
  <si>
    <t>Goltsev/Vic Guy</t>
  </si>
  <si>
    <t xml:space="preserve">4202977	</t>
  </si>
  <si>
    <t xml:space="preserve">77260SE035013	</t>
  </si>
  <si>
    <t xml:space="preserve">999228345155645	</t>
  </si>
  <si>
    <t>[巴拿马城]巴拿马城广场悦宜湾酒店(Riu Plaza Panamá)(55733524)</t>
  </si>
  <si>
    <t>豪华特大床房&lt;2人入住&gt;&lt;早餐&gt;</t>
  </si>
  <si>
    <t>acurero/guy</t>
  </si>
  <si>
    <t xml:space="preserve">4206302	</t>
  </si>
  <si>
    <t xml:space="preserve">999228345423848	</t>
  </si>
  <si>
    <t>[兰卡威]兰卡威丹绒鲁度假村(Tanjung Rhu Resort)(55346092)</t>
  </si>
  <si>
    <t>Suite Damai&lt;2人入住&gt;&lt;不退款&gt;&lt;早餐&gt;</t>
  </si>
  <si>
    <t>LEE/SUAT PENG</t>
  </si>
  <si>
    <t xml:space="preserve">4206409	</t>
  </si>
  <si>
    <t xml:space="preserve">1082206094	</t>
  </si>
  <si>
    <t xml:space="preserve">999228349149670	</t>
  </si>
  <si>
    <t>[曼谷]素坤逸钥匙精品酒店(The Key Premier Hotel Sukhumvit Bangkok)(55320705)</t>
  </si>
  <si>
    <t>豪华间&lt;2人入住&gt;&lt;不退款&gt;</t>
  </si>
  <si>
    <t>CHEUNG/YUEN MAN,CHOI/KA YIU</t>
  </si>
  <si>
    <t xml:space="preserve">4207900	</t>
  </si>
  <si>
    <t xml:space="preserve">999228352346865	</t>
  </si>
  <si>
    <t>[库德斯]格雷普萨酒店(Griptha Hotel)(94358667)</t>
  </si>
  <si>
    <t>豪华房（可吸烟）&lt;2人入住&gt;&lt;早餐&gt;</t>
  </si>
  <si>
    <t>SONG/XINKE,CHENG/QIAN,HE/YUJUN,ZHAO/ZHEN</t>
  </si>
  <si>
    <t xml:space="preserve">4209392	</t>
  </si>
  <si>
    <t xml:space="preserve">999228355154530	</t>
  </si>
  <si>
    <t>[芭堤雅]芭堤雅蒙特拉酒店(The Monttra Pattaya)(55944680)</t>
  </si>
  <si>
    <t>园景套房&lt;1人入住&gt;&lt;早餐&gt;</t>
  </si>
  <si>
    <t>Fluegge/Jens</t>
  </si>
  <si>
    <t xml:space="preserve">4210624	</t>
  </si>
  <si>
    <t xml:space="preserve">999228360172338	</t>
  </si>
  <si>
    <t>[普吉岛]佐利图德别墅度假酒店(Villa Zolitude Resort &amp; Spa)(55779714)</t>
  </si>
  <si>
    <t>瀑布复式泳池别墅&lt;2人入住&gt;&lt;不退款&gt;</t>
  </si>
  <si>
    <t>WONG/LOKHIN</t>
  </si>
  <si>
    <t xml:space="preserve">4213188	</t>
  </si>
  <si>
    <t xml:space="preserve">-118250712|118250712	</t>
  </si>
  <si>
    <t xml:space="preserve">999228360178068	</t>
  </si>
  <si>
    <t>[迪拜]The George Hotel by Saffron(The George Hotel by Saffron, Dubai Creek)(60513934)</t>
  </si>
  <si>
    <t>至尊溪景景观房(传统)&lt;2人入住&gt;</t>
  </si>
  <si>
    <t>Shivappa/Sanjeev,Shivappa/Sanjeev</t>
  </si>
  <si>
    <t xml:space="preserve">4213195	</t>
  </si>
  <si>
    <t xml:space="preserve">999228360325934	</t>
  </si>
  <si>
    <t>[百瑞巴沙]伊斯坦布尔温莎酒店会议中心(Windsor Hotel &amp; Convention Center Istanbul)(97595023)</t>
  </si>
  <si>
    <t>高级城景房&lt;2人入住&gt;&lt;不退款&gt;</t>
  </si>
  <si>
    <t>WALI/LAMAR</t>
  </si>
  <si>
    <t xml:space="preserve">4213308	</t>
  </si>
  <si>
    <t xml:space="preserve">209695	</t>
  </si>
  <si>
    <t xml:space="preserve">999228364830221	</t>
  </si>
  <si>
    <t>[迪拜]雷吉斯公园商务湾酒店(Park Regis Business Bay)(95084487)</t>
  </si>
  <si>
    <t>标准房&lt;2人入住&gt;&lt;不退款&gt;</t>
  </si>
  <si>
    <t>Tan/Serene</t>
  </si>
  <si>
    <t xml:space="preserve">4216096	</t>
  </si>
  <si>
    <t xml:space="preserve">68369	</t>
  </si>
  <si>
    <t xml:space="preserve">999228368254023	</t>
  </si>
  <si>
    <t>[悉尼]Megaboom城市酒店(Megaboom City Hotel)(89918544)</t>
  </si>
  <si>
    <t>高级双床房&lt;2人入住&gt;&lt;不退款&gt;</t>
  </si>
  <si>
    <t>YANG/BINGYONG,ZHOU/YINGHONG</t>
  </si>
  <si>
    <t xml:space="preserve">4219880	</t>
  </si>
  <si>
    <t xml:space="preserve">8947339	</t>
  </si>
  <si>
    <t xml:space="preserve">999228368376420	</t>
  </si>
  <si>
    <t>[阿雷格里港]机场快捷酒店(Hotel Express Aeroporto)(55380750)</t>
  </si>
  <si>
    <t>标准双床间&lt;1人入住&gt;&lt;早餐&gt;</t>
  </si>
  <si>
    <t>MARTINS/DANIEL FERREIRA</t>
  </si>
  <si>
    <t xml:space="preserve">4220197	</t>
  </si>
  <si>
    <t xml:space="preserve">3341ID12093278	</t>
  </si>
  <si>
    <t xml:space="preserve">999228369307724	</t>
  </si>
  <si>
    <t>[Khok Kloi]纳泰海滩度假村(Natai Beach Resort)(55822353)</t>
  </si>
  <si>
    <t>Beach House&lt;2人入住&gt;&lt;不退款&gt;</t>
  </si>
  <si>
    <t>NANTABUT/WATANYA</t>
  </si>
  <si>
    <t xml:space="preserve">4221829	</t>
  </si>
  <si>
    <t xml:space="preserve">-119182348|119182348	</t>
  </si>
  <si>
    <t xml:space="preserve">999228396184878	</t>
  </si>
  <si>
    <t>[曼谷]曼谷林布兰套房酒店(Rembrandt Hotel and Suites Bangkok)(55452251)</t>
  </si>
  <si>
    <t>高级间&lt;2人入住&gt;&lt;不退款&gt;</t>
  </si>
  <si>
    <t>YAMAMOTO/MIYU</t>
  </si>
  <si>
    <t xml:space="preserve">4227807	</t>
  </si>
  <si>
    <t xml:space="preserve">4935958056604524997	</t>
  </si>
  <si>
    <t xml:space="preserve">999228398841150	</t>
  </si>
  <si>
    <t>克斯特大床房&lt;2人入住&gt;</t>
  </si>
  <si>
    <t>JANTARAKSA/CHANAPA</t>
  </si>
  <si>
    <t xml:space="preserve">4228834	</t>
  </si>
  <si>
    <t xml:space="preserve">71273	</t>
  </si>
  <si>
    <t xml:space="preserve">999228402039380	</t>
  </si>
  <si>
    <t>[马卡蒂]马卡蒂圣吉尔斯酒店(St Giles Hotel Makati)(55281106)</t>
  </si>
  <si>
    <t>Superior Double or Twin Room&lt;1人入住&gt;&lt;不退款&gt;</t>
  </si>
  <si>
    <t>TSURUTA/AYAKA</t>
  </si>
  <si>
    <t xml:space="preserve">4230125	</t>
  </si>
  <si>
    <t xml:space="preserve">1108779633	</t>
  </si>
  <si>
    <t xml:space="preserve">999228415435628	</t>
  </si>
  <si>
    <t>LEUNG/KAI HIM</t>
  </si>
  <si>
    <t xml:space="preserve">4233289	</t>
  </si>
  <si>
    <t xml:space="preserve">4935958076207025605	</t>
  </si>
  <si>
    <t xml:space="preserve">999228432549689	</t>
  </si>
  <si>
    <t>[首尔]帝宫精品酒店(Imperial Palace Boutique Hotel Itaewon)(55337252)</t>
  </si>
  <si>
    <t>LEE/ROYCE JI XIONG</t>
  </si>
  <si>
    <t xml:space="preserve">4237909	</t>
  </si>
  <si>
    <t xml:space="preserve">999228433768155	</t>
  </si>
  <si>
    <t>[奥斯陆]奥斯陆P酒店(P-Hotels Oslo)(55367599)</t>
  </si>
  <si>
    <t>Small Double Room (140 cm double bed)&lt;2人入住&gt;&lt;不退款&gt;</t>
  </si>
  <si>
    <t>KOH/ZEE EE</t>
  </si>
  <si>
    <t xml:space="preserve">4238191	</t>
  </si>
  <si>
    <t xml:space="preserve">5193242|120499790	</t>
  </si>
  <si>
    <t xml:space="preserve">999228434404921	</t>
  </si>
  <si>
    <t>[波德申]雅维林海中天酒店(Avillion Port Dickson)(55851984)</t>
  </si>
  <si>
    <t>水上小屋&lt;2人入住&gt;&lt;不退款&gt;&lt;早餐&gt;</t>
  </si>
  <si>
    <t>QUAH/HUI SZI</t>
  </si>
  <si>
    <t xml:space="preserve">4238370	</t>
  </si>
  <si>
    <t xml:space="preserve">999228434857547	</t>
  </si>
  <si>
    <t>[泗水]泗水JW万豪酒店(JW Marriott Hotel Surabaya)(55312269)</t>
  </si>
  <si>
    <t>Deluxe Room, 2 Twin Beds, Non Smoking, City View&lt;2人入住&gt;&lt;早餐&gt;</t>
  </si>
  <si>
    <t>YAU/CHUNG YIN</t>
  </si>
  <si>
    <t xml:space="preserve">4238513	</t>
  </si>
  <si>
    <t xml:space="preserve">78692056|120528166	</t>
  </si>
  <si>
    <t xml:space="preserve">999228438556173	</t>
  </si>
  <si>
    <t>[芭堤雅]芭提雅夜光酒店(Glow Pattaya)(92030238)</t>
  </si>
  <si>
    <t>豪华尊贵房&lt;2人入住&gt;&lt;不退款&gt;&lt;早餐&gt;</t>
  </si>
  <si>
    <t>SOOTTASHEEWAKOOL/NUTTAPON,HONGTHONG/SOMKIAT</t>
  </si>
  <si>
    <t xml:space="preserve">4240123	</t>
  </si>
  <si>
    <t xml:space="preserve">999228441887246	</t>
  </si>
  <si>
    <t>[尼斯]杜平尼斯港口酒店(Hotel du Pin Nice Port)(55491619)</t>
  </si>
  <si>
    <t>大床房&lt;2人入住&gt;&lt;早餐&gt;</t>
  </si>
  <si>
    <t>TAROUSS /Lamiae,Bakkour/Laila</t>
  </si>
  <si>
    <t xml:space="preserve">4242318	</t>
  </si>
  <si>
    <t xml:space="preserve">999228442997568	</t>
  </si>
  <si>
    <t>Deluxe Double Room&lt;2人入住&gt;&lt;早餐&gt;</t>
  </si>
  <si>
    <t>HSU/WENYEN</t>
  </si>
  <si>
    <t xml:space="preserve">4244085	</t>
  </si>
  <si>
    <t xml:space="preserve">350400000013252	</t>
  </si>
  <si>
    <t xml:space="preserve">999228443607842	</t>
  </si>
  <si>
    <t>[宿务]宿务中央瑟达艾雅拉(Seda Ayala Center Cebu)(55304283)</t>
  </si>
  <si>
    <t>豪华特大床房&lt;1人入住&gt;&lt;早餐&gt;</t>
  </si>
  <si>
    <t>ARAKAWA/EISUKE</t>
  </si>
  <si>
    <t xml:space="preserve">4245377	</t>
  </si>
  <si>
    <t xml:space="preserve">999228445178542	</t>
  </si>
  <si>
    <t>KIM/SUNWOO,JUNG/HONGYUN</t>
  </si>
  <si>
    <t xml:space="preserve">4247893	</t>
  </si>
  <si>
    <t xml:space="preserve">4935958132316846533	</t>
  </si>
  <si>
    <t xml:space="preserve">999228445988833	</t>
  </si>
  <si>
    <t>[束草市]束草华美达酒店(Ramada by Wyndham Gangwon Sokcho)(55270065)</t>
  </si>
  <si>
    <t>豪华海景大床房&lt;2人入住&gt;</t>
  </si>
  <si>
    <t>LEE/SEOK WOO</t>
  </si>
  <si>
    <t xml:space="preserve">4249687	</t>
  </si>
  <si>
    <t xml:space="preserve">481807485-1699881403056470	</t>
  </si>
  <si>
    <t xml:space="preserve">999228469069267	</t>
  </si>
  <si>
    <t>[吉隆坡]吉隆坡希尔顿花园酒店北店(Hilton Garden Inn Kuala Lumpur - North)(55299338)</t>
  </si>
  <si>
    <t>双子塔景观豪华大床房&lt;2人入住&gt;&lt;早餐&gt;</t>
  </si>
  <si>
    <t>FAN/XIAOPING,XIE/MINGXU</t>
  </si>
  <si>
    <t xml:space="preserve">4252273	</t>
  </si>
  <si>
    <t xml:space="preserve">3448742992	</t>
  </si>
  <si>
    <t xml:space="preserve">999228474028283	</t>
  </si>
  <si>
    <t>[瓜卢流斯]铂尔曼圣保罗瓜鲁柳斯机场(Pullman São Paulo Guarulhos Airport)(55414473)</t>
  </si>
  <si>
    <t>经典客房, 2 张单人床&lt;2人入住&gt;</t>
  </si>
  <si>
    <t>Kin Hong/CHAN</t>
  </si>
  <si>
    <t xml:space="preserve">4254602	</t>
  </si>
  <si>
    <t xml:space="preserve">999228482980917	</t>
  </si>
  <si>
    <t>[加德满都]阿雅塔拉加德满都酒店(Aryatara Kathmandu Hotel)(90352870)</t>
  </si>
  <si>
    <t>豪华双人房/双床房, 无烟房&lt;2人入住&gt;&lt;早餐&gt;</t>
  </si>
  <si>
    <t>Xu/Zhishang,Lin/Lingling</t>
  </si>
  <si>
    <t xml:space="preserve">4255790	</t>
  </si>
  <si>
    <t xml:space="preserve">-122092591|122092591	</t>
  </si>
  <si>
    <t xml:space="preserve">999228483716882	</t>
  </si>
  <si>
    <t>[普吉岛]芭东帕拉贡水疗度假酒店(Patong Paragon Resort &amp; Spa)(56174660)</t>
  </si>
  <si>
    <t>豪华房（直通泳池）&lt;2人入住&gt;&lt;不退款&gt;&lt;早餐&gt;</t>
  </si>
  <si>
    <t>Mehta/Deepak,Mehta/Deepak,Mehta/Deepak,Mehta/Deepak</t>
  </si>
  <si>
    <t xml:space="preserve">4256210	</t>
  </si>
  <si>
    <t xml:space="preserve">240428	</t>
  </si>
  <si>
    <t xml:space="preserve">999228485133384	</t>
  </si>
  <si>
    <t>[纽伦堡]纽伦堡南城 B&amp;B 酒店(B&amp;B HOTEL Nürnberg-Plärrer)(110043108)</t>
  </si>
  <si>
    <t>双人房&lt;2人入住&gt;&lt;不退款&gt;</t>
  </si>
  <si>
    <t>LENZ/ANDREAS</t>
  </si>
  <si>
    <t xml:space="preserve">4257141	</t>
  </si>
  <si>
    <t xml:space="preserve">122276047|122276047	</t>
  </si>
  <si>
    <t xml:space="preserve">999228488153087	</t>
  </si>
  <si>
    <t>[吉隆坡]莱恩酒店(Sleeping Lion Suites)(111414278)</t>
  </si>
  <si>
    <t>CHAI/JASMINE CHIN CHING</t>
  </si>
  <si>
    <t xml:space="preserve">4259511	</t>
  </si>
  <si>
    <t xml:space="preserve">999228488825804	</t>
  </si>
  <si>
    <t>[普吉岛]普吉岛帕瑞莎度假村(Paresa Resort Phuket)(55944592)</t>
  </si>
  <si>
    <t>至尊泳池公寓别墅&lt;2人入住&gt;&lt;不退款&gt;</t>
  </si>
  <si>
    <t>PANG/BO,MAK/CHAK LAM</t>
  </si>
  <si>
    <t xml:space="preserve">4260737	</t>
  </si>
  <si>
    <t xml:space="preserve">BK012186	</t>
  </si>
  <si>
    <t xml:space="preserve">999228493441089	</t>
  </si>
  <si>
    <t>[釜山]拉维德阿特兰酒店Ⅱ(LAVIDE ATLAN HOTELⅡ)(110132992)</t>
  </si>
  <si>
    <t>Deluxe Double Room&lt;2人入住&gt;</t>
  </si>
  <si>
    <t>XIE/LINGLING,FAN/ZHOU</t>
  </si>
  <si>
    <t xml:space="preserve">999228493560644	</t>
  </si>
  <si>
    <t xml:space="preserve">4263012	</t>
  </si>
  <si>
    <t xml:space="preserve">999228494233050	</t>
  </si>
  <si>
    <t>[奥斯陆]安克酒店(Anker Hotel)(55505475)</t>
  </si>
  <si>
    <t>小型市景双人间&lt;2人入住&gt;&lt;不退款&gt;&lt;早餐&gt;</t>
  </si>
  <si>
    <t>LIU/YICHEN,Mo/Yan</t>
  </si>
  <si>
    <t xml:space="preserve">4263330	</t>
  </si>
  <si>
    <t xml:space="preserve">999228495036581	</t>
  </si>
  <si>
    <t>[卢克索]卢克索帕维隆冬季索菲特酒店(Pavillon Winter Luxor)(80330570)</t>
  </si>
  <si>
    <t>经典双床客房带花园景观&lt;2人入住&gt;&lt;不退款&gt;&lt;早餐&gt;</t>
  </si>
  <si>
    <t>LIU/WEIQI,CAO/CE</t>
  </si>
  <si>
    <t xml:space="preserve">4263840	</t>
  </si>
  <si>
    <t xml:space="preserve">1662XL2534,1662XL2536|123028947,123028948	</t>
  </si>
  <si>
    <t xml:space="preserve">999228497299388	</t>
  </si>
  <si>
    <t>[万宜新镇]Park Inn by Radisson Putrajaya(92030309)</t>
  </si>
  <si>
    <t>标准房&lt;2人入住&gt;</t>
  </si>
  <si>
    <t>MOHDKHIRI/NURAINA IZZATI</t>
  </si>
  <si>
    <t xml:space="preserve">4264885	</t>
  </si>
  <si>
    <t xml:space="preserve">1082602611	</t>
  </si>
  <si>
    <t xml:space="preserve">999228497787066	</t>
  </si>
  <si>
    <t>[清莱]清莱传承酒店及会议中心(The Heritage Chiang Rai Hotel and Convention)(90401886)</t>
  </si>
  <si>
    <t>行政豪华特大床房&lt;2人入住&gt;&lt;不退款&gt;&lt;早餐&gt;</t>
  </si>
  <si>
    <t>LAEMAN/PORNPOB</t>
  </si>
  <si>
    <t xml:space="preserve">4265174	</t>
  </si>
  <si>
    <t xml:space="preserve">482994105	</t>
  </si>
  <si>
    <t xml:space="preserve">28499466982	</t>
  </si>
  <si>
    <t>[巴厘岛]巴厘岛机场希尔顿花园酒店(Hilton Garden Inn Bali Ngurah Rai Airport)(55290459)</t>
  </si>
  <si>
    <t>客房, 1 张特大床, 泳池景观&lt;2人入住&gt;</t>
  </si>
  <si>
    <t>ZOU/ZIHAO</t>
  </si>
  <si>
    <t xml:space="preserve">4266100	</t>
  </si>
  <si>
    <t xml:space="preserve">28501682720	</t>
  </si>
  <si>
    <t>[亚的斯亚贝巴]埃塞俄比亚天光酒店(Ethiopian Skylight Hotel)(89934267)</t>
  </si>
  <si>
    <t>尊贵行政客房&lt;2人入住&gt;&lt;早餐&gt;</t>
  </si>
  <si>
    <t>Tang/Zheyuan,Yang/Dan</t>
  </si>
  <si>
    <t xml:space="preserve">4266940	</t>
  </si>
  <si>
    <t xml:space="preserve">123321915,123321919	</t>
  </si>
  <si>
    <t xml:space="preserve">999228506479433	</t>
  </si>
  <si>
    <t>[釜山]阿瓦尼中央酒店(Avani Central Busan)(69451979)</t>
  </si>
  <si>
    <t>城景豪华双床房&lt;2人入住&gt;&lt;不退款&gt;</t>
  </si>
  <si>
    <t>WEE/PEI YI</t>
  </si>
  <si>
    <t xml:space="preserve">4267746	</t>
  </si>
  <si>
    <t xml:space="preserve">483257715 - 1700158188078288	</t>
  </si>
  <si>
    <t xml:space="preserve">999228507150516	</t>
  </si>
  <si>
    <t>[Na Chom Thian]芭堤雅贝菲尔酒店(Bayphere Hotel Pattaya)(103763355)</t>
  </si>
  <si>
    <t>KHAOSUAI/SUPUTTRA</t>
  </si>
  <si>
    <t xml:space="preserve">4268084	</t>
  </si>
  <si>
    <t xml:space="preserve">127206604	</t>
  </si>
  <si>
    <t xml:space="preserve">999228507950039	</t>
  </si>
  <si>
    <t>[柑林县]金兰阿尔玛度假酒店(Alma Resort Cam Ranh)(97965551)</t>
  </si>
  <si>
    <t>高级一卧室套房&lt;2人入住&gt;&lt;不退款&gt;&lt;早餐&gt;</t>
  </si>
  <si>
    <t>YOU/MIYOUNG</t>
  </si>
  <si>
    <t xml:space="preserve">4268291	</t>
  </si>
  <si>
    <t xml:space="preserve">|123684571	</t>
  </si>
  <si>
    <t xml:space="preserve">999228510690272	</t>
  </si>
  <si>
    <t>[皮皮岛]假日酒店披披岛度假村(Phi Phi Holiday Resort)(90353822)</t>
  </si>
  <si>
    <t>Beachfront Premier Room&lt;2人入住&gt;&lt;不退款&gt;&lt;早餐&gt;</t>
  </si>
  <si>
    <t>Manji/Aaron Adam</t>
  </si>
  <si>
    <t xml:space="preserve">4269140	</t>
  </si>
  <si>
    <t xml:space="preserve">999228512027485	</t>
  </si>
  <si>
    <t>[Kuala Kuantan]关丹凯悦酒店(Hyatt Regency Kuantan Resort)(55491832)</t>
  </si>
  <si>
    <t>LIU/XIAOFANG,LIU/XIAOFANG</t>
  </si>
  <si>
    <t xml:space="preserve">4269455	</t>
  </si>
  <si>
    <t xml:space="preserve">999228512164229	</t>
  </si>
  <si>
    <t>[巴生]巴生益马温德姆酒店(Wyndham Acmar Klang)(77366618)</t>
  </si>
  <si>
    <t>精致套房&lt;2人入住&gt;&lt;早餐&gt;</t>
  </si>
  <si>
    <t>CHEN/WEIHAO</t>
  </si>
  <si>
    <t xml:space="preserve">4269502	</t>
  </si>
  <si>
    <t xml:space="preserve">999228512520271	</t>
  </si>
  <si>
    <t>[爱丁堡]爱丁堡斯考特斯俱乐部皇家酒店(Royal Scots Club)(92028716)</t>
  </si>
  <si>
    <t>行政双人或双床间 - 地下低层&lt;2人入住&gt;&lt;不退款&gt;&lt;早餐&gt;</t>
  </si>
  <si>
    <t>YUAN/HUIQI</t>
  </si>
  <si>
    <t xml:space="preserve">4269634	</t>
  </si>
  <si>
    <t xml:space="preserve">999228514401320	</t>
  </si>
  <si>
    <t>[罗马]罗马贝托嘉酒店(Hotel Nord Nuova Roma)(55269932)</t>
  </si>
  <si>
    <t>Cho/Eunnim,Cho/Eunnim</t>
  </si>
  <si>
    <t xml:space="preserve">4270383	</t>
  </si>
  <si>
    <t xml:space="preserve">999228528786273	</t>
  </si>
  <si>
    <t>[罗马]陶尔米纳酒店(Hotel Taormina)(55414203)</t>
  </si>
  <si>
    <t>标准双人房&lt;2人入住&gt;</t>
  </si>
  <si>
    <t>LIU/XUE,GU/WEI</t>
  </si>
  <si>
    <t xml:space="preserve">4273006	</t>
  </si>
  <si>
    <t xml:space="preserve">999228531641617	</t>
  </si>
  <si>
    <t>[班木思]考艾里克儿康赛特伊桑精品度假村(Recall Isaan Isan Concept at Khaoyai Sha Extra Plus)(68545128)</t>
  </si>
  <si>
    <t>高级大床房&lt;2人入住&gt;&lt;早餐&gt;</t>
  </si>
  <si>
    <t>THIPRAKSA/KAMPHOL,SANGANGAM/PHADUNGSAK</t>
  </si>
  <si>
    <t xml:space="preserve">4273978	</t>
  </si>
  <si>
    <t xml:space="preserve">58205355-1	</t>
  </si>
  <si>
    <t xml:space="preserve">999228545044944	</t>
  </si>
  <si>
    <t>[普吉岛]普吉岛海床大酒店(Seabed Grand Hotel Phuket)(110132987)</t>
  </si>
  <si>
    <t>池景豪华房&lt;2人入住&gt;&lt;不退款&gt;</t>
  </si>
  <si>
    <t>LEE/MIN JEE</t>
  </si>
  <si>
    <t xml:space="preserve">4277069	</t>
  </si>
  <si>
    <t xml:space="preserve">30651	</t>
  </si>
  <si>
    <t xml:space="preserve">999228546885200	</t>
  </si>
  <si>
    <t>[雪邦]国际机场 KLIA-KLIA2途恩酒店(Tune Hotel KLIA-KLIA2)(60514018)</t>
  </si>
  <si>
    <t>双人床房&lt;2人入住&gt;&lt;不退款&gt;&lt;早餐&gt;</t>
  </si>
  <si>
    <t>Shah/Amal</t>
  </si>
  <si>
    <t xml:space="preserve">4277766	</t>
  </si>
  <si>
    <t xml:space="preserve">CONF#: 92409070	</t>
  </si>
  <si>
    <t xml:space="preserve">999228547277871	</t>
  </si>
  <si>
    <t>[曼谷]皇家河畔酒店(The Royal River Hotel)(55745235)</t>
  </si>
  <si>
    <t>至尊河景房&lt;2人入住&gt;&lt;早餐&gt;</t>
  </si>
  <si>
    <t>Zhang/Yuqing,Yao/Guofang,Yao/aidi,Yu/Yinjun</t>
  </si>
  <si>
    <t xml:space="preserve">4277983	</t>
  </si>
  <si>
    <t xml:space="preserve">1082756930	</t>
  </si>
  <si>
    <t xml:space="preserve">999228556416146	</t>
  </si>
  <si>
    <t>[Khaem Son]帝国普凯瓦山度假酒店(Imperial Phukaew Hill Resort)(55312422)</t>
  </si>
  <si>
    <t>豪华山坡小木屋&lt;2人入住&gt;&lt;早餐&gt;</t>
  </si>
  <si>
    <t>AROONSANGMANEE/NATNICHA</t>
  </si>
  <si>
    <t xml:space="preserve">4290576	</t>
  </si>
  <si>
    <t xml:space="preserve">1082778091	</t>
  </si>
  <si>
    <t xml:space="preserve">999228557654198	</t>
  </si>
  <si>
    <t>[Haymarket]诺富特悉尼中央酒店(Novotel Sydney Central)(55451797)</t>
  </si>
  <si>
    <t>标准特大床房&lt;2人入住&gt;</t>
  </si>
  <si>
    <t>LEE/DONGJUN</t>
  </si>
  <si>
    <t xml:space="preserve">4291159	</t>
  </si>
  <si>
    <t xml:space="preserve">8781XL2672|125452480	</t>
  </si>
  <si>
    <t xml:space="preserve">28557833581	</t>
  </si>
  <si>
    <t>[里昂]里昂卢米埃尔拉格朗日城市公寓(Lagrange Aparthotel Lyon Lumière)(55733267)</t>
  </si>
  <si>
    <t>一室房&lt;2人入住&gt;&lt;不退款&gt;</t>
  </si>
  <si>
    <t>QIN/QIN,TIAN/SHUANGYU</t>
  </si>
  <si>
    <t xml:space="preserve">4291207	</t>
  </si>
  <si>
    <t xml:space="preserve">125464750|125464750	</t>
  </si>
  <si>
    <t xml:space="preserve">999228560049114	</t>
  </si>
  <si>
    <t>[华欣]华欣安纳塔拉度假村(Anantara Hua Hin Resort)(60467395)</t>
  </si>
  <si>
    <t>园景甄选房 1张双人床&lt;2人入住&gt;&lt;不退款&gt;</t>
  </si>
  <si>
    <t>PRASARNSUK/SANPHAWAT</t>
  </si>
  <si>
    <t xml:space="preserve">4292826	</t>
  </si>
  <si>
    <t xml:space="preserve">999228561635760	</t>
  </si>
  <si>
    <t>[巴厘岛]罗维纳酒店(The Lovina)(60514395)</t>
  </si>
  <si>
    <t>豪华一室房&lt;2人入住&gt;&lt;不退款&gt;&lt;早餐&gt;</t>
  </si>
  <si>
    <t>WU/JINGYANG,LI/WEN,HUANG/LIPING,CHEN/XIN</t>
  </si>
  <si>
    <t xml:space="preserve">4295157	</t>
  </si>
  <si>
    <t xml:space="preserve">-125886337,-125886339|125886337,125886339	</t>
  </si>
  <si>
    <t xml:space="preserve">999228561739372	</t>
  </si>
  <si>
    <t>[乌隆他尼]乌隆他尼克雷酒店(Clay Hotel Udonthani)(97965597)</t>
  </si>
  <si>
    <t>家庭房, 1 间卧室房&lt;2人入住&gt;</t>
  </si>
  <si>
    <t>KAYACHART/WANITCHAYA</t>
  </si>
  <si>
    <t xml:space="preserve">4295219	</t>
  </si>
  <si>
    <t xml:space="preserve">15388655c172be47b2|125895042	</t>
  </si>
  <si>
    <t xml:space="preserve">999228568291950	</t>
  </si>
  <si>
    <t>Sun/Yuan</t>
  </si>
  <si>
    <t xml:space="preserve">4296944	</t>
  </si>
  <si>
    <t xml:space="preserve">-125999653|125999653	</t>
  </si>
  <si>
    <t xml:space="preserve">999228569077201	</t>
  </si>
  <si>
    <t>[Pekiringan]西里邦瑞士贝尔酒店(Swiss-Belhotel Cirebon)(55380643)</t>
  </si>
  <si>
    <t>高级豪华双床房&lt;2人入住&gt;&lt;早餐&gt;</t>
  </si>
  <si>
    <t>YU/XINYING,ZHANG/SUPING</t>
  </si>
  <si>
    <t xml:space="preserve">4297263	</t>
  </si>
  <si>
    <t xml:space="preserve">999228572263250	</t>
  </si>
  <si>
    <t>Zhang/Yuqing,Cao/Chunyan,Yao/Guofang,Yu/Yinjun</t>
  </si>
  <si>
    <t xml:space="preserve">4298999	</t>
  </si>
  <si>
    <t xml:space="preserve">1082822932	</t>
  </si>
  <si>
    <t xml:space="preserve">999228572981374	</t>
  </si>
  <si>
    <t>[雅典]雅典海神酒店(Poseidon Athens Hotel)(60480388)</t>
  </si>
  <si>
    <t>标准双人床或双床房&lt;2人入住&gt;&lt;不退款&gt;&lt;早餐&gt;</t>
  </si>
  <si>
    <t>SINGH/KANWARVIR,BHAMRAH/ESHER</t>
  </si>
  <si>
    <t xml:space="preserve">4299564	</t>
  </si>
  <si>
    <t xml:space="preserve">999228573155872	</t>
  </si>
  <si>
    <t>[普吉岛]普吉岛快递之旅奥克伍德酒店(Oakwood Hotel Journeyhub Phuket)(55304141)</t>
  </si>
  <si>
    <t>豪华特大房&lt;2人入住&gt;&lt;不退款&gt;</t>
  </si>
  <si>
    <t>WANG/CHENG,JIE/HU</t>
  </si>
  <si>
    <t xml:space="preserve">4299806	</t>
  </si>
  <si>
    <t xml:space="preserve">47129	</t>
  </si>
  <si>
    <t xml:space="preserve">999228573194144	</t>
  </si>
  <si>
    <t>TING/GU,TANG/MINGDA</t>
  </si>
  <si>
    <t xml:space="preserve">4299825	</t>
  </si>
  <si>
    <t xml:space="preserve">999228574305108	</t>
  </si>
  <si>
    <t>[帕赛市]马尼拉萨沃伊酒店(Savoy Hotel Manila)(56140523)</t>
  </si>
  <si>
    <t>精品房A&lt;2人入住&gt;&lt;不退款&gt;&lt;早餐&gt;</t>
  </si>
  <si>
    <t>TSUDA/KAZUHIRO,MAE CENIZA/ROSELLE</t>
  </si>
  <si>
    <t xml:space="preserve">4300849	</t>
  </si>
  <si>
    <t xml:space="preserve">PTY 402603	</t>
  </si>
  <si>
    <t xml:space="preserve">999228574519439	</t>
  </si>
  <si>
    <t>[迪拜]迪拜海湾之门卓美亚礼庭公寓(Jumeirah Living Marina Gate)(97965106)</t>
  </si>
  <si>
    <t>豪华套房,  2间卧室&lt;2人入住&gt;&lt;不退款&gt;</t>
  </si>
  <si>
    <t>Erfan/Rafie</t>
  </si>
  <si>
    <t xml:space="preserve">4301106	</t>
  </si>
  <si>
    <t xml:space="preserve">182350308	</t>
  </si>
  <si>
    <t xml:space="preserve">999228583218428	</t>
  </si>
  <si>
    <t>[釜山]釜山站城市酒店(City Hotel the Busan Metro)(110133607)</t>
  </si>
  <si>
    <t>标准双床房&lt;2人入住&gt;</t>
  </si>
  <si>
    <t>LIM/DONGCHUL</t>
  </si>
  <si>
    <t xml:space="preserve">4303244	</t>
  </si>
  <si>
    <t xml:space="preserve">23036570|126606125	</t>
  </si>
  <si>
    <t xml:space="preserve">999228584093392	</t>
  </si>
  <si>
    <t>[吉隆坡]吉隆坡盛贸饭店(Traders Hotel, Kuala Lumpur)(55852081)</t>
  </si>
  <si>
    <t>双子塔景豪华双床房&lt;2人入住&gt;&lt;早餐&gt;</t>
  </si>
  <si>
    <t>KHAIRI/ABDUL KHAIRI BIN ABDUL JALIN,THOM/MOHAMAD THOMTHOWI BIN CHE ANI</t>
  </si>
  <si>
    <t xml:space="preserve">4303609	</t>
  </si>
  <si>
    <t xml:space="preserve">999228586955788	</t>
  </si>
  <si>
    <t>[曼谷]南特拉隆齐酒店(Nantra Ploenchit Hotel)(55269904)</t>
  </si>
  <si>
    <t>标准房, 1 张大床&lt;2人入住&gt;</t>
  </si>
  <si>
    <t>GIL/HOJONG</t>
  </si>
  <si>
    <t xml:space="preserve">4305038	</t>
  </si>
  <si>
    <t xml:space="preserve">|126684945	</t>
  </si>
  <si>
    <t xml:space="preserve">999228587585319	</t>
  </si>
  <si>
    <t>[迪拜]大道酒店(Avenue Hotel Dubai)(55289953)</t>
  </si>
  <si>
    <t>Premium Single Room&lt;1人入住&gt;&lt;不退款&gt;&lt;早餐&gt;</t>
  </si>
  <si>
    <t>ZHANG/HONG</t>
  </si>
  <si>
    <t xml:space="preserve">4305462	</t>
  </si>
  <si>
    <t xml:space="preserve">28590396252	</t>
  </si>
  <si>
    <t>[迪拜]地标大酒店(Landmark Grand Hotel)(55862076)</t>
  </si>
  <si>
    <t>双床房&lt;2人入住&gt;&lt;不退款&gt;&lt;早餐&gt;</t>
  </si>
  <si>
    <t>XIANG/ZHIHUA,Wu/Shuijun</t>
  </si>
  <si>
    <t xml:space="preserve">4307962	</t>
  </si>
  <si>
    <t xml:space="preserve">-127075586|127075586	</t>
  </si>
  <si>
    <t xml:space="preserve">999228590417381	</t>
  </si>
  <si>
    <t>[首尔]首尔车站德塞纳尔斯酒店(Hotel the Designers Seoul Station)(55465138)</t>
  </si>
  <si>
    <t>高级双人房&lt;2人入住&gt;</t>
  </si>
  <si>
    <t>UEDA/HITOMI</t>
  </si>
  <si>
    <t xml:space="preserve">4307968	</t>
  </si>
  <si>
    <t xml:space="preserve">999228590427172	</t>
  </si>
  <si>
    <t xml:space="preserve">4307974	</t>
  </si>
  <si>
    <t xml:space="preserve">999228590440765	</t>
  </si>
  <si>
    <t xml:space="preserve">4307987	</t>
  </si>
  <si>
    <t xml:space="preserve">2311231160019601	</t>
  </si>
  <si>
    <t xml:space="preserve">999228597266091	</t>
  </si>
  <si>
    <t>[奥兰多]奥兰多会议中心区希尔顿特鲁酒店(Tru by Hilton Orlando Convention Center Area)(114262047)</t>
  </si>
  <si>
    <t>1 King Mobility Accessible with Tub&lt;2人入住&gt;&lt;早餐&gt;</t>
  </si>
  <si>
    <t>LIU/XIAORONG</t>
  </si>
  <si>
    <t xml:space="preserve">4309323	</t>
  </si>
  <si>
    <t xml:space="preserve">3449751889	</t>
  </si>
  <si>
    <t xml:space="preserve">999228597765662	</t>
  </si>
  <si>
    <t>[迪拜]迪拜克里克喜来登酒店大厦(Sheraton Dubai Creek Hotel &amp; Towers)(55281001)</t>
  </si>
  <si>
    <t>豪华城景房&lt;2人入住&gt;&lt;早餐&gt;</t>
  </si>
  <si>
    <t>GUO/YIQUN,GUO/XIAOBIN</t>
  </si>
  <si>
    <t xml:space="preserve">4309417	</t>
  </si>
  <si>
    <t xml:space="preserve">513813	</t>
  </si>
  <si>
    <t xml:space="preserve">999228599867801	</t>
  </si>
  <si>
    <t>[巴都安帕]星球度假酒店(Planet Holiday Hotel &amp; Residence)(55380408)</t>
  </si>
  <si>
    <t>豪华客房&lt;2人入住&gt;&lt;早餐&gt;</t>
  </si>
  <si>
    <t>Jean Gilles/Jandi</t>
  </si>
  <si>
    <t xml:space="preserve">4310383	</t>
  </si>
  <si>
    <t xml:space="preserve">12200931|127200937	</t>
  </si>
  <si>
    <t xml:space="preserve">999228604480528	</t>
  </si>
  <si>
    <t>[芭堤雅]芭堤雅琥珀酒店(Hotel Amber Pattaya)(68545273)</t>
  </si>
  <si>
    <t>池景豪华双人床房&lt;2人入住&gt;&lt;不退款&gt;</t>
  </si>
  <si>
    <t>WINTER/JAMES GORDON</t>
  </si>
  <si>
    <t xml:space="preserve">4312976	</t>
  </si>
  <si>
    <t xml:space="preserve">999228607815028	</t>
  </si>
  <si>
    <t>[吉隆坡]华美达唐人街酒店(Ramada Encore by Wyndham Chinatown Kuala Lumpur)(56196508)</t>
  </si>
  <si>
    <t>标准高级房&lt;2人入住&gt;&lt;早餐&gt;</t>
  </si>
  <si>
    <t>SIHALATH/KETSUDA,LESTARI/PUJI</t>
  </si>
  <si>
    <t xml:space="preserve">4314878	</t>
  </si>
  <si>
    <t xml:space="preserve">388840	</t>
  </si>
  <si>
    <t xml:space="preserve">999228569423992	</t>
  </si>
  <si>
    <t>[首尔]明洞G2酒店(G2 Hotel Myeongdong)(55694383)</t>
  </si>
  <si>
    <t>豪华双人床房&lt;1人入住&gt;</t>
  </si>
  <si>
    <t>SU/JIAFENG</t>
  </si>
  <si>
    <t xml:space="preserve">4297362	</t>
  </si>
  <si>
    <t xml:space="preserve">2311211769844493	</t>
  </si>
  <si>
    <t xml:space="preserve">999228580785489	</t>
  </si>
  <si>
    <t>[新加坡]新加坡东陵JEN酒店(Jen Singapore Tanglin by Shangri-La)(89917344)</t>
  </si>
  <si>
    <t>豪华客房, 1 张特大床&lt;2人入住&gt;&lt;早餐&gt;</t>
  </si>
  <si>
    <t>ZHANG/ZHILIANG,SONG/JIANPING</t>
  </si>
  <si>
    <t xml:space="preserve">4302286	</t>
  </si>
  <si>
    <t xml:space="preserve">999229291257825	</t>
  </si>
  <si>
    <t>[吉隆坡]吉隆坡市中心智选假日酒店(Holiday Inn Express Kuala Lumpur City Centre, an IHG Hotel)(55337198)</t>
  </si>
  <si>
    <t>标准大床房&lt;2人入住&gt;&lt;不退款&gt;&lt;早餐&gt;</t>
  </si>
  <si>
    <t>QIU/WEIWEI</t>
  </si>
  <si>
    <t xml:space="preserve">4371337	</t>
  </si>
  <si>
    <t xml:space="preserve">412242	</t>
  </si>
  <si>
    <t>，</t>
  </si>
  <si>
    <t xml:space="preserve"> 260634.15 HKD</t>
  </si>
  <si>
    <t>A231208100148481</t>
  </si>
  <si>
    <t>A231208100219481</t>
  </si>
  <si>
    <t>总计：260634.15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</si>
  <si>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</si>
  <si>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</si>
  <si>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</si>
  <si>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</si>
  <si>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</si>
  <si>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</si>
  <si>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</si>
  <si>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</si>
  <si>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</si>
  <si>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</si>
  <si>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</si>
  <si>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</si>
  <si>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</si>
  <si>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</si>
  <si>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</si>
  <si>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</si>
  <si>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</si>
  <si>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</si>
  <si>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</si>
  <si>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2023-12-03</t>
  </si>
  <si>
    <t>4371337</t>
  </si>
  <si>
    <t>吉隆坡市中心智选假日酒店</t>
  </si>
  <si>
    <t>QIU WEIWEI</t>
  </si>
  <si>
    <t>2023-12-04</t>
  </si>
  <si>
    <t>2023-12-05</t>
  </si>
  <si>
    <t>退房日周结</t>
  </si>
  <si>
    <t>360.00</t>
  </si>
  <si>
    <t>393.70</t>
  </si>
  <si>
    <t>0</t>
  </si>
  <si>
    <t>0.00</t>
  </si>
  <si>
    <t>携程汇智国际直连</t>
  </si>
  <si>
    <t>925</t>
  </si>
  <si>
    <t>2023-12-03 15:16:47</t>
  </si>
  <si>
    <t>否</t>
  </si>
  <si>
    <t>汇智国际旅游发展有限公司</t>
  </si>
  <si>
    <t>直采</t>
  </si>
  <si>
    <t>马来西亚</t>
  </si>
  <si>
    <t>2023-11-24</t>
  </si>
  <si>
    <t>4314878</t>
  </si>
  <si>
    <t>华美达唐人街酒店</t>
  </si>
  <si>
    <t>SIHALATH KETSUDA,LESTARI PUJI</t>
  </si>
  <si>
    <t>832.42</t>
  </si>
  <si>
    <t>906.08</t>
  </si>
  <si>
    <t>2023-11-24 11:10:45</t>
  </si>
  <si>
    <t>直连</t>
  </si>
  <si>
    <t>2023-11-23</t>
  </si>
  <si>
    <t>4312976</t>
  </si>
  <si>
    <t>芭堤雅琥珀酒店</t>
  </si>
  <si>
    <t>WINTER JAMES GORDON</t>
  </si>
  <si>
    <t>2023-12-01</t>
  </si>
  <si>
    <t>1742.57</t>
  </si>
  <si>
    <t>1892.86</t>
  </si>
  <si>
    <t>2023-11-23 22:43:00</t>
  </si>
  <si>
    <t>泰国</t>
  </si>
  <si>
    <t>4309417</t>
  </si>
  <si>
    <t>迪拜克里克喜来登酒店</t>
  </si>
  <si>
    <t>GUO YIQUN,GUO XIAOBIN</t>
  </si>
  <si>
    <t>3794.64</t>
  </si>
  <si>
    <t>4121.92</t>
  </si>
  <si>
    <t>2023-11-23 14:43:57</t>
  </si>
  <si>
    <t>阿拉伯联合酋长国</t>
  </si>
  <si>
    <t>4309323</t>
  </si>
  <si>
    <t>奥兰多会议中心区希尔顿特鲁酒店</t>
  </si>
  <si>
    <t>LIU XIAORONG</t>
  </si>
  <si>
    <t>2023-11-30</t>
  </si>
  <si>
    <t>6355.78</t>
  </si>
  <si>
    <t>6903.95</t>
  </si>
  <si>
    <t>2023-11-23 14:13:36</t>
  </si>
  <si>
    <t>美国</t>
  </si>
  <si>
    <t>4307987</t>
  </si>
  <si>
    <t>首尔车站德塞纳尔斯酒店</t>
  </si>
  <si>
    <t>UEDA HITOMI</t>
  </si>
  <si>
    <t>3426.03</t>
  </si>
  <si>
    <t>3721.52</t>
  </si>
  <si>
    <t>2023-11-23 10:23:12</t>
  </si>
  <si>
    <t>韩国</t>
  </si>
  <si>
    <t>4307962</t>
  </si>
  <si>
    <t>迪拜地标大酒店</t>
  </si>
  <si>
    <t>XIANG ZHIHUA,Wu Shuijun</t>
  </si>
  <si>
    <t>1059.78</t>
  </si>
  <si>
    <t>1151.18</t>
  </si>
  <si>
    <t>2023-11-23 10:26:50</t>
  </si>
  <si>
    <t>2023-11-22</t>
  </si>
  <si>
    <t>4305462</t>
  </si>
  <si>
    <t>迪拜大道酒店</t>
  </si>
  <si>
    <t>ZHANG HONG</t>
  </si>
  <si>
    <t>1968.52</t>
  </si>
  <si>
    <t>2144.12</t>
  </si>
  <si>
    <t>2023-11-22 20:29:51</t>
  </si>
  <si>
    <t>4305038</t>
  </si>
  <si>
    <t>南特拉隆齐酒店</t>
  </si>
  <si>
    <t>GIL HOJONG</t>
  </si>
  <si>
    <t>100.69</t>
  </si>
  <si>
    <t>109.67</t>
  </si>
  <si>
    <t>2023-11-22 19:33:06</t>
  </si>
  <si>
    <t>4303609</t>
  </si>
  <si>
    <t>吉隆坡盛贸饭店</t>
  </si>
  <si>
    <t>KHAIRI ABDUL KHAIRI BIN ABDUL JALIN,THOM MOHAMAD THOMTHOWI BIN CHE ANI</t>
  </si>
  <si>
    <t>1011.99</t>
  </si>
  <si>
    <t>1102.27</t>
  </si>
  <si>
    <t>2023-11-22 16:13:03</t>
  </si>
  <si>
    <t>4302286</t>
  </si>
  <si>
    <t>新加坡东陵JEN酒店</t>
  </si>
  <si>
    <t>ZHANG ZHILIANG,SONG JIANPING</t>
  </si>
  <si>
    <t>6122.33</t>
  </si>
  <si>
    <t>6668.48</t>
  </si>
  <si>
    <t>2023-11-22 12:39:37</t>
  </si>
  <si>
    <t>新加坡</t>
  </si>
  <si>
    <t>4301106</t>
  </si>
  <si>
    <t>迪拜海湾之门卓美亚礼庭公寓</t>
  </si>
  <si>
    <t>Erfan Rafie</t>
  </si>
  <si>
    <t>2023-11-28</t>
  </si>
  <si>
    <t>35518.61</t>
  </si>
  <si>
    <t>38687.08</t>
  </si>
  <si>
    <t>2023-11-22 08:16:40</t>
  </si>
  <si>
    <t>4300849</t>
  </si>
  <si>
    <t>马尼拉萨沃伊酒店</t>
  </si>
  <si>
    <t>TSUDA KAZUHIRO,MAE CENIZA ROSELLE</t>
  </si>
  <si>
    <t>884.00</t>
  </si>
  <si>
    <t>962.86</t>
  </si>
  <si>
    <t>2023-11-22 05:54:45</t>
  </si>
  <si>
    <t>菲律宾</t>
  </si>
  <si>
    <t>2023-11-21</t>
  </si>
  <si>
    <t>4299806</t>
  </si>
  <si>
    <t>普吉岛 Journeyhub 奥卓雅居酒店 (SHA Extra Plus)</t>
  </si>
  <si>
    <t>WANG CHENG,JIE HU</t>
  </si>
  <si>
    <t>615.00</t>
  </si>
  <si>
    <t>667.25</t>
  </si>
  <si>
    <t>2023-11-22 12:00:08</t>
  </si>
  <si>
    <t>4299564</t>
  </si>
  <si>
    <t>波赛顿雅典酒店</t>
  </si>
  <si>
    <t>SINGH KANWARVIR,BHAMRAH ESHER</t>
  </si>
  <si>
    <t>2023-12-02</t>
  </si>
  <si>
    <t>1691.86</t>
  </si>
  <si>
    <t>1835.59</t>
  </si>
  <si>
    <t>2023-11-21 21:52:03</t>
  </si>
  <si>
    <t>希腊</t>
  </si>
  <si>
    <t>4297362</t>
  </si>
  <si>
    <t>明洞G2酒店</t>
  </si>
  <si>
    <t>SU JIAFENG</t>
  </si>
  <si>
    <t>1830.57</t>
  </si>
  <si>
    <t>1986.08</t>
  </si>
  <si>
    <t>2023-11-21 16:44:15</t>
  </si>
  <si>
    <t>4297263</t>
  </si>
  <si>
    <t>井里汶瑞士贝尔酒店</t>
  </si>
  <si>
    <t>YU XINYING,ZHANG SUPING</t>
  </si>
  <si>
    <t>398.13</t>
  </si>
  <si>
    <t>431.95</t>
  </si>
  <si>
    <t>2023-11-21 16:21:48</t>
  </si>
  <si>
    <t>印度尼西亚</t>
  </si>
  <si>
    <t>4296944</t>
  </si>
  <si>
    <t>罗维纳酒店</t>
  </si>
  <si>
    <t>Sun Yuan</t>
  </si>
  <si>
    <t>590.00</t>
  </si>
  <si>
    <t>640.12</t>
  </si>
  <si>
    <t>2023-11-21 15:26:06</t>
  </si>
  <si>
    <t>4295219</t>
  </si>
  <si>
    <t>乌隆他尼克雷酒店</t>
  </si>
  <si>
    <t>KAYACHART WANITCHAYA</t>
  </si>
  <si>
    <t>203.53</t>
  </si>
  <si>
    <t>220.82</t>
  </si>
  <si>
    <t>2023-11-21 10:34:00</t>
  </si>
  <si>
    <t>4295157</t>
  </si>
  <si>
    <t>WU JINGYANG,LI WEN,HUANG LIPING,CHEN XIN</t>
  </si>
  <si>
    <t>1188.46</t>
  </si>
  <si>
    <t>1289.42</t>
  </si>
  <si>
    <t>2023-11-21 10:15:53</t>
  </si>
  <si>
    <t>2023-11-20</t>
  </si>
  <si>
    <t>4291207</t>
  </si>
  <si>
    <t>里昂卢米埃拉格朗日公寓式酒店</t>
  </si>
  <si>
    <t>QIN QIN,TIAN SHUANGYU</t>
  </si>
  <si>
    <t>1519.78</t>
  </si>
  <si>
    <t>1638.05</t>
  </si>
  <si>
    <t>2023-11-20 20:15:00</t>
  </si>
  <si>
    <t>法国</t>
  </si>
  <si>
    <t>4291159</t>
  </si>
  <si>
    <t>诺富特悉尼中央酒店</t>
  </si>
  <si>
    <t>LEE DONGJUN</t>
  </si>
  <si>
    <t>1515.86</t>
  </si>
  <si>
    <t>1633.82</t>
  </si>
  <si>
    <t>2023-11-20 19:39:52</t>
  </si>
  <si>
    <t>澳大利亚</t>
  </si>
  <si>
    <t>4277766</t>
  </si>
  <si>
    <t>国际机场 KLIA-KLIA2途恩酒店</t>
  </si>
  <si>
    <t>Shah Amal</t>
  </si>
  <si>
    <t>1593.74</t>
  </si>
  <si>
    <t>1717.76</t>
  </si>
  <si>
    <t>2023-11-20 06:30:25</t>
  </si>
  <si>
    <t>2023-11-19</t>
  </si>
  <si>
    <t>4277069</t>
  </si>
  <si>
    <t>普吉岛海床大酒店(SHA Extra Plus)</t>
  </si>
  <si>
    <t>LEE MIN JEE</t>
  </si>
  <si>
    <t>1485.00</t>
  </si>
  <si>
    <t>1600.56</t>
  </si>
  <si>
    <t>2023-11-20 11:08:19</t>
  </si>
  <si>
    <t>2023-11-18</t>
  </si>
  <si>
    <t>4273978</t>
  </si>
  <si>
    <t>考艾里克儿康赛特伊桑精品度假村</t>
  </si>
  <si>
    <t>THIPRAKSA KAMPHOL,SANGANGAM PHADUNGSAK</t>
  </si>
  <si>
    <t>1194.01</t>
  </si>
  <si>
    <t>1287.76</t>
  </si>
  <si>
    <t>2023-11-18 23:06:15</t>
  </si>
  <si>
    <t>4273006</t>
  </si>
  <si>
    <t>陶尔米纳酒店</t>
  </si>
  <si>
    <t>LIU XUE,GU WEI</t>
  </si>
  <si>
    <t>450.76</t>
  </si>
  <si>
    <t>486.15</t>
  </si>
  <si>
    <t>2023-11-18 17:24:53</t>
  </si>
  <si>
    <t>意大利</t>
  </si>
  <si>
    <t>2023-11-17</t>
  </si>
  <si>
    <t>4270383</t>
  </si>
  <si>
    <t>罗马诺德诺瓦酒店</t>
  </si>
  <si>
    <t>Cho Eunnim,Cho Eunnim</t>
  </si>
  <si>
    <t>783.66</t>
  </si>
  <si>
    <t>842.19</t>
  </si>
  <si>
    <t>2023-11-17 20:40:07</t>
  </si>
  <si>
    <t>4269634</t>
  </si>
  <si>
    <t>皇家苏格兰俱乐部酒店</t>
  </si>
  <si>
    <t>YUAN HUIQI</t>
  </si>
  <si>
    <t>5016.99</t>
  </si>
  <si>
    <t>5391.71</t>
  </si>
  <si>
    <t>2023-11-17 17:01:01</t>
  </si>
  <si>
    <t>英国</t>
  </si>
  <si>
    <t>4269502</t>
  </si>
  <si>
    <t>巴生益马温德姆酒店</t>
  </si>
  <si>
    <t>CHEN WEIHAO</t>
  </si>
  <si>
    <t>1550.99</t>
  </si>
  <si>
    <t>1666.84</t>
  </si>
  <si>
    <t>2023-11-17 16:10:38</t>
  </si>
  <si>
    <t>4269455</t>
  </si>
  <si>
    <t>关丹凯悦酒店</t>
  </si>
  <si>
    <t>LIU XIAOFANG,LIU XIAOFANG</t>
  </si>
  <si>
    <t>1243.84</t>
  </si>
  <si>
    <t>1336.74</t>
  </si>
  <si>
    <t>2023-11-17 15:52:04</t>
  </si>
  <si>
    <t>4269140</t>
  </si>
  <si>
    <t>假日酒店披披岛度假村</t>
  </si>
  <si>
    <t>Manji Aaron Adam</t>
  </si>
  <si>
    <t>4518.53</t>
  </si>
  <si>
    <t>4856.02</t>
  </si>
  <si>
    <t>2023-11-17 13:45:33</t>
  </si>
  <si>
    <t>4268291</t>
  </si>
  <si>
    <t>金兰阿尔玛度假酒店</t>
  </si>
  <si>
    <t>YOU MIYOUNG</t>
  </si>
  <si>
    <t>1547.59</t>
  </si>
  <si>
    <t>1663.18</t>
  </si>
  <si>
    <t>2023-11-17 09:55:16</t>
  </si>
  <si>
    <t>越南</t>
  </si>
  <si>
    <t>4268084</t>
  </si>
  <si>
    <t>芭提雅最佳西方至尊海湾酒店 (SHA Extra Plus)</t>
  </si>
  <si>
    <t>KHAOSUAI SUPUTTRA</t>
  </si>
  <si>
    <t>916.69</t>
  </si>
  <si>
    <t>985.16</t>
  </si>
  <si>
    <t>2023-11-17 08:07:58</t>
  </si>
  <si>
    <t>4267746</t>
  </si>
  <si>
    <t>阿瓦尼中央酒店 釜山</t>
  </si>
  <si>
    <t>WEE PEI YI</t>
  </si>
  <si>
    <t>1021.71</t>
  </si>
  <si>
    <t>1098.02</t>
  </si>
  <si>
    <t>2023-11-17 02:09:51</t>
  </si>
  <si>
    <t>2023-11-16</t>
  </si>
  <si>
    <t>4266940</t>
  </si>
  <si>
    <t>埃塞俄比亚格兰云天国际酒店</t>
  </si>
  <si>
    <t>Tang Zheyuan,Yang Dan</t>
  </si>
  <si>
    <t>9678.32</t>
  </si>
  <si>
    <t>10404.56</t>
  </si>
  <si>
    <t>2023-11-16 21:54:54</t>
  </si>
  <si>
    <t>埃塞俄比亚</t>
  </si>
  <si>
    <t>4265174</t>
  </si>
  <si>
    <t>清莱遗产酒店及会议中心</t>
  </si>
  <si>
    <t>LAEMAN PORNPOB</t>
  </si>
  <si>
    <t>1253.66</t>
  </si>
  <si>
    <t>1347.73</t>
  </si>
  <si>
    <t>2023-11-16 13:07:09</t>
  </si>
  <si>
    <t>4263840</t>
  </si>
  <si>
    <t>卢克索帕维隆冬季索菲特酒店</t>
  </si>
  <si>
    <t>LIU WEIQI,CAO CE</t>
  </si>
  <si>
    <t>3181.06</t>
  </si>
  <si>
    <t>3419.76</t>
  </si>
  <si>
    <t>2023-11-16 08:56:25</t>
  </si>
  <si>
    <t>埃及</t>
  </si>
  <si>
    <t>4263330</t>
  </si>
  <si>
    <t>安克尔酒店</t>
  </si>
  <si>
    <t>LIU YICHEN,Mo Yan</t>
  </si>
  <si>
    <t>1176.33</t>
  </si>
  <si>
    <t>1264.60</t>
  </si>
  <si>
    <t>2023-11-16 04:22:16</t>
  </si>
  <si>
    <t>挪威</t>
  </si>
  <si>
    <t>2023-11-15</t>
  </si>
  <si>
    <t>4260737</t>
  </si>
  <si>
    <t>普吉岛帕瑞莎度假村</t>
  </si>
  <si>
    <t>PANG BO,MAK CHAK LAM</t>
  </si>
  <si>
    <t>20703.33</t>
  </si>
  <si>
    <t>22235.34</t>
  </si>
  <si>
    <t>2023-11-15 18:07:55</t>
  </si>
  <si>
    <t>4259511</t>
  </si>
  <si>
    <t>莱恩酒店</t>
  </si>
  <si>
    <t>CHAI JASMINE CHIN CHING</t>
  </si>
  <si>
    <t>298.08</t>
  </si>
  <si>
    <t>320.14</t>
  </si>
  <si>
    <t>2023-11-15 15:18:54</t>
  </si>
  <si>
    <t>4257141</t>
  </si>
  <si>
    <t>纽伦堡南城 B&amp;B 酒店</t>
  </si>
  <si>
    <t>LENZ ANDREAS</t>
  </si>
  <si>
    <t>546.24</t>
  </si>
  <si>
    <t>586.66</t>
  </si>
  <si>
    <t>2023-11-15 03:33:46</t>
  </si>
  <si>
    <t>德国</t>
  </si>
  <si>
    <t>2023-11-14</t>
  </si>
  <si>
    <t>4256210</t>
  </si>
  <si>
    <t>芭东帕拉贡温泉度假酒店 (SHA Extra Plus)</t>
  </si>
  <si>
    <t>Mehta Deepak,Mehta Deepak,Mehta Deepak,Mehta Deepak</t>
  </si>
  <si>
    <t>2740.00</t>
  </si>
  <si>
    <t>2928.60</t>
  </si>
  <si>
    <t>2023-11-16 14:08:18</t>
  </si>
  <si>
    <t>4254602</t>
  </si>
  <si>
    <t>圣保罗瓜鲁柳斯机场铂尔曼酒店</t>
  </si>
  <si>
    <t>Kin Hong CHAN</t>
  </si>
  <si>
    <t>930.46</t>
  </si>
  <si>
    <t>994.51</t>
  </si>
  <si>
    <t>2023-11-14 18:03:27</t>
  </si>
  <si>
    <t>巴西</t>
  </si>
  <si>
    <t>2023-11-13</t>
  </si>
  <si>
    <t>4249687</t>
  </si>
  <si>
    <t>束草华美达酒店</t>
  </si>
  <si>
    <t>LEE SEOK WOO</t>
  </si>
  <si>
    <t>748.77</t>
  </si>
  <si>
    <t>800.57</t>
  </si>
  <si>
    <t>2023-11-13 21:16:48</t>
  </si>
  <si>
    <t>4247893</t>
  </si>
  <si>
    <t>曼谷瑞博朗得酒店</t>
  </si>
  <si>
    <t>KIM SUNWOO,JUNG HONGYUN</t>
  </si>
  <si>
    <t>1469.09</t>
  </si>
  <si>
    <t>1570.72</t>
  </si>
  <si>
    <t>2023-11-13 17:37:17</t>
  </si>
  <si>
    <t>4245377</t>
  </si>
  <si>
    <t>宿务塞达阿亚拉中心酒店</t>
  </si>
  <si>
    <t>ARAKAWA EISUKE</t>
  </si>
  <si>
    <t>1416.94</t>
  </si>
  <si>
    <t>1514.96</t>
  </si>
  <si>
    <t>2023-11-13 09:41:41</t>
  </si>
  <si>
    <t>2023-11-12</t>
  </si>
  <si>
    <t>4244085</t>
  </si>
  <si>
    <t>帕亚酒店</t>
  </si>
  <si>
    <t>HSU WENYEN</t>
  </si>
  <si>
    <t>1011.02</t>
  </si>
  <si>
    <t>1080.96</t>
  </si>
  <si>
    <t>2023-11-12 22:45:52</t>
  </si>
  <si>
    <t>4242318</t>
  </si>
  <si>
    <t>杜平尼斯港口酒店</t>
  </si>
  <si>
    <t>TAROUSS Lamiae,Bakkour Laila</t>
  </si>
  <si>
    <t>1623.94</t>
  </si>
  <si>
    <t>1736.28</t>
  </si>
  <si>
    <t>2023-11-12 18:34:51</t>
  </si>
  <si>
    <t>4240123</t>
  </si>
  <si>
    <t>芭提雅夜光酒店 (SHA Extra Plus)</t>
  </si>
  <si>
    <t>SOOTTASHEEWAKOOL NUTTAPON,HONGTHONG SOMKIAT</t>
  </si>
  <si>
    <t>180.32</t>
  </si>
  <si>
    <t>192.79</t>
  </si>
  <si>
    <t>2023-11-12 11:44:03</t>
  </si>
  <si>
    <t>2023-11-11</t>
  </si>
  <si>
    <t>4238370</t>
  </si>
  <si>
    <t>迪克森海中天港口</t>
  </si>
  <si>
    <t>QUAH HUI SZI</t>
  </si>
  <si>
    <t>532.85</t>
  </si>
  <si>
    <t>569.59</t>
  </si>
  <si>
    <t>2023-11-11 22:33:23</t>
  </si>
  <si>
    <t>4238191</t>
  </si>
  <si>
    <t>P酒店</t>
  </si>
  <si>
    <t>KOH ZEE EE</t>
  </si>
  <si>
    <t>490.69</t>
  </si>
  <si>
    <t>524.52</t>
  </si>
  <si>
    <t>2023-11-11 21:45:37</t>
  </si>
  <si>
    <t>4237909</t>
  </si>
  <si>
    <t>故宫精品酒店</t>
  </si>
  <si>
    <t>LEE ROYCE JI XIONG</t>
  </si>
  <si>
    <t>2023-11-29</t>
  </si>
  <si>
    <t>4637.12</t>
  </si>
  <si>
    <t>4956.84</t>
  </si>
  <si>
    <t>2023-11-11 20:27:29</t>
  </si>
  <si>
    <t>4233289</t>
  </si>
  <si>
    <t>LEUNG KAI HIM</t>
  </si>
  <si>
    <t>2512.77</t>
  </si>
  <si>
    <t>2686.02</t>
  </si>
  <si>
    <t>2023-11-11 08:54:52</t>
  </si>
  <si>
    <t>2023-11-10</t>
  </si>
  <si>
    <t>4230125</t>
  </si>
  <si>
    <t>马尼拉圣基拉斯酒店</t>
  </si>
  <si>
    <t>TSURUTA AYAKA</t>
  </si>
  <si>
    <t>225.50</t>
  </si>
  <si>
    <t>241.20</t>
  </si>
  <si>
    <t>2023-11-10 17:58:24</t>
  </si>
  <si>
    <t>4227807</t>
  </si>
  <si>
    <t>YAMAMOTO MIYU</t>
  </si>
  <si>
    <t>1827.45</t>
  </si>
  <si>
    <t>1954.70</t>
  </si>
  <si>
    <t>2023-11-10 11:28:07</t>
  </si>
  <si>
    <t>2023-11-09</t>
  </si>
  <si>
    <t>4221829</t>
  </si>
  <si>
    <t>纳泰海滩水疗度假村</t>
  </si>
  <si>
    <t>NANTABUT WATANYA</t>
  </si>
  <si>
    <t>676.94</t>
  </si>
  <si>
    <t>725.63</t>
  </si>
  <si>
    <t>2023-11-09 13:08:22</t>
  </si>
  <si>
    <t>4220197</t>
  </si>
  <si>
    <t>机场快捷酒店</t>
  </si>
  <si>
    <t>MARTINS DANIEL FERREIRA</t>
  </si>
  <si>
    <t>305.69</t>
  </si>
  <si>
    <t>327.68</t>
  </si>
  <si>
    <t>2023-11-09 06:39:22</t>
  </si>
  <si>
    <t>4219880</t>
  </si>
  <si>
    <t>梅加本城市酒店</t>
  </si>
  <si>
    <t>YANG BINGYONG,ZHOU YINGHONG</t>
  </si>
  <si>
    <t>2738.05</t>
  </si>
  <si>
    <t>2934.99</t>
  </si>
  <si>
    <t>2023-11-09 01:54:16</t>
  </si>
  <si>
    <t>2023-11-08</t>
  </si>
  <si>
    <t>4216096</t>
  </si>
  <si>
    <t>雷吉斯公园商务湾酒店</t>
  </si>
  <si>
    <t>Tan Serene</t>
  </si>
  <si>
    <t>8041.22</t>
  </si>
  <si>
    <t>8619.60</t>
  </si>
  <si>
    <t>2023-11-08 15:41:36</t>
  </si>
  <si>
    <t>4213308</t>
  </si>
  <si>
    <t>Windsor Hotel &amp; Convention Center Istanbul</t>
  </si>
  <si>
    <t>WALI LAMAR</t>
  </si>
  <si>
    <t>1601.94</t>
  </si>
  <si>
    <t>1717.16</t>
  </si>
  <si>
    <t>2023-11-08 03:53:39</t>
  </si>
  <si>
    <t>土耳其</t>
  </si>
  <si>
    <t>4213188</t>
  </si>
  <si>
    <t>佐利图德别墅度假村及水疗中心 - SHA Extra Plus 认证</t>
  </si>
  <si>
    <t>WONG LOKHIN</t>
  </si>
  <si>
    <t>3552.32</t>
  </si>
  <si>
    <t>3807.82</t>
  </si>
  <si>
    <t>2023-11-08 02:15:21</t>
  </si>
  <si>
    <t>2023-11-07</t>
  </si>
  <si>
    <t>4209392</t>
  </si>
  <si>
    <t>格里塔酒店</t>
  </si>
  <si>
    <t>SONG XINKE,CHENG QIAN,HE YUJUN,ZHAO ZHEN</t>
  </si>
  <si>
    <t>1821.29</t>
  </si>
  <si>
    <t>1954.80</t>
  </si>
  <si>
    <t>2023-11-07 15:38:30</t>
  </si>
  <si>
    <t>4207900</t>
  </si>
  <si>
    <t>曼谷素坤逸尊贵钥匙酒店</t>
  </si>
  <si>
    <t>CHEUNG YUEN MAN,CHOI KA YIU</t>
  </si>
  <si>
    <t>2135.51</t>
  </si>
  <si>
    <t>2292.06</t>
  </si>
  <si>
    <t>2023-11-07 11:53:56</t>
  </si>
  <si>
    <t>4206573</t>
  </si>
  <si>
    <t>悉尼流浪者青年旅馆</t>
  </si>
  <si>
    <t>GAO WEIWEI</t>
  </si>
  <si>
    <t>794.49</t>
  </si>
  <si>
    <t>852.73</t>
  </si>
  <si>
    <t>-852</t>
  </si>
  <si>
    <t>-794</t>
  </si>
  <si>
    <t>2023-11-07 04:55:56</t>
  </si>
  <si>
    <t>4206409</t>
  </si>
  <si>
    <t>丹绒鲁度假村</t>
  </si>
  <si>
    <t>LEE SUAT PENG</t>
  </si>
  <si>
    <t>2803.19</t>
  </si>
  <si>
    <t>3008.68</t>
  </si>
  <si>
    <t>2023-11-07 02:39:40</t>
  </si>
  <si>
    <t>4206302</t>
  </si>
  <si>
    <t>巴拿马城瑞广场酒店</t>
  </si>
  <si>
    <t>acurero guy</t>
  </si>
  <si>
    <t>710.92</t>
  </si>
  <si>
    <t>763.04</t>
  </si>
  <si>
    <t>2023-11-07 01:31:16</t>
  </si>
  <si>
    <t>巴拿马</t>
  </si>
  <si>
    <t>2023-11-06</t>
  </si>
  <si>
    <t>4202977</t>
  </si>
  <si>
    <t>甲米阿玛瑞时尚度假酒店</t>
  </si>
  <si>
    <t>Goltsev Vic Guy</t>
  </si>
  <si>
    <t>11982.98</t>
  </si>
  <si>
    <t>12827.00</t>
  </si>
  <si>
    <t>2023-11-06 15:56:35</t>
  </si>
  <si>
    <t>4202843</t>
  </si>
  <si>
    <t>茉莉度假村 - SHA Extra Plus 认证</t>
  </si>
  <si>
    <t>LOU WENYING,ZHANG LU,ZHANG YING</t>
  </si>
  <si>
    <t>2396.84</t>
  </si>
  <si>
    <t>2565.66</t>
  </si>
  <si>
    <t>2023-11-06 15:23:19</t>
  </si>
  <si>
    <t>4200651</t>
  </si>
  <si>
    <t>首尔新罗酒店</t>
  </si>
  <si>
    <t>Park Chaekyung</t>
  </si>
  <si>
    <t>4581.34</t>
  </si>
  <si>
    <t>4904.03</t>
  </si>
  <si>
    <t>2023-11-06 08:29:20</t>
  </si>
  <si>
    <t>2023-11-05</t>
  </si>
  <si>
    <t>4198627</t>
  </si>
  <si>
    <t>诺克斯高威酒店</t>
  </si>
  <si>
    <t>DOHERTY MICHELLE</t>
  </si>
  <si>
    <t>1189.44</t>
  </si>
  <si>
    <t>1273.22</t>
  </si>
  <si>
    <t>2023-11-05 20:07:51</t>
  </si>
  <si>
    <t>爱尔兰</t>
  </si>
  <si>
    <t>4194404</t>
  </si>
  <si>
    <t>德雷斯顿杜瑞特酒店</t>
  </si>
  <si>
    <t>Frohn Gerhard</t>
  </si>
  <si>
    <t>1169.71</t>
  </si>
  <si>
    <t>1252.10</t>
  </si>
  <si>
    <t>2023-11-05 04:45:13</t>
  </si>
  <si>
    <t>2023-11-04</t>
  </si>
  <si>
    <t>4187969</t>
  </si>
  <si>
    <t>莫蒂奈科隆大教堂 - 美憬阁酒店</t>
  </si>
  <si>
    <t>RIGGALL ANDREW,RIGGALL SAMANTHA</t>
  </si>
  <si>
    <t>2123.29</t>
  </si>
  <si>
    <t>2277.47</t>
  </si>
  <si>
    <t>2023-11-04 02:45:27</t>
  </si>
  <si>
    <t>2023-11-02</t>
  </si>
  <si>
    <t>4178103</t>
  </si>
  <si>
    <t>普吉岛格雷斯兰度假村</t>
  </si>
  <si>
    <t>AEBERHARD KURT,HUANG MINGZHU</t>
  </si>
  <si>
    <t>3575.99</t>
  </si>
  <si>
    <t>3815.20</t>
  </si>
  <si>
    <t>2023-11-02 19:00:55</t>
  </si>
  <si>
    <t>2023-11-01</t>
  </si>
  <si>
    <t>4166981</t>
  </si>
  <si>
    <t>LAI SING HEI</t>
  </si>
  <si>
    <t>1109.69</t>
  </si>
  <si>
    <t>1184.55</t>
  </si>
  <si>
    <t>2023-11-01 01:29:16</t>
  </si>
  <si>
    <t>2023-10-31</t>
  </si>
  <si>
    <t>4164499</t>
  </si>
  <si>
    <t>首尔明洞美利来酒店</t>
  </si>
  <si>
    <t>SATO MICHIYO,HIRANO KAORI</t>
  </si>
  <si>
    <t>519.05</t>
  </si>
  <si>
    <t>554.07</t>
  </si>
  <si>
    <t>2023-10-31 17:28:55</t>
  </si>
  <si>
    <t>2023-10-29</t>
  </si>
  <si>
    <t>4151100</t>
  </si>
  <si>
    <t>幸运潘提亚酒店 - ITC 酒店集团</t>
  </si>
  <si>
    <t>GUPTA PRAVEEN KISHORE</t>
  </si>
  <si>
    <t>624.04</t>
  </si>
  <si>
    <t>665.36</t>
  </si>
  <si>
    <t>2023-10-29 12:41:04</t>
  </si>
  <si>
    <t>印度</t>
  </si>
  <si>
    <t>2023-10-23</t>
  </si>
  <si>
    <t>4116573</t>
  </si>
  <si>
    <t>巴厘岛水明漾安可温德姆华美达酒店 - CHSE 认证</t>
  </si>
  <si>
    <t>Muller Anthony Charles</t>
  </si>
  <si>
    <t>1416.39</t>
  </si>
  <si>
    <t>1511.46</t>
  </si>
  <si>
    <t>2023-10-23 11:37:31</t>
  </si>
  <si>
    <t>4115302</t>
  </si>
  <si>
    <t>UHG四分之一普罗彭店</t>
  </si>
  <si>
    <t>CHOI KWOK HUNG</t>
  </si>
  <si>
    <t>1984.94</t>
  </si>
  <si>
    <t>2118.17</t>
  </si>
  <si>
    <t>2023-10-23 01:25:58</t>
  </si>
  <si>
    <t>2023-10-21</t>
  </si>
  <si>
    <t>4108523</t>
  </si>
  <si>
    <t>芭堤雅旺阿玛海滩舒适酒店</t>
  </si>
  <si>
    <t>ZHANG TAO</t>
  </si>
  <si>
    <t>363.48</t>
  </si>
  <si>
    <t>387.84</t>
  </si>
  <si>
    <t>2023-10-21 19:04:44</t>
  </si>
  <si>
    <t>2023-10-14</t>
  </si>
  <si>
    <t>4071976</t>
  </si>
  <si>
    <t>诺普尔卢塞恩酒店</t>
  </si>
  <si>
    <t>ZANG HAIYING,ZHANG SHIYANG</t>
  </si>
  <si>
    <t>2202.87</t>
  </si>
  <si>
    <t>2352.74</t>
  </si>
  <si>
    <t>2023-10-14 20:23:15</t>
  </si>
  <si>
    <t>瑞士</t>
  </si>
  <si>
    <t>2023-10-10</t>
  </si>
  <si>
    <t>4050411</t>
  </si>
  <si>
    <t>巴厘岛乌鲁瓦图丽笙酒店</t>
  </si>
  <si>
    <t>CHEW JIA LIN LYNN</t>
  </si>
  <si>
    <t>3883.88</t>
  </si>
  <si>
    <t>4161.00</t>
  </si>
  <si>
    <t>2023-10-10 19:47:36</t>
  </si>
  <si>
    <t>2023-10-06</t>
  </si>
  <si>
    <t>4030561</t>
  </si>
  <si>
    <t>曼谷柏悦酒店</t>
  </si>
  <si>
    <t>KONG MAN KIN,LAM SZE KA</t>
  </si>
  <si>
    <t>4535.99</t>
  </si>
  <si>
    <t>4847.70</t>
  </si>
  <si>
    <t>2023-10-07 16:39:10</t>
  </si>
  <si>
    <t>2023-10-05</t>
  </si>
  <si>
    <t>4024631</t>
  </si>
  <si>
    <t>露彼得菲律宾马卡蒂 - 青年旅舍</t>
  </si>
  <si>
    <t>MONTEJO VERGEL JON NALUGON</t>
  </si>
  <si>
    <t>228.00</t>
  </si>
  <si>
    <t>243.62</t>
  </si>
  <si>
    <t>2023-10-05 05:30:07</t>
  </si>
  <si>
    <t>2023-09-27</t>
  </si>
  <si>
    <t>3991606</t>
  </si>
  <si>
    <t>LAI ROSE</t>
  </si>
  <si>
    <t>697.82</t>
  </si>
  <si>
    <t>744.66</t>
  </si>
  <si>
    <t>2023-09-27 11:38:13</t>
  </si>
  <si>
    <t>2023-09-26</t>
  </si>
  <si>
    <t>3986268</t>
  </si>
  <si>
    <t>帕赛卡巴雅酒店</t>
  </si>
  <si>
    <t>SAN MIGUEL LEONORA MERANO,RUDOLPHE BENOIT</t>
  </si>
  <si>
    <t>518.87</t>
  </si>
  <si>
    <t>553.28</t>
  </si>
  <si>
    <t>2023-09-26 05:07:21</t>
  </si>
  <si>
    <t>2023-09-23</t>
  </si>
  <si>
    <t>3976904</t>
  </si>
  <si>
    <t>大陆中央酒店</t>
  </si>
  <si>
    <t>Posanakul Harit,Posanakul Harit</t>
  </si>
  <si>
    <t>2080.01</t>
  </si>
  <si>
    <t>2223.18</t>
  </si>
  <si>
    <t>2023-09-23 22:07:04</t>
  </si>
  <si>
    <t>2023-09-14</t>
  </si>
  <si>
    <t>3929790</t>
  </si>
  <si>
    <t>首尔卡布奇诺酒店</t>
  </si>
  <si>
    <t>SUGIYAMA MAKIKO,HIROSE TAKAKO</t>
  </si>
  <si>
    <t>823.74</t>
  </si>
  <si>
    <t>884.32</t>
  </si>
  <si>
    <t>2023-09-14 14:50:54</t>
  </si>
  <si>
    <t>2023-09-07</t>
  </si>
  <si>
    <t>3896045</t>
  </si>
  <si>
    <t>马德里H10阿尔卡拉门旅馆</t>
  </si>
  <si>
    <t>CAVIEDES JAVIER,LOPEZ JENNY</t>
  </si>
  <si>
    <t>10164.75</t>
  </si>
  <si>
    <t>10872.55</t>
  </si>
  <si>
    <t>2023-09-07 16:50:25</t>
  </si>
  <si>
    <t>西班牙</t>
  </si>
  <si>
    <t>3895261</t>
  </si>
  <si>
    <t>曼谷江山酒店素坤逸24</t>
  </si>
  <si>
    <t>NAKAJIMA MIE</t>
  </si>
  <si>
    <t>3251.11</t>
  </si>
  <si>
    <t>3477.50</t>
  </si>
  <si>
    <t>2023-09-07 13:47:47</t>
  </si>
  <si>
    <t>2023-09-01</t>
  </si>
  <si>
    <t>3865881</t>
  </si>
  <si>
    <t>马尼拉古迹酒店</t>
  </si>
  <si>
    <t>GUMTANG JR RODOLFO SAGAYADORO</t>
  </si>
  <si>
    <t>372.00</t>
  </si>
  <si>
    <t>399.83</t>
  </si>
  <si>
    <t>2023-09-01 08:02:42</t>
  </si>
  <si>
    <t>2023-08-26</t>
  </si>
  <si>
    <t>3836861</t>
  </si>
  <si>
    <t>安纳罕坎布里亚酒店 - 度假区</t>
  </si>
  <si>
    <t>TEO JOON KHEE</t>
  </si>
  <si>
    <t>2614.18</t>
  </si>
  <si>
    <t>2809.44</t>
  </si>
  <si>
    <t>2023-08-26 00:15:35</t>
  </si>
  <si>
    <t>2023-07-08</t>
  </si>
  <si>
    <t>3608180</t>
  </si>
  <si>
    <t>盛泰澜海滩别墅及度假村</t>
  </si>
  <si>
    <t>Gupta Vaibhav,Gupta Vaibhav</t>
  </si>
  <si>
    <t>5204.28</t>
  </si>
  <si>
    <t>5626.25</t>
  </si>
  <si>
    <t>2023-07-08 14:59:15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</si>
</sst>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140</xdr:row>
      <xdr:rowOff>0</xdr:rowOff>
    </xdr:from>
    <xdr:to>
      <xdr:col>14</xdr:col>
      <xdr:colOff>314325</xdr:colOff>
      <xdr:row>167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620375" cy="478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45262</v>
      </c>
      <c r="G2" s="6">
        <v>45265</v>
      </c>
      <c r="H2" s="4">
        <v>1</v>
      </c>
      <c r="I2" s="4">
        <v>3</v>
      </c>
      <c r="J2" s="4">
        <v>3</v>
      </c>
      <c r="K2" s="4" t="s">
        <v>30</v>
      </c>
      <c r="L2" s="4">
        <v>1219.53</v>
      </c>
      <c r="M2" s="4">
        <v>1219.53</v>
      </c>
      <c r="N2" s="4" t="s">
        <v>31</v>
      </c>
      <c r="O2" s="4" t="s">
        <v>32</v>
      </c>
      <c r="P2" s="4" t="s">
        <v>33</v>
      </c>
      <c r="Q2" s="4">
        <v>0</v>
      </c>
      <c r="R2" s="7">
        <v>45105</v>
      </c>
      <c r="S2" s="6">
        <v>45268</v>
      </c>
      <c r="T2" s="4" t="s">
        <v>34</v>
      </c>
      <c r="U2" s="4">
        <v>1219.53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45262</v>
      </c>
      <c r="G3" s="6">
        <v>45265</v>
      </c>
      <c r="H3" s="4">
        <v>1</v>
      </c>
      <c r="I3" s="4">
        <v>3</v>
      </c>
      <c r="J3" s="4">
        <v>3</v>
      </c>
      <c r="K3" s="4" t="s">
        <v>30</v>
      </c>
      <c r="L3" s="4">
        <v>-1219.53</v>
      </c>
      <c r="M3" s="4">
        <v>-1219.53</v>
      </c>
      <c r="N3" s="4" t="s">
        <v>31</v>
      </c>
      <c r="O3" s="4" t="s">
        <v>32</v>
      </c>
      <c r="P3" s="4" t="s">
        <v>33</v>
      </c>
      <c r="Q3" s="4">
        <v>0</v>
      </c>
      <c r="R3" s="7">
        <v>45105</v>
      </c>
      <c r="S3" s="6">
        <v>45268</v>
      </c>
      <c r="T3" s="4" t="s">
        <v>34</v>
      </c>
      <c r="U3" s="4">
        <v>-1219.53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45260</v>
      </c>
      <c r="G4" s="6">
        <v>45265</v>
      </c>
      <c r="H4" s="4">
        <v>1</v>
      </c>
      <c r="I4" s="4">
        <v>5</v>
      </c>
      <c r="J4" s="4">
        <v>5</v>
      </c>
      <c r="K4" s="4" t="s">
        <v>30</v>
      </c>
      <c r="L4" s="4">
        <v>5626.25</v>
      </c>
      <c r="M4" s="4">
        <v>5626.25</v>
      </c>
      <c r="N4" s="4" t="s">
        <v>41</v>
      </c>
      <c r="O4" s="4" t="s">
        <v>32</v>
      </c>
      <c r="P4" s="4" t="s">
        <v>33</v>
      </c>
      <c r="Q4" s="4">
        <v>0</v>
      </c>
      <c r="R4" s="7">
        <v>45115</v>
      </c>
      <c r="S4" s="6">
        <v>45268</v>
      </c>
      <c r="T4" s="4" t="s">
        <v>34</v>
      </c>
      <c r="U4" s="4">
        <v>5626.25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45263</v>
      </c>
      <c r="G5" s="6">
        <v>45265</v>
      </c>
      <c r="H5" s="4">
        <v>1</v>
      </c>
      <c r="I5" s="4">
        <v>2</v>
      </c>
      <c r="J5" s="4">
        <v>2</v>
      </c>
      <c r="K5" s="4" t="s">
        <v>30</v>
      </c>
      <c r="L5" s="4">
        <v>2809.44</v>
      </c>
      <c r="M5" s="4">
        <v>2809.44</v>
      </c>
      <c r="N5" s="4" t="s">
        <v>47</v>
      </c>
      <c r="O5" s="4" t="s">
        <v>32</v>
      </c>
      <c r="P5" s="4" t="s">
        <v>33</v>
      </c>
      <c r="Q5" s="4">
        <v>0</v>
      </c>
      <c r="R5" s="7">
        <v>45164</v>
      </c>
      <c r="S5" s="6">
        <v>45268</v>
      </c>
      <c r="T5" s="4" t="s">
        <v>34</v>
      </c>
      <c r="U5" s="4">
        <v>2809.44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45264</v>
      </c>
      <c r="G6" s="6">
        <v>45265</v>
      </c>
      <c r="H6" s="4">
        <v>1</v>
      </c>
      <c r="I6" s="4">
        <v>1</v>
      </c>
      <c r="J6" s="4">
        <v>1</v>
      </c>
      <c r="K6" s="4" t="s">
        <v>30</v>
      </c>
      <c r="L6" s="4">
        <v>399.83</v>
      </c>
      <c r="M6" s="4">
        <v>399.83</v>
      </c>
      <c r="N6" s="4" t="s">
        <v>53</v>
      </c>
      <c r="O6" s="4" t="s">
        <v>32</v>
      </c>
      <c r="P6" s="4" t="s">
        <v>33</v>
      </c>
      <c r="Q6" s="4">
        <v>0</v>
      </c>
      <c r="R6" s="7">
        <v>45170.0000115741</v>
      </c>
      <c r="S6" s="6">
        <v>45268</v>
      </c>
      <c r="T6" s="4" t="s">
        <v>34</v>
      </c>
      <c r="U6" s="4">
        <v>399.83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45260</v>
      </c>
      <c r="G7" s="6">
        <v>45265</v>
      </c>
      <c r="H7" s="4">
        <v>1</v>
      </c>
      <c r="I7" s="4">
        <v>5</v>
      </c>
      <c r="J7" s="4">
        <v>5</v>
      </c>
      <c r="K7" s="4" t="s">
        <v>30</v>
      </c>
      <c r="L7" s="4">
        <v>3477.5</v>
      </c>
      <c r="M7" s="4">
        <v>3477.5</v>
      </c>
      <c r="N7" s="4" t="s">
        <v>59</v>
      </c>
      <c r="O7" s="4" t="s">
        <v>32</v>
      </c>
      <c r="P7" s="4" t="s">
        <v>33</v>
      </c>
      <c r="Q7" s="4">
        <v>0</v>
      </c>
      <c r="R7" s="7">
        <v>45176</v>
      </c>
      <c r="S7" s="6">
        <v>45268</v>
      </c>
      <c r="T7" s="4" t="s">
        <v>34</v>
      </c>
      <c r="U7" s="4">
        <v>3477.5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45260</v>
      </c>
      <c r="G8" s="6">
        <v>45265</v>
      </c>
      <c r="H8" s="4">
        <v>1</v>
      </c>
      <c r="I8" s="4">
        <v>5</v>
      </c>
      <c r="J8" s="4">
        <v>5</v>
      </c>
      <c r="K8" s="4" t="s">
        <v>30</v>
      </c>
      <c r="L8" s="4">
        <v>10872.55</v>
      </c>
      <c r="M8" s="4">
        <v>10872.55</v>
      </c>
      <c r="N8" s="4" t="s">
        <v>65</v>
      </c>
      <c r="O8" s="4" t="s">
        <v>32</v>
      </c>
      <c r="P8" s="4" t="s">
        <v>33</v>
      </c>
      <c r="Q8" s="4">
        <v>0</v>
      </c>
      <c r="R8" s="7">
        <v>45176.0000115741</v>
      </c>
      <c r="S8" s="6">
        <v>45268</v>
      </c>
      <c r="T8" s="4" t="s">
        <v>34</v>
      </c>
      <c r="U8" s="4">
        <v>10872.55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45264</v>
      </c>
      <c r="G9" s="6">
        <v>45265</v>
      </c>
      <c r="H9" s="4">
        <v>1</v>
      </c>
      <c r="I9" s="4">
        <v>1</v>
      </c>
      <c r="J9" s="4">
        <v>1</v>
      </c>
      <c r="K9" s="4" t="s">
        <v>30</v>
      </c>
      <c r="L9" s="4">
        <v>884.32</v>
      </c>
      <c r="M9" s="4">
        <v>884.32</v>
      </c>
      <c r="N9" s="4" t="s">
        <v>71</v>
      </c>
      <c r="O9" s="4" t="s">
        <v>32</v>
      </c>
      <c r="P9" s="4" t="s">
        <v>33</v>
      </c>
      <c r="Q9" s="4">
        <v>0</v>
      </c>
      <c r="R9" s="7">
        <v>45183.0000115741</v>
      </c>
      <c r="S9" s="6">
        <v>45268</v>
      </c>
      <c r="T9" s="4" t="s">
        <v>34</v>
      </c>
      <c r="U9" s="4">
        <v>884.32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45263</v>
      </c>
      <c r="G10" s="6">
        <v>45265</v>
      </c>
      <c r="H10" s="4">
        <v>1</v>
      </c>
      <c r="I10" s="4">
        <v>2</v>
      </c>
      <c r="J10" s="4">
        <v>2</v>
      </c>
      <c r="K10" s="4" t="s">
        <v>30</v>
      </c>
      <c r="L10" s="4">
        <v>2223.18</v>
      </c>
      <c r="M10" s="4">
        <v>2223.18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45192.0000115741</v>
      </c>
      <c r="S10" s="6">
        <v>45268</v>
      </c>
      <c r="T10" s="4" t="s">
        <v>34</v>
      </c>
      <c r="U10" s="4">
        <v>2223.18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45263</v>
      </c>
      <c r="G11" s="6">
        <v>45265</v>
      </c>
      <c r="H11" s="4">
        <v>1</v>
      </c>
      <c r="I11" s="4">
        <v>2</v>
      </c>
      <c r="J11" s="4">
        <v>2</v>
      </c>
      <c r="K11" s="4" t="s">
        <v>30</v>
      </c>
      <c r="L11" s="4">
        <v>553.28</v>
      </c>
      <c r="M11" s="4">
        <v>553.28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45195.0000115741</v>
      </c>
      <c r="S11" s="6">
        <v>45268</v>
      </c>
      <c r="T11" s="4" t="s">
        <v>34</v>
      </c>
      <c r="U11" s="4">
        <v>553.28</v>
      </c>
      <c r="V11" s="4">
        <v>0</v>
      </c>
      <c r="W11" s="4">
        <v>0</v>
      </c>
      <c r="X11" s="4" t="s">
        <v>84</v>
      </c>
      <c r="Y11" s="4" t="s">
        <v>79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45264</v>
      </c>
      <c r="G12" s="6">
        <v>45265</v>
      </c>
      <c r="H12" s="4">
        <v>1</v>
      </c>
      <c r="I12" s="4">
        <v>1</v>
      </c>
      <c r="J12" s="4">
        <v>1</v>
      </c>
      <c r="K12" s="4" t="s">
        <v>30</v>
      </c>
      <c r="L12" s="4">
        <v>744.66</v>
      </c>
      <c r="M12" s="4">
        <v>744.66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45196</v>
      </c>
      <c r="S12" s="6">
        <v>45268</v>
      </c>
      <c r="T12" s="4" t="s">
        <v>34</v>
      </c>
      <c r="U12" s="4">
        <v>744.66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45264</v>
      </c>
      <c r="G13" s="6">
        <v>45265</v>
      </c>
      <c r="H13" s="4">
        <v>1</v>
      </c>
      <c r="I13" s="4">
        <v>1</v>
      </c>
      <c r="J13" s="4">
        <v>1</v>
      </c>
      <c r="K13" s="4" t="s">
        <v>30</v>
      </c>
      <c r="L13" s="4">
        <v>243.62</v>
      </c>
      <c r="M13" s="4">
        <v>243.62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45204.0000115741</v>
      </c>
      <c r="S13" s="6">
        <v>45268</v>
      </c>
      <c r="T13" s="4" t="s">
        <v>34</v>
      </c>
      <c r="U13" s="4">
        <v>243.62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45261</v>
      </c>
      <c r="G14" s="6">
        <v>45265</v>
      </c>
      <c r="H14" s="4">
        <v>3</v>
      </c>
      <c r="I14" s="4">
        <v>4</v>
      </c>
      <c r="J14" s="4">
        <v>12</v>
      </c>
      <c r="K14" s="4" t="s">
        <v>30</v>
      </c>
      <c r="L14" s="4">
        <v>19354.8</v>
      </c>
      <c r="M14" s="4">
        <v>19354.8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45204</v>
      </c>
      <c r="S14" s="6">
        <v>45268</v>
      </c>
      <c r="T14" s="4" t="s">
        <v>34</v>
      </c>
      <c r="U14" s="4">
        <v>19354.8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45263</v>
      </c>
      <c r="G15" s="6">
        <v>45265</v>
      </c>
      <c r="H15" s="4">
        <v>1</v>
      </c>
      <c r="I15" s="4">
        <v>2</v>
      </c>
      <c r="J15" s="4">
        <v>2</v>
      </c>
      <c r="K15" s="4" t="s">
        <v>30</v>
      </c>
      <c r="L15" s="4">
        <v>4847.7</v>
      </c>
      <c r="M15" s="4">
        <v>4847.7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45205</v>
      </c>
      <c r="S15" s="6">
        <v>45268</v>
      </c>
      <c r="T15" s="4" t="s">
        <v>34</v>
      </c>
      <c r="U15" s="4">
        <v>4847.7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45262</v>
      </c>
      <c r="G16" s="6">
        <v>45265</v>
      </c>
      <c r="H16" s="4">
        <v>1</v>
      </c>
      <c r="I16" s="4">
        <v>3</v>
      </c>
      <c r="J16" s="4">
        <v>3</v>
      </c>
      <c r="K16" s="4" t="s">
        <v>30</v>
      </c>
      <c r="L16" s="4">
        <v>4161</v>
      </c>
      <c r="M16" s="4">
        <v>4161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45209</v>
      </c>
      <c r="S16" s="6">
        <v>45268</v>
      </c>
      <c r="T16" s="4" t="s">
        <v>34</v>
      </c>
      <c r="U16" s="4">
        <v>4161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45263</v>
      </c>
      <c r="G17" s="6">
        <v>45265</v>
      </c>
      <c r="H17" s="4">
        <v>1</v>
      </c>
      <c r="I17" s="4">
        <v>2</v>
      </c>
      <c r="J17" s="4">
        <v>2</v>
      </c>
      <c r="K17" s="4" t="s">
        <v>30</v>
      </c>
      <c r="L17" s="4">
        <v>2352.74</v>
      </c>
      <c r="M17" s="4">
        <v>2352.74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45213.0000115741</v>
      </c>
      <c r="S17" s="6">
        <v>45268</v>
      </c>
      <c r="T17" s="4" t="s">
        <v>34</v>
      </c>
      <c r="U17" s="4">
        <v>2352.74</v>
      </c>
      <c r="V17" s="4">
        <v>0</v>
      </c>
      <c r="W17" s="4">
        <v>0</v>
      </c>
      <c r="X17" s="4" t="s">
        <v>119</v>
      </c>
      <c r="Y17" s="4" t="s">
        <v>79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45263</v>
      </c>
      <c r="G18" s="6">
        <v>45265</v>
      </c>
      <c r="H18" s="4">
        <v>1</v>
      </c>
      <c r="I18" s="4">
        <v>2</v>
      </c>
      <c r="J18" s="4">
        <v>2</v>
      </c>
      <c r="K18" s="4" t="s">
        <v>30</v>
      </c>
      <c r="L18" s="4">
        <v>387.84</v>
      </c>
      <c r="M18" s="4">
        <v>387.84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45220.0000115741</v>
      </c>
      <c r="S18" s="6">
        <v>45268</v>
      </c>
      <c r="T18" s="4" t="s">
        <v>34</v>
      </c>
      <c r="U18" s="4">
        <v>387.84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45261</v>
      </c>
      <c r="G19" s="6">
        <v>45265</v>
      </c>
      <c r="H19" s="4">
        <v>1</v>
      </c>
      <c r="I19" s="4">
        <v>4</v>
      </c>
      <c r="J19" s="4">
        <v>4</v>
      </c>
      <c r="K19" s="4" t="s">
        <v>30</v>
      </c>
      <c r="L19" s="4">
        <v>1244.8</v>
      </c>
      <c r="M19" s="4">
        <v>1244.8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45220.0000115741</v>
      </c>
      <c r="S19" s="6">
        <v>45268</v>
      </c>
      <c r="T19" s="4" t="s">
        <v>34</v>
      </c>
      <c r="U19" s="4">
        <v>1244.8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45260</v>
      </c>
      <c r="G20" s="6">
        <v>45265</v>
      </c>
      <c r="H20" s="4">
        <v>1</v>
      </c>
      <c r="I20" s="4">
        <v>5</v>
      </c>
      <c r="J20" s="4">
        <v>5</v>
      </c>
      <c r="K20" s="4" t="s">
        <v>30</v>
      </c>
      <c r="L20" s="4">
        <v>2118.17</v>
      </c>
      <c r="M20" s="4">
        <v>2118.17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45222.0000115741</v>
      </c>
      <c r="S20" s="6">
        <v>45268</v>
      </c>
      <c r="T20" s="4" t="s">
        <v>34</v>
      </c>
      <c r="U20" s="4">
        <v>2118.17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45259</v>
      </c>
      <c r="G21" s="6">
        <v>45265</v>
      </c>
      <c r="H21" s="4">
        <v>1</v>
      </c>
      <c r="I21" s="4">
        <v>6</v>
      </c>
      <c r="J21" s="4">
        <v>6</v>
      </c>
      <c r="K21" s="4" t="s">
        <v>30</v>
      </c>
      <c r="L21" s="4">
        <v>1511.46</v>
      </c>
      <c r="M21" s="4">
        <v>1511.46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45222.0000115741</v>
      </c>
      <c r="S21" s="6">
        <v>45268</v>
      </c>
      <c r="T21" s="4" t="s">
        <v>34</v>
      </c>
      <c r="U21" s="4">
        <v>1511.46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45264</v>
      </c>
      <c r="G22" s="6">
        <v>45265</v>
      </c>
      <c r="H22" s="4">
        <v>1</v>
      </c>
      <c r="I22" s="4">
        <v>1</v>
      </c>
      <c r="J22" s="4">
        <v>1</v>
      </c>
      <c r="K22" s="4" t="s">
        <v>30</v>
      </c>
      <c r="L22" s="4">
        <v>213.35</v>
      </c>
      <c r="M22" s="4">
        <v>213.35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45223.0000115741</v>
      </c>
      <c r="S22" s="6">
        <v>45268</v>
      </c>
      <c r="T22" s="4" t="s">
        <v>34</v>
      </c>
      <c r="U22" s="4">
        <v>213.35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97</v>
      </c>
      <c r="B23" s="4" t="s">
        <v>26</v>
      </c>
      <c r="C23" s="4" t="s">
        <v>37</v>
      </c>
      <c r="D23" s="4" t="s">
        <v>98</v>
      </c>
      <c r="E23" s="4" t="s">
        <v>99</v>
      </c>
      <c r="F23" s="6">
        <v>45261</v>
      </c>
      <c r="G23" s="6">
        <v>45265</v>
      </c>
      <c r="H23" s="4">
        <v>3</v>
      </c>
      <c r="I23" s="4">
        <v>4</v>
      </c>
      <c r="J23" s="4">
        <v>12</v>
      </c>
      <c r="K23" s="4" t="s">
        <v>30</v>
      </c>
      <c r="L23" s="4">
        <v>-19354.8</v>
      </c>
      <c r="M23" s="4">
        <v>-19354.8</v>
      </c>
      <c r="N23" s="4" t="s">
        <v>100</v>
      </c>
      <c r="O23" s="4" t="s">
        <v>32</v>
      </c>
      <c r="P23" s="4" t="s">
        <v>33</v>
      </c>
      <c r="Q23" s="4">
        <v>0</v>
      </c>
      <c r="R23" s="7">
        <v>45204</v>
      </c>
      <c r="S23" s="6">
        <v>45268</v>
      </c>
      <c r="T23" s="4" t="s">
        <v>34</v>
      </c>
      <c r="U23" s="4">
        <v>-19354.8</v>
      </c>
      <c r="V23" s="4">
        <v>0</v>
      </c>
      <c r="W23" s="4">
        <v>0</v>
      </c>
      <c r="X23" s="4" t="s">
        <v>101</v>
      </c>
      <c r="Y23" s="4" t="s">
        <v>102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111</v>
      </c>
      <c r="F24" s="6">
        <v>45264</v>
      </c>
      <c r="G24" s="6">
        <v>45265</v>
      </c>
      <c r="H24" s="4">
        <v>1</v>
      </c>
      <c r="I24" s="4">
        <v>1</v>
      </c>
      <c r="J24" s="4">
        <v>1</v>
      </c>
      <c r="K24" s="4" t="s">
        <v>30</v>
      </c>
      <c r="L24" s="4">
        <v>665.36</v>
      </c>
      <c r="M24" s="4">
        <v>665.36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45228.0000115741</v>
      </c>
      <c r="S24" s="6">
        <v>45268</v>
      </c>
      <c r="T24" s="4" t="s">
        <v>34</v>
      </c>
      <c r="U24" s="4">
        <v>665.36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86</v>
      </c>
      <c r="E25" s="4" t="s">
        <v>156</v>
      </c>
      <c r="F25" s="6">
        <v>45264</v>
      </c>
      <c r="G25" s="6">
        <v>45265</v>
      </c>
      <c r="H25" s="4">
        <v>1</v>
      </c>
      <c r="I25" s="4">
        <v>1</v>
      </c>
      <c r="J25" s="4">
        <v>1</v>
      </c>
      <c r="K25" s="4" t="s">
        <v>30</v>
      </c>
      <c r="L25" s="4">
        <v>554.07</v>
      </c>
      <c r="M25" s="4">
        <v>554.07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45230.0000115741</v>
      </c>
      <c r="S25" s="6">
        <v>45268</v>
      </c>
      <c r="T25" s="4" t="s">
        <v>34</v>
      </c>
      <c r="U25" s="4">
        <v>554.07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45262</v>
      </c>
      <c r="G26" s="6">
        <v>45265</v>
      </c>
      <c r="H26" s="4">
        <v>1</v>
      </c>
      <c r="I26" s="4">
        <v>3</v>
      </c>
      <c r="J26" s="4">
        <v>3</v>
      </c>
      <c r="K26" s="4" t="s">
        <v>30</v>
      </c>
      <c r="L26" s="4">
        <v>1184.55</v>
      </c>
      <c r="M26" s="4">
        <v>1184.55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45231.0000115741</v>
      </c>
      <c r="S26" s="6">
        <v>45268</v>
      </c>
      <c r="T26" s="4" t="s">
        <v>34</v>
      </c>
      <c r="U26" s="4">
        <v>1184.55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111</v>
      </c>
      <c r="F27" s="6">
        <v>45260</v>
      </c>
      <c r="G27" s="6">
        <v>45265</v>
      </c>
      <c r="H27" s="4">
        <v>1</v>
      </c>
      <c r="I27" s="4">
        <v>5</v>
      </c>
      <c r="J27" s="4">
        <v>5</v>
      </c>
      <c r="K27" s="4" t="s">
        <v>30</v>
      </c>
      <c r="L27" s="4">
        <v>3815.2</v>
      </c>
      <c r="M27" s="4">
        <v>3815.2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45232</v>
      </c>
      <c r="S27" s="6">
        <v>45268</v>
      </c>
      <c r="T27" s="4" t="s">
        <v>34</v>
      </c>
      <c r="U27" s="4">
        <v>3815.2</v>
      </c>
      <c r="V27" s="4">
        <v>0</v>
      </c>
      <c r="W27" s="4">
        <v>0</v>
      </c>
      <c r="X27" s="4" t="s">
        <v>169</v>
      </c>
      <c r="Y27" s="4" t="s">
        <v>79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45261</v>
      </c>
      <c r="G28" s="6">
        <v>45265</v>
      </c>
      <c r="H28" s="4">
        <v>1</v>
      </c>
      <c r="I28" s="4">
        <v>4</v>
      </c>
      <c r="J28" s="4">
        <v>4</v>
      </c>
      <c r="K28" s="4" t="s">
        <v>30</v>
      </c>
      <c r="L28" s="4">
        <v>1805.32</v>
      </c>
      <c r="M28" s="4">
        <v>1805.32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45232</v>
      </c>
      <c r="S28" s="6">
        <v>45268</v>
      </c>
      <c r="T28" s="4" t="s">
        <v>34</v>
      </c>
      <c r="U28" s="4">
        <v>1805.32</v>
      </c>
      <c r="V28" s="4">
        <v>0</v>
      </c>
      <c r="W28" s="4">
        <v>0</v>
      </c>
      <c r="X28" s="4" t="s">
        <v>174</v>
      </c>
      <c r="Y28" s="4" t="s">
        <v>79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45263</v>
      </c>
      <c r="G29" s="6">
        <v>45265</v>
      </c>
      <c r="H29" s="4">
        <v>1</v>
      </c>
      <c r="I29" s="4">
        <v>2</v>
      </c>
      <c r="J29" s="4">
        <v>2</v>
      </c>
      <c r="K29" s="4" t="s">
        <v>30</v>
      </c>
      <c r="L29" s="4">
        <v>2277.47</v>
      </c>
      <c r="M29" s="4">
        <v>2277.47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45234</v>
      </c>
      <c r="S29" s="6">
        <v>45268</v>
      </c>
      <c r="T29" s="4" t="s">
        <v>34</v>
      </c>
      <c r="U29" s="4">
        <v>2277.47</v>
      </c>
      <c r="V29" s="4">
        <v>0</v>
      </c>
      <c r="W29" s="4">
        <v>0</v>
      </c>
      <c r="X29" s="4" t="s">
        <v>179</v>
      </c>
      <c r="Y29" s="4" t="s">
        <v>79</v>
      </c>
    </row>
    <row r="30" s="4" customFormat="1" spans="1:25">
      <c r="A30" s="4" t="s">
        <v>170</v>
      </c>
      <c r="B30" s="4" t="s">
        <v>26</v>
      </c>
      <c r="C30" s="4" t="s">
        <v>37</v>
      </c>
      <c r="D30" s="4" t="s">
        <v>171</v>
      </c>
      <c r="E30" s="4" t="s">
        <v>172</v>
      </c>
      <c r="F30" s="6">
        <v>45261</v>
      </c>
      <c r="G30" s="6">
        <v>45265</v>
      </c>
      <c r="H30" s="4">
        <v>1</v>
      </c>
      <c r="I30" s="4">
        <v>4</v>
      </c>
      <c r="J30" s="4">
        <v>4</v>
      </c>
      <c r="K30" s="4" t="s">
        <v>30</v>
      </c>
      <c r="L30" s="4">
        <v>-1805.32</v>
      </c>
      <c r="M30" s="4">
        <v>-1805.32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45232</v>
      </c>
      <c r="S30" s="6">
        <v>45268</v>
      </c>
      <c r="T30" s="4" t="s">
        <v>34</v>
      </c>
      <c r="U30" s="4">
        <v>-1805.32</v>
      </c>
      <c r="V30" s="4">
        <v>0</v>
      </c>
      <c r="W30" s="4">
        <v>0</v>
      </c>
      <c r="X30" s="4" t="s">
        <v>174</v>
      </c>
      <c r="Y30" s="4" t="s">
        <v>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45263</v>
      </c>
      <c r="G31" s="6">
        <v>45265</v>
      </c>
      <c r="H31" s="4">
        <v>2</v>
      </c>
      <c r="I31" s="4">
        <v>2</v>
      </c>
      <c r="J31" s="4">
        <v>4</v>
      </c>
      <c r="K31" s="4" t="s">
        <v>30</v>
      </c>
      <c r="L31" s="4">
        <v>8263.76</v>
      </c>
      <c r="M31" s="4">
        <v>8263.76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45234.0000115741</v>
      </c>
      <c r="S31" s="6">
        <v>45268</v>
      </c>
      <c r="T31" s="4" t="s">
        <v>34</v>
      </c>
      <c r="U31" s="4">
        <v>8263.76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45264</v>
      </c>
      <c r="G32" s="6">
        <v>45265</v>
      </c>
      <c r="H32" s="4">
        <v>1</v>
      </c>
      <c r="I32" s="4">
        <v>1</v>
      </c>
      <c r="J32" s="4">
        <v>1</v>
      </c>
      <c r="K32" s="4" t="s">
        <v>30</v>
      </c>
      <c r="L32" s="4">
        <v>1252.08</v>
      </c>
      <c r="M32" s="4">
        <v>1252.08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45235.0000115741</v>
      </c>
      <c r="S32" s="6">
        <v>45268</v>
      </c>
      <c r="T32" s="4" t="s">
        <v>34</v>
      </c>
      <c r="U32" s="4">
        <v>1252.08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180</v>
      </c>
      <c r="B33" s="4" t="s">
        <v>26</v>
      </c>
      <c r="C33" s="4" t="s">
        <v>37</v>
      </c>
      <c r="D33" s="4" t="s">
        <v>181</v>
      </c>
      <c r="E33" s="4" t="s">
        <v>182</v>
      </c>
      <c r="F33" s="6">
        <v>45263</v>
      </c>
      <c r="G33" s="6">
        <v>45265</v>
      </c>
      <c r="H33" s="4">
        <v>2</v>
      </c>
      <c r="I33" s="4">
        <v>2</v>
      </c>
      <c r="J33" s="4">
        <v>4</v>
      </c>
      <c r="K33" s="4" t="s">
        <v>30</v>
      </c>
      <c r="L33" s="4">
        <v>-8263.76</v>
      </c>
      <c r="M33" s="4">
        <v>-8263.76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45234.0000115741</v>
      </c>
      <c r="S33" s="6">
        <v>45268</v>
      </c>
      <c r="T33" s="4" t="s">
        <v>34</v>
      </c>
      <c r="U33" s="4">
        <v>-8263.76</v>
      </c>
      <c r="V33" s="4">
        <v>0</v>
      </c>
      <c r="W33" s="4">
        <v>0</v>
      </c>
      <c r="X33" s="4" t="s">
        <v>184</v>
      </c>
      <c r="Y33" s="4" t="s">
        <v>185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45263</v>
      </c>
      <c r="G34" s="6">
        <v>45265</v>
      </c>
      <c r="H34" s="4">
        <v>2</v>
      </c>
      <c r="I34" s="4">
        <v>2</v>
      </c>
      <c r="J34" s="4">
        <v>4</v>
      </c>
      <c r="K34" s="4" t="s">
        <v>30</v>
      </c>
      <c r="L34" s="4">
        <v>8263.92</v>
      </c>
      <c r="M34" s="4">
        <v>8263.92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45235.0000115741</v>
      </c>
      <c r="S34" s="6">
        <v>45268</v>
      </c>
      <c r="T34" s="4" t="s">
        <v>34</v>
      </c>
      <c r="U34" s="4">
        <v>8263.92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45263</v>
      </c>
      <c r="G35" s="6">
        <v>45265</v>
      </c>
      <c r="H35" s="4">
        <v>1</v>
      </c>
      <c r="I35" s="4">
        <v>2</v>
      </c>
      <c r="J35" s="4">
        <v>2</v>
      </c>
      <c r="K35" s="4" t="s">
        <v>30</v>
      </c>
      <c r="L35" s="4">
        <v>1273.22</v>
      </c>
      <c r="M35" s="4">
        <v>1273.22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45235</v>
      </c>
      <c r="S35" s="6">
        <v>45268</v>
      </c>
      <c r="T35" s="4" t="s">
        <v>34</v>
      </c>
      <c r="U35" s="4">
        <v>1273.22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45264</v>
      </c>
      <c r="G36" s="6">
        <v>45265</v>
      </c>
      <c r="H36" s="4">
        <v>1</v>
      </c>
      <c r="I36" s="4">
        <v>1</v>
      </c>
      <c r="J36" s="4">
        <v>1</v>
      </c>
      <c r="K36" s="4" t="s">
        <v>30</v>
      </c>
      <c r="L36" s="4">
        <v>4904.03</v>
      </c>
      <c r="M36" s="4">
        <v>4904.03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45236.0000115741</v>
      </c>
      <c r="S36" s="6">
        <v>45268</v>
      </c>
      <c r="T36" s="4" t="s">
        <v>34</v>
      </c>
      <c r="U36" s="4">
        <v>4904.03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45264</v>
      </c>
      <c r="G37" s="6">
        <v>45265</v>
      </c>
      <c r="H37" s="4">
        <v>1</v>
      </c>
      <c r="I37" s="4">
        <v>1</v>
      </c>
      <c r="J37" s="4">
        <v>1</v>
      </c>
      <c r="K37" s="4" t="s">
        <v>30</v>
      </c>
      <c r="L37" s="4">
        <v>471.8</v>
      </c>
      <c r="M37" s="4">
        <v>471.8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45236.0000115741</v>
      </c>
      <c r="S37" s="6">
        <v>45268</v>
      </c>
      <c r="T37" s="4" t="s">
        <v>34</v>
      </c>
      <c r="U37" s="4">
        <v>471.8</v>
      </c>
      <c r="V37" s="4">
        <v>0</v>
      </c>
      <c r="W37" s="4">
        <v>0</v>
      </c>
      <c r="X37" s="4" t="s">
        <v>211</v>
      </c>
      <c r="Y37" s="4" t="s">
        <v>79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45262</v>
      </c>
      <c r="G38" s="6">
        <v>45265</v>
      </c>
      <c r="H38" s="4">
        <v>1</v>
      </c>
      <c r="I38" s="4">
        <v>3</v>
      </c>
      <c r="J38" s="4">
        <v>3</v>
      </c>
      <c r="K38" s="4" t="s">
        <v>30</v>
      </c>
      <c r="L38" s="4">
        <v>2565.66</v>
      </c>
      <c r="M38" s="4">
        <v>2565.66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45236.0000115741</v>
      </c>
      <c r="S38" s="6">
        <v>45268</v>
      </c>
      <c r="T38" s="4" t="s">
        <v>34</v>
      </c>
      <c r="U38" s="4">
        <v>2565.66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45261</v>
      </c>
      <c r="G39" s="6">
        <v>45265</v>
      </c>
      <c r="H39" s="4">
        <v>1</v>
      </c>
      <c r="I39" s="4">
        <v>4</v>
      </c>
      <c r="J39" s="4">
        <v>4</v>
      </c>
      <c r="K39" s="4" t="s">
        <v>30</v>
      </c>
      <c r="L39" s="4">
        <v>12827</v>
      </c>
      <c r="M39" s="4">
        <v>12827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45236.0000115741</v>
      </c>
      <c r="S39" s="6">
        <v>45268</v>
      </c>
      <c r="T39" s="4" t="s">
        <v>34</v>
      </c>
      <c r="U39" s="4">
        <v>12827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45264</v>
      </c>
      <c r="G40" s="6">
        <v>45265</v>
      </c>
      <c r="H40" s="4">
        <v>1</v>
      </c>
      <c r="I40" s="4">
        <v>1</v>
      </c>
      <c r="J40" s="4">
        <v>1</v>
      </c>
      <c r="K40" s="4" t="s">
        <v>30</v>
      </c>
      <c r="L40" s="4">
        <v>763.04</v>
      </c>
      <c r="M40" s="4">
        <v>763.04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45237.0000115741</v>
      </c>
      <c r="S40" s="6">
        <v>45268</v>
      </c>
      <c r="T40" s="4" t="s">
        <v>34</v>
      </c>
      <c r="U40" s="4">
        <v>763.04</v>
      </c>
      <c r="V40" s="4">
        <v>0</v>
      </c>
      <c r="W40" s="4">
        <v>0</v>
      </c>
      <c r="X40" s="4" t="s">
        <v>228</v>
      </c>
      <c r="Y40" s="4" t="s">
        <v>79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45262</v>
      </c>
      <c r="G41" s="6">
        <v>45265</v>
      </c>
      <c r="H41" s="4">
        <v>1</v>
      </c>
      <c r="I41" s="4">
        <v>3</v>
      </c>
      <c r="J41" s="4">
        <v>3</v>
      </c>
      <c r="K41" s="4" t="s">
        <v>30</v>
      </c>
      <c r="L41" s="4">
        <v>3008.68</v>
      </c>
      <c r="M41" s="4">
        <v>3008.68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45237</v>
      </c>
      <c r="S41" s="6">
        <v>45268</v>
      </c>
      <c r="T41" s="4" t="s">
        <v>34</v>
      </c>
      <c r="U41" s="4">
        <v>3008.68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45261</v>
      </c>
      <c r="G42" s="6">
        <v>45265</v>
      </c>
      <c r="H42" s="4">
        <v>1</v>
      </c>
      <c r="I42" s="4">
        <v>4</v>
      </c>
      <c r="J42" s="4">
        <v>4</v>
      </c>
      <c r="K42" s="4" t="s">
        <v>30</v>
      </c>
      <c r="L42" s="4">
        <v>2290.62</v>
      </c>
      <c r="M42" s="4">
        <v>2290.62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45237.0000115741</v>
      </c>
      <c r="S42" s="6">
        <v>45268</v>
      </c>
      <c r="T42" s="4" t="s">
        <v>34</v>
      </c>
      <c r="U42" s="4">
        <v>2290.62</v>
      </c>
      <c r="V42" s="4">
        <v>0</v>
      </c>
      <c r="W42" s="4">
        <v>0</v>
      </c>
      <c r="X42" s="4" t="s">
        <v>239</v>
      </c>
      <c r="Y42" s="4" t="s">
        <v>79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45263</v>
      </c>
      <c r="G43" s="6">
        <v>45265</v>
      </c>
      <c r="H43" s="4">
        <v>4</v>
      </c>
      <c r="I43" s="4">
        <v>2</v>
      </c>
      <c r="J43" s="4">
        <v>8</v>
      </c>
      <c r="K43" s="4" t="s">
        <v>30</v>
      </c>
      <c r="L43" s="4">
        <v>1954.8</v>
      </c>
      <c r="M43" s="4">
        <v>1954.8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45237</v>
      </c>
      <c r="S43" s="6">
        <v>45268</v>
      </c>
      <c r="T43" s="4" t="s">
        <v>34</v>
      </c>
      <c r="U43" s="4">
        <v>1954.8</v>
      </c>
      <c r="V43" s="4">
        <v>0</v>
      </c>
      <c r="W43" s="4">
        <v>0</v>
      </c>
      <c r="X43" s="4" t="s">
        <v>244</v>
      </c>
      <c r="Y43" s="4" t="s">
        <v>79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45262</v>
      </c>
      <c r="G44" s="6">
        <v>45265</v>
      </c>
      <c r="H44" s="4">
        <v>1</v>
      </c>
      <c r="I44" s="4">
        <v>3</v>
      </c>
      <c r="J44" s="4">
        <v>3</v>
      </c>
      <c r="K44" s="4" t="s">
        <v>30</v>
      </c>
      <c r="L44" s="4">
        <v>2678.79</v>
      </c>
      <c r="M44" s="4">
        <v>2678.79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45237</v>
      </c>
      <c r="S44" s="6">
        <v>45268</v>
      </c>
      <c r="T44" s="4" t="s">
        <v>34</v>
      </c>
      <c r="U44" s="4">
        <v>2678.79</v>
      </c>
      <c r="V44" s="4">
        <v>0</v>
      </c>
      <c r="W44" s="4">
        <v>0</v>
      </c>
      <c r="X44" s="4" t="s">
        <v>249</v>
      </c>
      <c r="Y44" s="4" t="s">
        <v>79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45263</v>
      </c>
      <c r="G45" s="6">
        <v>45265</v>
      </c>
      <c r="H45" s="4">
        <v>1</v>
      </c>
      <c r="I45" s="4">
        <v>2</v>
      </c>
      <c r="J45" s="4">
        <v>2</v>
      </c>
      <c r="K45" s="4" t="s">
        <v>30</v>
      </c>
      <c r="L45" s="4">
        <v>3807.82</v>
      </c>
      <c r="M45" s="4">
        <v>3807.82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45238.0000115741</v>
      </c>
      <c r="S45" s="6">
        <v>45268</v>
      </c>
      <c r="T45" s="4" t="s">
        <v>34</v>
      </c>
      <c r="U45" s="4">
        <v>3807.82</v>
      </c>
      <c r="V45" s="4">
        <v>0</v>
      </c>
      <c r="W45" s="4">
        <v>0</v>
      </c>
      <c r="X45" s="4" t="s">
        <v>254</v>
      </c>
      <c r="Y45" s="4" t="s">
        <v>255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258</v>
      </c>
      <c r="F46" s="6">
        <v>45263</v>
      </c>
      <c r="G46" s="6">
        <v>45265</v>
      </c>
      <c r="H46" s="4">
        <v>1</v>
      </c>
      <c r="I46" s="4">
        <v>2</v>
      </c>
      <c r="J46" s="4">
        <v>2</v>
      </c>
      <c r="K46" s="4" t="s">
        <v>30</v>
      </c>
      <c r="L46" s="4">
        <v>1345.34</v>
      </c>
      <c r="M46" s="4">
        <v>1345.34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45238.0000115741</v>
      </c>
      <c r="S46" s="6">
        <v>45268</v>
      </c>
      <c r="T46" s="4" t="s">
        <v>34</v>
      </c>
      <c r="U46" s="4">
        <v>1345.34</v>
      </c>
      <c r="V46" s="4">
        <v>0</v>
      </c>
      <c r="W46" s="4">
        <v>0</v>
      </c>
      <c r="X46" s="4" t="s">
        <v>260</v>
      </c>
      <c r="Y46" s="4" t="s">
        <v>79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45261</v>
      </c>
      <c r="G47" s="6">
        <v>45265</v>
      </c>
      <c r="H47" s="4">
        <v>1</v>
      </c>
      <c r="I47" s="4">
        <v>4</v>
      </c>
      <c r="J47" s="4">
        <v>4</v>
      </c>
      <c r="K47" s="4" t="s">
        <v>30</v>
      </c>
      <c r="L47" s="4">
        <v>1717.12</v>
      </c>
      <c r="M47" s="4">
        <v>1717.12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45238.0000115741</v>
      </c>
      <c r="S47" s="6">
        <v>45268</v>
      </c>
      <c r="T47" s="4" t="s">
        <v>34</v>
      </c>
      <c r="U47" s="4">
        <v>1717.12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45260</v>
      </c>
      <c r="G48" s="6">
        <v>45265</v>
      </c>
      <c r="H48" s="4">
        <v>1</v>
      </c>
      <c r="I48" s="4">
        <v>5</v>
      </c>
      <c r="J48" s="4">
        <v>5</v>
      </c>
      <c r="K48" s="4" t="s">
        <v>30</v>
      </c>
      <c r="L48" s="4">
        <v>8619.6</v>
      </c>
      <c r="M48" s="4">
        <v>8619.6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45238</v>
      </c>
      <c r="S48" s="6">
        <v>45268</v>
      </c>
      <c r="T48" s="4" t="s">
        <v>34</v>
      </c>
      <c r="U48" s="4">
        <v>8619.6</v>
      </c>
      <c r="V48" s="4">
        <v>0</v>
      </c>
      <c r="W48" s="4">
        <v>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45262</v>
      </c>
      <c r="G49" s="6">
        <v>45265</v>
      </c>
      <c r="H49" s="4">
        <v>1</v>
      </c>
      <c r="I49" s="4">
        <v>3</v>
      </c>
      <c r="J49" s="4">
        <v>3</v>
      </c>
      <c r="K49" s="4" t="s">
        <v>30</v>
      </c>
      <c r="L49" s="4">
        <v>2934.99</v>
      </c>
      <c r="M49" s="4">
        <v>2934.99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45239</v>
      </c>
      <c r="S49" s="6">
        <v>45268</v>
      </c>
      <c r="T49" s="4" t="s">
        <v>34</v>
      </c>
      <c r="U49" s="4">
        <v>2934.99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280</v>
      </c>
      <c r="E50" s="4" t="s">
        <v>281</v>
      </c>
      <c r="F50" s="6">
        <v>45264</v>
      </c>
      <c r="G50" s="6">
        <v>45265</v>
      </c>
      <c r="H50" s="4">
        <v>1</v>
      </c>
      <c r="I50" s="4">
        <v>1</v>
      </c>
      <c r="J50" s="4">
        <v>1</v>
      </c>
      <c r="K50" s="4" t="s">
        <v>30</v>
      </c>
      <c r="L50" s="4">
        <v>327.68</v>
      </c>
      <c r="M50" s="4">
        <v>327.68</v>
      </c>
      <c r="N50" s="4" t="s">
        <v>282</v>
      </c>
      <c r="O50" s="4" t="s">
        <v>32</v>
      </c>
      <c r="P50" s="4" t="s">
        <v>33</v>
      </c>
      <c r="Q50" s="4">
        <v>0</v>
      </c>
      <c r="R50" s="7">
        <v>45239</v>
      </c>
      <c r="S50" s="6">
        <v>45268</v>
      </c>
      <c r="T50" s="4" t="s">
        <v>34</v>
      </c>
      <c r="U50" s="4">
        <v>327.68</v>
      </c>
      <c r="V50" s="4">
        <v>0</v>
      </c>
      <c r="W50" s="4">
        <v>0</v>
      </c>
      <c r="X50" s="4" t="s">
        <v>283</v>
      </c>
      <c r="Y50" s="4" t="s">
        <v>284</v>
      </c>
    </row>
    <row r="51" s="4" customFormat="1" spans="1:25">
      <c r="A51" s="4" t="s">
        <v>285</v>
      </c>
      <c r="B51" s="4" t="s">
        <v>26</v>
      </c>
      <c r="C51" s="4" t="s">
        <v>27</v>
      </c>
      <c r="D51" s="4" t="s">
        <v>286</v>
      </c>
      <c r="E51" s="4" t="s">
        <v>287</v>
      </c>
      <c r="F51" s="6">
        <v>45264</v>
      </c>
      <c r="G51" s="6">
        <v>45265</v>
      </c>
      <c r="H51" s="4">
        <v>1</v>
      </c>
      <c r="I51" s="4">
        <v>1</v>
      </c>
      <c r="J51" s="4">
        <v>1</v>
      </c>
      <c r="K51" s="4" t="s">
        <v>30</v>
      </c>
      <c r="L51" s="4">
        <v>725.63</v>
      </c>
      <c r="M51" s="4">
        <v>725.63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45239.0000115741</v>
      </c>
      <c r="S51" s="6">
        <v>45268</v>
      </c>
      <c r="T51" s="4" t="s">
        <v>34</v>
      </c>
      <c r="U51" s="4">
        <v>725.63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207</v>
      </c>
      <c r="B52" s="4" t="s">
        <v>26</v>
      </c>
      <c r="C52" s="4" t="s">
        <v>37</v>
      </c>
      <c r="D52" s="4" t="s">
        <v>208</v>
      </c>
      <c r="E52" s="4" t="s">
        <v>209</v>
      </c>
      <c r="F52" s="6">
        <v>45264</v>
      </c>
      <c r="G52" s="6">
        <v>45265</v>
      </c>
      <c r="H52" s="4">
        <v>1</v>
      </c>
      <c r="I52" s="4">
        <v>1</v>
      </c>
      <c r="J52" s="4">
        <v>1</v>
      </c>
      <c r="K52" s="4" t="s">
        <v>30</v>
      </c>
      <c r="L52" s="4">
        <v>-471.8</v>
      </c>
      <c r="M52" s="4">
        <v>-471.8</v>
      </c>
      <c r="N52" s="4" t="s">
        <v>210</v>
      </c>
      <c r="O52" s="4" t="s">
        <v>32</v>
      </c>
      <c r="P52" s="4" t="s">
        <v>33</v>
      </c>
      <c r="Q52" s="4">
        <v>0</v>
      </c>
      <c r="R52" s="7">
        <v>45236.0000115741</v>
      </c>
      <c r="S52" s="6">
        <v>45268</v>
      </c>
      <c r="T52" s="4" t="s">
        <v>34</v>
      </c>
      <c r="U52" s="4">
        <v>-471.8</v>
      </c>
      <c r="V52" s="4">
        <v>0</v>
      </c>
      <c r="W52" s="4">
        <v>0</v>
      </c>
      <c r="X52" s="4" t="s">
        <v>211</v>
      </c>
      <c r="Y52" s="4" t="s">
        <v>79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45260</v>
      </c>
      <c r="G53" s="6">
        <v>45265</v>
      </c>
      <c r="H53" s="4">
        <v>1</v>
      </c>
      <c r="I53" s="4">
        <v>5</v>
      </c>
      <c r="J53" s="4">
        <v>5</v>
      </c>
      <c r="K53" s="4" t="s">
        <v>30</v>
      </c>
      <c r="L53" s="4">
        <v>1954.7</v>
      </c>
      <c r="M53" s="4">
        <v>1954.7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45240.0000115741</v>
      </c>
      <c r="S53" s="6">
        <v>45268</v>
      </c>
      <c r="T53" s="4" t="s">
        <v>34</v>
      </c>
      <c r="U53" s="4">
        <v>1954.7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121</v>
      </c>
      <c r="E54" s="4" t="s">
        <v>298</v>
      </c>
      <c r="F54" s="6">
        <v>45264</v>
      </c>
      <c r="G54" s="6">
        <v>45265</v>
      </c>
      <c r="H54" s="4">
        <v>1</v>
      </c>
      <c r="I54" s="4">
        <v>1</v>
      </c>
      <c r="J54" s="4">
        <v>1</v>
      </c>
      <c r="K54" s="4" t="s">
        <v>30</v>
      </c>
      <c r="L54" s="4">
        <v>200.02</v>
      </c>
      <c r="M54" s="4">
        <v>200.02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45240.0000115741</v>
      </c>
      <c r="S54" s="6">
        <v>45268</v>
      </c>
      <c r="T54" s="4" t="s">
        <v>34</v>
      </c>
      <c r="U54" s="4">
        <v>200.02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45264</v>
      </c>
      <c r="G55" s="6">
        <v>45265</v>
      </c>
      <c r="H55" s="4">
        <v>1</v>
      </c>
      <c r="I55" s="4">
        <v>1</v>
      </c>
      <c r="J55" s="4">
        <v>1</v>
      </c>
      <c r="K55" s="4" t="s">
        <v>30</v>
      </c>
      <c r="L55" s="4">
        <v>241.2</v>
      </c>
      <c r="M55" s="4">
        <v>241.2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45240.0000115741</v>
      </c>
      <c r="S55" s="6">
        <v>45268</v>
      </c>
      <c r="T55" s="4" t="s">
        <v>34</v>
      </c>
      <c r="U55" s="4">
        <v>241.2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292</v>
      </c>
      <c r="E56" s="4" t="s">
        <v>293</v>
      </c>
      <c r="F56" s="6">
        <v>45258</v>
      </c>
      <c r="G56" s="6">
        <v>45265</v>
      </c>
      <c r="H56" s="4">
        <v>1</v>
      </c>
      <c r="I56" s="4">
        <v>7</v>
      </c>
      <c r="J56" s="4">
        <v>7</v>
      </c>
      <c r="K56" s="4" t="s">
        <v>30</v>
      </c>
      <c r="L56" s="4">
        <v>2686.02</v>
      </c>
      <c r="M56" s="4">
        <v>2686.02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45241</v>
      </c>
      <c r="S56" s="6">
        <v>45268</v>
      </c>
      <c r="T56" s="4" t="s">
        <v>34</v>
      </c>
      <c r="U56" s="4">
        <v>2686.02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275</v>
      </c>
      <c r="F57" s="6">
        <v>45259</v>
      </c>
      <c r="G57" s="6">
        <v>45265</v>
      </c>
      <c r="H57" s="4">
        <v>1</v>
      </c>
      <c r="I57" s="4">
        <v>6</v>
      </c>
      <c r="J57" s="4">
        <v>6</v>
      </c>
      <c r="K57" s="4" t="s">
        <v>30</v>
      </c>
      <c r="L57" s="4">
        <v>4956.84</v>
      </c>
      <c r="M57" s="4">
        <v>4956.84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45241</v>
      </c>
      <c r="S57" s="6">
        <v>45268</v>
      </c>
      <c r="T57" s="4" t="s">
        <v>34</v>
      </c>
      <c r="U57" s="4">
        <v>4956.84</v>
      </c>
      <c r="V57" s="4">
        <v>0</v>
      </c>
      <c r="W57" s="4">
        <v>0</v>
      </c>
      <c r="X57" s="4" t="s">
        <v>315</v>
      </c>
      <c r="Y57" s="4" t="s">
        <v>79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317</v>
      </c>
      <c r="E58" s="4" t="s">
        <v>318</v>
      </c>
      <c r="F58" s="6">
        <v>45264</v>
      </c>
      <c r="G58" s="6">
        <v>45265</v>
      </c>
      <c r="H58" s="4">
        <v>1</v>
      </c>
      <c r="I58" s="4">
        <v>1</v>
      </c>
      <c r="J58" s="4">
        <v>1</v>
      </c>
      <c r="K58" s="4" t="s">
        <v>30</v>
      </c>
      <c r="L58" s="4">
        <v>524.52</v>
      </c>
      <c r="M58" s="4">
        <v>524.52</v>
      </c>
      <c r="N58" s="4" t="s">
        <v>319</v>
      </c>
      <c r="O58" s="4" t="s">
        <v>32</v>
      </c>
      <c r="P58" s="4" t="s">
        <v>33</v>
      </c>
      <c r="Q58" s="4">
        <v>0</v>
      </c>
      <c r="R58" s="7">
        <v>45241</v>
      </c>
      <c r="S58" s="6">
        <v>45268</v>
      </c>
      <c r="T58" s="4" t="s">
        <v>34</v>
      </c>
      <c r="U58" s="4">
        <v>524.52</v>
      </c>
      <c r="V58" s="4">
        <v>0</v>
      </c>
      <c r="W58" s="4">
        <v>0</v>
      </c>
      <c r="X58" s="4" t="s">
        <v>320</v>
      </c>
      <c r="Y58" s="4" t="s">
        <v>321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45264</v>
      </c>
      <c r="G59" s="6">
        <v>45265</v>
      </c>
      <c r="H59" s="4">
        <v>1</v>
      </c>
      <c r="I59" s="4">
        <v>1</v>
      </c>
      <c r="J59" s="4">
        <v>1</v>
      </c>
      <c r="K59" s="4" t="s">
        <v>30</v>
      </c>
      <c r="L59" s="4">
        <v>569.59</v>
      </c>
      <c r="M59" s="4">
        <v>569.59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45241</v>
      </c>
      <c r="S59" s="6">
        <v>45268</v>
      </c>
      <c r="T59" s="4" t="s">
        <v>34</v>
      </c>
      <c r="U59" s="4">
        <v>569.59</v>
      </c>
      <c r="V59" s="4">
        <v>0</v>
      </c>
      <c r="W59" s="4">
        <v>0</v>
      </c>
      <c r="X59" s="4" t="s">
        <v>326</v>
      </c>
      <c r="Y59" s="4" t="s">
        <v>79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328</v>
      </c>
      <c r="E60" s="4" t="s">
        <v>329</v>
      </c>
      <c r="F60" s="6">
        <v>45261</v>
      </c>
      <c r="G60" s="6">
        <v>45265</v>
      </c>
      <c r="H60" s="4">
        <v>1</v>
      </c>
      <c r="I60" s="4">
        <v>4</v>
      </c>
      <c r="J60" s="4">
        <v>4</v>
      </c>
      <c r="K60" s="4" t="s">
        <v>30</v>
      </c>
      <c r="L60" s="4">
        <v>2855.38</v>
      </c>
      <c r="M60" s="4">
        <v>2855.38</v>
      </c>
      <c r="N60" s="4" t="s">
        <v>330</v>
      </c>
      <c r="O60" s="4" t="s">
        <v>32</v>
      </c>
      <c r="P60" s="4" t="s">
        <v>33</v>
      </c>
      <c r="Q60" s="4">
        <v>0</v>
      </c>
      <c r="R60" s="7">
        <v>45241</v>
      </c>
      <c r="S60" s="6">
        <v>45268</v>
      </c>
      <c r="T60" s="4" t="s">
        <v>34</v>
      </c>
      <c r="U60" s="4">
        <v>2855.38</v>
      </c>
      <c r="V60" s="4">
        <v>0</v>
      </c>
      <c r="W60" s="4">
        <v>0</v>
      </c>
      <c r="X60" s="4" t="s">
        <v>331</v>
      </c>
      <c r="Y60" s="4" t="s">
        <v>332</v>
      </c>
    </row>
    <row r="61" s="4" customFormat="1" spans="1:25">
      <c r="A61" s="4" t="s">
        <v>327</v>
      </c>
      <c r="B61" s="4" t="s">
        <v>26</v>
      </c>
      <c r="C61" s="4" t="s">
        <v>37</v>
      </c>
      <c r="D61" s="4" t="s">
        <v>328</v>
      </c>
      <c r="E61" s="4" t="s">
        <v>329</v>
      </c>
      <c r="F61" s="6">
        <v>45261</v>
      </c>
      <c r="G61" s="6">
        <v>45265</v>
      </c>
      <c r="H61" s="4">
        <v>1</v>
      </c>
      <c r="I61" s="4">
        <v>4</v>
      </c>
      <c r="J61" s="4">
        <v>4</v>
      </c>
      <c r="K61" s="4" t="s">
        <v>30</v>
      </c>
      <c r="L61" s="4">
        <v>-2855.38</v>
      </c>
      <c r="M61" s="4">
        <v>-2855.38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45241</v>
      </c>
      <c r="S61" s="6">
        <v>45268</v>
      </c>
      <c r="T61" s="4" t="s">
        <v>34</v>
      </c>
      <c r="U61" s="4">
        <v>-2855.38</v>
      </c>
      <c r="V61" s="4">
        <v>0</v>
      </c>
      <c r="W61" s="4">
        <v>0</v>
      </c>
      <c r="X61" s="4" t="s">
        <v>331</v>
      </c>
      <c r="Y61" s="4" t="s">
        <v>332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45264</v>
      </c>
      <c r="G62" s="6">
        <v>45265</v>
      </c>
      <c r="H62" s="4">
        <v>1</v>
      </c>
      <c r="I62" s="4">
        <v>1</v>
      </c>
      <c r="J62" s="4">
        <v>1</v>
      </c>
      <c r="K62" s="4" t="s">
        <v>30</v>
      </c>
      <c r="L62" s="4">
        <v>192.79</v>
      </c>
      <c r="M62" s="4">
        <v>192.79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45242</v>
      </c>
      <c r="S62" s="6">
        <v>45268</v>
      </c>
      <c r="T62" s="4" t="s">
        <v>34</v>
      </c>
      <c r="U62" s="4">
        <v>192.79</v>
      </c>
      <c r="V62" s="4">
        <v>0</v>
      </c>
      <c r="W62" s="4">
        <v>0</v>
      </c>
      <c r="X62" s="4" t="s">
        <v>337</v>
      </c>
      <c r="Y62" s="4" t="s">
        <v>79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45261</v>
      </c>
      <c r="G63" s="6">
        <v>45265</v>
      </c>
      <c r="H63" s="4">
        <v>1</v>
      </c>
      <c r="I63" s="4">
        <v>4</v>
      </c>
      <c r="J63" s="4">
        <v>4</v>
      </c>
      <c r="K63" s="4" t="s">
        <v>30</v>
      </c>
      <c r="L63" s="4">
        <v>1736.28</v>
      </c>
      <c r="M63" s="4">
        <v>1736.28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45242</v>
      </c>
      <c r="S63" s="6">
        <v>45268</v>
      </c>
      <c r="T63" s="4" t="s">
        <v>34</v>
      </c>
      <c r="U63" s="4">
        <v>1736.28</v>
      </c>
      <c r="V63" s="4">
        <v>0</v>
      </c>
      <c r="W63" s="4">
        <v>0</v>
      </c>
      <c r="X63" s="4" t="s">
        <v>342</v>
      </c>
      <c r="Y63" s="4" t="s">
        <v>79</v>
      </c>
    </row>
    <row r="64" s="4" customFormat="1" spans="1:25">
      <c r="A64" s="4" t="s">
        <v>343</v>
      </c>
      <c r="B64" s="4" t="s">
        <v>26</v>
      </c>
      <c r="C64" s="4" t="s">
        <v>27</v>
      </c>
      <c r="D64" s="4" t="s">
        <v>161</v>
      </c>
      <c r="E64" s="4" t="s">
        <v>344</v>
      </c>
      <c r="F64" s="6">
        <v>45263</v>
      </c>
      <c r="G64" s="6">
        <v>45265</v>
      </c>
      <c r="H64" s="4">
        <v>1</v>
      </c>
      <c r="I64" s="4">
        <v>2</v>
      </c>
      <c r="J64" s="4">
        <v>2</v>
      </c>
      <c r="K64" s="4" t="s">
        <v>30</v>
      </c>
      <c r="L64" s="4">
        <v>1080.96</v>
      </c>
      <c r="M64" s="4">
        <v>1080.96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45242.0000115741</v>
      </c>
      <c r="S64" s="6">
        <v>45268</v>
      </c>
      <c r="T64" s="4" t="s">
        <v>34</v>
      </c>
      <c r="U64" s="4">
        <v>1080.96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5">
      <c r="A65" s="4" t="s">
        <v>245</v>
      </c>
      <c r="B65" s="4" t="s">
        <v>26</v>
      </c>
      <c r="C65" s="4" t="s">
        <v>37</v>
      </c>
      <c r="D65" s="4" t="s">
        <v>246</v>
      </c>
      <c r="E65" s="4" t="s">
        <v>247</v>
      </c>
      <c r="F65" s="6">
        <v>45262</v>
      </c>
      <c r="G65" s="6">
        <v>45265</v>
      </c>
      <c r="H65" s="4">
        <v>1</v>
      </c>
      <c r="I65" s="4">
        <v>3</v>
      </c>
      <c r="J65" s="4">
        <v>3</v>
      </c>
      <c r="K65" s="4" t="s">
        <v>30</v>
      </c>
      <c r="L65" s="4">
        <v>-2678.79</v>
      </c>
      <c r="M65" s="4">
        <v>-2678.79</v>
      </c>
      <c r="N65" s="4" t="s">
        <v>248</v>
      </c>
      <c r="O65" s="4" t="s">
        <v>32</v>
      </c>
      <c r="P65" s="4" t="s">
        <v>33</v>
      </c>
      <c r="Q65" s="4">
        <v>0</v>
      </c>
      <c r="R65" s="7">
        <v>45237</v>
      </c>
      <c r="S65" s="6">
        <v>45268</v>
      </c>
      <c r="T65" s="4" t="s">
        <v>34</v>
      </c>
      <c r="U65" s="4">
        <v>-2678.79</v>
      </c>
      <c r="V65" s="4">
        <v>0</v>
      </c>
      <c r="W65" s="4">
        <v>0</v>
      </c>
      <c r="X65" s="4" t="s">
        <v>249</v>
      </c>
      <c r="Y65" s="4" t="s">
        <v>79</v>
      </c>
    </row>
    <row r="66" s="4" customFormat="1" spans="1:25">
      <c r="A66" s="4" t="s">
        <v>348</v>
      </c>
      <c r="B66" s="4" t="s">
        <v>26</v>
      </c>
      <c r="C66" s="4" t="s">
        <v>27</v>
      </c>
      <c r="D66" s="4" t="s">
        <v>349</v>
      </c>
      <c r="E66" s="4" t="s">
        <v>350</v>
      </c>
      <c r="F66" s="6">
        <v>45263</v>
      </c>
      <c r="G66" s="6">
        <v>45265</v>
      </c>
      <c r="H66" s="4">
        <v>1</v>
      </c>
      <c r="I66" s="4">
        <v>2</v>
      </c>
      <c r="J66" s="4">
        <v>2</v>
      </c>
      <c r="K66" s="4" t="s">
        <v>30</v>
      </c>
      <c r="L66" s="4">
        <v>1514.96</v>
      </c>
      <c r="M66" s="4">
        <v>1514.96</v>
      </c>
      <c r="N66" s="4" t="s">
        <v>351</v>
      </c>
      <c r="O66" s="4" t="s">
        <v>32</v>
      </c>
      <c r="P66" s="4" t="s">
        <v>33</v>
      </c>
      <c r="Q66" s="4">
        <v>0</v>
      </c>
      <c r="R66" s="7">
        <v>45243.0000115741</v>
      </c>
      <c r="S66" s="6">
        <v>45268</v>
      </c>
      <c r="T66" s="4" t="s">
        <v>34</v>
      </c>
      <c r="U66" s="4">
        <v>1514.96</v>
      </c>
      <c r="V66" s="4">
        <v>0</v>
      </c>
      <c r="W66" s="4">
        <v>0</v>
      </c>
      <c r="X66" s="4" t="s">
        <v>352</v>
      </c>
      <c r="Y66" s="4" t="s">
        <v>79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292</v>
      </c>
      <c r="E67" s="4" t="s">
        <v>293</v>
      </c>
      <c r="F67" s="6">
        <v>45261</v>
      </c>
      <c r="G67" s="6">
        <v>45265</v>
      </c>
      <c r="H67" s="4">
        <v>1</v>
      </c>
      <c r="I67" s="4">
        <v>4</v>
      </c>
      <c r="J67" s="4">
        <v>4</v>
      </c>
      <c r="K67" s="4" t="s">
        <v>30</v>
      </c>
      <c r="L67" s="4">
        <v>1570.72</v>
      </c>
      <c r="M67" s="4">
        <v>1570.72</v>
      </c>
      <c r="N67" s="4" t="s">
        <v>354</v>
      </c>
      <c r="O67" s="4" t="s">
        <v>32</v>
      </c>
      <c r="P67" s="4" t="s">
        <v>33</v>
      </c>
      <c r="Q67" s="4">
        <v>0</v>
      </c>
      <c r="R67" s="7">
        <v>45243.0000115741</v>
      </c>
      <c r="S67" s="6">
        <v>45268</v>
      </c>
      <c r="T67" s="4" t="s">
        <v>34</v>
      </c>
      <c r="U67" s="4">
        <v>1570.72</v>
      </c>
      <c r="V67" s="4">
        <v>0</v>
      </c>
      <c r="W67" s="4">
        <v>0</v>
      </c>
      <c r="X67" s="4" t="s">
        <v>355</v>
      </c>
      <c r="Y67" s="4" t="s">
        <v>356</v>
      </c>
    </row>
    <row r="68" s="4" customFormat="1" spans="1:25">
      <c r="A68" s="4" t="s">
        <v>357</v>
      </c>
      <c r="B68" s="4" t="s">
        <v>26</v>
      </c>
      <c r="C68" s="4" t="s">
        <v>27</v>
      </c>
      <c r="D68" s="4" t="s">
        <v>358</v>
      </c>
      <c r="E68" s="4" t="s">
        <v>359</v>
      </c>
      <c r="F68" s="6">
        <v>45264</v>
      </c>
      <c r="G68" s="6">
        <v>45265</v>
      </c>
      <c r="H68" s="4">
        <v>1</v>
      </c>
      <c r="I68" s="4">
        <v>1</v>
      </c>
      <c r="J68" s="4">
        <v>1</v>
      </c>
      <c r="K68" s="4" t="s">
        <v>30</v>
      </c>
      <c r="L68" s="4">
        <v>800.55</v>
      </c>
      <c r="M68" s="4">
        <v>800.55</v>
      </c>
      <c r="N68" s="4" t="s">
        <v>360</v>
      </c>
      <c r="O68" s="4" t="s">
        <v>32</v>
      </c>
      <c r="P68" s="4" t="s">
        <v>33</v>
      </c>
      <c r="Q68" s="4">
        <v>0</v>
      </c>
      <c r="R68" s="7">
        <v>45243.0000115741</v>
      </c>
      <c r="S68" s="6">
        <v>45268</v>
      </c>
      <c r="T68" s="4" t="s">
        <v>34</v>
      </c>
      <c r="U68" s="4">
        <v>800.55</v>
      </c>
      <c r="V68" s="4">
        <v>0</v>
      </c>
      <c r="W68" s="4">
        <v>0</v>
      </c>
      <c r="X68" s="4" t="s">
        <v>361</v>
      </c>
      <c r="Y68" s="4" t="s">
        <v>362</v>
      </c>
    </row>
    <row r="69" s="4" customFormat="1" spans="1:25">
      <c r="A69" s="4" t="s">
        <v>363</v>
      </c>
      <c r="B69" s="4" t="s">
        <v>26</v>
      </c>
      <c r="C69" s="4" t="s">
        <v>27</v>
      </c>
      <c r="D69" s="4" t="s">
        <v>364</v>
      </c>
      <c r="E69" s="4" t="s">
        <v>365</v>
      </c>
      <c r="F69" s="6">
        <v>45263</v>
      </c>
      <c r="G69" s="6">
        <v>45265</v>
      </c>
      <c r="H69" s="4">
        <v>1</v>
      </c>
      <c r="I69" s="4">
        <v>2</v>
      </c>
      <c r="J69" s="4">
        <v>2</v>
      </c>
      <c r="K69" s="4" t="s">
        <v>30</v>
      </c>
      <c r="L69" s="4">
        <v>696.44</v>
      </c>
      <c r="M69" s="4">
        <v>696.44</v>
      </c>
      <c r="N69" s="4" t="s">
        <v>366</v>
      </c>
      <c r="O69" s="4" t="s">
        <v>32</v>
      </c>
      <c r="P69" s="4" t="s">
        <v>33</v>
      </c>
      <c r="Q69" s="4">
        <v>0</v>
      </c>
      <c r="R69" s="7">
        <v>45244.0000115741</v>
      </c>
      <c r="S69" s="6">
        <v>45268</v>
      </c>
      <c r="T69" s="4" t="s">
        <v>34</v>
      </c>
      <c r="U69" s="4">
        <v>696.44</v>
      </c>
      <c r="V69" s="4">
        <v>0</v>
      </c>
      <c r="W69" s="4">
        <v>0</v>
      </c>
      <c r="X69" s="4" t="s">
        <v>367</v>
      </c>
      <c r="Y69" s="4" t="s">
        <v>368</v>
      </c>
    </row>
    <row r="70" s="4" customFormat="1" spans="1:25">
      <c r="A70" s="4" t="s">
        <v>369</v>
      </c>
      <c r="B70" s="4" t="s">
        <v>26</v>
      </c>
      <c r="C70" s="4" t="s">
        <v>27</v>
      </c>
      <c r="D70" s="4" t="s">
        <v>370</v>
      </c>
      <c r="E70" s="4" t="s">
        <v>371</v>
      </c>
      <c r="F70" s="6">
        <v>45264</v>
      </c>
      <c r="G70" s="6">
        <v>45265</v>
      </c>
      <c r="H70" s="4">
        <v>1</v>
      </c>
      <c r="I70" s="4">
        <v>1</v>
      </c>
      <c r="J70" s="4">
        <v>1</v>
      </c>
      <c r="K70" s="4" t="s">
        <v>30</v>
      </c>
      <c r="L70" s="4">
        <v>994.51</v>
      </c>
      <c r="M70" s="4">
        <v>994.51</v>
      </c>
      <c r="N70" s="4" t="s">
        <v>372</v>
      </c>
      <c r="O70" s="4" t="s">
        <v>32</v>
      </c>
      <c r="P70" s="4" t="s">
        <v>33</v>
      </c>
      <c r="Q70" s="4">
        <v>0</v>
      </c>
      <c r="R70" s="7">
        <v>45244</v>
      </c>
      <c r="S70" s="6">
        <v>45268</v>
      </c>
      <c r="T70" s="4" t="s">
        <v>34</v>
      </c>
      <c r="U70" s="4">
        <v>994.51</v>
      </c>
      <c r="V70" s="4">
        <v>0</v>
      </c>
      <c r="W70" s="4">
        <v>0</v>
      </c>
      <c r="X70" s="4" t="s">
        <v>373</v>
      </c>
      <c r="Y70" s="4" t="s">
        <v>79</v>
      </c>
    </row>
    <row r="71" s="4" customFormat="1" spans="1:25">
      <c r="A71" s="4" t="s">
        <v>256</v>
      </c>
      <c r="B71" s="4" t="s">
        <v>26</v>
      </c>
      <c r="C71" s="4" t="s">
        <v>37</v>
      </c>
      <c r="D71" s="4" t="s">
        <v>257</v>
      </c>
      <c r="E71" s="4" t="s">
        <v>258</v>
      </c>
      <c r="F71" s="6">
        <v>45263</v>
      </c>
      <c r="G71" s="6">
        <v>45265</v>
      </c>
      <c r="H71" s="4">
        <v>1</v>
      </c>
      <c r="I71" s="4">
        <v>2</v>
      </c>
      <c r="J71" s="4">
        <v>2</v>
      </c>
      <c r="K71" s="4" t="s">
        <v>30</v>
      </c>
      <c r="L71" s="4">
        <v>-1345.34</v>
      </c>
      <c r="M71" s="4">
        <v>-1345.34</v>
      </c>
      <c r="N71" s="4" t="s">
        <v>259</v>
      </c>
      <c r="O71" s="4" t="s">
        <v>32</v>
      </c>
      <c r="P71" s="4" t="s">
        <v>33</v>
      </c>
      <c r="Q71" s="4">
        <v>0</v>
      </c>
      <c r="R71" s="7">
        <v>45238.0000115741</v>
      </c>
      <c r="S71" s="6">
        <v>45268</v>
      </c>
      <c r="T71" s="4" t="s">
        <v>34</v>
      </c>
      <c r="U71" s="4">
        <v>-1345.34</v>
      </c>
      <c r="V71" s="4">
        <v>0</v>
      </c>
      <c r="W71" s="4">
        <v>0</v>
      </c>
      <c r="X71" s="4" t="s">
        <v>260</v>
      </c>
      <c r="Y71" s="4" t="s">
        <v>79</v>
      </c>
    </row>
    <row r="72" s="4" customFormat="1" spans="1:25">
      <c r="A72" s="4" t="s">
        <v>374</v>
      </c>
      <c r="B72" s="4" t="s">
        <v>26</v>
      </c>
      <c r="C72" s="4" t="s">
        <v>27</v>
      </c>
      <c r="D72" s="4" t="s">
        <v>375</v>
      </c>
      <c r="E72" s="4" t="s">
        <v>376</v>
      </c>
      <c r="F72" s="6">
        <v>45260</v>
      </c>
      <c r="G72" s="6">
        <v>45265</v>
      </c>
      <c r="H72" s="4">
        <v>1</v>
      </c>
      <c r="I72" s="4">
        <v>5</v>
      </c>
      <c r="J72" s="4">
        <v>5</v>
      </c>
      <c r="K72" s="4" t="s">
        <v>30</v>
      </c>
      <c r="L72" s="4">
        <v>1488.02</v>
      </c>
      <c r="M72" s="4">
        <v>1488.02</v>
      </c>
      <c r="N72" s="4" t="s">
        <v>377</v>
      </c>
      <c r="O72" s="4" t="s">
        <v>32</v>
      </c>
      <c r="P72" s="4" t="s">
        <v>33</v>
      </c>
      <c r="Q72" s="4">
        <v>0</v>
      </c>
      <c r="R72" s="7">
        <v>45244.0000115741</v>
      </c>
      <c r="S72" s="6">
        <v>45268</v>
      </c>
      <c r="T72" s="4" t="s">
        <v>34</v>
      </c>
      <c r="U72" s="4">
        <v>1488.02</v>
      </c>
      <c r="V72" s="4">
        <v>0</v>
      </c>
      <c r="W72" s="4">
        <v>0</v>
      </c>
      <c r="X72" s="4" t="s">
        <v>378</v>
      </c>
      <c r="Y72" s="4" t="s">
        <v>379</v>
      </c>
    </row>
    <row r="73" s="4" customFormat="1" spans="1:25">
      <c r="A73" s="4" t="s">
        <v>380</v>
      </c>
      <c r="B73" s="4" t="s">
        <v>26</v>
      </c>
      <c r="C73" s="4" t="s">
        <v>27</v>
      </c>
      <c r="D73" s="4" t="s">
        <v>381</v>
      </c>
      <c r="E73" s="4" t="s">
        <v>382</v>
      </c>
      <c r="F73" s="6">
        <v>45263</v>
      </c>
      <c r="G73" s="6">
        <v>45265</v>
      </c>
      <c r="H73" s="4">
        <v>2</v>
      </c>
      <c r="I73" s="4">
        <v>2</v>
      </c>
      <c r="J73" s="4">
        <v>4</v>
      </c>
      <c r="K73" s="4" t="s">
        <v>30</v>
      </c>
      <c r="L73" s="4">
        <v>2928.6</v>
      </c>
      <c r="M73" s="4">
        <v>2928.6</v>
      </c>
      <c r="N73" s="4" t="s">
        <v>383</v>
      </c>
      <c r="O73" s="4" t="s">
        <v>32</v>
      </c>
      <c r="P73" s="4" t="s">
        <v>33</v>
      </c>
      <c r="Q73" s="4">
        <v>0</v>
      </c>
      <c r="R73" s="7">
        <v>45244.0000115741</v>
      </c>
      <c r="S73" s="6">
        <v>45268</v>
      </c>
      <c r="T73" s="4" t="s">
        <v>34</v>
      </c>
      <c r="U73" s="4">
        <v>2928.6</v>
      </c>
      <c r="V73" s="4">
        <v>0</v>
      </c>
      <c r="W73" s="4">
        <v>0</v>
      </c>
      <c r="X73" s="4" t="s">
        <v>384</v>
      </c>
      <c r="Y73" s="4" t="s">
        <v>385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387</v>
      </c>
      <c r="E74" s="4" t="s">
        <v>388</v>
      </c>
      <c r="F74" s="6">
        <v>45264</v>
      </c>
      <c r="G74" s="6">
        <v>45265</v>
      </c>
      <c r="H74" s="4">
        <v>1</v>
      </c>
      <c r="I74" s="4">
        <v>1</v>
      </c>
      <c r="J74" s="4">
        <v>1</v>
      </c>
      <c r="K74" s="4" t="s">
        <v>30</v>
      </c>
      <c r="L74" s="4">
        <v>586.66</v>
      </c>
      <c r="M74" s="4">
        <v>586.66</v>
      </c>
      <c r="N74" s="4" t="s">
        <v>389</v>
      </c>
      <c r="O74" s="4" t="s">
        <v>32</v>
      </c>
      <c r="P74" s="4" t="s">
        <v>33</v>
      </c>
      <c r="Q74" s="4">
        <v>0</v>
      </c>
      <c r="R74" s="7">
        <v>45245</v>
      </c>
      <c r="S74" s="6">
        <v>45268</v>
      </c>
      <c r="T74" s="4" t="s">
        <v>34</v>
      </c>
      <c r="U74" s="4">
        <v>586.66</v>
      </c>
      <c r="V74" s="4">
        <v>0</v>
      </c>
      <c r="W74" s="4">
        <v>0</v>
      </c>
      <c r="X74" s="4" t="s">
        <v>390</v>
      </c>
      <c r="Y74" s="4" t="s">
        <v>391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52</v>
      </c>
      <c r="F75" s="6">
        <v>45264</v>
      </c>
      <c r="G75" s="6">
        <v>45265</v>
      </c>
      <c r="H75" s="4">
        <v>1</v>
      </c>
      <c r="I75" s="4">
        <v>1</v>
      </c>
      <c r="J75" s="4">
        <v>1</v>
      </c>
      <c r="K75" s="4" t="s">
        <v>30</v>
      </c>
      <c r="L75" s="4">
        <v>320.14</v>
      </c>
      <c r="M75" s="4">
        <v>320.14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45245.0000115741</v>
      </c>
      <c r="S75" s="6">
        <v>45268</v>
      </c>
      <c r="T75" s="4" t="s">
        <v>34</v>
      </c>
      <c r="U75" s="4">
        <v>320.14</v>
      </c>
      <c r="V75" s="4">
        <v>0</v>
      </c>
      <c r="W75" s="4">
        <v>0</v>
      </c>
      <c r="X75" s="4" t="s">
        <v>395</v>
      </c>
      <c r="Y75" s="4" t="s">
        <v>79</v>
      </c>
    </row>
    <row r="76" s="4" customFormat="1" spans="1:25">
      <c r="A76" s="4" t="s">
        <v>396</v>
      </c>
      <c r="B76" s="4" t="s">
        <v>26</v>
      </c>
      <c r="C76" s="4" t="s">
        <v>27</v>
      </c>
      <c r="D76" s="4" t="s">
        <v>397</v>
      </c>
      <c r="E76" s="4" t="s">
        <v>398</v>
      </c>
      <c r="F76" s="6">
        <v>45262</v>
      </c>
      <c r="G76" s="6">
        <v>45265</v>
      </c>
      <c r="H76" s="4">
        <v>1</v>
      </c>
      <c r="I76" s="4">
        <v>3</v>
      </c>
      <c r="J76" s="4">
        <v>3</v>
      </c>
      <c r="K76" s="4" t="s">
        <v>30</v>
      </c>
      <c r="L76" s="4">
        <v>22235.34</v>
      </c>
      <c r="M76" s="4">
        <v>22235.34</v>
      </c>
      <c r="N76" s="4" t="s">
        <v>399</v>
      </c>
      <c r="O76" s="4" t="s">
        <v>32</v>
      </c>
      <c r="P76" s="4" t="s">
        <v>33</v>
      </c>
      <c r="Q76" s="4">
        <v>0</v>
      </c>
      <c r="R76" s="7">
        <v>45245.0000115741</v>
      </c>
      <c r="S76" s="6">
        <v>45268</v>
      </c>
      <c r="T76" s="4" t="s">
        <v>34</v>
      </c>
      <c r="U76" s="4">
        <v>22235.34</v>
      </c>
      <c r="V76" s="4">
        <v>0</v>
      </c>
      <c r="W76" s="4">
        <v>0</v>
      </c>
      <c r="X76" s="4" t="s">
        <v>400</v>
      </c>
      <c r="Y76" s="4" t="s">
        <v>401</v>
      </c>
    </row>
    <row r="77" s="4" customFormat="1" spans="1:25">
      <c r="A77" s="4" t="s">
        <v>402</v>
      </c>
      <c r="B77" s="4" t="s">
        <v>26</v>
      </c>
      <c r="C77" s="4" t="s">
        <v>27</v>
      </c>
      <c r="D77" s="4" t="s">
        <v>403</v>
      </c>
      <c r="E77" s="4" t="s">
        <v>404</v>
      </c>
      <c r="F77" s="6">
        <v>45262</v>
      </c>
      <c r="G77" s="6">
        <v>45265</v>
      </c>
      <c r="H77" s="4">
        <v>1</v>
      </c>
      <c r="I77" s="4">
        <v>3</v>
      </c>
      <c r="J77" s="4">
        <v>3</v>
      </c>
      <c r="K77" s="4" t="s">
        <v>30</v>
      </c>
      <c r="L77" s="4">
        <v>1478.22</v>
      </c>
      <c r="M77" s="4">
        <v>1478.22</v>
      </c>
      <c r="N77" s="4" t="s">
        <v>405</v>
      </c>
      <c r="O77" s="4" t="s">
        <v>32</v>
      </c>
      <c r="P77" s="4" t="s">
        <v>33</v>
      </c>
      <c r="Q77" s="4">
        <v>0</v>
      </c>
      <c r="R77" s="7">
        <v>45246</v>
      </c>
      <c r="S77" s="6">
        <v>45268</v>
      </c>
      <c r="T77" s="4" t="s">
        <v>34</v>
      </c>
      <c r="U77" s="4">
        <v>1478.22</v>
      </c>
      <c r="V77" s="4">
        <v>0</v>
      </c>
      <c r="W77" s="4">
        <v>0</v>
      </c>
      <c r="X77" s="4" t="s">
        <v>79</v>
      </c>
      <c r="Y77" s="4" t="s">
        <v>79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403</v>
      </c>
      <c r="E78" s="4" t="s">
        <v>404</v>
      </c>
      <c r="F78" s="6">
        <v>45262</v>
      </c>
      <c r="G78" s="6">
        <v>45265</v>
      </c>
      <c r="H78" s="4">
        <v>1</v>
      </c>
      <c r="I78" s="4">
        <v>3</v>
      </c>
      <c r="J78" s="4">
        <v>3</v>
      </c>
      <c r="K78" s="4" t="s">
        <v>30</v>
      </c>
      <c r="L78" s="4">
        <v>1478.22</v>
      </c>
      <c r="M78" s="4">
        <v>1478.22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45246.0000115741</v>
      </c>
      <c r="S78" s="6">
        <v>45268</v>
      </c>
      <c r="T78" s="4" t="s">
        <v>34</v>
      </c>
      <c r="U78" s="4">
        <v>1478.22</v>
      </c>
      <c r="V78" s="4">
        <v>0</v>
      </c>
      <c r="W78" s="4">
        <v>0</v>
      </c>
      <c r="X78" s="4" t="s">
        <v>407</v>
      </c>
      <c r="Y78" s="4" t="s">
        <v>79</v>
      </c>
    </row>
    <row r="79" s="4" customFormat="1" spans="1:25">
      <c r="A79" s="4" t="s">
        <v>402</v>
      </c>
      <c r="B79" s="4" t="s">
        <v>26</v>
      </c>
      <c r="C79" s="4" t="s">
        <v>37</v>
      </c>
      <c r="D79" s="4" t="s">
        <v>403</v>
      </c>
      <c r="E79" s="4" t="s">
        <v>404</v>
      </c>
      <c r="F79" s="6">
        <v>45262</v>
      </c>
      <c r="G79" s="6">
        <v>45265</v>
      </c>
      <c r="H79" s="4">
        <v>1</v>
      </c>
      <c r="I79" s="4">
        <v>3</v>
      </c>
      <c r="J79" s="4">
        <v>3</v>
      </c>
      <c r="K79" s="4" t="s">
        <v>30</v>
      </c>
      <c r="L79" s="4">
        <v>-1478.22</v>
      </c>
      <c r="M79" s="4">
        <v>-1478.22</v>
      </c>
      <c r="N79" s="4" t="s">
        <v>405</v>
      </c>
      <c r="O79" s="4" t="s">
        <v>32</v>
      </c>
      <c r="P79" s="4" t="s">
        <v>33</v>
      </c>
      <c r="Q79" s="4">
        <v>0</v>
      </c>
      <c r="R79" s="7">
        <v>45246</v>
      </c>
      <c r="S79" s="6">
        <v>45268</v>
      </c>
      <c r="T79" s="4" t="s">
        <v>34</v>
      </c>
      <c r="U79" s="4">
        <v>-1478.22</v>
      </c>
      <c r="V79" s="4">
        <v>0</v>
      </c>
      <c r="W79" s="4">
        <v>0</v>
      </c>
      <c r="X79" s="4" t="s">
        <v>79</v>
      </c>
      <c r="Y79" s="4" t="s">
        <v>79</v>
      </c>
    </row>
    <row r="80" s="4" customFormat="1" spans="1:25">
      <c r="A80" s="4" t="s">
        <v>408</v>
      </c>
      <c r="B80" s="4" t="s">
        <v>26</v>
      </c>
      <c r="C80" s="4" t="s">
        <v>27</v>
      </c>
      <c r="D80" s="4" t="s">
        <v>409</v>
      </c>
      <c r="E80" s="4" t="s">
        <v>410</v>
      </c>
      <c r="F80" s="6">
        <v>45263</v>
      </c>
      <c r="G80" s="6">
        <v>45265</v>
      </c>
      <c r="H80" s="4">
        <v>1</v>
      </c>
      <c r="I80" s="4">
        <v>2</v>
      </c>
      <c r="J80" s="4">
        <v>2</v>
      </c>
      <c r="K80" s="4" t="s">
        <v>30</v>
      </c>
      <c r="L80" s="4">
        <v>1264.6</v>
      </c>
      <c r="M80" s="4">
        <v>1264.6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45246</v>
      </c>
      <c r="S80" s="6">
        <v>45268</v>
      </c>
      <c r="T80" s="4" t="s">
        <v>34</v>
      </c>
      <c r="U80" s="4">
        <v>1264.6</v>
      </c>
      <c r="V80" s="4">
        <v>0</v>
      </c>
      <c r="W80" s="4">
        <v>0</v>
      </c>
      <c r="X80" s="4" t="s">
        <v>412</v>
      </c>
      <c r="Y80" s="4" t="s">
        <v>79</v>
      </c>
    </row>
    <row r="81" s="4" customFormat="1" spans="1:25">
      <c r="A81" s="4" t="s">
        <v>413</v>
      </c>
      <c r="B81" s="4" t="s">
        <v>26</v>
      </c>
      <c r="C81" s="4" t="s">
        <v>27</v>
      </c>
      <c r="D81" s="4" t="s">
        <v>414</v>
      </c>
      <c r="E81" s="4" t="s">
        <v>415</v>
      </c>
      <c r="F81" s="6">
        <v>45263</v>
      </c>
      <c r="G81" s="6">
        <v>45265</v>
      </c>
      <c r="H81" s="4">
        <v>2</v>
      </c>
      <c r="I81" s="4">
        <v>2</v>
      </c>
      <c r="J81" s="4">
        <v>4</v>
      </c>
      <c r="K81" s="4" t="s">
        <v>30</v>
      </c>
      <c r="L81" s="4">
        <v>3419.76</v>
      </c>
      <c r="M81" s="4">
        <v>3419.76</v>
      </c>
      <c r="N81" s="4" t="s">
        <v>416</v>
      </c>
      <c r="O81" s="4" t="s">
        <v>32</v>
      </c>
      <c r="P81" s="4" t="s">
        <v>33</v>
      </c>
      <c r="Q81" s="4">
        <v>0</v>
      </c>
      <c r="R81" s="7">
        <v>45246</v>
      </c>
      <c r="S81" s="6">
        <v>45268</v>
      </c>
      <c r="T81" s="4" t="s">
        <v>34</v>
      </c>
      <c r="U81" s="4">
        <v>3419.76</v>
      </c>
      <c r="V81" s="4">
        <v>0</v>
      </c>
      <c r="W81" s="4">
        <v>0</v>
      </c>
      <c r="X81" s="4" t="s">
        <v>417</v>
      </c>
      <c r="Y81" s="4" t="s">
        <v>418</v>
      </c>
    </row>
    <row r="82" s="4" customFormat="1" spans="1:25">
      <c r="A82" s="4" t="s">
        <v>406</v>
      </c>
      <c r="B82" s="4" t="s">
        <v>26</v>
      </c>
      <c r="C82" s="4" t="s">
        <v>37</v>
      </c>
      <c r="D82" s="4" t="s">
        <v>403</v>
      </c>
      <c r="E82" s="4" t="s">
        <v>404</v>
      </c>
      <c r="F82" s="6">
        <v>45262</v>
      </c>
      <c r="G82" s="6">
        <v>45265</v>
      </c>
      <c r="H82" s="4">
        <v>1</v>
      </c>
      <c r="I82" s="4">
        <v>3</v>
      </c>
      <c r="J82" s="4">
        <v>3</v>
      </c>
      <c r="K82" s="4" t="s">
        <v>30</v>
      </c>
      <c r="L82" s="4">
        <v>-1478.22</v>
      </c>
      <c r="M82" s="4">
        <v>-1478.22</v>
      </c>
      <c r="N82" s="4" t="s">
        <v>405</v>
      </c>
      <c r="O82" s="4" t="s">
        <v>32</v>
      </c>
      <c r="P82" s="4" t="s">
        <v>33</v>
      </c>
      <c r="Q82" s="4">
        <v>0</v>
      </c>
      <c r="R82" s="7">
        <v>45246.0000115741</v>
      </c>
      <c r="S82" s="6">
        <v>45268</v>
      </c>
      <c r="T82" s="4" t="s">
        <v>34</v>
      </c>
      <c r="U82" s="4">
        <v>-1478.22</v>
      </c>
      <c r="V82" s="4">
        <v>0</v>
      </c>
      <c r="W82" s="4">
        <v>0</v>
      </c>
      <c r="X82" s="4" t="s">
        <v>407</v>
      </c>
      <c r="Y82" s="4" t="s">
        <v>79</v>
      </c>
    </row>
    <row r="83" s="4" customFormat="1" spans="1:25">
      <c r="A83" s="4" t="s">
        <v>419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45264</v>
      </c>
      <c r="G83" s="6">
        <v>45265</v>
      </c>
      <c r="H83" s="4">
        <v>1</v>
      </c>
      <c r="I83" s="4">
        <v>1</v>
      </c>
      <c r="J83" s="4">
        <v>1</v>
      </c>
      <c r="K83" s="4" t="s">
        <v>30</v>
      </c>
      <c r="L83" s="4">
        <v>271.25</v>
      </c>
      <c r="M83" s="4">
        <v>271.25</v>
      </c>
      <c r="N83" s="4" t="s">
        <v>422</v>
      </c>
      <c r="O83" s="4" t="s">
        <v>32</v>
      </c>
      <c r="P83" s="4" t="s">
        <v>33</v>
      </c>
      <c r="Q83" s="4">
        <v>0</v>
      </c>
      <c r="R83" s="7">
        <v>45246.0000115741</v>
      </c>
      <c r="S83" s="6">
        <v>45268</v>
      </c>
      <c r="T83" s="4" t="s">
        <v>34</v>
      </c>
      <c r="U83" s="4">
        <v>271.25</v>
      </c>
      <c r="V83" s="4">
        <v>0</v>
      </c>
      <c r="W83" s="4">
        <v>0</v>
      </c>
      <c r="X83" s="4" t="s">
        <v>423</v>
      </c>
      <c r="Y83" s="4" t="s">
        <v>424</v>
      </c>
    </row>
    <row r="84" s="4" customFormat="1" spans="1:25">
      <c r="A84" s="4" t="s">
        <v>425</v>
      </c>
      <c r="B84" s="4" t="s">
        <v>26</v>
      </c>
      <c r="C84" s="4" t="s">
        <v>27</v>
      </c>
      <c r="D84" s="4" t="s">
        <v>426</v>
      </c>
      <c r="E84" s="4" t="s">
        <v>427</v>
      </c>
      <c r="F84" s="6">
        <v>45262</v>
      </c>
      <c r="G84" s="6">
        <v>45265</v>
      </c>
      <c r="H84" s="4">
        <v>1</v>
      </c>
      <c r="I84" s="4">
        <v>3</v>
      </c>
      <c r="J84" s="4">
        <v>3</v>
      </c>
      <c r="K84" s="4" t="s">
        <v>30</v>
      </c>
      <c r="L84" s="4">
        <v>1347.73</v>
      </c>
      <c r="M84" s="4">
        <v>1347.73</v>
      </c>
      <c r="N84" s="4" t="s">
        <v>428</v>
      </c>
      <c r="O84" s="4" t="s">
        <v>32</v>
      </c>
      <c r="P84" s="4" t="s">
        <v>33</v>
      </c>
      <c r="Q84" s="4">
        <v>0</v>
      </c>
      <c r="R84" s="7">
        <v>45246</v>
      </c>
      <c r="S84" s="6">
        <v>45268</v>
      </c>
      <c r="T84" s="4" t="s">
        <v>34</v>
      </c>
      <c r="U84" s="4">
        <v>1347.73</v>
      </c>
      <c r="V84" s="4">
        <v>0</v>
      </c>
      <c r="W84" s="4">
        <v>0</v>
      </c>
      <c r="X84" s="4" t="s">
        <v>429</v>
      </c>
      <c r="Y84" s="4" t="s">
        <v>430</v>
      </c>
    </row>
    <row r="85" s="4" customFormat="1" spans="1:25">
      <c r="A85" s="4" t="s">
        <v>431</v>
      </c>
      <c r="B85" s="4" t="s">
        <v>26</v>
      </c>
      <c r="C85" s="4" t="s">
        <v>27</v>
      </c>
      <c r="D85" s="4" t="s">
        <v>432</v>
      </c>
      <c r="E85" s="4" t="s">
        <v>433</v>
      </c>
      <c r="F85" s="6">
        <v>45264</v>
      </c>
      <c r="G85" s="6">
        <v>45265</v>
      </c>
      <c r="H85" s="4">
        <v>1</v>
      </c>
      <c r="I85" s="4">
        <v>1</v>
      </c>
      <c r="J85" s="4">
        <v>1</v>
      </c>
      <c r="K85" s="4" t="s">
        <v>30</v>
      </c>
      <c r="L85" s="4">
        <v>355.01</v>
      </c>
      <c r="M85" s="4">
        <v>355.01</v>
      </c>
      <c r="N85" s="4" t="s">
        <v>434</v>
      </c>
      <c r="O85" s="4" t="s">
        <v>32</v>
      </c>
      <c r="P85" s="4" t="s">
        <v>33</v>
      </c>
      <c r="Q85" s="4">
        <v>0</v>
      </c>
      <c r="R85" s="7">
        <v>45246</v>
      </c>
      <c r="S85" s="6">
        <v>45268</v>
      </c>
      <c r="T85" s="4" t="s">
        <v>34</v>
      </c>
      <c r="U85" s="4">
        <v>355.01</v>
      </c>
      <c r="V85" s="4">
        <v>0</v>
      </c>
      <c r="W85" s="4">
        <v>0</v>
      </c>
      <c r="X85" s="4" t="s">
        <v>435</v>
      </c>
      <c r="Y85" s="4" t="s">
        <v>79</v>
      </c>
    </row>
    <row r="86" s="4" customFormat="1" spans="1:25">
      <c r="A86" s="4" t="s">
        <v>126</v>
      </c>
      <c r="B86" s="4" t="s">
        <v>26</v>
      </c>
      <c r="C86" s="4" t="s">
        <v>37</v>
      </c>
      <c r="D86" s="4" t="s">
        <v>127</v>
      </c>
      <c r="E86" s="4" t="s">
        <v>128</v>
      </c>
      <c r="F86" s="6">
        <v>45261</v>
      </c>
      <c r="G86" s="6">
        <v>45265</v>
      </c>
      <c r="H86" s="4">
        <v>1</v>
      </c>
      <c r="I86" s="4">
        <v>4</v>
      </c>
      <c r="J86" s="4">
        <v>4</v>
      </c>
      <c r="K86" s="4" t="s">
        <v>30</v>
      </c>
      <c r="L86" s="4">
        <v>-1244.8</v>
      </c>
      <c r="M86" s="4">
        <v>-1244.8</v>
      </c>
      <c r="N86" s="4" t="s">
        <v>129</v>
      </c>
      <c r="O86" s="4" t="s">
        <v>32</v>
      </c>
      <c r="P86" s="4" t="s">
        <v>33</v>
      </c>
      <c r="Q86" s="4">
        <v>0</v>
      </c>
      <c r="R86" s="7">
        <v>45220.0000115741</v>
      </c>
      <c r="S86" s="6">
        <v>45268</v>
      </c>
      <c r="T86" s="4" t="s">
        <v>34</v>
      </c>
      <c r="U86" s="4">
        <v>-1244.8</v>
      </c>
      <c r="V86" s="4">
        <v>0</v>
      </c>
      <c r="W86" s="4">
        <v>0</v>
      </c>
      <c r="X86" s="4" t="s">
        <v>130</v>
      </c>
      <c r="Y86" s="4" t="s">
        <v>131</v>
      </c>
    </row>
    <row r="87" s="4" customFormat="1" spans="1:25">
      <c r="A87" s="4" t="s">
        <v>436</v>
      </c>
      <c r="B87" s="4" t="s">
        <v>26</v>
      </c>
      <c r="C87" s="4" t="s">
        <v>27</v>
      </c>
      <c r="D87" s="4" t="s">
        <v>437</v>
      </c>
      <c r="E87" s="4" t="s">
        <v>438</v>
      </c>
      <c r="F87" s="6">
        <v>45261</v>
      </c>
      <c r="G87" s="6">
        <v>45265</v>
      </c>
      <c r="H87" s="4">
        <v>2</v>
      </c>
      <c r="I87" s="4">
        <v>4</v>
      </c>
      <c r="J87" s="4">
        <v>8</v>
      </c>
      <c r="K87" s="4" t="s">
        <v>30</v>
      </c>
      <c r="L87" s="4">
        <v>10404.56</v>
      </c>
      <c r="M87" s="4">
        <v>10404.56</v>
      </c>
      <c r="N87" s="4" t="s">
        <v>439</v>
      </c>
      <c r="O87" s="4" t="s">
        <v>32</v>
      </c>
      <c r="P87" s="4" t="s">
        <v>33</v>
      </c>
      <c r="Q87" s="4">
        <v>0</v>
      </c>
      <c r="R87" s="7">
        <v>45246</v>
      </c>
      <c r="S87" s="6">
        <v>45268</v>
      </c>
      <c r="T87" s="4" t="s">
        <v>34</v>
      </c>
      <c r="U87" s="4">
        <v>10404.56</v>
      </c>
      <c r="V87" s="4">
        <v>0</v>
      </c>
      <c r="W87" s="4">
        <v>0</v>
      </c>
      <c r="X87" s="4" t="s">
        <v>440</v>
      </c>
      <c r="Y87" s="4" t="s">
        <v>441</v>
      </c>
    </row>
    <row r="88" s="4" customFormat="1" spans="1:25">
      <c r="A88" s="4" t="s">
        <v>374</v>
      </c>
      <c r="B88" s="4" t="s">
        <v>26</v>
      </c>
      <c r="C88" s="4" t="s">
        <v>37</v>
      </c>
      <c r="D88" s="4" t="s">
        <v>375</v>
      </c>
      <c r="E88" s="4" t="s">
        <v>376</v>
      </c>
      <c r="F88" s="6">
        <v>45260</v>
      </c>
      <c r="G88" s="6">
        <v>45265</v>
      </c>
      <c r="H88" s="4">
        <v>1</v>
      </c>
      <c r="I88" s="4">
        <v>5</v>
      </c>
      <c r="J88" s="4">
        <v>5</v>
      </c>
      <c r="K88" s="4" t="s">
        <v>30</v>
      </c>
      <c r="L88" s="4">
        <v>-1488.02</v>
      </c>
      <c r="M88" s="4">
        <v>-1488.02</v>
      </c>
      <c r="N88" s="4" t="s">
        <v>377</v>
      </c>
      <c r="O88" s="4" t="s">
        <v>32</v>
      </c>
      <c r="P88" s="4" t="s">
        <v>33</v>
      </c>
      <c r="Q88" s="4">
        <v>0</v>
      </c>
      <c r="R88" s="7">
        <v>45244.0000115741</v>
      </c>
      <c r="S88" s="6">
        <v>45268</v>
      </c>
      <c r="T88" s="4" t="s">
        <v>34</v>
      </c>
      <c r="U88" s="4">
        <v>-1488.02</v>
      </c>
      <c r="V88" s="4">
        <v>0</v>
      </c>
      <c r="W88" s="4">
        <v>0</v>
      </c>
      <c r="X88" s="4" t="s">
        <v>378</v>
      </c>
      <c r="Y88" s="4" t="s">
        <v>379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443</v>
      </c>
      <c r="E89" s="4" t="s">
        <v>444</v>
      </c>
      <c r="F89" s="6">
        <v>45263</v>
      </c>
      <c r="G89" s="6">
        <v>45265</v>
      </c>
      <c r="H89" s="4">
        <v>1</v>
      </c>
      <c r="I89" s="4">
        <v>2</v>
      </c>
      <c r="J89" s="4">
        <v>2</v>
      </c>
      <c r="K89" s="4" t="s">
        <v>30</v>
      </c>
      <c r="L89" s="4">
        <v>1097.96</v>
      </c>
      <c r="M89" s="4">
        <v>1097.96</v>
      </c>
      <c r="N89" s="4" t="s">
        <v>445</v>
      </c>
      <c r="O89" s="4" t="s">
        <v>32</v>
      </c>
      <c r="P89" s="4" t="s">
        <v>33</v>
      </c>
      <c r="Q89" s="4">
        <v>0</v>
      </c>
      <c r="R89" s="7">
        <v>45247.0000115741</v>
      </c>
      <c r="S89" s="6">
        <v>45268</v>
      </c>
      <c r="T89" s="4" t="s">
        <v>34</v>
      </c>
      <c r="U89" s="4">
        <v>1097.96</v>
      </c>
      <c r="V89" s="4">
        <v>0</v>
      </c>
      <c r="W89" s="4">
        <v>0</v>
      </c>
      <c r="X89" s="4" t="s">
        <v>446</v>
      </c>
      <c r="Y89" s="4" t="s">
        <v>447</v>
      </c>
    </row>
    <row r="90" s="4" customFormat="1" spans="1:25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111</v>
      </c>
      <c r="F90" s="6">
        <v>45263</v>
      </c>
      <c r="G90" s="6">
        <v>45265</v>
      </c>
      <c r="H90" s="4">
        <v>1</v>
      </c>
      <c r="I90" s="4">
        <v>2</v>
      </c>
      <c r="J90" s="4">
        <v>2</v>
      </c>
      <c r="K90" s="4" t="s">
        <v>30</v>
      </c>
      <c r="L90" s="4">
        <v>985.16</v>
      </c>
      <c r="M90" s="4">
        <v>985.16</v>
      </c>
      <c r="N90" s="4" t="s">
        <v>450</v>
      </c>
      <c r="O90" s="4" t="s">
        <v>32</v>
      </c>
      <c r="P90" s="4" t="s">
        <v>33</v>
      </c>
      <c r="Q90" s="4">
        <v>0</v>
      </c>
      <c r="R90" s="7">
        <v>45247</v>
      </c>
      <c r="S90" s="6">
        <v>45268</v>
      </c>
      <c r="T90" s="4" t="s">
        <v>34</v>
      </c>
      <c r="U90" s="4">
        <v>985.16</v>
      </c>
      <c r="V90" s="4">
        <v>0</v>
      </c>
      <c r="W90" s="4">
        <v>0</v>
      </c>
      <c r="X90" s="4" t="s">
        <v>451</v>
      </c>
      <c r="Y90" s="4" t="s">
        <v>452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454</v>
      </c>
      <c r="E91" s="4" t="s">
        <v>455</v>
      </c>
      <c r="F91" s="6">
        <v>45263</v>
      </c>
      <c r="G91" s="6">
        <v>45265</v>
      </c>
      <c r="H91" s="4">
        <v>1</v>
      </c>
      <c r="I91" s="4">
        <v>2</v>
      </c>
      <c r="J91" s="4">
        <v>2</v>
      </c>
      <c r="K91" s="4" t="s">
        <v>30</v>
      </c>
      <c r="L91" s="4">
        <v>1663.18</v>
      </c>
      <c r="M91" s="4">
        <v>1663.18</v>
      </c>
      <c r="N91" s="4" t="s">
        <v>456</v>
      </c>
      <c r="O91" s="4" t="s">
        <v>32</v>
      </c>
      <c r="P91" s="4" t="s">
        <v>33</v>
      </c>
      <c r="Q91" s="4">
        <v>0</v>
      </c>
      <c r="R91" s="7">
        <v>45247.0000115741</v>
      </c>
      <c r="S91" s="6">
        <v>45268</v>
      </c>
      <c r="T91" s="4" t="s">
        <v>34</v>
      </c>
      <c r="U91" s="4">
        <v>1663.18</v>
      </c>
      <c r="V91" s="4">
        <v>0</v>
      </c>
      <c r="W91" s="4">
        <v>0</v>
      </c>
      <c r="X91" s="4" t="s">
        <v>457</v>
      </c>
      <c r="Y91" s="4" t="s">
        <v>458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460</v>
      </c>
      <c r="E92" s="4" t="s">
        <v>461</v>
      </c>
      <c r="F92" s="6">
        <v>45263</v>
      </c>
      <c r="G92" s="6">
        <v>45265</v>
      </c>
      <c r="H92" s="4">
        <v>1</v>
      </c>
      <c r="I92" s="4">
        <v>2</v>
      </c>
      <c r="J92" s="4">
        <v>2</v>
      </c>
      <c r="K92" s="4" t="s">
        <v>30</v>
      </c>
      <c r="L92" s="4">
        <v>4856.02</v>
      </c>
      <c r="M92" s="4">
        <v>4856.02</v>
      </c>
      <c r="N92" s="4" t="s">
        <v>462</v>
      </c>
      <c r="O92" s="4" t="s">
        <v>32</v>
      </c>
      <c r="P92" s="4" t="s">
        <v>33</v>
      </c>
      <c r="Q92" s="4">
        <v>0</v>
      </c>
      <c r="R92" s="7">
        <v>45247.0000115741</v>
      </c>
      <c r="S92" s="6">
        <v>45268</v>
      </c>
      <c r="T92" s="4" t="s">
        <v>34</v>
      </c>
      <c r="U92" s="4">
        <v>4856.02</v>
      </c>
      <c r="V92" s="4">
        <v>0</v>
      </c>
      <c r="W92" s="4">
        <v>0</v>
      </c>
      <c r="X92" s="4" t="s">
        <v>463</v>
      </c>
      <c r="Y92" s="4" t="s">
        <v>79</v>
      </c>
    </row>
    <row r="93" s="4" customFormat="1" spans="1:25">
      <c r="A93" s="4" t="s">
        <v>464</v>
      </c>
      <c r="B93" s="4" t="s">
        <v>26</v>
      </c>
      <c r="C93" s="4" t="s">
        <v>27</v>
      </c>
      <c r="D93" s="4" t="s">
        <v>465</v>
      </c>
      <c r="E93" s="4" t="s">
        <v>226</v>
      </c>
      <c r="F93" s="6">
        <v>45263</v>
      </c>
      <c r="G93" s="6">
        <v>45265</v>
      </c>
      <c r="H93" s="4">
        <v>1</v>
      </c>
      <c r="I93" s="4">
        <v>2</v>
      </c>
      <c r="J93" s="4">
        <v>2</v>
      </c>
      <c r="K93" s="4" t="s">
        <v>30</v>
      </c>
      <c r="L93" s="4">
        <v>1336.74</v>
      </c>
      <c r="M93" s="4">
        <v>1336.74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45247</v>
      </c>
      <c r="S93" s="6">
        <v>45268</v>
      </c>
      <c r="T93" s="4" t="s">
        <v>34</v>
      </c>
      <c r="U93" s="4">
        <v>1336.74</v>
      </c>
      <c r="V93" s="4">
        <v>0</v>
      </c>
      <c r="W93" s="4">
        <v>0</v>
      </c>
      <c r="X93" s="4" t="s">
        <v>467</v>
      </c>
      <c r="Y93" s="4" t="s">
        <v>79</v>
      </c>
    </row>
    <row r="94" s="4" customFormat="1" spans="1:25">
      <c r="A94" s="4" t="s">
        <v>468</v>
      </c>
      <c r="B94" s="4" t="s">
        <v>26</v>
      </c>
      <c r="C94" s="4" t="s">
        <v>27</v>
      </c>
      <c r="D94" s="4" t="s">
        <v>469</v>
      </c>
      <c r="E94" s="4" t="s">
        <v>470</v>
      </c>
      <c r="F94" s="6">
        <v>45263</v>
      </c>
      <c r="G94" s="6">
        <v>45265</v>
      </c>
      <c r="H94" s="4">
        <v>1</v>
      </c>
      <c r="I94" s="4">
        <v>2</v>
      </c>
      <c r="J94" s="4">
        <v>2</v>
      </c>
      <c r="K94" s="4" t="s">
        <v>30</v>
      </c>
      <c r="L94" s="4">
        <v>1666.84</v>
      </c>
      <c r="M94" s="4">
        <v>1666.84</v>
      </c>
      <c r="N94" s="4" t="s">
        <v>471</v>
      </c>
      <c r="O94" s="4" t="s">
        <v>32</v>
      </c>
      <c r="P94" s="4" t="s">
        <v>33</v>
      </c>
      <c r="Q94" s="4">
        <v>0</v>
      </c>
      <c r="R94" s="7">
        <v>45247.0000115741</v>
      </c>
      <c r="S94" s="6">
        <v>45268</v>
      </c>
      <c r="T94" s="4" t="s">
        <v>34</v>
      </c>
      <c r="U94" s="4">
        <v>1666.84</v>
      </c>
      <c r="V94" s="4">
        <v>0</v>
      </c>
      <c r="W94" s="4">
        <v>0</v>
      </c>
      <c r="X94" s="4" t="s">
        <v>472</v>
      </c>
      <c r="Y94" s="4" t="s">
        <v>79</v>
      </c>
    </row>
    <row r="95" s="4" customFormat="1" spans="1:25">
      <c r="A95" s="4" t="s">
        <v>473</v>
      </c>
      <c r="B95" s="4" t="s">
        <v>26</v>
      </c>
      <c r="C95" s="4" t="s">
        <v>27</v>
      </c>
      <c r="D95" s="4" t="s">
        <v>474</v>
      </c>
      <c r="E95" s="4" t="s">
        <v>475</v>
      </c>
      <c r="F95" s="6">
        <v>45262</v>
      </c>
      <c r="G95" s="6">
        <v>45265</v>
      </c>
      <c r="H95" s="4">
        <v>1</v>
      </c>
      <c r="I95" s="4">
        <v>3</v>
      </c>
      <c r="J95" s="4">
        <v>3</v>
      </c>
      <c r="K95" s="4" t="s">
        <v>30</v>
      </c>
      <c r="L95" s="4">
        <v>5391.71</v>
      </c>
      <c r="M95" s="4">
        <v>5391.71</v>
      </c>
      <c r="N95" s="4" t="s">
        <v>476</v>
      </c>
      <c r="O95" s="4" t="s">
        <v>32</v>
      </c>
      <c r="P95" s="4" t="s">
        <v>33</v>
      </c>
      <c r="Q95" s="4">
        <v>0</v>
      </c>
      <c r="R95" s="7">
        <v>45247</v>
      </c>
      <c r="S95" s="6">
        <v>45268</v>
      </c>
      <c r="T95" s="4" t="s">
        <v>34</v>
      </c>
      <c r="U95" s="4">
        <v>5391.71</v>
      </c>
      <c r="V95" s="4">
        <v>0</v>
      </c>
      <c r="W95" s="4">
        <v>0</v>
      </c>
      <c r="X95" s="4" t="s">
        <v>477</v>
      </c>
      <c r="Y95" s="4" t="s">
        <v>79</v>
      </c>
    </row>
    <row r="96" s="4" customFormat="1" spans="1:25">
      <c r="A96" s="4" t="s">
        <v>431</v>
      </c>
      <c r="B96" s="4" t="s">
        <v>26</v>
      </c>
      <c r="C96" s="4" t="s">
        <v>37</v>
      </c>
      <c r="D96" s="4" t="s">
        <v>432</v>
      </c>
      <c r="E96" s="4" t="s">
        <v>433</v>
      </c>
      <c r="F96" s="6">
        <v>45264</v>
      </c>
      <c r="G96" s="6">
        <v>45265</v>
      </c>
      <c r="H96" s="4">
        <v>1</v>
      </c>
      <c r="I96" s="4">
        <v>1</v>
      </c>
      <c r="J96" s="4">
        <v>1</v>
      </c>
      <c r="K96" s="4" t="s">
        <v>30</v>
      </c>
      <c r="L96" s="4">
        <v>-355.01</v>
      </c>
      <c r="M96" s="4">
        <v>-355.01</v>
      </c>
      <c r="N96" s="4" t="s">
        <v>434</v>
      </c>
      <c r="O96" s="4" t="s">
        <v>32</v>
      </c>
      <c r="P96" s="4" t="s">
        <v>33</v>
      </c>
      <c r="Q96" s="4">
        <v>0</v>
      </c>
      <c r="R96" s="7">
        <v>45246</v>
      </c>
      <c r="S96" s="6">
        <v>45268</v>
      </c>
      <c r="T96" s="4" t="s">
        <v>34</v>
      </c>
      <c r="U96" s="4">
        <v>-355.01</v>
      </c>
      <c r="V96" s="4">
        <v>0</v>
      </c>
      <c r="W96" s="4">
        <v>0</v>
      </c>
      <c r="X96" s="4" t="s">
        <v>435</v>
      </c>
      <c r="Y96" s="4" t="s">
        <v>79</v>
      </c>
    </row>
    <row r="97" s="4" customFormat="1" spans="1:25">
      <c r="A97" s="4" t="s">
        <v>478</v>
      </c>
      <c r="B97" s="4" t="s">
        <v>26</v>
      </c>
      <c r="C97" s="4" t="s">
        <v>27</v>
      </c>
      <c r="D97" s="4" t="s">
        <v>479</v>
      </c>
      <c r="E97" s="4" t="s">
        <v>421</v>
      </c>
      <c r="F97" s="6">
        <v>45264</v>
      </c>
      <c r="G97" s="6">
        <v>45265</v>
      </c>
      <c r="H97" s="4">
        <v>1</v>
      </c>
      <c r="I97" s="4">
        <v>1</v>
      </c>
      <c r="J97" s="4">
        <v>1</v>
      </c>
      <c r="K97" s="4" t="s">
        <v>30</v>
      </c>
      <c r="L97" s="4">
        <v>842.19</v>
      </c>
      <c r="M97" s="4">
        <v>842.19</v>
      </c>
      <c r="N97" s="4" t="s">
        <v>480</v>
      </c>
      <c r="O97" s="4" t="s">
        <v>32</v>
      </c>
      <c r="P97" s="4" t="s">
        <v>33</v>
      </c>
      <c r="Q97" s="4">
        <v>0</v>
      </c>
      <c r="R97" s="7">
        <v>45247.0000115741</v>
      </c>
      <c r="S97" s="6">
        <v>45268</v>
      </c>
      <c r="T97" s="4" t="s">
        <v>34</v>
      </c>
      <c r="U97" s="4">
        <v>842.19</v>
      </c>
      <c r="V97" s="4">
        <v>0</v>
      </c>
      <c r="W97" s="4">
        <v>0</v>
      </c>
      <c r="X97" s="4" t="s">
        <v>481</v>
      </c>
      <c r="Y97" s="4" t="s">
        <v>79</v>
      </c>
    </row>
    <row r="98" s="4" customFormat="1" spans="1:25">
      <c r="A98" s="4" t="s">
        <v>482</v>
      </c>
      <c r="B98" s="4" t="s">
        <v>26</v>
      </c>
      <c r="C98" s="4" t="s">
        <v>27</v>
      </c>
      <c r="D98" s="4" t="s">
        <v>483</v>
      </c>
      <c r="E98" s="4" t="s">
        <v>484</v>
      </c>
      <c r="F98" s="6">
        <v>45264</v>
      </c>
      <c r="G98" s="6">
        <v>45265</v>
      </c>
      <c r="H98" s="4">
        <v>1</v>
      </c>
      <c r="I98" s="4">
        <v>1</v>
      </c>
      <c r="J98" s="4">
        <v>1</v>
      </c>
      <c r="K98" s="4" t="s">
        <v>30</v>
      </c>
      <c r="L98" s="4">
        <v>486.15</v>
      </c>
      <c r="M98" s="4">
        <v>486.15</v>
      </c>
      <c r="N98" s="4" t="s">
        <v>485</v>
      </c>
      <c r="O98" s="4" t="s">
        <v>32</v>
      </c>
      <c r="P98" s="4" t="s">
        <v>33</v>
      </c>
      <c r="Q98" s="4">
        <v>0</v>
      </c>
      <c r="R98" s="7">
        <v>45248</v>
      </c>
      <c r="S98" s="6">
        <v>45268</v>
      </c>
      <c r="T98" s="4" t="s">
        <v>34</v>
      </c>
      <c r="U98" s="4">
        <v>486.15</v>
      </c>
      <c r="V98" s="4">
        <v>0</v>
      </c>
      <c r="W98" s="4">
        <v>0</v>
      </c>
      <c r="X98" s="4" t="s">
        <v>486</v>
      </c>
      <c r="Y98" s="4" t="s">
        <v>79</v>
      </c>
    </row>
    <row r="99" s="4" customFormat="1" spans="1:25">
      <c r="A99" s="4" t="s">
        <v>487</v>
      </c>
      <c r="B99" s="4" t="s">
        <v>26</v>
      </c>
      <c r="C99" s="4" t="s">
        <v>27</v>
      </c>
      <c r="D99" s="4" t="s">
        <v>488</v>
      </c>
      <c r="E99" s="4" t="s">
        <v>489</v>
      </c>
      <c r="F99" s="6">
        <v>45264</v>
      </c>
      <c r="G99" s="6">
        <v>45265</v>
      </c>
      <c r="H99" s="4">
        <v>2</v>
      </c>
      <c r="I99" s="4">
        <v>1</v>
      </c>
      <c r="J99" s="4">
        <v>2</v>
      </c>
      <c r="K99" s="4" t="s">
        <v>30</v>
      </c>
      <c r="L99" s="4">
        <v>1287.68</v>
      </c>
      <c r="M99" s="4">
        <v>1287.68</v>
      </c>
      <c r="N99" s="4" t="s">
        <v>490</v>
      </c>
      <c r="O99" s="4" t="s">
        <v>32</v>
      </c>
      <c r="P99" s="4" t="s">
        <v>33</v>
      </c>
      <c r="Q99" s="4">
        <v>0</v>
      </c>
      <c r="R99" s="7">
        <v>45248.0000115741</v>
      </c>
      <c r="S99" s="6">
        <v>45268</v>
      </c>
      <c r="T99" s="4" t="s">
        <v>34</v>
      </c>
      <c r="U99" s="4">
        <v>1287.68</v>
      </c>
      <c r="V99" s="4">
        <v>0</v>
      </c>
      <c r="W99" s="4">
        <v>0</v>
      </c>
      <c r="X99" s="4" t="s">
        <v>491</v>
      </c>
      <c r="Y99" s="4" t="s">
        <v>492</v>
      </c>
    </row>
    <row r="100" s="4" customFormat="1" spans="1:25">
      <c r="A100" s="4" t="s">
        <v>493</v>
      </c>
      <c r="B100" s="4" t="s">
        <v>26</v>
      </c>
      <c r="C100" s="4" t="s">
        <v>27</v>
      </c>
      <c r="D100" s="4" t="s">
        <v>494</v>
      </c>
      <c r="E100" s="4" t="s">
        <v>495</v>
      </c>
      <c r="F100" s="6">
        <v>45262</v>
      </c>
      <c r="G100" s="6">
        <v>45265</v>
      </c>
      <c r="H100" s="4">
        <v>1</v>
      </c>
      <c r="I100" s="4">
        <v>3</v>
      </c>
      <c r="J100" s="4">
        <v>3</v>
      </c>
      <c r="K100" s="4" t="s">
        <v>30</v>
      </c>
      <c r="L100" s="4">
        <v>1600.56</v>
      </c>
      <c r="M100" s="4">
        <v>1600.56</v>
      </c>
      <c r="N100" s="4" t="s">
        <v>496</v>
      </c>
      <c r="O100" s="4" t="s">
        <v>32</v>
      </c>
      <c r="P100" s="4" t="s">
        <v>33</v>
      </c>
      <c r="Q100" s="4">
        <v>0</v>
      </c>
      <c r="R100" s="7">
        <v>45249.0000115741</v>
      </c>
      <c r="S100" s="6">
        <v>45268</v>
      </c>
      <c r="T100" s="4" t="s">
        <v>34</v>
      </c>
      <c r="U100" s="4">
        <v>1600.56</v>
      </c>
      <c r="V100" s="4">
        <v>0</v>
      </c>
      <c r="W100" s="4">
        <v>0</v>
      </c>
      <c r="X100" s="4" t="s">
        <v>497</v>
      </c>
      <c r="Y100" s="4" t="s">
        <v>498</v>
      </c>
    </row>
    <row r="101" s="4" customFormat="1" spans="1:25">
      <c r="A101" s="4" t="s">
        <v>499</v>
      </c>
      <c r="B101" s="4" t="s">
        <v>26</v>
      </c>
      <c r="C101" s="4" t="s">
        <v>27</v>
      </c>
      <c r="D101" s="4" t="s">
        <v>500</v>
      </c>
      <c r="E101" s="4" t="s">
        <v>501</v>
      </c>
      <c r="F101" s="6">
        <v>45261</v>
      </c>
      <c r="G101" s="6">
        <v>45265</v>
      </c>
      <c r="H101" s="4">
        <v>1</v>
      </c>
      <c r="I101" s="4">
        <v>4</v>
      </c>
      <c r="J101" s="4">
        <v>4</v>
      </c>
      <c r="K101" s="4" t="s">
        <v>30</v>
      </c>
      <c r="L101" s="4">
        <v>1717.76</v>
      </c>
      <c r="M101" s="4">
        <v>1717.76</v>
      </c>
      <c r="N101" s="4" t="s">
        <v>502</v>
      </c>
      <c r="O101" s="4" t="s">
        <v>32</v>
      </c>
      <c r="P101" s="4" t="s">
        <v>33</v>
      </c>
      <c r="Q101" s="4">
        <v>0</v>
      </c>
      <c r="R101" s="7">
        <v>45250.0000115741</v>
      </c>
      <c r="S101" s="6">
        <v>45268</v>
      </c>
      <c r="T101" s="4" t="s">
        <v>34</v>
      </c>
      <c r="U101" s="4">
        <v>1717.76</v>
      </c>
      <c r="V101" s="4">
        <v>0</v>
      </c>
      <c r="W101" s="4">
        <v>0</v>
      </c>
      <c r="X101" s="4" t="s">
        <v>503</v>
      </c>
      <c r="Y101" s="4" t="s">
        <v>504</v>
      </c>
    </row>
    <row r="102" s="4" customFormat="1" spans="1:25">
      <c r="A102" s="4" t="s">
        <v>505</v>
      </c>
      <c r="B102" s="4" t="s">
        <v>26</v>
      </c>
      <c r="C102" s="4" t="s">
        <v>27</v>
      </c>
      <c r="D102" s="4" t="s">
        <v>506</v>
      </c>
      <c r="E102" s="4" t="s">
        <v>507</v>
      </c>
      <c r="F102" s="6">
        <v>45264</v>
      </c>
      <c r="G102" s="6">
        <v>45265</v>
      </c>
      <c r="H102" s="4">
        <v>4</v>
      </c>
      <c r="I102" s="4">
        <v>1</v>
      </c>
      <c r="J102" s="4">
        <v>4</v>
      </c>
      <c r="K102" s="4" t="s">
        <v>30</v>
      </c>
      <c r="L102" s="4">
        <v>1961.92</v>
      </c>
      <c r="M102" s="4">
        <v>1961.92</v>
      </c>
      <c r="N102" s="4" t="s">
        <v>508</v>
      </c>
      <c r="O102" s="4" t="s">
        <v>32</v>
      </c>
      <c r="P102" s="4" t="s">
        <v>33</v>
      </c>
      <c r="Q102" s="4">
        <v>0</v>
      </c>
      <c r="R102" s="7">
        <v>45250.0000115741</v>
      </c>
      <c r="S102" s="6">
        <v>45268</v>
      </c>
      <c r="T102" s="4" t="s">
        <v>34</v>
      </c>
      <c r="U102" s="4">
        <v>1961.92</v>
      </c>
      <c r="V102" s="4">
        <v>0</v>
      </c>
      <c r="W102" s="4">
        <v>0</v>
      </c>
      <c r="X102" s="4" t="s">
        <v>509</v>
      </c>
      <c r="Y102" s="4" t="s">
        <v>510</v>
      </c>
    </row>
    <row r="103" s="4" customFormat="1" spans="1:25">
      <c r="A103" s="4" t="s">
        <v>363</v>
      </c>
      <c r="B103" s="4" t="s">
        <v>26</v>
      </c>
      <c r="C103" s="4" t="s">
        <v>37</v>
      </c>
      <c r="D103" s="4" t="s">
        <v>364</v>
      </c>
      <c r="E103" s="4" t="s">
        <v>365</v>
      </c>
      <c r="F103" s="6">
        <v>45263</v>
      </c>
      <c r="G103" s="6">
        <v>45265</v>
      </c>
      <c r="H103" s="4">
        <v>1</v>
      </c>
      <c r="I103" s="4">
        <v>2</v>
      </c>
      <c r="J103" s="4">
        <v>2</v>
      </c>
      <c r="K103" s="4" t="s">
        <v>30</v>
      </c>
      <c r="L103" s="4">
        <v>-696.44</v>
      </c>
      <c r="M103" s="4">
        <v>-696.44</v>
      </c>
      <c r="N103" s="4" t="s">
        <v>366</v>
      </c>
      <c r="O103" s="4" t="s">
        <v>32</v>
      </c>
      <c r="P103" s="4" t="s">
        <v>33</v>
      </c>
      <c r="Q103" s="4">
        <v>0</v>
      </c>
      <c r="R103" s="7">
        <v>45244.0000115741</v>
      </c>
      <c r="S103" s="6">
        <v>45268</v>
      </c>
      <c r="T103" s="4" t="s">
        <v>34</v>
      </c>
      <c r="U103" s="4">
        <v>-696.44</v>
      </c>
      <c r="V103" s="4">
        <v>0</v>
      </c>
      <c r="W103" s="4">
        <v>0</v>
      </c>
      <c r="X103" s="4" t="s">
        <v>367</v>
      </c>
      <c r="Y103" s="4" t="s">
        <v>368</v>
      </c>
    </row>
    <row r="104" s="4" customFormat="1" spans="1:25">
      <c r="A104" s="4" t="s">
        <v>419</v>
      </c>
      <c r="B104" s="4" t="s">
        <v>26</v>
      </c>
      <c r="C104" s="4" t="s">
        <v>37</v>
      </c>
      <c r="D104" s="4" t="s">
        <v>420</v>
      </c>
      <c r="E104" s="4" t="s">
        <v>421</v>
      </c>
      <c r="F104" s="6">
        <v>45264</v>
      </c>
      <c r="G104" s="6">
        <v>45265</v>
      </c>
      <c r="H104" s="4">
        <v>1</v>
      </c>
      <c r="I104" s="4">
        <v>1</v>
      </c>
      <c r="J104" s="4">
        <v>1</v>
      </c>
      <c r="K104" s="4" t="s">
        <v>30</v>
      </c>
      <c r="L104" s="4">
        <v>-271.25</v>
      </c>
      <c r="M104" s="4">
        <v>-271.25</v>
      </c>
      <c r="N104" s="4" t="s">
        <v>422</v>
      </c>
      <c r="O104" s="4" t="s">
        <v>32</v>
      </c>
      <c r="P104" s="4" t="s">
        <v>33</v>
      </c>
      <c r="Q104" s="4">
        <v>0</v>
      </c>
      <c r="R104" s="7">
        <v>45246.0000115741</v>
      </c>
      <c r="S104" s="6">
        <v>45268</v>
      </c>
      <c r="T104" s="4" t="s">
        <v>34</v>
      </c>
      <c r="U104" s="4">
        <v>-271.25</v>
      </c>
      <c r="V104" s="4">
        <v>0</v>
      </c>
      <c r="W104" s="4">
        <v>0</v>
      </c>
      <c r="X104" s="4" t="s">
        <v>423</v>
      </c>
      <c r="Y104" s="4" t="s">
        <v>424</v>
      </c>
    </row>
    <row r="105" s="4" customFormat="1" spans="1:25">
      <c r="A105" s="4" t="s">
        <v>511</v>
      </c>
      <c r="B105" s="4" t="s">
        <v>26</v>
      </c>
      <c r="C105" s="4" t="s">
        <v>27</v>
      </c>
      <c r="D105" s="4" t="s">
        <v>512</v>
      </c>
      <c r="E105" s="4" t="s">
        <v>513</v>
      </c>
      <c r="F105" s="6">
        <v>45264</v>
      </c>
      <c r="G105" s="6">
        <v>45265</v>
      </c>
      <c r="H105" s="4">
        <v>1</v>
      </c>
      <c r="I105" s="4">
        <v>1</v>
      </c>
      <c r="J105" s="4">
        <v>1</v>
      </c>
      <c r="K105" s="4" t="s">
        <v>30</v>
      </c>
      <c r="L105" s="4">
        <v>353.43</v>
      </c>
      <c r="M105" s="4">
        <v>353.43</v>
      </c>
      <c r="N105" s="4" t="s">
        <v>514</v>
      </c>
      <c r="O105" s="4" t="s">
        <v>32</v>
      </c>
      <c r="P105" s="4" t="s">
        <v>33</v>
      </c>
      <c r="Q105" s="4">
        <v>0</v>
      </c>
      <c r="R105" s="7">
        <v>45250.0000115741</v>
      </c>
      <c r="S105" s="6">
        <v>45268</v>
      </c>
      <c r="T105" s="4" t="s">
        <v>34</v>
      </c>
      <c r="U105" s="4">
        <v>353.43</v>
      </c>
      <c r="V105" s="4">
        <v>0</v>
      </c>
      <c r="W105" s="4">
        <v>0</v>
      </c>
      <c r="X105" s="4" t="s">
        <v>515</v>
      </c>
      <c r="Y105" s="4" t="s">
        <v>516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518</v>
      </c>
      <c r="E106" s="4" t="s">
        <v>519</v>
      </c>
      <c r="F106" s="6">
        <v>45263</v>
      </c>
      <c r="G106" s="6">
        <v>45265</v>
      </c>
      <c r="H106" s="4">
        <v>1</v>
      </c>
      <c r="I106" s="4">
        <v>2</v>
      </c>
      <c r="J106" s="4">
        <v>2</v>
      </c>
      <c r="K106" s="4" t="s">
        <v>30</v>
      </c>
      <c r="L106" s="4">
        <v>1633.82</v>
      </c>
      <c r="M106" s="4">
        <v>1633.82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45250</v>
      </c>
      <c r="S106" s="6">
        <v>45268</v>
      </c>
      <c r="T106" s="4" t="s">
        <v>34</v>
      </c>
      <c r="U106" s="4">
        <v>1633.82</v>
      </c>
      <c r="V106" s="4">
        <v>0</v>
      </c>
      <c r="W106" s="4">
        <v>0</v>
      </c>
      <c r="X106" s="4" t="s">
        <v>521</v>
      </c>
      <c r="Y106" s="4" t="s">
        <v>522</v>
      </c>
    </row>
    <row r="107" s="4" customFormat="1" spans="1:25">
      <c r="A107" s="4" t="s">
        <v>523</v>
      </c>
      <c r="B107" s="4" t="s">
        <v>26</v>
      </c>
      <c r="C107" s="4" t="s">
        <v>27</v>
      </c>
      <c r="D107" s="4" t="s">
        <v>524</v>
      </c>
      <c r="E107" s="4" t="s">
        <v>525</v>
      </c>
      <c r="F107" s="6">
        <v>45262</v>
      </c>
      <c r="G107" s="6">
        <v>45265</v>
      </c>
      <c r="H107" s="4">
        <v>1</v>
      </c>
      <c r="I107" s="4">
        <v>3</v>
      </c>
      <c r="J107" s="4">
        <v>3</v>
      </c>
      <c r="K107" s="4" t="s">
        <v>30</v>
      </c>
      <c r="L107" s="4">
        <v>1638.05</v>
      </c>
      <c r="M107" s="4">
        <v>1638.05</v>
      </c>
      <c r="N107" s="4" t="s">
        <v>526</v>
      </c>
      <c r="O107" s="4" t="s">
        <v>32</v>
      </c>
      <c r="P107" s="4" t="s">
        <v>33</v>
      </c>
      <c r="Q107" s="4">
        <v>0</v>
      </c>
      <c r="R107" s="7">
        <v>45250.0000115741</v>
      </c>
      <c r="S107" s="6">
        <v>45268</v>
      </c>
      <c r="T107" s="4" t="s">
        <v>34</v>
      </c>
      <c r="U107" s="4">
        <v>1638.05</v>
      </c>
      <c r="V107" s="4">
        <v>0</v>
      </c>
      <c r="W107" s="4">
        <v>0</v>
      </c>
      <c r="X107" s="4" t="s">
        <v>527</v>
      </c>
      <c r="Y107" s="4" t="s">
        <v>528</v>
      </c>
    </row>
    <row r="108" s="4" customFormat="1" spans="1:25">
      <c r="A108" s="4" t="s">
        <v>529</v>
      </c>
      <c r="B108" s="4" t="s">
        <v>26</v>
      </c>
      <c r="C108" s="4" t="s">
        <v>27</v>
      </c>
      <c r="D108" s="4" t="s">
        <v>530</v>
      </c>
      <c r="E108" s="4" t="s">
        <v>531</v>
      </c>
      <c r="F108" s="6">
        <v>45262</v>
      </c>
      <c r="G108" s="6">
        <v>45265</v>
      </c>
      <c r="H108" s="4">
        <v>1</v>
      </c>
      <c r="I108" s="4">
        <v>3</v>
      </c>
      <c r="J108" s="4">
        <v>3</v>
      </c>
      <c r="K108" s="4" t="s">
        <v>30</v>
      </c>
      <c r="L108" s="4">
        <v>2761.82</v>
      </c>
      <c r="M108" s="4">
        <v>2761.82</v>
      </c>
      <c r="N108" s="4" t="s">
        <v>532</v>
      </c>
      <c r="O108" s="4" t="s">
        <v>32</v>
      </c>
      <c r="P108" s="4" t="s">
        <v>33</v>
      </c>
      <c r="Q108" s="4">
        <v>0</v>
      </c>
      <c r="R108" s="7">
        <v>45250</v>
      </c>
      <c r="S108" s="6">
        <v>45268</v>
      </c>
      <c r="T108" s="4" t="s">
        <v>34</v>
      </c>
      <c r="U108" s="4">
        <v>2761.82</v>
      </c>
      <c r="V108" s="4">
        <v>0</v>
      </c>
      <c r="W108" s="4">
        <v>0</v>
      </c>
      <c r="X108" s="4" t="s">
        <v>533</v>
      </c>
      <c r="Y108" s="4" t="s">
        <v>79</v>
      </c>
    </row>
    <row r="109" s="4" customFormat="1" spans="1:25">
      <c r="A109" s="4" t="s">
        <v>534</v>
      </c>
      <c r="B109" s="4" t="s">
        <v>26</v>
      </c>
      <c r="C109" s="4" t="s">
        <v>27</v>
      </c>
      <c r="D109" s="4" t="s">
        <v>535</v>
      </c>
      <c r="E109" s="4" t="s">
        <v>536</v>
      </c>
      <c r="F109" s="6">
        <v>45264</v>
      </c>
      <c r="G109" s="6">
        <v>45265</v>
      </c>
      <c r="H109" s="4">
        <v>2</v>
      </c>
      <c r="I109" s="4">
        <v>1</v>
      </c>
      <c r="J109" s="4">
        <v>2</v>
      </c>
      <c r="K109" s="4" t="s">
        <v>30</v>
      </c>
      <c r="L109" s="4">
        <v>1289.42</v>
      </c>
      <c r="M109" s="4">
        <v>1289.42</v>
      </c>
      <c r="N109" s="4" t="s">
        <v>537</v>
      </c>
      <c r="O109" s="4" t="s">
        <v>32</v>
      </c>
      <c r="P109" s="4" t="s">
        <v>33</v>
      </c>
      <c r="Q109" s="4">
        <v>0</v>
      </c>
      <c r="R109" s="7">
        <v>45251.0000115741</v>
      </c>
      <c r="S109" s="6">
        <v>45268</v>
      </c>
      <c r="T109" s="4" t="s">
        <v>34</v>
      </c>
      <c r="U109" s="4">
        <v>1289.42</v>
      </c>
      <c r="V109" s="4">
        <v>0</v>
      </c>
      <c r="W109" s="4">
        <v>0</v>
      </c>
      <c r="X109" s="4" t="s">
        <v>538</v>
      </c>
      <c r="Y109" s="4" t="s">
        <v>539</v>
      </c>
    </row>
    <row r="110" s="4" customFormat="1" spans="1:25">
      <c r="A110" s="4" t="s">
        <v>540</v>
      </c>
      <c r="B110" s="4" t="s">
        <v>26</v>
      </c>
      <c r="C110" s="4" t="s">
        <v>27</v>
      </c>
      <c r="D110" s="4" t="s">
        <v>541</v>
      </c>
      <c r="E110" s="4" t="s">
        <v>542</v>
      </c>
      <c r="F110" s="6">
        <v>45264</v>
      </c>
      <c r="G110" s="6">
        <v>45265</v>
      </c>
      <c r="H110" s="4">
        <v>1</v>
      </c>
      <c r="I110" s="4">
        <v>1</v>
      </c>
      <c r="J110" s="4">
        <v>1</v>
      </c>
      <c r="K110" s="4" t="s">
        <v>30</v>
      </c>
      <c r="L110" s="4">
        <v>220.82</v>
      </c>
      <c r="M110" s="4">
        <v>220.82</v>
      </c>
      <c r="N110" s="4" t="s">
        <v>543</v>
      </c>
      <c r="O110" s="4" t="s">
        <v>32</v>
      </c>
      <c r="P110" s="4" t="s">
        <v>33</v>
      </c>
      <c r="Q110" s="4">
        <v>0</v>
      </c>
      <c r="R110" s="7">
        <v>45251</v>
      </c>
      <c r="S110" s="6">
        <v>45268</v>
      </c>
      <c r="T110" s="4" t="s">
        <v>34</v>
      </c>
      <c r="U110" s="4">
        <v>220.82</v>
      </c>
      <c r="V110" s="4">
        <v>0</v>
      </c>
      <c r="W110" s="4">
        <v>0</v>
      </c>
      <c r="X110" s="4" t="s">
        <v>544</v>
      </c>
      <c r="Y110" s="4" t="s">
        <v>545</v>
      </c>
    </row>
    <row r="111" s="4" customFormat="1" spans="1:25">
      <c r="A111" s="4" t="s">
        <v>529</v>
      </c>
      <c r="B111" s="4" t="s">
        <v>26</v>
      </c>
      <c r="C111" s="4" t="s">
        <v>37</v>
      </c>
      <c r="D111" s="4" t="s">
        <v>530</v>
      </c>
      <c r="E111" s="4" t="s">
        <v>531</v>
      </c>
      <c r="F111" s="6">
        <v>45262</v>
      </c>
      <c r="G111" s="6">
        <v>45265</v>
      </c>
      <c r="H111" s="4">
        <v>1</v>
      </c>
      <c r="I111" s="4">
        <v>3</v>
      </c>
      <c r="J111" s="4">
        <v>3</v>
      </c>
      <c r="K111" s="4" t="s">
        <v>30</v>
      </c>
      <c r="L111" s="4">
        <v>-2761.82</v>
      </c>
      <c r="M111" s="4">
        <v>-2761.82</v>
      </c>
      <c r="N111" s="4" t="s">
        <v>532</v>
      </c>
      <c r="O111" s="4" t="s">
        <v>32</v>
      </c>
      <c r="P111" s="4" t="s">
        <v>33</v>
      </c>
      <c r="Q111" s="4">
        <v>0</v>
      </c>
      <c r="R111" s="7">
        <v>45250</v>
      </c>
      <c r="S111" s="6">
        <v>45268</v>
      </c>
      <c r="T111" s="4" t="s">
        <v>34</v>
      </c>
      <c r="U111" s="4">
        <v>-2761.82</v>
      </c>
      <c r="V111" s="4">
        <v>0</v>
      </c>
      <c r="W111" s="4">
        <v>0</v>
      </c>
      <c r="X111" s="4" t="s">
        <v>533</v>
      </c>
      <c r="Y111" s="4" t="s">
        <v>79</v>
      </c>
    </row>
    <row r="112" s="4" customFormat="1" spans="1:25">
      <c r="A112" s="4" t="s">
        <v>546</v>
      </c>
      <c r="B112" s="4" t="s">
        <v>26</v>
      </c>
      <c r="C112" s="4" t="s">
        <v>27</v>
      </c>
      <c r="D112" s="4" t="s">
        <v>535</v>
      </c>
      <c r="E112" s="4" t="s">
        <v>536</v>
      </c>
      <c r="F112" s="6">
        <v>45264</v>
      </c>
      <c r="G112" s="6">
        <v>45265</v>
      </c>
      <c r="H112" s="4">
        <v>1</v>
      </c>
      <c r="I112" s="4">
        <v>1</v>
      </c>
      <c r="J112" s="4">
        <v>1</v>
      </c>
      <c r="K112" s="4" t="s">
        <v>30</v>
      </c>
      <c r="L112" s="4">
        <v>640.12</v>
      </c>
      <c r="M112" s="4">
        <v>640.12</v>
      </c>
      <c r="N112" s="4" t="s">
        <v>547</v>
      </c>
      <c r="O112" s="4" t="s">
        <v>32</v>
      </c>
      <c r="P112" s="4" t="s">
        <v>33</v>
      </c>
      <c r="Q112" s="4">
        <v>0</v>
      </c>
      <c r="R112" s="7">
        <v>45251</v>
      </c>
      <c r="S112" s="6">
        <v>45268</v>
      </c>
      <c r="T112" s="4" t="s">
        <v>34</v>
      </c>
      <c r="U112" s="4">
        <v>640.12</v>
      </c>
      <c r="V112" s="4">
        <v>0</v>
      </c>
      <c r="W112" s="4">
        <v>0</v>
      </c>
      <c r="X112" s="4" t="s">
        <v>548</v>
      </c>
      <c r="Y112" s="4" t="s">
        <v>549</v>
      </c>
    </row>
    <row r="113" s="4" customFormat="1" spans="1:25">
      <c r="A113" s="4" t="s">
        <v>550</v>
      </c>
      <c r="B113" s="4" t="s">
        <v>26</v>
      </c>
      <c r="C113" s="4" t="s">
        <v>27</v>
      </c>
      <c r="D113" s="4" t="s">
        <v>551</v>
      </c>
      <c r="E113" s="4" t="s">
        <v>552</v>
      </c>
      <c r="F113" s="6">
        <v>45264</v>
      </c>
      <c r="G113" s="6">
        <v>45265</v>
      </c>
      <c r="H113" s="4">
        <v>1</v>
      </c>
      <c r="I113" s="4">
        <v>1</v>
      </c>
      <c r="J113" s="4">
        <v>1</v>
      </c>
      <c r="K113" s="4" t="s">
        <v>30</v>
      </c>
      <c r="L113" s="4">
        <v>431.95</v>
      </c>
      <c r="M113" s="4">
        <v>431.95</v>
      </c>
      <c r="N113" s="4" t="s">
        <v>553</v>
      </c>
      <c r="O113" s="4" t="s">
        <v>32</v>
      </c>
      <c r="P113" s="4" t="s">
        <v>33</v>
      </c>
      <c r="Q113" s="4">
        <v>0</v>
      </c>
      <c r="R113" s="7">
        <v>45251.0000115741</v>
      </c>
      <c r="S113" s="6">
        <v>45268</v>
      </c>
      <c r="T113" s="4" t="s">
        <v>34</v>
      </c>
      <c r="U113" s="4">
        <v>431.95</v>
      </c>
      <c r="V113" s="4">
        <v>0</v>
      </c>
      <c r="W113" s="4">
        <v>0</v>
      </c>
      <c r="X113" s="4" t="s">
        <v>554</v>
      </c>
      <c r="Y113" s="4" t="s">
        <v>79</v>
      </c>
    </row>
    <row r="114" s="4" customFormat="1" spans="1:25">
      <c r="A114" s="4" t="s">
        <v>555</v>
      </c>
      <c r="B114" s="4" t="s">
        <v>26</v>
      </c>
      <c r="C114" s="4" t="s">
        <v>27</v>
      </c>
      <c r="D114" s="4" t="s">
        <v>506</v>
      </c>
      <c r="E114" s="4" t="s">
        <v>507</v>
      </c>
      <c r="F114" s="6">
        <v>45264</v>
      </c>
      <c r="G114" s="6">
        <v>45265</v>
      </c>
      <c r="H114" s="4">
        <v>4</v>
      </c>
      <c r="I114" s="4">
        <v>1</v>
      </c>
      <c r="J114" s="4">
        <v>4</v>
      </c>
      <c r="K114" s="4" t="s">
        <v>30</v>
      </c>
      <c r="L114" s="4">
        <v>1960.64</v>
      </c>
      <c r="M114" s="4">
        <v>1960.64</v>
      </c>
      <c r="N114" s="4" t="s">
        <v>556</v>
      </c>
      <c r="O114" s="4" t="s">
        <v>32</v>
      </c>
      <c r="P114" s="4" t="s">
        <v>33</v>
      </c>
      <c r="Q114" s="4">
        <v>0</v>
      </c>
      <c r="R114" s="7">
        <v>45251.0000115741</v>
      </c>
      <c r="S114" s="6">
        <v>45268</v>
      </c>
      <c r="T114" s="4" t="s">
        <v>34</v>
      </c>
      <c r="U114" s="4">
        <v>1960.64</v>
      </c>
      <c r="V114" s="4">
        <v>0</v>
      </c>
      <c r="W114" s="4">
        <v>0</v>
      </c>
      <c r="X114" s="4" t="s">
        <v>557</v>
      </c>
      <c r="Y114" s="4" t="s">
        <v>558</v>
      </c>
    </row>
    <row r="115" s="4" customFormat="1" spans="1:25">
      <c r="A115" s="4" t="s">
        <v>505</v>
      </c>
      <c r="B115" s="4" t="s">
        <v>26</v>
      </c>
      <c r="C115" s="4" t="s">
        <v>37</v>
      </c>
      <c r="D115" s="4" t="s">
        <v>506</v>
      </c>
      <c r="E115" s="4" t="s">
        <v>507</v>
      </c>
      <c r="F115" s="6">
        <v>45264</v>
      </c>
      <c r="G115" s="6">
        <v>45265</v>
      </c>
      <c r="H115" s="4">
        <v>4</v>
      </c>
      <c r="I115" s="4">
        <v>1</v>
      </c>
      <c r="J115" s="4">
        <v>4</v>
      </c>
      <c r="K115" s="4" t="s">
        <v>30</v>
      </c>
      <c r="L115" s="4">
        <v>-1961.92</v>
      </c>
      <c r="M115" s="4">
        <v>-1961.92</v>
      </c>
      <c r="N115" s="4" t="s">
        <v>508</v>
      </c>
      <c r="O115" s="4" t="s">
        <v>32</v>
      </c>
      <c r="P115" s="4" t="s">
        <v>33</v>
      </c>
      <c r="Q115" s="4">
        <v>0</v>
      </c>
      <c r="R115" s="7">
        <v>45250.0000115741</v>
      </c>
      <c r="S115" s="6">
        <v>45268</v>
      </c>
      <c r="T115" s="4" t="s">
        <v>34</v>
      </c>
      <c r="U115" s="4">
        <v>-1961.92</v>
      </c>
      <c r="V115" s="4">
        <v>0</v>
      </c>
      <c r="W115" s="4">
        <v>0</v>
      </c>
      <c r="X115" s="4" t="s">
        <v>509</v>
      </c>
      <c r="Y115" s="4" t="s">
        <v>510</v>
      </c>
    </row>
    <row r="116" s="4" customFormat="1" spans="1:25">
      <c r="A116" s="4" t="s">
        <v>559</v>
      </c>
      <c r="B116" s="4" t="s">
        <v>26</v>
      </c>
      <c r="C116" s="4" t="s">
        <v>27</v>
      </c>
      <c r="D116" s="4" t="s">
        <v>560</v>
      </c>
      <c r="E116" s="4" t="s">
        <v>561</v>
      </c>
      <c r="F116" s="6">
        <v>45262</v>
      </c>
      <c r="G116" s="6">
        <v>45265</v>
      </c>
      <c r="H116" s="4">
        <v>1</v>
      </c>
      <c r="I116" s="4">
        <v>3</v>
      </c>
      <c r="J116" s="4">
        <v>3</v>
      </c>
      <c r="K116" s="4" t="s">
        <v>30</v>
      </c>
      <c r="L116" s="4">
        <v>1835.59</v>
      </c>
      <c r="M116" s="4">
        <v>1835.59</v>
      </c>
      <c r="N116" s="4" t="s">
        <v>562</v>
      </c>
      <c r="O116" s="4" t="s">
        <v>32</v>
      </c>
      <c r="P116" s="4" t="s">
        <v>33</v>
      </c>
      <c r="Q116" s="4">
        <v>0</v>
      </c>
      <c r="R116" s="7">
        <v>45251.0000115741</v>
      </c>
      <c r="S116" s="6">
        <v>45268</v>
      </c>
      <c r="T116" s="4" t="s">
        <v>34</v>
      </c>
      <c r="U116" s="4">
        <v>1835.59</v>
      </c>
      <c r="V116" s="4">
        <v>0</v>
      </c>
      <c r="W116" s="4">
        <v>0</v>
      </c>
      <c r="X116" s="4" t="s">
        <v>563</v>
      </c>
      <c r="Y116" s="4" t="s">
        <v>79</v>
      </c>
    </row>
    <row r="117" s="4" customFormat="1" spans="1:25">
      <c r="A117" s="4" t="s">
        <v>564</v>
      </c>
      <c r="B117" s="4" t="s">
        <v>26</v>
      </c>
      <c r="C117" s="4" t="s">
        <v>27</v>
      </c>
      <c r="D117" s="4" t="s">
        <v>565</v>
      </c>
      <c r="E117" s="4" t="s">
        <v>566</v>
      </c>
      <c r="F117" s="6">
        <v>45263</v>
      </c>
      <c r="G117" s="6">
        <v>45265</v>
      </c>
      <c r="H117" s="4">
        <v>1</v>
      </c>
      <c r="I117" s="4">
        <v>2</v>
      </c>
      <c r="J117" s="4">
        <v>2</v>
      </c>
      <c r="K117" s="4" t="s">
        <v>30</v>
      </c>
      <c r="L117" s="4">
        <v>667.25</v>
      </c>
      <c r="M117" s="4">
        <v>667.25</v>
      </c>
      <c r="N117" s="4" t="s">
        <v>567</v>
      </c>
      <c r="O117" s="4" t="s">
        <v>32</v>
      </c>
      <c r="P117" s="4" t="s">
        <v>33</v>
      </c>
      <c r="Q117" s="4">
        <v>0</v>
      </c>
      <c r="R117" s="7">
        <v>45251.0000115741</v>
      </c>
      <c r="S117" s="6">
        <v>45268</v>
      </c>
      <c r="T117" s="4" t="s">
        <v>34</v>
      </c>
      <c r="U117" s="4">
        <v>667.25</v>
      </c>
      <c r="V117" s="4">
        <v>0</v>
      </c>
      <c r="W117" s="4">
        <v>0</v>
      </c>
      <c r="X117" s="4" t="s">
        <v>568</v>
      </c>
      <c r="Y117" s="4" t="s">
        <v>569</v>
      </c>
    </row>
    <row r="118" s="4" customFormat="1" spans="1:25">
      <c r="A118" s="4" t="s">
        <v>570</v>
      </c>
      <c r="B118" s="4" t="s">
        <v>26</v>
      </c>
      <c r="C118" s="4" t="s">
        <v>27</v>
      </c>
      <c r="D118" s="4" t="s">
        <v>565</v>
      </c>
      <c r="E118" s="4" t="s">
        <v>566</v>
      </c>
      <c r="F118" s="6">
        <v>45263</v>
      </c>
      <c r="G118" s="6">
        <v>45265</v>
      </c>
      <c r="H118" s="4">
        <v>1</v>
      </c>
      <c r="I118" s="4">
        <v>2</v>
      </c>
      <c r="J118" s="4">
        <v>2</v>
      </c>
      <c r="K118" s="4" t="s">
        <v>30</v>
      </c>
      <c r="L118" s="4">
        <v>667.25</v>
      </c>
      <c r="M118" s="4">
        <v>667.25</v>
      </c>
      <c r="N118" s="4" t="s">
        <v>571</v>
      </c>
      <c r="O118" s="4" t="s">
        <v>32</v>
      </c>
      <c r="P118" s="4" t="s">
        <v>33</v>
      </c>
      <c r="Q118" s="4">
        <v>0</v>
      </c>
      <c r="R118" s="7">
        <v>45251</v>
      </c>
      <c r="S118" s="6">
        <v>45268</v>
      </c>
      <c r="T118" s="4" t="s">
        <v>34</v>
      </c>
      <c r="U118" s="4">
        <v>667.25</v>
      </c>
      <c r="V118" s="4">
        <v>0</v>
      </c>
      <c r="W118" s="4">
        <v>0</v>
      </c>
      <c r="X118" s="4" t="s">
        <v>572</v>
      </c>
      <c r="Y118" s="4" t="s">
        <v>79</v>
      </c>
    </row>
    <row r="119" s="4" customFormat="1" spans="1:25">
      <c r="A119" s="4" t="s">
        <v>144</v>
      </c>
      <c r="B119" s="4" t="s">
        <v>26</v>
      </c>
      <c r="C119" s="4" t="s">
        <v>37</v>
      </c>
      <c r="D119" s="4" t="s">
        <v>145</v>
      </c>
      <c r="E119" s="4" t="s">
        <v>146</v>
      </c>
      <c r="F119" s="6">
        <v>45264</v>
      </c>
      <c r="G119" s="6">
        <v>45265</v>
      </c>
      <c r="H119" s="4">
        <v>1</v>
      </c>
      <c r="I119" s="4">
        <v>1</v>
      </c>
      <c r="J119" s="4">
        <v>1</v>
      </c>
      <c r="K119" s="4" t="s">
        <v>30</v>
      </c>
      <c r="L119" s="4">
        <v>-213.35</v>
      </c>
      <c r="M119" s="4">
        <v>-213.35</v>
      </c>
      <c r="N119" s="4" t="s">
        <v>147</v>
      </c>
      <c r="O119" s="4" t="s">
        <v>32</v>
      </c>
      <c r="P119" s="4" t="s">
        <v>33</v>
      </c>
      <c r="Q119" s="4">
        <v>0</v>
      </c>
      <c r="R119" s="7">
        <v>45223.0000115741</v>
      </c>
      <c r="S119" s="6">
        <v>45268</v>
      </c>
      <c r="T119" s="4" t="s">
        <v>34</v>
      </c>
      <c r="U119" s="4">
        <v>-213.35</v>
      </c>
      <c r="V119" s="4">
        <v>0</v>
      </c>
      <c r="W119" s="4">
        <v>0</v>
      </c>
      <c r="X119" s="4" t="s">
        <v>148</v>
      </c>
      <c r="Y119" s="4" t="s">
        <v>149</v>
      </c>
    </row>
    <row r="120" s="4" customFormat="1" spans="1:25">
      <c r="A120" s="4" t="s">
        <v>573</v>
      </c>
      <c r="B120" s="4" t="s">
        <v>26</v>
      </c>
      <c r="C120" s="4" t="s">
        <v>27</v>
      </c>
      <c r="D120" s="4" t="s">
        <v>574</v>
      </c>
      <c r="E120" s="4" t="s">
        <v>575</v>
      </c>
      <c r="F120" s="6">
        <v>45264</v>
      </c>
      <c r="G120" s="6">
        <v>45265</v>
      </c>
      <c r="H120" s="4">
        <v>2</v>
      </c>
      <c r="I120" s="4">
        <v>1</v>
      </c>
      <c r="J120" s="4">
        <v>2</v>
      </c>
      <c r="K120" s="4" t="s">
        <v>30</v>
      </c>
      <c r="L120" s="4">
        <v>962.86</v>
      </c>
      <c r="M120" s="4">
        <v>962.86</v>
      </c>
      <c r="N120" s="4" t="s">
        <v>576</v>
      </c>
      <c r="O120" s="4" t="s">
        <v>32</v>
      </c>
      <c r="P120" s="4" t="s">
        <v>33</v>
      </c>
      <c r="Q120" s="4">
        <v>0</v>
      </c>
      <c r="R120" s="7">
        <v>45252.0000115741</v>
      </c>
      <c r="S120" s="6">
        <v>45268</v>
      </c>
      <c r="T120" s="4" t="s">
        <v>34</v>
      </c>
      <c r="U120" s="4">
        <v>962.86</v>
      </c>
      <c r="V120" s="4">
        <v>0</v>
      </c>
      <c r="W120" s="4">
        <v>0</v>
      </c>
      <c r="X120" s="4" t="s">
        <v>577</v>
      </c>
      <c r="Y120" s="4" t="s">
        <v>578</v>
      </c>
    </row>
    <row r="121" s="4" customFormat="1" spans="1:25">
      <c r="A121" s="4" t="s">
        <v>579</v>
      </c>
      <c r="B121" s="4" t="s">
        <v>26</v>
      </c>
      <c r="C121" s="4" t="s">
        <v>27</v>
      </c>
      <c r="D121" s="4" t="s">
        <v>580</v>
      </c>
      <c r="E121" s="4" t="s">
        <v>581</v>
      </c>
      <c r="F121" s="6">
        <v>45258</v>
      </c>
      <c r="G121" s="6">
        <v>45265</v>
      </c>
      <c r="H121" s="4">
        <v>1</v>
      </c>
      <c r="I121" s="4">
        <v>7</v>
      </c>
      <c r="J121" s="4">
        <v>7</v>
      </c>
      <c r="K121" s="4" t="s">
        <v>30</v>
      </c>
      <c r="L121" s="4">
        <v>38687.08</v>
      </c>
      <c r="M121" s="4">
        <v>38687.08</v>
      </c>
      <c r="N121" s="4" t="s">
        <v>582</v>
      </c>
      <c r="O121" s="4" t="s">
        <v>32</v>
      </c>
      <c r="P121" s="4" t="s">
        <v>33</v>
      </c>
      <c r="Q121" s="4">
        <v>0</v>
      </c>
      <c r="R121" s="7">
        <v>45252</v>
      </c>
      <c r="S121" s="6">
        <v>45268</v>
      </c>
      <c r="T121" s="4" t="s">
        <v>34</v>
      </c>
      <c r="U121" s="4">
        <v>38687.08</v>
      </c>
      <c r="V121" s="4">
        <v>0</v>
      </c>
      <c r="W121" s="4">
        <v>0</v>
      </c>
      <c r="X121" s="4" t="s">
        <v>583</v>
      </c>
      <c r="Y121" s="4" t="s">
        <v>584</v>
      </c>
    </row>
    <row r="122" s="4" customFormat="1" spans="1:25">
      <c r="A122" s="4" t="s">
        <v>570</v>
      </c>
      <c r="B122" s="4" t="s">
        <v>26</v>
      </c>
      <c r="C122" s="4" t="s">
        <v>37</v>
      </c>
      <c r="D122" s="4" t="s">
        <v>565</v>
      </c>
      <c r="E122" s="4" t="s">
        <v>566</v>
      </c>
      <c r="F122" s="6">
        <v>45263</v>
      </c>
      <c r="G122" s="6">
        <v>45265</v>
      </c>
      <c r="H122" s="4">
        <v>1</v>
      </c>
      <c r="I122" s="4">
        <v>2</v>
      </c>
      <c r="J122" s="4">
        <v>2</v>
      </c>
      <c r="K122" s="4" t="s">
        <v>30</v>
      </c>
      <c r="L122" s="4">
        <v>-667.25</v>
      </c>
      <c r="M122" s="4">
        <v>-667.25</v>
      </c>
      <c r="N122" s="4" t="s">
        <v>571</v>
      </c>
      <c r="O122" s="4" t="s">
        <v>32</v>
      </c>
      <c r="P122" s="4" t="s">
        <v>33</v>
      </c>
      <c r="Q122" s="4">
        <v>0</v>
      </c>
      <c r="R122" s="7">
        <v>45251</v>
      </c>
      <c r="S122" s="6">
        <v>45268</v>
      </c>
      <c r="T122" s="4" t="s">
        <v>34</v>
      </c>
      <c r="U122" s="4">
        <v>-667.25</v>
      </c>
      <c r="V122" s="4">
        <v>0</v>
      </c>
      <c r="W122" s="4">
        <v>0</v>
      </c>
      <c r="X122" s="4" t="s">
        <v>572</v>
      </c>
      <c r="Y122" s="4" t="s">
        <v>79</v>
      </c>
    </row>
    <row r="123" s="4" customFormat="1" spans="1:25">
      <c r="A123" s="4" t="s">
        <v>585</v>
      </c>
      <c r="B123" s="4" t="s">
        <v>26</v>
      </c>
      <c r="C123" s="4" t="s">
        <v>27</v>
      </c>
      <c r="D123" s="4" t="s">
        <v>586</v>
      </c>
      <c r="E123" s="4" t="s">
        <v>587</v>
      </c>
      <c r="F123" s="6">
        <v>45264</v>
      </c>
      <c r="G123" s="6">
        <v>45265</v>
      </c>
      <c r="H123" s="4">
        <v>1</v>
      </c>
      <c r="I123" s="4">
        <v>1</v>
      </c>
      <c r="J123" s="4">
        <v>1</v>
      </c>
      <c r="K123" s="4" t="s">
        <v>30</v>
      </c>
      <c r="L123" s="4">
        <v>368.89</v>
      </c>
      <c r="M123" s="4">
        <v>368.89</v>
      </c>
      <c r="N123" s="4" t="s">
        <v>588</v>
      </c>
      <c r="O123" s="4" t="s">
        <v>32</v>
      </c>
      <c r="P123" s="4" t="s">
        <v>33</v>
      </c>
      <c r="Q123" s="4">
        <v>0</v>
      </c>
      <c r="R123" s="7">
        <v>45252.0000115741</v>
      </c>
      <c r="S123" s="6">
        <v>45268</v>
      </c>
      <c r="T123" s="4" t="s">
        <v>34</v>
      </c>
      <c r="U123" s="4">
        <v>368.89</v>
      </c>
      <c r="V123" s="4">
        <v>0</v>
      </c>
      <c r="W123" s="4">
        <v>0</v>
      </c>
      <c r="X123" s="4" t="s">
        <v>589</v>
      </c>
      <c r="Y123" s="4" t="s">
        <v>590</v>
      </c>
    </row>
    <row r="124" s="4" customFormat="1" spans="1:25">
      <c r="A124" s="4" t="s">
        <v>591</v>
      </c>
      <c r="B124" s="4" t="s">
        <v>26</v>
      </c>
      <c r="C124" s="4" t="s">
        <v>27</v>
      </c>
      <c r="D124" s="4" t="s">
        <v>592</v>
      </c>
      <c r="E124" s="4" t="s">
        <v>593</v>
      </c>
      <c r="F124" s="6">
        <v>45264</v>
      </c>
      <c r="G124" s="6">
        <v>45265</v>
      </c>
      <c r="H124" s="4">
        <v>1</v>
      </c>
      <c r="I124" s="4">
        <v>1</v>
      </c>
      <c r="J124" s="4">
        <v>1</v>
      </c>
      <c r="K124" s="4" t="s">
        <v>30</v>
      </c>
      <c r="L124" s="4">
        <v>1102.27</v>
      </c>
      <c r="M124" s="4">
        <v>1102.27</v>
      </c>
      <c r="N124" s="4" t="s">
        <v>594</v>
      </c>
      <c r="O124" s="4" t="s">
        <v>32</v>
      </c>
      <c r="P124" s="4" t="s">
        <v>33</v>
      </c>
      <c r="Q124" s="4">
        <v>0</v>
      </c>
      <c r="R124" s="7">
        <v>45252.0000115741</v>
      </c>
      <c r="S124" s="6">
        <v>45268</v>
      </c>
      <c r="T124" s="4" t="s">
        <v>34</v>
      </c>
      <c r="U124" s="4">
        <v>1102.27</v>
      </c>
      <c r="V124" s="4">
        <v>0</v>
      </c>
      <c r="W124" s="4">
        <v>0</v>
      </c>
      <c r="X124" s="4" t="s">
        <v>595</v>
      </c>
      <c r="Y124" s="4" t="s">
        <v>79</v>
      </c>
    </row>
    <row r="125" s="4" customFormat="1" spans="1:25">
      <c r="A125" s="4" t="s">
        <v>596</v>
      </c>
      <c r="B125" s="4" t="s">
        <v>26</v>
      </c>
      <c r="C125" s="4" t="s">
        <v>27</v>
      </c>
      <c r="D125" s="4" t="s">
        <v>597</v>
      </c>
      <c r="E125" s="4" t="s">
        <v>598</v>
      </c>
      <c r="F125" s="6">
        <v>45264</v>
      </c>
      <c r="G125" s="6">
        <v>45265</v>
      </c>
      <c r="H125" s="4">
        <v>1</v>
      </c>
      <c r="I125" s="4">
        <v>1</v>
      </c>
      <c r="J125" s="4">
        <v>1</v>
      </c>
      <c r="K125" s="4" t="s">
        <v>30</v>
      </c>
      <c r="L125" s="4">
        <v>109.67</v>
      </c>
      <c r="M125" s="4">
        <v>109.67</v>
      </c>
      <c r="N125" s="4" t="s">
        <v>599</v>
      </c>
      <c r="O125" s="4" t="s">
        <v>32</v>
      </c>
      <c r="P125" s="4" t="s">
        <v>33</v>
      </c>
      <c r="Q125" s="4">
        <v>0</v>
      </c>
      <c r="R125" s="7">
        <v>45252.0000115741</v>
      </c>
      <c r="S125" s="6">
        <v>45268</v>
      </c>
      <c r="T125" s="4" t="s">
        <v>34</v>
      </c>
      <c r="U125" s="4">
        <v>109.67</v>
      </c>
      <c r="V125" s="4">
        <v>0</v>
      </c>
      <c r="W125" s="4">
        <v>0</v>
      </c>
      <c r="X125" s="4" t="s">
        <v>600</v>
      </c>
      <c r="Y125" s="4" t="s">
        <v>601</v>
      </c>
    </row>
    <row r="126" s="4" customFormat="1" spans="1:25">
      <c r="A126" s="4" t="s">
        <v>602</v>
      </c>
      <c r="B126" s="4" t="s">
        <v>26</v>
      </c>
      <c r="C126" s="4" t="s">
        <v>27</v>
      </c>
      <c r="D126" s="4" t="s">
        <v>603</v>
      </c>
      <c r="E126" s="4" t="s">
        <v>604</v>
      </c>
      <c r="F126" s="6">
        <v>45263</v>
      </c>
      <c r="G126" s="6">
        <v>45265</v>
      </c>
      <c r="H126" s="4">
        <v>1</v>
      </c>
      <c r="I126" s="4">
        <v>2</v>
      </c>
      <c r="J126" s="4">
        <v>2</v>
      </c>
      <c r="K126" s="4" t="s">
        <v>30</v>
      </c>
      <c r="L126" s="4">
        <v>2144.12</v>
      </c>
      <c r="M126" s="4">
        <v>2144.12</v>
      </c>
      <c r="N126" s="4" t="s">
        <v>605</v>
      </c>
      <c r="O126" s="4" t="s">
        <v>32</v>
      </c>
      <c r="P126" s="4" t="s">
        <v>33</v>
      </c>
      <c r="Q126" s="4">
        <v>0</v>
      </c>
      <c r="R126" s="7">
        <v>45252.0000115741</v>
      </c>
      <c r="S126" s="6">
        <v>45268</v>
      </c>
      <c r="T126" s="4" t="s">
        <v>34</v>
      </c>
      <c r="U126" s="4">
        <v>2144.12</v>
      </c>
      <c r="V126" s="4">
        <v>0</v>
      </c>
      <c r="W126" s="4">
        <v>0</v>
      </c>
      <c r="X126" s="4" t="s">
        <v>606</v>
      </c>
      <c r="Y126" s="4" t="s">
        <v>79</v>
      </c>
    </row>
    <row r="127" s="4" customFormat="1" spans="1:25">
      <c r="A127" s="4" t="s">
        <v>511</v>
      </c>
      <c r="B127" s="4" t="s">
        <v>26</v>
      </c>
      <c r="C127" s="4" t="s">
        <v>37</v>
      </c>
      <c r="D127" s="4" t="s">
        <v>512</v>
      </c>
      <c r="E127" s="4" t="s">
        <v>513</v>
      </c>
      <c r="F127" s="6">
        <v>45264</v>
      </c>
      <c r="G127" s="6">
        <v>45265</v>
      </c>
      <c r="H127" s="4">
        <v>1</v>
      </c>
      <c r="I127" s="4">
        <v>1</v>
      </c>
      <c r="J127" s="4">
        <v>1</v>
      </c>
      <c r="K127" s="4" t="s">
        <v>30</v>
      </c>
      <c r="L127" s="4">
        <v>-353.43</v>
      </c>
      <c r="M127" s="4">
        <v>-353.43</v>
      </c>
      <c r="N127" s="4" t="s">
        <v>514</v>
      </c>
      <c r="O127" s="4" t="s">
        <v>32</v>
      </c>
      <c r="P127" s="4" t="s">
        <v>33</v>
      </c>
      <c r="Q127" s="4">
        <v>0</v>
      </c>
      <c r="R127" s="7">
        <v>45250.0000115741</v>
      </c>
      <c r="S127" s="6">
        <v>45268</v>
      </c>
      <c r="T127" s="4" t="s">
        <v>34</v>
      </c>
      <c r="U127" s="4">
        <v>-353.43</v>
      </c>
      <c r="V127" s="4">
        <v>0</v>
      </c>
      <c r="W127" s="4">
        <v>0</v>
      </c>
      <c r="X127" s="4" t="s">
        <v>515</v>
      </c>
      <c r="Y127" s="4" t="s">
        <v>516</v>
      </c>
    </row>
    <row r="128" s="4" customFormat="1" spans="1:25">
      <c r="A128" s="4" t="s">
        <v>607</v>
      </c>
      <c r="B128" s="4" t="s">
        <v>26</v>
      </c>
      <c r="C128" s="4" t="s">
        <v>27</v>
      </c>
      <c r="D128" s="4" t="s">
        <v>608</v>
      </c>
      <c r="E128" s="4" t="s">
        <v>609</v>
      </c>
      <c r="F128" s="6">
        <v>45264</v>
      </c>
      <c r="G128" s="6">
        <v>45265</v>
      </c>
      <c r="H128" s="4">
        <v>1</v>
      </c>
      <c r="I128" s="4">
        <v>1</v>
      </c>
      <c r="J128" s="4">
        <v>1</v>
      </c>
      <c r="K128" s="4" t="s">
        <v>30</v>
      </c>
      <c r="L128" s="4">
        <v>1151.18</v>
      </c>
      <c r="M128" s="4">
        <v>1151.18</v>
      </c>
      <c r="N128" s="4" t="s">
        <v>610</v>
      </c>
      <c r="O128" s="4" t="s">
        <v>32</v>
      </c>
      <c r="P128" s="4" t="s">
        <v>33</v>
      </c>
      <c r="Q128" s="4">
        <v>0</v>
      </c>
      <c r="R128" s="7">
        <v>45253.0000115741</v>
      </c>
      <c r="S128" s="6">
        <v>45268</v>
      </c>
      <c r="T128" s="4" t="s">
        <v>34</v>
      </c>
      <c r="U128" s="4">
        <v>1151.18</v>
      </c>
      <c r="V128" s="4">
        <v>0</v>
      </c>
      <c r="W128" s="4">
        <v>0</v>
      </c>
      <c r="X128" s="4" t="s">
        <v>611</v>
      </c>
      <c r="Y128" s="4" t="s">
        <v>612</v>
      </c>
    </row>
    <row r="129" s="4" customFormat="1" spans="1:25">
      <c r="A129" s="4" t="s">
        <v>613</v>
      </c>
      <c r="B129" s="4" t="s">
        <v>26</v>
      </c>
      <c r="C129" s="4" t="s">
        <v>27</v>
      </c>
      <c r="D129" s="4" t="s">
        <v>614</v>
      </c>
      <c r="E129" s="4" t="s">
        <v>615</v>
      </c>
      <c r="F129" s="6">
        <v>45261</v>
      </c>
      <c r="G129" s="6">
        <v>45265</v>
      </c>
      <c r="H129" s="4">
        <v>1</v>
      </c>
      <c r="I129" s="4">
        <v>4</v>
      </c>
      <c r="J129" s="4">
        <v>4</v>
      </c>
      <c r="K129" s="4" t="s">
        <v>30</v>
      </c>
      <c r="L129" s="4">
        <v>3721.52</v>
      </c>
      <c r="M129" s="4">
        <v>3721.52</v>
      </c>
      <c r="N129" s="4" t="s">
        <v>616</v>
      </c>
      <c r="O129" s="4" t="s">
        <v>32</v>
      </c>
      <c r="P129" s="4" t="s">
        <v>33</v>
      </c>
      <c r="Q129" s="4">
        <v>0</v>
      </c>
      <c r="R129" s="7">
        <v>45253.0000115741</v>
      </c>
      <c r="S129" s="6">
        <v>45268</v>
      </c>
      <c r="T129" s="4" t="s">
        <v>34</v>
      </c>
      <c r="U129" s="4">
        <v>3721.52</v>
      </c>
      <c r="V129" s="4">
        <v>0</v>
      </c>
      <c r="W129" s="4">
        <v>0</v>
      </c>
      <c r="X129" s="4" t="s">
        <v>617</v>
      </c>
      <c r="Y129" s="4" t="s">
        <v>79</v>
      </c>
    </row>
    <row r="130" s="4" customFormat="1" spans="1:25">
      <c r="A130" s="4" t="s">
        <v>618</v>
      </c>
      <c r="B130" s="4" t="s">
        <v>26</v>
      </c>
      <c r="C130" s="4" t="s">
        <v>27</v>
      </c>
      <c r="D130" s="4" t="s">
        <v>614</v>
      </c>
      <c r="E130" s="4" t="s">
        <v>615</v>
      </c>
      <c r="F130" s="6">
        <v>45261</v>
      </c>
      <c r="G130" s="6">
        <v>45265</v>
      </c>
      <c r="H130" s="4">
        <v>1</v>
      </c>
      <c r="I130" s="4">
        <v>4</v>
      </c>
      <c r="J130" s="4">
        <v>4</v>
      </c>
      <c r="K130" s="4" t="s">
        <v>30</v>
      </c>
      <c r="L130" s="4">
        <v>3721.52</v>
      </c>
      <c r="M130" s="4">
        <v>3721.52</v>
      </c>
      <c r="N130" s="4" t="s">
        <v>616</v>
      </c>
      <c r="O130" s="4" t="s">
        <v>32</v>
      </c>
      <c r="P130" s="4" t="s">
        <v>33</v>
      </c>
      <c r="Q130" s="4">
        <v>0</v>
      </c>
      <c r="R130" s="7">
        <v>45253.0000115741</v>
      </c>
      <c r="S130" s="6">
        <v>45268</v>
      </c>
      <c r="T130" s="4" t="s">
        <v>34</v>
      </c>
      <c r="U130" s="4">
        <v>3721.52</v>
      </c>
      <c r="V130" s="4">
        <v>0</v>
      </c>
      <c r="W130" s="4">
        <v>0</v>
      </c>
      <c r="X130" s="4" t="s">
        <v>619</v>
      </c>
      <c r="Y130" s="4" t="s">
        <v>79</v>
      </c>
    </row>
    <row r="131" s="4" customFormat="1" spans="1:25">
      <c r="A131" s="4" t="s">
        <v>618</v>
      </c>
      <c r="B131" s="4" t="s">
        <v>26</v>
      </c>
      <c r="C131" s="4" t="s">
        <v>37</v>
      </c>
      <c r="D131" s="4" t="s">
        <v>614</v>
      </c>
      <c r="E131" s="4" t="s">
        <v>615</v>
      </c>
      <c r="F131" s="6">
        <v>45261</v>
      </c>
      <c r="G131" s="6">
        <v>45265</v>
      </c>
      <c r="H131" s="4">
        <v>1</v>
      </c>
      <c r="I131" s="4">
        <v>4</v>
      </c>
      <c r="J131" s="4">
        <v>4</v>
      </c>
      <c r="K131" s="4" t="s">
        <v>30</v>
      </c>
      <c r="L131" s="4">
        <v>-3721.52</v>
      </c>
      <c r="M131" s="4">
        <v>-3721.52</v>
      </c>
      <c r="N131" s="4" t="s">
        <v>616</v>
      </c>
      <c r="O131" s="4" t="s">
        <v>32</v>
      </c>
      <c r="P131" s="4" t="s">
        <v>33</v>
      </c>
      <c r="Q131" s="4">
        <v>0</v>
      </c>
      <c r="R131" s="7">
        <v>45253.0000115741</v>
      </c>
      <c r="S131" s="6">
        <v>45268</v>
      </c>
      <c r="T131" s="4" t="s">
        <v>34</v>
      </c>
      <c r="U131" s="4">
        <v>-3721.52</v>
      </c>
      <c r="V131" s="4">
        <v>0</v>
      </c>
      <c r="W131" s="4">
        <v>0</v>
      </c>
      <c r="X131" s="4" t="s">
        <v>619</v>
      </c>
      <c r="Y131" s="4" t="s">
        <v>79</v>
      </c>
    </row>
    <row r="132" s="4" customFormat="1" spans="1:25">
      <c r="A132" s="4" t="s">
        <v>620</v>
      </c>
      <c r="B132" s="4" t="s">
        <v>26</v>
      </c>
      <c r="C132" s="4" t="s">
        <v>27</v>
      </c>
      <c r="D132" s="4" t="s">
        <v>614</v>
      </c>
      <c r="E132" s="4" t="s">
        <v>615</v>
      </c>
      <c r="F132" s="6">
        <v>45261</v>
      </c>
      <c r="G132" s="6">
        <v>45265</v>
      </c>
      <c r="H132" s="4">
        <v>1</v>
      </c>
      <c r="I132" s="4">
        <v>4</v>
      </c>
      <c r="J132" s="4">
        <v>4</v>
      </c>
      <c r="K132" s="4" t="s">
        <v>30</v>
      </c>
      <c r="L132" s="4">
        <v>3721.52</v>
      </c>
      <c r="M132" s="4">
        <v>3721.52</v>
      </c>
      <c r="N132" s="4" t="s">
        <v>616</v>
      </c>
      <c r="O132" s="4" t="s">
        <v>32</v>
      </c>
      <c r="P132" s="4" t="s">
        <v>33</v>
      </c>
      <c r="Q132" s="4">
        <v>0</v>
      </c>
      <c r="R132" s="7">
        <v>45253</v>
      </c>
      <c r="S132" s="6">
        <v>45268</v>
      </c>
      <c r="T132" s="4" t="s">
        <v>34</v>
      </c>
      <c r="U132" s="4">
        <v>3721.52</v>
      </c>
      <c r="V132" s="4">
        <v>0</v>
      </c>
      <c r="W132" s="4">
        <v>0</v>
      </c>
      <c r="X132" s="4" t="s">
        <v>621</v>
      </c>
      <c r="Y132" s="4" t="s">
        <v>622</v>
      </c>
    </row>
    <row r="133" s="4" customFormat="1" spans="1:25">
      <c r="A133" s="4" t="s">
        <v>613</v>
      </c>
      <c r="B133" s="4" t="s">
        <v>26</v>
      </c>
      <c r="C133" s="4" t="s">
        <v>37</v>
      </c>
      <c r="D133" s="4" t="s">
        <v>614</v>
      </c>
      <c r="E133" s="4" t="s">
        <v>615</v>
      </c>
      <c r="F133" s="6">
        <v>45261</v>
      </c>
      <c r="G133" s="6">
        <v>45265</v>
      </c>
      <c r="H133" s="4">
        <v>1</v>
      </c>
      <c r="I133" s="4">
        <v>4</v>
      </c>
      <c r="J133" s="4">
        <v>4</v>
      </c>
      <c r="K133" s="4" t="s">
        <v>30</v>
      </c>
      <c r="L133" s="4">
        <v>-3721.52</v>
      </c>
      <c r="M133" s="4">
        <v>-3721.52</v>
      </c>
      <c r="N133" s="4" t="s">
        <v>616</v>
      </c>
      <c r="O133" s="4" t="s">
        <v>32</v>
      </c>
      <c r="P133" s="4" t="s">
        <v>33</v>
      </c>
      <c r="Q133" s="4">
        <v>0</v>
      </c>
      <c r="R133" s="7">
        <v>45253.0000115741</v>
      </c>
      <c r="S133" s="6">
        <v>45268</v>
      </c>
      <c r="T133" s="4" t="s">
        <v>34</v>
      </c>
      <c r="U133" s="4">
        <v>-3721.52</v>
      </c>
      <c r="V133" s="4">
        <v>0</v>
      </c>
      <c r="W133" s="4">
        <v>0</v>
      </c>
      <c r="X133" s="4" t="s">
        <v>617</v>
      </c>
      <c r="Y133" s="4" t="s">
        <v>79</v>
      </c>
    </row>
    <row r="134" s="4" customFormat="1" spans="1:25">
      <c r="A134" s="4" t="s">
        <v>623</v>
      </c>
      <c r="B134" s="4" t="s">
        <v>26</v>
      </c>
      <c r="C134" s="4" t="s">
        <v>27</v>
      </c>
      <c r="D134" s="4" t="s">
        <v>624</v>
      </c>
      <c r="E134" s="4" t="s">
        <v>625</v>
      </c>
      <c r="F134" s="6">
        <v>45260</v>
      </c>
      <c r="G134" s="6">
        <v>45265</v>
      </c>
      <c r="H134" s="4">
        <v>1</v>
      </c>
      <c r="I134" s="4">
        <v>5</v>
      </c>
      <c r="J134" s="4">
        <v>5</v>
      </c>
      <c r="K134" s="4" t="s">
        <v>30</v>
      </c>
      <c r="L134" s="4">
        <v>6903.95</v>
      </c>
      <c r="M134" s="4">
        <v>6903.95</v>
      </c>
      <c r="N134" s="4" t="s">
        <v>626</v>
      </c>
      <c r="O134" s="4" t="s">
        <v>32</v>
      </c>
      <c r="P134" s="4" t="s">
        <v>33</v>
      </c>
      <c r="Q134" s="4">
        <v>0</v>
      </c>
      <c r="R134" s="7">
        <v>45253</v>
      </c>
      <c r="S134" s="6">
        <v>45268</v>
      </c>
      <c r="T134" s="4" t="s">
        <v>34</v>
      </c>
      <c r="U134" s="4">
        <v>6903.95</v>
      </c>
      <c r="V134" s="4">
        <v>0</v>
      </c>
      <c r="W134" s="4">
        <v>0</v>
      </c>
      <c r="X134" s="4" t="s">
        <v>627</v>
      </c>
      <c r="Y134" s="4" t="s">
        <v>628</v>
      </c>
    </row>
    <row r="135" s="4" customFormat="1" spans="1:25">
      <c r="A135" s="4" t="s">
        <v>629</v>
      </c>
      <c r="B135" s="4" t="s">
        <v>26</v>
      </c>
      <c r="C135" s="4" t="s">
        <v>27</v>
      </c>
      <c r="D135" s="4" t="s">
        <v>630</v>
      </c>
      <c r="E135" s="4" t="s">
        <v>631</v>
      </c>
      <c r="F135" s="6">
        <v>45263</v>
      </c>
      <c r="G135" s="6">
        <v>45265</v>
      </c>
      <c r="H135" s="4">
        <v>1</v>
      </c>
      <c r="I135" s="4">
        <v>2</v>
      </c>
      <c r="J135" s="4">
        <v>2</v>
      </c>
      <c r="K135" s="4" t="s">
        <v>30</v>
      </c>
      <c r="L135" s="4">
        <v>4121.9</v>
      </c>
      <c r="M135" s="4">
        <v>4121.9</v>
      </c>
      <c r="N135" s="4" t="s">
        <v>632</v>
      </c>
      <c r="O135" s="4" t="s">
        <v>32</v>
      </c>
      <c r="P135" s="4" t="s">
        <v>33</v>
      </c>
      <c r="Q135" s="4">
        <v>0</v>
      </c>
      <c r="R135" s="7">
        <v>45253</v>
      </c>
      <c r="S135" s="6">
        <v>45268</v>
      </c>
      <c r="T135" s="4" t="s">
        <v>34</v>
      </c>
      <c r="U135" s="4">
        <v>4121.9</v>
      </c>
      <c r="V135" s="4">
        <v>0</v>
      </c>
      <c r="W135" s="4">
        <v>0</v>
      </c>
      <c r="X135" s="4" t="s">
        <v>633</v>
      </c>
      <c r="Y135" s="4" t="s">
        <v>634</v>
      </c>
    </row>
    <row r="136" s="4" customFormat="1" spans="1:25">
      <c r="A136" s="4" t="s">
        <v>635</v>
      </c>
      <c r="B136" s="4" t="s">
        <v>26</v>
      </c>
      <c r="C136" s="4" t="s">
        <v>27</v>
      </c>
      <c r="D136" s="4" t="s">
        <v>636</v>
      </c>
      <c r="E136" s="4" t="s">
        <v>637</v>
      </c>
      <c r="F136" s="6">
        <v>45263</v>
      </c>
      <c r="G136" s="6">
        <v>45265</v>
      </c>
      <c r="H136" s="4">
        <v>1</v>
      </c>
      <c r="I136" s="4">
        <v>2</v>
      </c>
      <c r="J136" s="4">
        <v>2</v>
      </c>
      <c r="K136" s="4" t="s">
        <v>30</v>
      </c>
      <c r="L136" s="4">
        <v>534.48</v>
      </c>
      <c r="M136" s="4">
        <v>534.48</v>
      </c>
      <c r="N136" s="4" t="s">
        <v>638</v>
      </c>
      <c r="O136" s="4" t="s">
        <v>32</v>
      </c>
      <c r="P136" s="4" t="s">
        <v>33</v>
      </c>
      <c r="Q136" s="4">
        <v>0</v>
      </c>
      <c r="R136" s="7">
        <v>45253.0000115741</v>
      </c>
      <c r="S136" s="6">
        <v>45268</v>
      </c>
      <c r="T136" s="4" t="s">
        <v>34</v>
      </c>
      <c r="U136" s="4">
        <v>534.48</v>
      </c>
      <c r="V136" s="4">
        <v>0</v>
      </c>
      <c r="W136" s="4">
        <v>0</v>
      </c>
      <c r="X136" s="4" t="s">
        <v>639</v>
      </c>
      <c r="Y136" s="4" t="s">
        <v>640</v>
      </c>
    </row>
    <row r="137" s="4" customFormat="1" spans="1:25">
      <c r="A137" s="4" t="s">
        <v>555</v>
      </c>
      <c r="B137" s="4" t="s">
        <v>26</v>
      </c>
      <c r="C137" s="4" t="s">
        <v>37</v>
      </c>
      <c r="D137" s="4" t="s">
        <v>506</v>
      </c>
      <c r="E137" s="4" t="s">
        <v>507</v>
      </c>
      <c r="F137" s="6">
        <v>45264</v>
      </c>
      <c r="G137" s="6">
        <v>45265</v>
      </c>
      <c r="H137" s="4">
        <v>4</v>
      </c>
      <c r="I137" s="4">
        <v>1</v>
      </c>
      <c r="J137" s="4">
        <v>4</v>
      </c>
      <c r="K137" s="4" t="s">
        <v>30</v>
      </c>
      <c r="L137" s="4">
        <v>-1960.64</v>
      </c>
      <c r="M137" s="4">
        <v>-1960.64</v>
      </c>
      <c r="N137" s="4" t="s">
        <v>556</v>
      </c>
      <c r="O137" s="4" t="s">
        <v>32</v>
      </c>
      <c r="P137" s="4" t="s">
        <v>33</v>
      </c>
      <c r="Q137" s="4">
        <v>0</v>
      </c>
      <c r="R137" s="7">
        <v>45251.0000115741</v>
      </c>
      <c r="S137" s="6">
        <v>45268</v>
      </c>
      <c r="T137" s="4" t="s">
        <v>34</v>
      </c>
      <c r="U137" s="4">
        <v>-1960.64</v>
      </c>
      <c r="V137" s="4">
        <v>0</v>
      </c>
      <c r="W137" s="4">
        <v>0</v>
      </c>
      <c r="X137" s="4" t="s">
        <v>557</v>
      </c>
      <c r="Y137" s="4" t="s">
        <v>558</v>
      </c>
    </row>
    <row r="138" s="4" customFormat="1" spans="1:25">
      <c r="A138" s="4" t="s">
        <v>641</v>
      </c>
      <c r="B138" s="4" t="s">
        <v>26</v>
      </c>
      <c r="C138" s="4" t="s">
        <v>27</v>
      </c>
      <c r="D138" s="4" t="s">
        <v>642</v>
      </c>
      <c r="E138" s="4" t="s">
        <v>643</v>
      </c>
      <c r="F138" s="6">
        <v>45261</v>
      </c>
      <c r="G138" s="6">
        <v>45265</v>
      </c>
      <c r="H138" s="4">
        <v>1</v>
      </c>
      <c r="I138" s="4">
        <v>4</v>
      </c>
      <c r="J138" s="4">
        <v>4</v>
      </c>
      <c r="K138" s="4" t="s">
        <v>30</v>
      </c>
      <c r="L138" s="4">
        <v>1892.86</v>
      </c>
      <c r="M138" s="4">
        <v>1892.86</v>
      </c>
      <c r="N138" s="4" t="s">
        <v>644</v>
      </c>
      <c r="O138" s="4" t="s">
        <v>32</v>
      </c>
      <c r="P138" s="4" t="s">
        <v>33</v>
      </c>
      <c r="Q138" s="4">
        <v>0</v>
      </c>
      <c r="R138" s="7">
        <v>45253.0000115741</v>
      </c>
      <c r="S138" s="6">
        <v>45268</v>
      </c>
      <c r="T138" s="4" t="s">
        <v>34</v>
      </c>
      <c r="U138" s="4">
        <v>1892.86</v>
      </c>
      <c r="V138" s="4">
        <v>0</v>
      </c>
      <c r="W138" s="4">
        <v>0</v>
      </c>
      <c r="X138" s="4" t="s">
        <v>645</v>
      </c>
      <c r="Y138" s="4" t="s">
        <v>79</v>
      </c>
    </row>
    <row r="139" s="4" customFormat="1" spans="1:25">
      <c r="A139" s="4" t="s">
        <v>297</v>
      </c>
      <c r="B139" s="4" t="s">
        <v>26</v>
      </c>
      <c r="C139" s="4" t="s">
        <v>37</v>
      </c>
      <c r="D139" s="4" t="s">
        <v>121</v>
      </c>
      <c r="E139" s="4" t="s">
        <v>298</v>
      </c>
      <c r="F139" s="6">
        <v>45264</v>
      </c>
      <c r="G139" s="6">
        <v>45265</v>
      </c>
      <c r="H139" s="4">
        <v>1</v>
      </c>
      <c r="I139" s="4">
        <v>1</v>
      </c>
      <c r="J139" s="4">
        <v>1</v>
      </c>
      <c r="K139" s="4" t="s">
        <v>30</v>
      </c>
      <c r="L139" s="4">
        <v>-200.02</v>
      </c>
      <c r="M139" s="4">
        <v>-200.02</v>
      </c>
      <c r="N139" s="4" t="s">
        <v>299</v>
      </c>
      <c r="O139" s="4" t="s">
        <v>32</v>
      </c>
      <c r="P139" s="4" t="s">
        <v>33</v>
      </c>
      <c r="Q139" s="4">
        <v>0</v>
      </c>
      <c r="R139" s="7">
        <v>45240.0000115741</v>
      </c>
      <c r="S139" s="6">
        <v>45268</v>
      </c>
      <c r="T139" s="4" t="s">
        <v>34</v>
      </c>
      <c r="U139" s="4">
        <v>-200.02</v>
      </c>
      <c r="V139" s="4">
        <v>0</v>
      </c>
      <c r="W139" s="4">
        <v>0</v>
      </c>
      <c r="X139" s="4" t="s">
        <v>300</v>
      </c>
      <c r="Y139" s="4" t="s">
        <v>301</v>
      </c>
    </row>
    <row r="140" s="4" customFormat="1" spans="1:25">
      <c r="A140" s="4" t="s">
        <v>646</v>
      </c>
      <c r="B140" s="4" t="s">
        <v>26</v>
      </c>
      <c r="C140" s="4" t="s">
        <v>27</v>
      </c>
      <c r="D140" s="4" t="s">
        <v>647</v>
      </c>
      <c r="E140" s="4" t="s">
        <v>648</v>
      </c>
      <c r="F140" s="6">
        <v>45263</v>
      </c>
      <c r="G140" s="6">
        <v>45265</v>
      </c>
      <c r="H140" s="4">
        <v>2</v>
      </c>
      <c r="I140" s="4">
        <v>2</v>
      </c>
      <c r="J140" s="4">
        <v>4</v>
      </c>
      <c r="K140" s="4" t="s">
        <v>30</v>
      </c>
      <c r="L140" s="4">
        <v>906.08</v>
      </c>
      <c r="M140" s="4">
        <v>906.08</v>
      </c>
      <c r="N140" s="4" t="s">
        <v>649</v>
      </c>
      <c r="O140" s="4" t="s">
        <v>32</v>
      </c>
      <c r="P140" s="4" t="s">
        <v>33</v>
      </c>
      <c r="Q140" s="4">
        <v>0</v>
      </c>
      <c r="R140" s="7">
        <v>45254.0000115741</v>
      </c>
      <c r="S140" s="6">
        <v>45268</v>
      </c>
      <c r="T140" s="4" t="s">
        <v>34</v>
      </c>
      <c r="U140" s="4">
        <v>906.08</v>
      </c>
      <c r="V140" s="4">
        <v>0</v>
      </c>
      <c r="W140" s="4">
        <v>0</v>
      </c>
      <c r="X140" s="4" t="s">
        <v>650</v>
      </c>
      <c r="Y140" s="4" t="s">
        <v>651</v>
      </c>
    </row>
    <row r="141" s="4" customFormat="1" spans="1:25">
      <c r="A141" s="4" t="s">
        <v>652</v>
      </c>
      <c r="B141" s="4" t="s">
        <v>26</v>
      </c>
      <c r="C141" s="4" t="s">
        <v>27</v>
      </c>
      <c r="D141" s="4" t="s">
        <v>653</v>
      </c>
      <c r="E141" s="4" t="s">
        <v>654</v>
      </c>
      <c r="F141" s="6">
        <v>45263</v>
      </c>
      <c r="G141" s="6">
        <v>45265</v>
      </c>
      <c r="H141" s="4">
        <v>1</v>
      </c>
      <c r="I141" s="4">
        <v>2</v>
      </c>
      <c r="J141" s="4">
        <v>2</v>
      </c>
      <c r="K141" s="4" t="s">
        <v>30</v>
      </c>
      <c r="L141" s="4">
        <v>1986.08</v>
      </c>
      <c r="M141" s="4">
        <v>1986.08</v>
      </c>
      <c r="N141" s="4" t="s">
        <v>655</v>
      </c>
      <c r="O141" s="4" t="s">
        <v>32</v>
      </c>
      <c r="P141" s="4" t="s">
        <v>33</v>
      </c>
      <c r="Q141" s="4">
        <v>0</v>
      </c>
      <c r="R141" s="7">
        <v>45251.0000115741</v>
      </c>
      <c r="S141" s="6">
        <v>45268</v>
      </c>
      <c r="T141" s="4" t="s">
        <v>34</v>
      </c>
      <c r="U141" s="4">
        <v>1986.08</v>
      </c>
      <c r="V141" s="4">
        <v>0</v>
      </c>
      <c r="W141" s="4">
        <v>0</v>
      </c>
      <c r="X141" s="4" t="s">
        <v>656</v>
      </c>
      <c r="Y141" s="4" t="s">
        <v>657</v>
      </c>
    </row>
    <row r="142" s="4" customFormat="1" spans="1:25">
      <c r="A142" s="4" t="s">
        <v>192</v>
      </c>
      <c r="B142" s="4" t="s">
        <v>26</v>
      </c>
      <c r="C142" s="4" t="s">
        <v>37</v>
      </c>
      <c r="D142" s="4" t="s">
        <v>181</v>
      </c>
      <c r="E142" s="4" t="s">
        <v>182</v>
      </c>
      <c r="F142" s="6">
        <v>45263</v>
      </c>
      <c r="G142" s="6">
        <v>45265</v>
      </c>
      <c r="H142" s="4">
        <v>2</v>
      </c>
      <c r="I142" s="4">
        <v>2</v>
      </c>
      <c r="J142" s="4">
        <v>4</v>
      </c>
      <c r="K142" s="4" t="s">
        <v>30</v>
      </c>
      <c r="L142" s="4">
        <v>-8263.92</v>
      </c>
      <c r="M142" s="4">
        <v>-8263.92</v>
      </c>
      <c r="N142" s="4" t="s">
        <v>183</v>
      </c>
      <c r="O142" s="4" t="s">
        <v>32</v>
      </c>
      <c r="P142" s="4" t="s">
        <v>33</v>
      </c>
      <c r="Q142" s="4">
        <v>0</v>
      </c>
      <c r="R142" s="7">
        <v>45235.0000115741</v>
      </c>
      <c r="S142" s="6">
        <v>45268</v>
      </c>
      <c r="T142" s="4" t="s">
        <v>34</v>
      </c>
      <c r="U142" s="4">
        <v>-8263.92</v>
      </c>
      <c r="V142" s="4">
        <v>0</v>
      </c>
      <c r="W142" s="4">
        <v>0</v>
      </c>
      <c r="X142" s="4" t="s">
        <v>193</v>
      </c>
      <c r="Y142" s="4" t="s">
        <v>194</v>
      </c>
    </row>
    <row r="143" s="4" customFormat="1" spans="1:25">
      <c r="A143" s="4" t="s">
        <v>658</v>
      </c>
      <c r="B143" s="4" t="s">
        <v>26</v>
      </c>
      <c r="C143" s="4" t="s">
        <v>27</v>
      </c>
      <c r="D143" s="4" t="s">
        <v>659</v>
      </c>
      <c r="E143" s="4" t="s">
        <v>660</v>
      </c>
      <c r="F143" s="6">
        <v>45261</v>
      </c>
      <c r="G143" s="6">
        <v>45265</v>
      </c>
      <c r="H143" s="4">
        <v>1</v>
      </c>
      <c r="I143" s="4">
        <v>4</v>
      </c>
      <c r="J143" s="4">
        <v>4</v>
      </c>
      <c r="K143" s="4" t="s">
        <v>30</v>
      </c>
      <c r="L143" s="4">
        <v>6668.48</v>
      </c>
      <c r="M143" s="4">
        <v>6668.48</v>
      </c>
      <c r="N143" s="4" t="s">
        <v>661</v>
      </c>
      <c r="O143" s="4" t="s">
        <v>32</v>
      </c>
      <c r="P143" s="4" t="s">
        <v>33</v>
      </c>
      <c r="Q143" s="4">
        <v>0</v>
      </c>
      <c r="R143" s="7">
        <v>45252.0000115741</v>
      </c>
      <c r="S143" s="6">
        <v>45268</v>
      </c>
      <c r="T143" s="4" t="s">
        <v>34</v>
      </c>
      <c r="U143" s="4">
        <v>6668.48</v>
      </c>
      <c r="V143" s="4">
        <v>0</v>
      </c>
      <c r="W143" s="4">
        <v>0</v>
      </c>
      <c r="X143" s="4" t="s">
        <v>662</v>
      </c>
      <c r="Y143" s="4" t="s">
        <v>79</v>
      </c>
    </row>
    <row r="144" s="4" customFormat="1" spans="1:25">
      <c r="A144" s="4" t="s">
        <v>585</v>
      </c>
      <c r="B144" s="4" t="s">
        <v>26</v>
      </c>
      <c r="C144" s="4" t="s">
        <v>37</v>
      </c>
      <c r="D144" s="4" t="s">
        <v>586</v>
      </c>
      <c r="E144" s="4" t="s">
        <v>587</v>
      </c>
      <c r="F144" s="6">
        <v>45264</v>
      </c>
      <c r="G144" s="6">
        <v>45265</v>
      </c>
      <c r="H144" s="4">
        <v>1</v>
      </c>
      <c r="I144" s="4">
        <v>1</v>
      </c>
      <c r="J144" s="4">
        <v>1</v>
      </c>
      <c r="K144" s="4" t="s">
        <v>30</v>
      </c>
      <c r="L144" s="4">
        <v>-368.89</v>
      </c>
      <c r="M144" s="4">
        <v>-368.89</v>
      </c>
      <c r="N144" s="4" t="s">
        <v>588</v>
      </c>
      <c r="O144" s="4" t="s">
        <v>32</v>
      </c>
      <c r="P144" s="4" t="s">
        <v>33</v>
      </c>
      <c r="Q144" s="4">
        <v>0</v>
      </c>
      <c r="R144" s="7">
        <v>45252.0000115741</v>
      </c>
      <c r="S144" s="6">
        <v>45268</v>
      </c>
      <c r="T144" s="4" t="s">
        <v>34</v>
      </c>
      <c r="U144" s="4">
        <v>-368.89</v>
      </c>
      <c r="V144" s="4">
        <v>0</v>
      </c>
      <c r="W144" s="4">
        <v>0</v>
      </c>
      <c r="X144" s="4" t="s">
        <v>589</v>
      </c>
      <c r="Y144" s="4" t="s">
        <v>590</v>
      </c>
    </row>
    <row r="145" s="4" customFormat="1" spans="1:25">
      <c r="A145" s="4" t="s">
        <v>413</v>
      </c>
      <c r="B145" s="4" t="s">
        <v>26</v>
      </c>
      <c r="C145" s="4" t="s">
        <v>37</v>
      </c>
      <c r="D145" s="4" t="s">
        <v>414</v>
      </c>
      <c r="E145" s="4" t="s">
        <v>415</v>
      </c>
      <c r="F145" s="6">
        <v>45263</v>
      </c>
      <c r="G145" s="6">
        <v>45265</v>
      </c>
      <c r="H145" s="4">
        <v>2</v>
      </c>
      <c r="I145" s="4">
        <v>2</v>
      </c>
      <c r="J145" s="4">
        <v>4</v>
      </c>
      <c r="K145" s="4" t="s">
        <v>30</v>
      </c>
      <c r="L145" s="4">
        <v>-3419.76</v>
      </c>
      <c r="M145" s="4">
        <v>-3419.76</v>
      </c>
      <c r="N145" s="4" t="s">
        <v>416</v>
      </c>
      <c r="O145" s="4" t="s">
        <v>32</v>
      </c>
      <c r="P145" s="4" t="s">
        <v>33</v>
      </c>
      <c r="Q145" s="4">
        <v>0</v>
      </c>
      <c r="R145" s="7">
        <v>45246</v>
      </c>
      <c r="S145" s="6">
        <v>45268</v>
      </c>
      <c r="T145" s="4" t="s">
        <v>34</v>
      </c>
      <c r="U145" s="4">
        <v>-3419.76</v>
      </c>
      <c r="V145" s="4">
        <v>0</v>
      </c>
      <c r="W145" s="4">
        <v>0</v>
      </c>
      <c r="X145" s="4" t="s">
        <v>417</v>
      </c>
      <c r="Y145" s="4" t="s">
        <v>418</v>
      </c>
    </row>
    <row r="146" s="4" customFormat="1" spans="1:25">
      <c r="A146" s="4" t="s">
        <v>663</v>
      </c>
      <c r="B146" s="4" t="s">
        <v>26</v>
      </c>
      <c r="C146" s="4" t="s">
        <v>27</v>
      </c>
      <c r="D146" s="4" t="s">
        <v>664</v>
      </c>
      <c r="E146" s="4" t="s">
        <v>665</v>
      </c>
      <c r="F146" s="6">
        <v>45264</v>
      </c>
      <c r="G146" s="6">
        <v>45265</v>
      </c>
      <c r="H146" s="4">
        <v>1</v>
      </c>
      <c r="I146" s="4">
        <v>1</v>
      </c>
      <c r="J146" s="4">
        <v>1</v>
      </c>
      <c r="K146" s="4" t="s">
        <v>30</v>
      </c>
      <c r="L146" s="4">
        <v>393.7</v>
      </c>
      <c r="M146" s="4">
        <v>393.7</v>
      </c>
      <c r="N146" s="4" t="s">
        <v>666</v>
      </c>
      <c r="O146" s="4" t="s">
        <v>32</v>
      </c>
      <c r="P146" s="4" t="s">
        <v>33</v>
      </c>
      <c r="Q146" s="4">
        <v>0</v>
      </c>
      <c r="R146" s="7">
        <v>45263.0000115741</v>
      </c>
      <c r="S146" s="6">
        <v>45268</v>
      </c>
      <c r="T146" s="4" t="s">
        <v>34</v>
      </c>
      <c r="U146" s="4">
        <v>393.7</v>
      </c>
      <c r="V146" s="4">
        <v>0</v>
      </c>
      <c r="W146" s="4">
        <v>0</v>
      </c>
      <c r="X146" s="4" t="s">
        <v>667</v>
      </c>
      <c r="Y146" s="4" t="s">
        <v>668</v>
      </c>
    </row>
    <row r="147" s="4" customFormat="1" spans="1:25">
      <c r="A147" s="4" t="s">
        <v>635</v>
      </c>
      <c r="B147" s="4" t="s">
        <v>26</v>
      </c>
      <c r="C147" s="4" t="s">
        <v>37</v>
      </c>
      <c r="D147" s="4" t="s">
        <v>636</v>
      </c>
      <c r="E147" s="4" t="s">
        <v>637</v>
      </c>
      <c r="F147" s="6">
        <v>45263</v>
      </c>
      <c r="G147" s="6">
        <v>45265</v>
      </c>
      <c r="H147" s="4">
        <v>1</v>
      </c>
      <c r="I147" s="4">
        <v>2</v>
      </c>
      <c r="J147" s="4">
        <v>2</v>
      </c>
      <c r="K147" s="4" t="s">
        <v>30</v>
      </c>
      <c r="L147" s="4">
        <v>-534.48</v>
      </c>
      <c r="M147" s="4">
        <v>-534.48</v>
      </c>
      <c r="N147" s="4" t="s">
        <v>638</v>
      </c>
      <c r="O147" s="4" t="s">
        <v>32</v>
      </c>
      <c r="P147" s="4" t="s">
        <v>33</v>
      </c>
      <c r="Q147" s="4">
        <v>0</v>
      </c>
      <c r="R147" s="7">
        <v>45253.0000115741</v>
      </c>
      <c r="S147" s="6">
        <v>45268</v>
      </c>
      <c r="T147" s="4" t="s">
        <v>34</v>
      </c>
      <c r="U147" s="4">
        <v>-534.48</v>
      </c>
      <c r="V147" s="4">
        <v>0</v>
      </c>
      <c r="W147" s="4">
        <v>0</v>
      </c>
      <c r="X147" s="4" t="s">
        <v>639</v>
      </c>
      <c r="Y147" s="4" t="s">
        <v>640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8"/>
  <sheetViews>
    <sheetView tabSelected="1" workbookViewId="0">
      <selection activeCell="A126" sqref="A126:C128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6" width="9" style="4"/>
    <col min="7" max="7" width="9.375" style="4"/>
    <col min="8" max="1634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669</v>
      </c>
    </row>
    <row r="2" s="4" customFormat="1" hidden="1" spans="1:9">
      <c r="A2" s="5">
        <v>999225007927726</v>
      </c>
      <c r="B2" s="6">
        <v>45262</v>
      </c>
      <c r="C2" s="6">
        <v>45265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999225197400701</v>
      </c>
      <c r="B3" s="6">
        <v>45260</v>
      </c>
      <c r="C3" s="6">
        <v>45265</v>
      </c>
      <c r="D3" s="4">
        <v>5626.25</v>
      </c>
      <c r="E3" s="4" t="str">
        <f>VLOOKUP(A3,HOP!A:L,12,0)</f>
        <v>5626.25</v>
      </c>
      <c r="F3" s="4" t="str">
        <f>VLOOKUP(A3,HOP!A:C,3,0)</f>
        <v>3608180</v>
      </c>
      <c r="G3" s="4">
        <f t="shared" ref="G3:G34" si="0">D3-E3</f>
        <v>0</v>
      </c>
      <c r="H3" s="4" t="str">
        <f t="shared" ref="H3:H34" si="1">$H$1&amp;F3</f>
        <v>，3608180</v>
      </c>
      <c r="I3" s="4" t="str">
        <f>VLOOKUP(A3,HOP!A:U,21,0)</f>
        <v>直连</v>
      </c>
    </row>
    <row r="4" s="4" customFormat="1" hidden="1" spans="1:9">
      <c r="A4" s="5">
        <v>999226350115271</v>
      </c>
      <c r="B4" s="6">
        <v>45263</v>
      </c>
      <c r="C4" s="6">
        <v>45265</v>
      </c>
      <c r="D4" s="4">
        <v>2809.44</v>
      </c>
      <c r="E4" s="4" t="str">
        <f>VLOOKUP(A4,HOP!A:L,12,0)</f>
        <v>2809.44</v>
      </c>
      <c r="F4" s="4" t="str">
        <f>VLOOKUP(A4,HOP!A:C,3,0)</f>
        <v>3836861</v>
      </c>
      <c r="G4" s="4">
        <f t="shared" si="0"/>
        <v>0</v>
      </c>
      <c r="H4" s="4" t="str">
        <f t="shared" si="1"/>
        <v>，3836861</v>
      </c>
      <c r="I4" s="4" t="str">
        <f>VLOOKUP(A4,HOP!A:U,21,0)</f>
        <v>直连</v>
      </c>
    </row>
    <row r="5" s="4" customFormat="1" hidden="1" spans="1:9">
      <c r="A5" s="5">
        <v>999226501932178</v>
      </c>
      <c r="B5" s="6">
        <v>45264</v>
      </c>
      <c r="C5" s="6">
        <v>45265</v>
      </c>
      <c r="D5" s="4">
        <v>399.83</v>
      </c>
      <c r="E5" s="4" t="str">
        <f>VLOOKUP(A5,HOP!A:L,12,0)</f>
        <v>399.83</v>
      </c>
      <c r="F5" s="4" t="str">
        <f>VLOOKUP(A5,HOP!A:C,3,0)</f>
        <v>3865881</v>
      </c>
      <c r="G5" s="4">
        <f t="shared" si="0"/>
        <v>0</v>
      </c>
      <c r="H5" s="4" t="str">
        <f t="shared" si="1"/>
        <v>，3865881</v>
      </c>
      <c r="I5" s="4" t="str">
        <f>VLOOKUP(A5,HOP!A:U,21,0)</f>
        <v>直连</v>
      </c>
    </row>
    <row r="6" s="4" customFormat="1" hidden="1" spans="1:9">
      <c r="A6" s="5">
        <v>999226666020965</v>
      </c>
      <c r="B6" s="6">
        <v>45260</v>
      </c>
      <c r="C6" s="6">
        <v>45265</v>
      </c>
      <c r="D6" s="4">
        <v>3477.5</v>
      </c>
      <c r="E6" s="4" t="str">
        <f>VLOOKUP(A6,HOP!A:L,12,0)</f>
        <v>3477.50</v>
      </c>
      <c r="F6" s="4" t="str">
        <f>VLOOKUP(A6,HOP!A:C,3,0)</f>
        <v>3895261</v>
      </c>
      <c r="G6" s="4">
        <f t="shared" si="0"/>
        <v>0</v>
      </c>
      <c r="H6" s="4" t="str">
        <f t="shared" si="1"/>
        <v>，3895261</v>
      </c>
      <c r="I6" s="4" t="str">
        <f>VLOOKUP(A6,HOP!A:U,21,0)</f>
        <v>直连</v>
      </c>
    </row>
    <row r="7" s="4" customFormat="1" hidden="1" spans="1:9">
      <c r="A7" s="5">
        <v>999226668355742</v>
      </c>
      <c r="B7" s="6">
        <v>45260</v>
      </c>
      <c r="C7" s="6">
        <v>45265</v>
      </c>
      <c r="D7" s="4">
        <v>10872.55</v>
      </c>
      <c r="E7" s="4" t="str">
        <f>VLOOKUP(A7,HOP!A:L,12,0)</f>
        <v>10872.55</v>
      </c>
      <c r="F7" s="4" t="str">
        <f>VLOOKUP(A7,HOP!A:C,3,0)</f>
        <v>3896045</v>
      </c>
      <c r="G7" s="4">
        <f t="shared" si="0"/>
        <v>0</v>
      </c>
      <c r="H7" s="4" t="str">
        <f t="shared" si="1"/>
        <v>，3896045</v>
      </c>
      <c r="I7" s="4" t="str">
        <f>VLOOKUP(A7,HOP!A:U,21,0)</f>
        <v>直连</v>
      </c>
    </row>
    <row r="8" s="4" customFormat="1" hidden="1" spans="1:9">
      <c r="A8" s="5">
        <v>999226777898565</v>
      </c>
      <c r="B8" s="6">
        <v>45264</v>
      </c>
      <c r="C8" s="6">
        <v>45265</v>
      </c>
      <c r="D8" s="4">
        <v>884.32</v>
      </c>
      <c r="E8" s="4" t="str">
        <f>VLOOKUP(A8,HOP!A:L,12,0)</f>
        <v>884.32</v>
      </c>
      <c r="F8" s="4" t="str">
        <f>VLOOKUP(A8,HOP!A:C,3,0)</f>
        <v>3929790</v>
      </c>
      <c r="G8" s="4">
        <f t="shared" si="0"/>
        <v>0</v>
      </c>
      <c r="H8" s="4" t="str">
        <f t="shared" si="1"/>
        <v>，3929790</v>
      </c>
      <c r="I8" s="4" t="str">
        <f>VLOOKUP(A8,HOP!A:U,21,0)</f>
        <v>直连</v>
      </c>
    </row>
    <row r="9" s="4" customFormat="1" hidden="1" spans="1:9">
      <c r="A9" s="5">
        <v>999226929929868</v>
      </c>
      <c r="B9" s="6">
        <v>45263</v>
      </c>
      <c r="C9" s="6">
        <v>45265</v>
      </c>
      <c r="D9" s="4">
        <v>2223.18</v>
      </c>
      <c r="E9" s="4" t="str">
        <f>VLOOKUP(A9,HOP!A:L,12,0)</f>
        <v>2223.18</v>
      </c>
      <c r="F9" s="4" t="str">
        <f>VLOOKUP(A9,HOP!A:C,3,0)</f>
        <v>3976904</v>
      </c>
      <c r="G9" s="4">
        <f t="shared" si="0"/>
        <v>0</v>
      </c>
      <c r="H9" s="4" t="str">
        <f t="shared" si="1"/>
        <v>，3976904</v>
      </c>
      <c r="I9" s="4" t="str">
        <f>VLOOKUP(A9,HOP!A:U,21,0)</f>
        <v>直连</v>
      </c>
    </row>
    <row r="10" s="4" customFormat="1" hidden="1" spans="1:9">
      <c r="A10" s="5">
        <v>999227035637302</v>
      </c>
      <c r="B10" s="6">
        <v>45263</v>
      </c>
      <c r="C10" s="6">
        <v>45265</v>
      </c>
      <c r="D10" s="4">
        <v>553.28</v>
      </c>
      <c r="E10" s="4" t="str">
        <f>VLOOKUP(A10,HOP!A:L,12,0)</f>
        <v>553.28</v>
      </c>
      <c r="F10" s="4" t="str">
        <f>VLOOKUP(A10,HOP!A:C,3,0)</f>
        <v>3986268</v>
      </c>
      <c r="G10" s="4">
        <f t="shared" si="0"/>
        <v>0</v>
      </c>
      <c r="H10" s="4" t="str">
        <f t="shared" si="1"/>
        <v>，3986268</v>
      </c>
      <c r="I10" s="4" t="str">
        <f>VLOOKUP(A10,HOP!A:U,21,0)</f>
        <v>直连</v>
      </c>
    </row>
    <row r="11" s="4" customFormat="1" hidden="1" spans="1:9">
      <c r="A11" s="5">
        <v>999227055334439</v>
      </c>
      <c r="B11" s="6">
        <v>45264</v>
      </c>
      <c r="C11" s="6">
        <v>45265</v>
      </c>
      <c r="D11" s="4">
        <v>744.66</v>
      </c>
      <c r="E11" s="4" t="str">
        <f>VLOOKUP(A11,HOP!A:L,12,0)</f>
        <v>744.66</v>
      </c>
      <c r="F11" s="4" t="str">
        <f>VLOOKUP(A11,HOP!A:C,3,0)</f>
        <v>3991606</v>
      </c>
      <c r="G11" s="4">
        <f t="shared" si="0"/>
        <v>0</v>
      </c>
      <c r="H11" s="4" t="str">
        <f t="shared" si="1"/>
        <v>，3991606</v>
      </c>
      <c r="I11" s="4" t="str">
        <f>VLOOKUP(A11,HOP!A:U,21,0)</f>
        <v>直连</v>
      </c>
    </row>
    <row r="12" s="4" customFormat="1" hidden="1" spans="1:9">
      <c r="A12" s="5">
        <v>999227192928841</v>
      </c>
      <c r="B12" s="6">
        <v>45264</v>
      </c>
      <c r="C12" s="6">
        <v>45265</v>
      </c>
      <c r="D12" s="4">
        <v>243.62</v>
      </c>
      <c r="E12" s="4" t="str">
        <f>VLOOKUP(A12,HOP!A:L,12,0)</f>
        <v>243.62</v>
      </c>
      <c r="F12" s="4" t="str">
        <f>VLOOKUP(A12,HOP!A:C,3,0)</f>
        <v>4024631</v>
      </c>
      <c r="G12" s="4">
        <f t="shared" si="0"/>
        <v>0</v>
      </c>
      <c r="H12" s="4" t="str">
        <f t="shared" si="1"/>
        <v>，4024631</v>
      </c>
      <c r="I12" s="4" t="str">
        <f>VLOOKUP(A12,HOP!A:U,21,0)</f>
        <v>直连</v>
      </c>
    </row>
    <row r="13" s="4" customFormat="1" hidden="1" spans="1:9">
      <c r="A13" s="5">
        <v>999227193488432</v>
      </c>
      <c r="B13" s="6">
        <v>45261</v>
      </c>
      <c r="C13" s="6">
        <v>45265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999227262029281</v>
      </c>
      <c r="B14" s="6">
        <v>45263</v>
      </c>
      <c r="C14" s="6">
        <v>45265</v>
      </c>
      <c r="D14" s="4">
        <v>4847.7</v>
      </c>
      <c r="E14" s="4" t="str">
        <f>VLOOKUP(A14,HOP!A:L,12,0)</f>
        <v>4847.70</v>
      </c>
      <c r="F14" s="4" t="str">
        <f>VLOOKUP(A14,HOP!A:C,3,0)</f>
        <v>4030561</v>
      </c>
      <c r="G14" s="4">
        <f t="shared" si="0"/>
        <v>0</v>
      </c>
      <c r="H14" s="4" t="str">
        <f t="shared" si="1"/>
        <v>，4030561</v>
      </c>
      <c r="I14" s="4" t="str">
        <f>VLOOKUP(A14,HOP!A:U,21,0)</f>
        <v>直采</v>
      </c>
    </row>
    <row r="15" s="4" customFormat="1" hidden="1" spans="1:9">
      <c r="A15" s="5">
        <v>999227331132527</v>
      </c>
      <c r="B15" s="6">
        <v>45262</v>
      </c>
      <c r="C15" s="6">
        <v>45265</v>
      </c>
      <c r="D15" s="4">
        <v>4161</v>
      </c>
      <c r="E15" s="4" t="str">
        <f>VLOOKUP(A15,HOP!A:L,12,0)</f>
        <v>4161.00</v>
      </c>
      <c r="F15" s="4" t="str">
        <f>VLOOKUP(A15,HOP!A:C,3,0)</f>
        <v>4050411</v>
      </c>
      <c r="G15" s="4">
        <f t="shared" si="0"/>
        <v>0</v>
      </c>
      <c r="H15" s="4" t="str">
        <f t="shared" si="1"/>
        <v>，4050411</v>
      </c>
      <c r="I15" s="4" t="str">
        <f>VLOOKUP(A15,HOP!A:U,21,0)</f>
        <v>直连</v>
      </c>
    </row>
    <row r="16" s="4" customFormat="1" hidden="1" spans="1:9">
      <c r="A16" s="5">
        <v>999227408265475</v>
      </c>
      <c r="B16" s="6">
        <v>45263</v>
      </c>
      <c r="C16" s="6">
        <v>45265</v>
      </c>
      <c r="D16" s="4">
        <v>2352.74</v>
      </c>
      <c r="E16" s="4" t="str">
        <f>VLOOKUP(A16,HOP!A:L,12,0)</f>
        <v>2352.74</v>
      </c>
      <c r="F16" s="4" t="str">
        <f>VLOOKUP(A16,HOP!A:C,3,0)</f>
        <v>4071976</v>
      </c>
      <c r="G16" s="4">
        <f t="shared" si="0"/>
        <v>0</v>
      </c>
      <c r="H16" s="4" t="str">
        <f t="shared" si="1"/>
        <v>，4071976</v>
      </c>
      <c r="I16" s="4" t="str">
        <f>VLOOKUP(A16,HOP!A:U,21,0)</f>
        <v>直连</v>
      </c>
    </row>
    <row r="17" s="4" customFormat="1" hidden="1" spans="1:9">
      <c r="A17" s="5">
        <v>999228034294579</v>
      </c>
      <c r="B17" s="6">
        <v>45263</v>
      </c>
      <c r="C17" s="6">
        <v>45265</v>
      </c>
      <c r="D17" s="4">
        <v>387.84</v>
      </c>
      <c r="E17" s="4" t="str">
        <f>VLOOKUP(A17,HOP!A:L,12,0)</f>
        <v>387.84</v>
      </c>
      <c r="F17" s="4" t="str">
        <f>VLOOKUP(A17,HOP!A:C,3,0)</f>
        <v>4108523</v>
      </c>
      <c r="G17" s="4">
        <f t="shared" si="0"/>
        <v>0</v>
      </c>
      <c r="H17" s="4" t="str">
        <f t="shared" si="1"/>
        <v>，4108523</v>
      </c>
      <c r="I17" s="4" t="str">
        <f>VLOOKUP(A17,HOP!A:U,21,0)</f>
        <v>直连</v>
      </c>
    </row>
    <row r="18" s="4" customFormat="1" hidden="1" spans="1:9">
      <c r="A18" s="5">
        <v>999228037740773</v>
      </c>
      <c r="B18" s="6">
        <v>45261</v>
      </c>
      <c r="C18" s="6">
        <v>45265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999228064923499</v>
      </c>
      <c r="B19" s="6">
        <v>45260</v>
      </c>
      <c r="C19" s="6">
        <v>45265</v>
      </c>
      <c r="D19" s="4">
        <v>2118.17</v>
      </c>
      <c r="E19" s="4" t="str">
        <f>VLOOKUP(A19,HOP!A:L,12,0)</f>
        <v>2118.17</v>
      </c>
      <c r="F19" s="4" t="str">
        <f>VLOOKUP(A19,HOP!A:C,3,0)</f>
        <v>4115302</v>
      </c>
      <c r="G19" s="4">
        <f t="shared" si="0"/>
        <v>0</v>
      </c>
      <c r="H19" s="4" t="str">
        <f t="shared" si="1"/>
        <v>，4115302</v>
      </c>
      <c r="I19" s="4" t="str">
        <f>VLOOKUP(A19,HOP!A:U,21,0)</f>
        <v>直连</v>
      </c>
    </row>
    <row r="20" s="4" customFormat="1" hidden="1" spans="1:9">
      <c r="A20" s="5">
        <v>999228067199737</v>
      </c>
      <c r="B20" s="6">
        <v>45259</v>
      </c>
      <c r="C20" s="6">
        <v>45265</v>
      </c>
      <c r="D20" s="4">
        <v>1511.46</v>
      </c>
      <c r="E20" s="4" t="str">
        <f>VLOOKUP(A20,HOP!A:L,12,0)</f>
        <v>1511.46</v>
      </c>
      <c r="F20" s="4" t="str">
        <f>VLOOKUP(A20,HOP!A:C,3,0)</f>
        <v>4116573</v>
      </c>
      <c r="G20" s="4">
        <f t="shared" si="0"/>
        <v>0</v>
      </c>
      <c r="H20" s="4" t="str">
        <f t="shared" si="1"/>
        <v>，4116573</v>
      </c>
      <c r="I20" s="4" t="str">
        <f>VLOOKUP(A20,HOP!A:U,21,0)</f>
        <v>直连</v>
      </c>
    </row>
    <row r="21" s="4" customFormat="1" hidden="1" spans="1:9">
      <c r="A21" s="5">
        <v>999228075369068</v>
      </c>
      <c r="B21" s="6">
        <v>45264</v>
      </c>
      <c r="C21" s="6">
        <v>45265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999228212372547</v>
      </c>
      <c r="B22" s="6">
        <v>45264</v>
      </c>
      <c r="C22" s="6">
        <v>45265</v>
      </c>
      <c r="D22" s="4">
        <v>665.36</v>
      </c>
      <c r="E22" s="4" t="str">
        <f>VLOOKUP(A22,HOP!A:L,12,0)</f>
        <v>665.36</v>
      </c>
      <c r="F22" s="4" t="str">
        <f>VLOOKUP(A22,HOP!A:C,3,0)</f>
        <v>4151100</v>
      </c>
      <c r="G22" s="4">
        <f t="shared" si="0"/>
        <v>0</v>
      </c>
      <c r="H22" s="4" t="str">
        <f t="shared" si="1"/>
        <v>，4151100</v>
      </c>
      <c r="I22" s="4" t="str">
        <f>VLOOKUP(A22,HOP!A:U,21,0)</f>
        <v>直连</v>
      </c>
    </row>
    <row r="23" s="4" customFormat="1" hidden="1" spans="1:9">
      <c r="A23" s="5">
        <v>999228258498445</v>
      </c>
      <c r="B23" s="6">
        <v>45264</v>
      </c>
      <c r="C23" s="6">
        <v>45265</v>
      </c>
      <c r="D23" s="4">
        <v>554.07</v>
      </c>
      <c r="E23" s="4" t="str">
        <f>VLOOKUP(A23,HOP!A:L,12,0)</f>
        <v>554.07</v>
      </c>
      <c r="F23" s="4" t="str">
        <f>VLOOKUP(A23,HOP!A:C,3,0)</f>
        <v>4164499</v>
      </c>
      <c r="G23" s="4">
        <f t="shared" si="0"/>
        <v>0</v>
      </c>
      <c r="H23" s="4" t="str">
        <f t="shared" si="1"/>
        <v>，4164499</v>
      </c>
      <c r="I23" s="4" t="str">
        <f>VLOOKUP(A23,HOP!A:U,21,0)</f>
        <v>直连</v>
      </c>
    </row>
    <row r="24" s="4" customFormat="1" hidden="1" spans="1:9">
      <c r="A24" s="5">
        <v>999228263680082</v>
      </c>
      <c r="B24" s="6">
        <v>45262</v>
      </c>
      <c r="C24" s="6">
        <v>45265</v>
      </c>
      <c r="D24" s="4">
        <v>1184.55</v>
      </c>
      <c r="E24" s="4" t="str">
        <f>VLOOKUP(A24,HOP!A:L,12,0)</f>
        <v>1184.55</v>
      </c>
      <c r="F24" s="4" t="str">
        <f>VLOOKUP(A24,HOP!A:C,3,0)</f>
        <v>4166981</v>
      </c>
      <c r="G24" s="4">
        <f t="shared" si="0"/>
        <v>0</v>
      </c>
      <c r="H24" s="4" t="str">
        <f t="shared" si="1"/>
        <v>，4166981</v>
      </c>
      <c r="I24" s="4" t="str">
        <f>VLOOKUP(A24,HOP!A:U,21,0)</f>
        <v>直连</v>
      </c>
    </row>
    <row r="25" s="4" customFormat="1" hidden="1" spans="1:9">
      <c r="A25" s="5">
        <v>999228287814772</v>
      </c>
      <c r="B25" s="6">
        <v>45260</v>
      </c>
      <c r="C25" s="6">
        <v>45265</v>
      </c>
      <c r="D25" s="4">
        <v>3815.2</v>
      </c>
      <c r="E25" s="4" t="str">
        <f>VLOOKUP(A25,HOP!A:L,12,0)</f>
        <v>3815.20</v>
      </c>
      <c r="F25" s="4" t="str">
        <f>VLOOKUP(A25,HOP!A:C,3,0)</f>
        <v>4178103</v>
      </c>
      <c r="G25" s="4">
        <f t="shared" si="0"/>
        <v>0</v>
      </c>
      <c r="H25" s="4" t="str">
        <f t="shared" si="1"/>
        <v>，4178103</v>
      </c>
      <c r="I25" s="4" t="str">
        <f>VLOOKUP(A25,HOP!A:U,21,0)</f>
        <v>直连</v>
      </c>
    </row>
    <row r="26" s="4" customFormat="1" hidden="1" spans="1:9">
      <c r="A26" s="5">
        <v>999228290415167</v>
      </c>
      <c r="B26" s="6">
        <v>45261</v>
      </c>
      <c r="C26" s="6">
        <v>45265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999228313992485</v>
      </c>
      <c r="B27" s="6">
        <v>45263</v>
      </c>
      <c r="C27" s="6">
        <v>45265</v>
      </c>
      <c r="D27" s="4">
        <v>2277.47</v>
      </c>
      <c r="E27" s="4" t="str">
        <f>VLOOKUP(A27,HOP!A:L,12,0)</f>
        <v>2277.47</v>
      </c>
      <c r="F27" s="4" t="str">
        <f>VLOOKUP(A27,HOP!A:C,3,0)</f>
        <v>4187969</v>
      </c>
      <c r="G27" s="4">
        <f t="shared" si="0"/>
        <v>0</v>
      </c>
      <c r="H27" s="4" t="str">
        <f t="shared" si="1"/>
        <v>，4187969</v>
      </c>
      <c r="I27" s="4" t="str">
        <f>VLOOKUP(A27,HOP!A:U,21,0)</f>
        <v>直连</v>
      </c>
    </row>
    <row r="28" s="4" customFormat="1" hidden="1" spans="1:9">
      <c r="A28" s="5">
        <v>999228320606858</v>
      </c>
      <c r="B28" s="6">
        <v>45263</v>
      </c>
      <c r="C28" s="6">
        <v>45265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999228321130361</v>
      </c>
      <c r="B29" s="6">
        <v>45264</v>
      </c>
      <c r="C29" s="6">
        <v>45265</v>
      </c>
      <c r="D29" s="4">
        <v>1252.08</v>
      </c>
      <c r="E29" s="4" t="str">
        <f>VLOOKUP(A29,HOP!A:L,12,0)</f>
        <v>1252.10</v>
      </c>
      <c r="F29" s="4" t="str">
        <f>VLOOKUP(A29,HOP!A:C,3,0)</f>
        <v>4194404</v>
      </c>
      <c r="G29" s="4">
        <f t="shared" si="0"/>
        <v>-0.0199999999999818</v>
      </c>
      <c r="H29" s="4" t="str">
        <f t="shared" si="1"/>
        <v>，4194404</v>
      </c>
      <c r="I29" s="4" t="str">
        <f>VLOOKUP(A29,HOP!A:U,21,0)</f>
        <v>直连</v>
      </c>
    </row>
    <row r="30" s="4" customFormat="1" hidden="1" spans="1:9">
      <c r="A30" s="5">
        <v>28322633061</v>
      </c>
      <c r="B30" s="6">
        <v>45263</v>
      </c>
      <c r="C30" s="6">
        <v>45265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999228332386387</v>
      </c>
      <c r="B31" s="6">
        <v>45263</v>
      </c>
      <c r="C31" s="6">
        <v>45265</v>
      </c>
      <c r="D31" s="4">
        <v>1273.22</v>
      </c>
      <c r="E31" s="4" t="str">
        <f>VLOOKUP(A31,HOP!A:L,12,0)</f>
        <v>1273.22</v>
      </c>
      <c r="F31" s="4" t="str">
        <f>VLOOKUP(A31,HOP!A:C,3,0)</f>
        <v>4198627</v>
      </c>
      <c r="G31" s="4">
        <f t="shared" si="0"/>
        <v>0</v>
      </c>
      <c r="H31" s="4" t="str">
        <f t="shared" si="1"/>
        <v>，4198627</v>
      </c>
      <c r="I31" s="4" t="str">
        <f>VLOOKUP(A31,HOP!A:U,21,0)</f>
        <v>直连</v>
      </c>
    </row>
    <row r="32" s="4" customFormat="1" hidden="1" spans="1:9">
      <c r="A32" s="5">
        <v>999228336442302</v>
      </c>
      <c r="B32" s="6">
        <v>45264</v>
      </c>
      <c r="C32" s="6">
        <v>45265</v>
      </c>
      <c r="D32" s="4">
        <v>4904.03</v>
      </c>
      <c r="E32" s="4" t="str">
        <f>VLOOKUP(A32,HOP!A:L,12,0)</f>
        <v>4904.03</v>
      </c>
      <c r="F32" s="4" t="str">
        <f>VLOOKUP(A32,HOP!A:C,3,0)</f>
        <v>4200651</v>
      </c>
      <c r="G32" s="4">
        <f t="shared" si="0"/>
        <v>0</v>
      </c>
      <c r="H32" s="4" t="str">
        <f t="shared" si="1"/>
        <v>，4200651</v>
      </c>
      <c r="I32" s="4" t="str">
        <f>VLOOKUP(A32,HOP!A:U,21,0)</f>
        <v>直连</v>
      </c>
    </row>
    <row r="33" s="4" customFormat="1" hidden="1" spans="1:9">
      <c r="A33" s="5">
        <v>999228338925764</v>
      </c>
      <c r="B33" s="6">
        <v>45264</v>
      </c>
      <c r="C33" s="6">
        <v>45265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999228339314656</v>
      </c>
      <c r="B34" s="6">
        <v>45262</v>
      </c>
      <c r="C34" s="6">
        <v>45265</v>
      </c>
      <c r="D34" s="4">
        <v>2565.66</v>
      </c>
      <c r="E34" s="4" t="str">
        <f>VLOOKUP(A34,HOP!A:L,12,0)</f>
        <v>2565.66</v>
      </c>
      <c r="F34" s="4" t="str">
        <f>VLOOKUP(A34,HOP!A:C,3,0)</f>
        <v>4202843</v>
      </c>
      <c r="G34" s="4">
        <f t="shared" si="0"/>
        <v>0</v>
      </c>
      <c r="H34" s="4" t="str">
        <f t="shared" si="1"/>
        <v>，4202843</v>
      </c>
      <c r="I34" s="4" t="str">
        <f>VLOOKUP(A34,HOP!A:U,21,0)</f>
        <v>直连</v>
      </c>
    </row>
    <row r="35" s="4" customFormat="1" hidden="1" spans="1:9">
      <c r="A35" s="5">
        <v>28339526346</v>
      </c>
      <c r="B35" s="6">
        <v>45261</v>
      </c>
      <c r="C35" s="6">
        <v>45265</v>
      </c>
      <c r="D35" s="4">
        <v>12827</v>
      </c>
      <c r="E35" s="4" t="str">
        <f>VLOOKUP(A35,HOP!A:L,12,0)</f>
        <v>12827.00</v>
      </c>
      <c r="F35" s="4" t="str">
        <f>VLOOKUP(A35,HOP!A:C,3,0)</f>
        <v>4202977</v>
      </c>
      <c r="G35" s="4">
        <f t="shared" ref="G35:G66" si="2">D35-E35</f>
        <v>0</v>
      </c>
      <c r="H35" s="4" t="str">
        <f t="shared" ref="H35:H66" si="3">$H$1&amp;F35</f>
        <v>，4202977</v>
      </c>
      <c r="I35" s="4" t="str">
        <f>VLOOKUP(A35,HOP!A:U,21,0)</f>
        <v>直连</v>
      </c>
    </row>
    <row r="36" s="4" customFormat="1" hidden="1" spans="1:9">
      <c r="A36" s="5">
        <v>999228345155645</v>
      </c>
      <c r="B36" s="6">
        <v>45264</v>
      </c>
      <c r="C36" s="6">
        <v>45265</v>
      </c>
      <c r="D36" s="4">
        <v>763.04</v>
      </c>
      <c r="E36" s="4" t="str">
        <f>VLOOKUP(A36,HOP!A:L,12,0)</f>
        <v>763.04</v>
      </c>
      <c r="F36" s="4" t="str">
        <f>VLOOKUP(A36,HOP!A:C,3,0)</f>
        <v>4206302</v>
      </c>
      <c r="G36" s="4">
        <f t="shared" si="2"/>
        <v>0</v>
      </c>
      <c r="H36" s="4" t="str">
        <f t="shared" si="3"/>
        <v>，4206302</v>
      </c>
      <c r="I36" s="4" t="str">
        <f>VLOOKUP(A36,HOP!A:U,21,0)</f>
        <v>直连</v>
      </c>
    </row>
    <row r="37" s="4" customFormat="1" hidden="1" spans="1:9">
      <c r="A37" s="5">
        <v>999228345423848</v>
      </c>
      <c r="B37" s="6">
        <v>45262</v>
      </c>
      <c r="C37" s="6">
        <v>45265</v>
      </c>
      <c r="D37" s="4">
        <v>3008.68</v>
      </c>
      <c r="E37" s="4" t="str">
        <f>VLOOKUP(A37,HOP!A:L,12,0)</f>
        <v>3008.68</v>
      </c>
      <c r="F37" s="4" t="str">
        <f>VLOOKUP(A37,HOP!A:C,3,0)</f>
        <v>4206409</v>
      </c>
      <c r="G37" s="4">
        <f t="shared" si="2"/>
        <v>0</v>
      </c>
      <c r="H37" s="4" t="str">
        <f t="shared" si="3"/>
        <v>，4206409</v>
      </c>
      <c r="I37" s="4" t="str">
        <f>VLOOKUP(A37,HOP!A:U,21,0)</f>
        <v>直连</v>
      </c>
    </row>
    <row r="38" s="4" customFormat="1" hidden="1" spans="1:9">
      <c r="A38" s="5">
        <v>999228349149670</v>
      </c>
      <c r="B38" s="6">
        <v>45261</v>
      </c>
      <c r="C38" s="6">
        <v>45265</v>
      </c>
      <c r="D38" s="4">
        <v>2290.62</v>
      </c>
      <c r="E38" s="4">
        <v>2290.62</v>
      </c>
      <c r="F38" s="4" t="str">
        <f>VLOOKUP(A38,HOP!A:C,3,0)</f>
        <v>4207900</v>
      </c>
      <c r="G38" s="4">
        <f t="shared" si="2"/>
        <v>0</v>
      </c>
      <c r="H38" s="4" t="str">
        <f t="shared" si="3"/>
        <v>，4207900</v>
      </c>
      <c r="I38" s="4" t="str">
        <f>VLOOKUP(A38,HOP!A:U,21,0)</f>
        <v>直连</v>
      </c>
    </row>
    <row r="39" s="4" customFormat="1" hidden="1" spans="1:9">
      <c r="A39" s="5">
        <v>999228352346865</v>
      </c>
      <c r="B39" s="6">
        <v>45263</v>
      </c>
      <c r="C39" s="6">
        <v>45265</v>
      </c>
      <c r="D39" s="4">
        <v>1954.8</v>
      </c>
      <c r="E39" s="4" t="str">
        <f>VLOOKUP(A39,HOP!A:L,12,0)</f>
        <v>1954.80</v>
      </c>
      <c r="F39" s="4" t="str">
        <f>VLOOKUP(A39,HOP!A:C,3,0)</f>
        <v>4209392</v>
      </c>
      <c r="G39" s="4">
        <f t="shared" si="2"/>
        <v>0</v>
      </c>
      <c r="H39" s="4" t="str">
        <f t="shared" si="3"/>
        <v>，4209392</v>
      </c>
      <c r="I39" s="4" t="str">
        <f>VLOOKUP(A39,HOP!A:U,21,0)</f>
        <v>直连</v>
      </c>
    </row>
    <row r="40" s="4" customFormat="1" hidden="1" spans="1:9">
      <c r="A40" s="5">
        <v>999228355154530</v>
      </c>
      <c r="B40" s="6">
        <v>45262</v>
      </c>
      <c r="C40" s="6">
        <v>45265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999228360172338</v>
      </c>
      <c r="B41" s="6">
        <v>45263</v>
      </c>
      <c r="C41" s="6">
        <v>45265</v>
      </c>
      <c r="D41" s="4">
        <v>3807.82</v>
      </c>
      <c r="E41" s="4" t="str">
        <f>VLOOKUP(A41,HOP!A:L,12,0)</f>
        <v>3807.82</v>
      </c>
      <c r="F41" s="4" t="str">
        <f>VLOOKUP(A41,HOP!A:C,3,0)</f>
        <v>4213188</v>
      </c>
      <c r="G41" s="4">
        <f t="shared" si="2"/>
        <v>0</v>
      </c>
      <c r="H41" s="4" t="str">
        <f t="shared" si="3"/>
        <v>，4213188</v>
      </c>
      <c r="I41" s="4" t="str">
        <f>VLOOKUP(A41,HOP!A:U,21,0)</f>
        <v>直连</v>
      </c>
    </row>
    <row r="42" s="4" customFormat="1" hidden="1" spans="1:9">
      <c r="A42" s="5">
        <v>999228360178068</v>
      </c>
      <c r="B42" s="6">
        <v>45263</v>
      </c>
      <c r="C42" s="6">
        <v>45265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999228360325934</v>
      </c>
      <c r="B43" s="6">
        <v>45261</v>
      </c>
      <c r="C43" s="6">
        <v>45265</v>
      </c>
      <c r="D43" s="4">
        <v>1717.12</v>
      </c>
      <c r="E43" s="4" t="str">
        <f>VLOOKUP(A43,HOP!A:L,12,0)</f>
        <v>1717.16</v>
      </c>
      <c r="F43" s="4" t="str">
        <f>VLOOKUP(A43,HOP!A:C,3,0)</f>
        <v>4213308</v>
      </c>
      <c r="G43" s="4">
        <f t="shared" si="2"/>
        <v>-0.040000000000191</v>
      </c>
      <c r="H43" s="4" t="str">
        <f t="shared" si="3"/>
        <v>，4213308</v>
      </c>
      <c r="I43" s="4" t="str">
        <f>VLOOKUP(A43,HOP!A:U,21,0)</f>
        <v>直连</v>
      </c>
    </row>
    <row r="44" s="4" customFormat="1" hidden="1" spans="1:9">
      <c r="A44" s="5">
        <v>999228364830221</v>
      </c>
      <c r="B44" s="6">
        <v>45260</v>
      </c>
      <c r="C44" s="6">
        <v>45265</v>
      </c>
      <c r="D44" s="4">
        <v>8619.6</v>
      </c>
      <c r="E44" s="4" t="str">
        <f>VLOOKUP(A44,HOP!A:L,12,0)</f>
        <v>8619.60</v>
      </c>
      <c r="F44" s="4" t="str">
        <f>VLOOKUP(A44,HOP!A:C,3,0)</f>
        <v>4216096</v>
      </c>
      <c r="G44" s="4">
        <f t="shared" si="2"/>
        <v>0</v>
      </c>
      <c r="H44" s="4" t="str">
        <f t="shared" si="3"/>
        <v>，4216096</v>
      </c>
      <c r="I44" s="4" t="str">
        <f>VLOOKUP(A44,HOP!A:U,21,0)</f>
        <v>直连</v>
      </c>
    </row>
    <row r="45" s="4" customFormat="1" hidden="1" spans="1:9">
      <c r="A45" s="5">
        <v>999228368254023</v>
      </c>
      <c r="B45" s="6">
        <v>45262</v>
      </c>
      <c r="C45" s="6">
        <v>45265</v>
      </c>
      <c r="D45" s="4">
        <v>2934.99</v>
      </c>
      <c r="E45" s="4" t="str">
        <f>VLOOKUP(A45,HOP!A:L,12,0)</f>
        <v>2934.99</v>
      </c>
      <c r="F45" s="4" t="str">
        <f>VLOOKUP(A45,HOP!A:C,3,0)</f>
        <v>4219880</v>
      </c>
      <c r="G45" s="4">
        <f t="shared" si="2"/>
        <v>0</v>
      </c>
      <c r="H45" s="4" t="str">
        <f t="shared" si="3"/>
        <v>，4219880</v>
      </c>
      <c r="I45" s="4" t="str">
        <f>VLOOKUP(A45,HOP!A:U,21,0)</f>
        <v>直连</v>
      </c>
    </row>
    <row r="46" s="4" customFormat="1" hidden="1" spans="1:9">
      <c r="A46" s="5">
        <v>999228368376420</v>
      </c>
      <c r="B46" s="6">
        <v>45264</v>
      </c>
      <c r="C46" s="6">
        <v>45265</v>
      </c>
      <c r="D46" s="4">
        <v>327.68</v>
      </c>
      <c r="E46" s="4" t="str">
        <f>VLOOKUP(A46,HOP!A:L,12,0)</f>
        <v>327.68</v>
      </c>
      <c r="F46" s="4" t="str">
        <f>VLOOKUP(A46,HOP!A:C,3,0)</f>
        <v>4220197</v>
      </c>
      <c r="G46" s="4">
        <f t="shared" si="2"/>
        <v>0</v>
      </c>
      <c r="H46" s="4" t="str">
        <f t="shared" si="3"/>
        <v>，4220197</v>
      </c>
      <c r="I46" s="4" t="str">
        <f>VLOOKUP(A46,HOP!A:U,21,0)</f>
        <v>直连</v>
      </c>
    </row>
    <row r="47" s="4" customFormat="1" hidden="1" spans="1:9">
      <c r="A47" s="5">
        <v>999228369307724</v>
      </c>
      <c r="B47" s="6">
        <v>45264</v>
      </c>
      <c r="C47" s="6">
        <v>45265</v>
      </c>
      <c r="D47" s="4">
        <v>725.63</v>
      </c>
      <c r="E47" s="4" t="str">
        <f>VLOOKUP(A47,HOP!A:L,12,0)</f>
        <v>725.63</v>
      </c>
      <c r="F47" s="4" t="str">
        <f>VLOOKUP(A47,HOP!A:C,3,0)</f>
        <v>4221829</v>
      </c>
      <c r="G47" s="4">
        <f t="shared" si="2"/>
        <v>0</v>
      </c>
      <c r="H47" s="4" t="str">
        <f t="shared" si="3"/>
        <v>，4221829</v>
      </c>
      <c r="I47" s="4" t="str">
        <f>VLOOKUP(A47,HOP!A:U,21,0)</f>
        <v>直连</v>
      </c>
    </row>
    <row r="48" s="4" customFormat="1" hidden="1" spans="1:9">
      <c r="A48" s="5">
        <v>999228396184878</v>
      </c>
      <c r="B48" s="6">
        <v>45260</v>
      </c>
      <c r="C48" s="6">
        <v>45265</v>
      </c>
      <c r="D48" s="4">
        <v>1954.7</v>
      </c>
      <c r="E48" s="4" t="str">
        <f>VLOOKUP(A48,HOP!A:L,12,0)</f>
        <v>1954.70</v>
      </c>
      <c r="F48" s="4" t="str">
        <f>VLOOKUP(A48,HOP!A:C,3,0)</f>
        <v>4227807</v>
      </c>
      <c r="G48" s="4">
        <f t="shared" si="2"/>
        <v>0</v>
      </c>
      <c r="H48" s="4" t="str">
        <f t="shared" si="3"/>
        <v>，4227807</v>
      </c>
      <c r="I48" s="4" t="str">
        <f>VLOOKUP(A48,HOP!A:U,21,0)</f>
        <v>直连</v>
      </c>
    </row>
    <row r="49" s="4" customFormat="1" hidden="1" spans="1:9">
      <c r="A49" s="5">
        <v>999228398841150</v>
      </c>
      <c r="B49" s="6">
        <v>45264</v>
      </c>
      <c r="C49" s="6">
        <v>45265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999228402039380</v>
      </c>
      <c r="B50" s="6">
        <v>45264</v>
      </c>
      <c r="C50" s="6">
        <v>45265</v>
      </c>
      <c r="D50" s="4">
        <v>241.2</v>
      </c>
      <c r="E50" s="4" t="str">
        <f>VLOOKUP(A50,HOP!A:L,12,0)</f>
        <v>241.20</v>
      </c>
      <c r="F50" s="4" t="str">
        <f>VLOOKUP(A50,HOP!A:C,3,0)</f>
        <v>4230125</v>
      </c>
      <c r="G50" s="4">
        <f t="shared" si="2"/>
        <v>0</v>
      </c>
      <c r="H50" s="4" t="str">
        <f t="shared" si="3"/>
        <v>，4230125</v>
      </c>
      <c r="I50" s="4" t="str">
        <f>VLOOKUP(A50,HOP!A:U,21,0)</f>
        <v>直连</v>
      </c>
    </row>
    <row r="51" s="4" customFormat="1" hidden="1" spans="1:9">
      <c r="A51" s="5">
        <v>999228415435628</v>
      </c>
      <c r="B51" s="6">
        <v>45258</v>
      </c>
      <c r="C51" s="6">
        <v>45265</v>
      </c>
      <c r="D51" s="4">
        <v>2686.02</v>
      </c>
      <c r="E51" s="4" t="str">
        <f>VLOOKUP(A51,HOP!A:L,12,0)</f>
        <v>2686.02</v>
      </c>
      <c r="F51" s="4" t="str">
        <f>VLOOKUP(A51,HOP!A:C,3,0)</f>
        <v>4233289</v>
      </c>
      <c r="G51" s="4">
        <f t="shared" si="2"/>
        <v>0</v>
      </c>
      <c r="H51" s="4" t="str">
        <f t="shared" si="3"/>
        <v>，4233289</v>
      </c>
      <c r="I51" s="4" t="str">
        <f>VLOOKUP(A51,HOP!A:U,21,0)</f>
        <v>直连</v>
      </c>
    </row>
    <row r="52" s="4" customFormat="1" hidden="1" spans="1:9">
      <c r="A52" s="5">
        <v>999228432549689</v>
      </c>
      <c r="B52" s="6">
        <v>45259</v>
      </c>
      <c r="C52" s="6">
        <v>45265</v>
      </c>
      <c r="D52" s="4">
        <v>4956.84</v>
      </c>
      <c r="E52" s="4" t="str">
        <f>VLOOKUP(A52,HOP!A:L,12,0)</f>
        <v>4956.84</v>
      </c>
      <c r="F52" s="4" t="str">
        <f>VLOOKUP(A52,HOP!A:C,3,0)</f>
        <v>4237909</v>
      </c>
      <c r="G52" s="4">
        <f t="shared" si="2"/>
        <v>0</v>
      </c>
      <c r="H52" s="4" t="str">
        <f t="shared" si="3"/>
        <v>，4237909</v>
      </c>
      <c r="I52" s="4" t="str">
        <f>VLOOKUP(A52,HOP!A:U,21,0)</f>
        <v>直连</v>
      </c>
    </row>
    <row r="53" s="4" customFormat="1" hidden="1" spans="1:9">
      <c r="A53" s="5">
        <v>999228433768155</v>
      </c>
      <c r="B53" s="6">
        <v>45264</v>
      </c>
      <c r="C53" s="6">
        <v>45265</v>
      </c>
      <c r="D53" s="4">
        <v>524.52</v>
      </c>
      <c r="E53" s="4" t="str">
        <f>VLOOKUP(A53,HOP!A:L,12,0)</f>
        <v>524.52</v>
      </c>
      <c r="F53" s="4" t="str">
        <f>VLOOKUP(A53,HOP!A:C,3,0)</f>
        <v>4238191</v>
      </c>
      <c r="G53" s="4">
        <f t="shared" si="2"/>
        <v>0</v>
      </c>
      <c r="H53" s="4" t="str">
        <f t="shared" si="3"/>
        <v>，4238191</v>
      </c>
      <c r="I53" s="4" t="str">
        <f>VLOOKUP(A53,HOP!A:U,21,0)</f>
        <v>直连</v>
      </c>
    </row>
    <row r="54" s="4" customFormat="1" hidden="1" spans="1:9">
      <c r="A54" s="5">
        <v>999228434404921</v>
      </c>
      <c r="B54" s="6">
        <v>45264</v>
      </c>
      <c r="C54" s="6">
        <v>45265</v>
      </c>
      <c r="D54" s="4">
        <v>569.59</v>
      </c>
      <c r="E54" s="4" t="str">
        <f>VLOOKUP(A54,HOP!A:L,12,0)</f>
        <v>569.59</v>
      </c>
      <c r="F54" s="4" t="str">
        <f>VLOOKUP(A54,HOP!A:C,3,0)</f>
        <v>4238370</v>
      </c>
      <c r="G54" s="4">
        <f t="shared" si="2"/>
        <v>0</v>
      </c>
      <c r="H54" s="4" t="str">
        <f t="shared" si="3"/>
        <v>，4238370</v>
      </c>
      <c r="I54" s="4" t="str">
        <f>VLOOKUP(A54,HOP!A:U,21,0)</f>
        <v>直连</v>
      </c>
    </row>
    <row r="55" s="4" customFormat="1" hidden="1" spans="1:9">
      <c r="A55" s="5">
        <v>999228434857547</v>
      </c>
      <c r="B55" s="6">
        <v>45261</v>
      </c>
      <c r="C55" s="6">
        <v>45265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999228438556173</v>
      </c>
      <c r="B56" s="6">
        <v>45264</v>
      </c>
      <c r="C56" s="6">
        <v>45265</v>
      </c>
      <c r="D56" s="4">
        <v>192.79</v>
      </c>
      <c r="E56" s="4" t="str">
        <f>VLOOKUP(A56,HOP!A:L,12,0)</f>
        <v>192.79</v>
      </c>
      <c r="F56" s="4" t="str">
        <f>VLOOKUP(A56,HOP!A:C,3,0)</f>
        <v>4240123</v>
      </c>
      <c r="G56" s="4">
        <f t="shared" si="2"/>
        <v>0</v>
      </c>
      <c r="H56" s="4" t="str">
        <f t="shared" si="3"/>
        <v>，4240123</v>
      </c>
      <c r="I56" s="4" t="str">
        <f>VLOOKUP(A56,HOP!A:U,21,0)</f>
        <v>直连</v>
      </c>
    </row>
    <row r="57" s="4" customFormat="1" hidden="1" spans="1:9">
      <c r="A57" s="5">
        <v>999228441887246</v>
      </c>
      <c r="B57" s="6">
        <v>45261</v>
      </c>
      <c r="C57" s="6">
        <v>45265</v>
      </c>
      <c r="D57" s="4">
        <v>1736.28</v>
      </c>
      <c r="E57" s="4" t="str">
        <f>VLOOKUP(A57,HOP!A:L,12,0)</f>
        <v>1736.28</v>
      </c>
      <c r="F57" s="4" t="str">
        <f>VLOOKUP(A57,HOP!A:C,3,0)</f>
        <v>4242318</v>
      </c>
      <c r="G57" s="4">
        <f t="shared" si="2"/>
        <v>0</v>
      </c>
      <c r="H57" s="4" t="str">
        <f t="shared" si="3"/>
        <v>，4242318</v>
      </c>
      <c r="I57" s="4" t="str">
        <f>VLOOKUP(A57,HOP!A:U,21,0)</f>
        <v>直连</v>
      </c>
    </row>
    <row r="58" s="4" customFormat="1" hidden="1" spans="1:9">
      <c r="A58" s="5">
        <v>999228442997568</v>
      </c>
      <c r="B58" s="6">
        <v>45263</v>
      </c>
      <c r="C58" s="6">
        <v>45265</v>
      </c>
      <c r="D58" s="4">
        <v>1080.96</v>
      </c>
      <c r="E58" s="4" t="str">
        <f>VLOOKUP(A58,HOP!A:L,12,0)</f>
        <v>1080.96</v>
      </c>
      <c r="F58" s="4" t="str">
        <f>VLOOKUP(A58,HOP!A:C,3,0)</f>
        <v>4244085</v>
      </c>
      <c r="G58" s="4">
        <f t="shared" si="2"/>
        <v>0</v>
      </c>
      <c r="H58" s="4" t="str">
        <f t="shared" si="3"/>
        <v>，4244085</v>
      </c>
      <c r="I58" s="4" t="str">
        <f>VLOOKUP(A58,HOP!A:U,21,0)</f>
        <v>直连</v>
      </c>
    </row>
    <row r="59" s="4" customFormat="1" hidden="1" spans="1:9">
      <c r="A59" s="5">
        <v>999228443607842</v>
      </c>
      <c r="B59" s="6">
        <v>45263</v>
      </c>
      <c r="C59" s="6">
        <v>45265</v>
      </c>
      <c r="D59" s="4">
        <v>1514.96</v>
      </c>
      <c r="E59" s="4" t="str">
        <f>VLOOKUP(A59,HOP!A:L,12,0)</f>
        <v>1514.96</v>
      </c>
      <c r="F59" s="4" t="str">
        <f>VLOOKUP(A59,HOP!A:C,3,0)</f>
        <v>4245377</v>
      </c>
      <c r="G59" s="4">
        <f t="shared" si="2"/>
        <v>0</v>
      </c>
      <c r="H59" s="4" t="str">
        <f t="shared" si="3"/>
        <v>，4245377</v>
      </c>
      <c r="I59" s="4" t="str">
        <f>VLOOKUP(A59,HOP!A:U,21,0)</f>
        <v>直连</v>
      </c>
    </row>
    <row r="60" s="4" customFormat="1" hidden="1" spans="1:9">
      <c r="A60" s="5">
        <v>999228445178542</v>
      </c>
      <c r="B60" s="6">
        <v>45261</v>
      </c>
      <c r="C60" s="6">
        <v>45265</v>
      </c>
      <c r="D60" s="4">
        <v>1570.72</v>
      </c>
      <c r="E60" s="4" t="str">
        <f>VLOOKUP(A60,HOP!A:L,12,0)</f>
        <v>1570.72</v>
      </c>
      <c r="F60" s="4" t="str">
        <f>VLOOKUP(A60,HOP!A:C,3,0)</f>
        <v>4247893</v>
      </c>
      <c r="G60" s="4">
        <f t="shared" si="2"/>
        <v>0</v>
      </c>
      <c r="H60" s="4" t="str">
        <f t="shared" si="3"/>
        <v>，4247893</v>
      </c>
      <c r="I60" s="4" t="str">
        <f>VLOOKUP(A60,HOP!A:U,21,0)</f>
        <v>直连</v>
      </c>
    </row>
    <row r="61" s="4" customFormat="1" spans="1:9">
      <c r="A61" s="5">
        <v>999228445988833</v>
      </c>
      <c r="B61" s="6">
        <v>45264</v>
      </c>
      <c r="C61" s="6">
        <v>45265</v>
      </c>
      <c r="D61" s="4">
        <v>800.55</v>
      </c>
      <c r="E61" s="4" t="str">
        <f>VLOOKUP(A61,HOP!A:L,12,0)</f>
        <v>800.57</v>
      </c>
      <c r="F61" s="4" t="str">
        <f>VLOOKUP(A61,HOP!A:C,3,0)</f>
        <v>4249687</v>
      </c>
      <c r="G61" s="4">
        <f t="shared" si="2"/>
        <v>-0.0200000000000955</v>
      </c>
      <c r="H61" s="4" t="str">
        <f t="shared" si="3"/>
        <v>，4249687</v>
      </c>
      <c r="I61" s="4" t="str">
        <f>VLOOKUP(A61,HOP!A:U,21,0)</f>
        <v>直连</v>
      </c>
    </row>
    <row r="62" s="4" customFormat="1" hidden="1" spans="1:9">
      <c r="A62" s="5">
        <v>999228469069267</v>
      </c>
      <c r="B62" s="6">
        <v>45263</v>
      </c>
      <c r="C62" s="6">
        <v>45265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999228474028283</v>
      </c>
      <c r="B63" s="6">
        <v>45264</v>
      </c>
      <c r="C63" s="6">
        <v>45265</v>
      </c>
      <c r="D63" s="4">
        <v>994.51</v>
      </c>
      <c r="E63" s="4" t="str">
        <f>VLOOKUP(A63,HOP!A:L,12,0)</f>
        <v>994.51</v>
      </c>
      <c r="F63" s="4" t="str">
        <f>VLOOKUP(A63,HOP!A:C,3,0)</f>
        <v>4254602</v>
      </c>
      <c r="G63" s="4">
        <f t="shared" si="2"/>
        <v>0</v>
      </c>
      <c r="H63" s="4" t="str">
        <f t="shared" si="3"/>
        <v>，4254602</v>
      </c>
      <c r="I63" s="4" t="str">
        <f>VLOOKUP(A63,HOP!A:U,21,0)</f>
        <v>直连</v>
      </c>
    </row>
    <row r="64" s="4" customFormat="1" hidden="1" spans="1:9">
      <c r="A64" s="5">
        <v>999228482980917</v>
      </c>
      <c r="B64" s="6">
        <v>45260</v>
      </c>
      <c r="C64" s="6">
        <v>45265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999228483716882</v>
      </c>
      <c r="B65" s="6">
        <v>45263</v>
      </c>
      <c r="C65" s="6">
        <v>45265</v>
      </c>
      <c r="D65" s="4">
        <v>2928.6</v>
      </c>
      <c r="E65" s="4" t="str">
        <f>VLOOKUP(A65,HOP!A:L,12,0)</f>
        <v>2928.60</v>
      </c>
      <c r="F65" s="4" t="str">
        <f>VLOOKUP(A65,HOP!A:C,3,0)</f>
        <v>4256210</v>
      </c>
      <c r="G65" s="4">
        <f t="shared" si="2"/>
        <v>0</v>
      </c>
      <c r="H65" s="4" t="str">
        <f t="shared" si="3"/>
        <v>，4256210</v>
      </c>
      <c r="I65" s="4" t="str">
        <f>VLOOKUP(A65,HOP!A:U,21,0)</f>
        <v>直采</v>
      </c>
    </row>
    <row r="66" s="4" customFormat="1" hidden="1" spans="1:9">
      <c r="A66" s="5">
        <v>999228485133384</v>
      </c>
      <c r="B66" s="6">
        <v>45264</v>
      </c>
      <c r="C66" s="6">
        <v>45265</v>
      </c>
      <c r="D66" s="4">
        <v>586.66</v>
      </c>
      <c r="E66" s="4" t="str">
        <f>VLOOKUP(A66,HOP!A:L,12,0)</f>
        <v>586.66</v>
      </c>
      <c r="F66" s="4" t="str">
        <f>VLOOKUP(A66,HOP!A:C,3,0)</f>
        <v>4257141</v>
      </c>
      <c r="G66" s="4">
        <f t="shared" si="2"/>
        <v>0</v>
      </c>
      <c r="H66" s="4" t="str">
        <f t="shared" si="3"/>
        <v>，4257141</v>
      </c>
      <c r="I66" s="4" t="str">
        <f>VLOOKUP(A66,HOP!A:U,21,0)</f>
        <v>直连</v>
      </c>
    </row>
    <row r="67" s="4" customFormat="1" hidden="1" spans="1:9">
      <c r="A67" s="5">
        <v>999228488153087</v>
      </c>
      <c r="B67" s="6">
        <v>45264</v>
      </c>
      <c r="C67" s="6">
        <v>45265</v>
      </c>
      <c r="D67" s="4">
        <v>320.14</v>
      </c>
      <c r="E67" s="4" t="str">
        <f>VLOOKUP(A67,HOP!A:L,12,0)</f>
        <v>320.14</v>
      </c>
      <c r="F67" s="4" t="str">
        <f>VLOOKUP(A67,HOP!A:C,3,0)</f>
        <v>4259511</v>
      </c>
      <c r="G67" s="4">
        <f t="shared" ref="G67:G98" si="4">D67-E67</f>
        <v>0</v>
      </c>
      <c r="H67" s="4" t="str">
        <f t="shared" ref="H67:H98" si="5">$H$1&amp;F67</f>
        <v>，4259511</v>
      </c>
      <c r="I67" s="4" t="str">
        <f>VLOOKUP(A67,HOP!A:U,21,0)</f>
        <v>直连</v>
      </c>
    </row>
    <row r="68" s="4" customFormat="1" hidden="1" spans="1:9">
      <c r="A68" s="5">
        <v>999228488825804</v>
      </c>
      <c r="B68" s="6">
        <v>45262</v>
      </c>
      <c r="C68" s="6">
        <v>45265</v>
      </c>
      <c r="D68" s="4">
        <v>22235.34</v>
      </c>
      <c r="E68" s="4" t="str">
        <f>VLOOKUP(A68,HOP!A:L,12,0)</f>
        <v>22235.34</v>
      </c>
      <c r="F68" s="4" t="str">
        <f>VLOOKUP(A68,HOP!A:C,3,0)</f>
        <v>4260737</v>
      </c>
      <c r="G68" s="4">
        <f t="shared" si="4"/>
        <v>0</v>
      </c>
      <c r="H68" s="4" t="str">
        <f t="shared" si="5"/>
        <v>，4260737</v>
      </c>
      <c r="I68" s="4" t="str">
        <f>VLOOKUP(A68,HOP!A:U,21,0)</f>
        <v>直连</v>
      </c>
    </row>
    <row r="69" s="4" customFormat="1" hidden="1" spans="1:9">
      <c r="A69" s="5">
        <v>999228493441089</v>
      </c>
      <c r="B69" s="6">
        <v>45262</v>
      </c>
      <c r="C69" s="6">
        <v>45265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999228493560644</v>
      </c>
      <c r="B70" s="6">
        <v>45262</v>
      </c>
      <c r="C70" s="6">
        <v>45265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999228494233050</v>
      </c>
      <c r="B71" s="6">
        <v>45263</v>
      </c>
      <c r="C71" s="6">
        <v>45265</v>
      </c>
      <c r="D71" s="4">
        <v>1264.6</v>
      </c>
      <c r="E71" s="4" t="str">
        <f>VLOOKUP(A71,HOP!A:L,12,0)</f>
        <v>1264.60</v>
      </c>
      <c r="F71" s="4" t="str">
        <f>VLOOKUP(A71,HOP!A:C,3,0)</f>
        <v>4263330</v>
      </c>
      <c r="G71" s="4">
        <f t="shared" si="4"/>
        <v>0</v>
      </c>
      <c r="H71" s="4" t="str">
        <f t="shared" si="5"/>
        <v>，4263330</v>
      </c>
      <c r="I71" s="4" t="str">
        <f>VLOOKUP(A71,HOP!A:U,21,0)</f>
        <v>直连</v>
      </c>
    </row>
    <row r="72" s="4" customFormat="1" hidden="1" spans="1:9">
      <c r="A72" s="5">
        <v>999228495036581</v>
      </c>
      <c r="B72" s="6">
        <v>45263</v>
      </c>
      <c r="C72" s="6">
        <v>45265</v>
      </c>
      <c r="D72" s="4">
        <v>0</v>
      </c>
      <c r="E72" s="4" t="str">
        <f>VLOOKUP(A72,HOP!A:L,12,0)</f>
        <v>3419.76</v>
      </c>
      <c r="F72" s="4" t="str">
        <f>VLOOKUP(A72,HOP!A:C,3,0)</f>
        <v>4263840</v>
      </c>
      <c r="G72" s="4">
        <f t="shared" si="4"/>
        <v>-3419.76</v>
      </c>
      <c r="H72" s="4" t="str">
        <f t="shared" si="5"/>
        <v>，4263840</v>
      </c>
      <c r="I72" s="4" t="str">
        <f>VLOOKUP(A72,HOP!A:U,21,0)</f>
        <v>直连</v>
      </c>
    </row>
    <row r="73" s="4" customFormat="1" hidden="1" spans="1:9">
      <c r="A73" s="5">
        <v>999228497299388</v>
      </c>
      <c r="B73" s="6">
        <v>45264</v>
      </c>
      <c r="C73" s="6">
        <v>45265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999228497787066</v>
      </c>
      <c r="B74" s="6">
        <v>45262</v>
      </c>
      <c r="C74" s="6">
        <v>45265</v>
      </c>
      <c r="D74" s="4">
        <v>1347.73</v>
      </c>
      <c r="E74" s="4" t="str">
        <f>VLOOKUP(A74,HOP!A:L,12,0)</f>
        <v>1347.73</v>
      </c>
      <c r="F74" s="4" t="str">
        <f>VLOOKUP(A74,HOP!A:C,3,0)</f>
        <v>4265174</v>
      </c>
      <c r="G74" s="4">
        <f t="shared" si="4"/>
        <v>0</v>
      </c>
      <c r="H74" s="4" t="str">
        <f t="shared" si="5"/>
        <v>，4265174</v>
      </c>
      <c r="I74" s="4" t="str">
        <f>VLOOKUP(A74,HOP!A:U,21,0)</f>
        <v>直连</v>
      </c>
    </row>
    <row r="75" s="4" customFormat="1" hidden="1" spans="1:9">
      <c r="A75" s="5">
        <v>28499466982</v>
      </c>
      <c r="B75" s="6">
        <v>45264</v>
      </c>
      <c r="C75" s="6">
        <v>45265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28501682720</v>
      </c>
      <c r="B76" s="6">
        <v>45261</v>
      </c>
      <c r="C76" s="6">
        <v>45265</v>
      </c>
      <c r="D76" s="4">
        <v>10404.56</v>
      </c>
      <c r="E76" s="4" t="str">
        <f>VLOOKUP(A76,HOP!A:L,12,0)</f>
        <v>10404.56</v>
      </c>
      <c r="F76" s="4" t="str">
        <f>VLOOKUP(A76,HOP!A:C,3,0)</f>
        <v>4266940</v>
      </c>
      <c r="G76" s="4">
        <f t="shared" si="4"/>
        <v>0</v>
      </c>
      <c r="H76" s="4" t="str">
        <f t="shared" si="5"/>
        <v>，4266940</v>
      </c>
      <c r="I76" s="4" t="str">
        <f>VLOOKUP(A76,HOP!A:U,21,0)</f>
        <v>直连</v>
      </c>
    </row>
    <row r="77" s="4" customFormat="1" spans="1:9">
      <c r="A77" s="5">
        <v>999228506479433</v>
      </c>
      <c r="B77" s="6">
        <v>45263</v>
      </c>
      <c r="C77" s="6">
        <v>45265</v>
      </c>
      <c r="D77" s="4">
        <v>1097.96</v>
      </c>
      <c r="E77" s="4" t="str">
        <f>VLOOKUP(A77,HOP!A:L,12,0)</f>
        <v>1098.02</v>
      </c>
      <c r="F77" s="4" t="str">
        <f>VLOOKUP(A77,HOP!A:C,3,0)</f>
        <v>4267746</v>
      </c>
      <c r="G77" s="4">
        <f t="shared" si="4"/>
        <v>-0.0599999999999454</v>
      </c>
      <c r="H77" s="4" t="str">
        <f t="shared" si="5"/>
        <v>，4267746</v>
      </c>
      <c r="I77" s="4" t="str">
        <f>VLOOKUP(A77,HOP!A:U,21,0)</f>
        <v>直连</v>
      </c>
    </row>
    <row r="78" s="4" customFormat="1" hidden="1" spans="1:9">
      <c r="A78" s="5">
        <v>999228507150516</v>
      </c>
      <c r="B78" s="6">
        <v>45263</v>
      </c>
      <c r="C78" s="6">
        <v>45265</v>
      </c>
      <c r="D78" s="4">
        <v>985.16</v>
      </c>
      <c r="E78" s="4" t="str">
        <f>VLOOKUP(A78,HOP!A:L,12,0)</f>
        <v>985.16</v>
      </c>
      <c r="F78" s="4" t="str">
        <f>VLOOKUP(A78,HOP!A:C,3,0)</f>
        <v>4268084</v>
      </c>
      <c r="G78" s="4">
        <f t="shared" si="4"/>
        <v>0</v>
      </c>
      <c r="H78" s="4" t="str">
        <f t="shared" si="5"/>
        <v>，4268084</v>
      </c>
      <c r="I78" s="4" t="str">
        <f>VLOOKUP(A78,HOP!A:U,21,0)</f>
        <v>直连</v>
      </c>
    </row>
    <row r="79" s="4" customFormat="1" hidden="1" spans="1:9">
      <c r="A79" s="5">
        <v>999228507950039</v>
      </c>
      <c r="B79" s="6">
        <v>45263</v>
      </c>
      <c r="C79" s="6">
        <v>45265</v>
      </c>
      <c r="D79" s="4">
        <v>1663.18</v>
      </c>
      <c r="E79" s="4" t="str">
        <f>VLOOKUP(A79,HOP!A:L,12,0)</f>
        <v>1663.18</v>
      </c>
      <c r="F79" s="4" t="str">
        <f>VLOOKUP(A79,HOP!A:C,3,0)</f>
        <v>4268291</v>
      </c>
      <c r="G79" s="4">
        <f t="shared" si="4"/>
        <v>0</v>
      </c>
      <c r="H79" s="4" t="str">
        <f t="shared" si="5"/>
        <v>，4268291</v>
      </c>
      <c r="I79" s="4" t="str">
        <f>VLOOKUP(A79,HOP!A:U,21,0)</f>
        <v>直连</v>
      </c>
    </row>
    <row r="80" s="4" customFormat="1" hidden="1" spans="1:9">
      <c r="A80" s="5">
        <v>999228510690272</v>
      </c>
      <c r="B80" s="6">
        <v>45263</v>
      </c>
      <c r="C80" s="6">
        <v>45265</v>
      </c>
      <c r="D80" s="4">
        <v>4856.02</v>
      </c>
      <c r="E80" s="4" t="str">
        <f>VLOOKUP(A80,HOP!A:L,12,0)</f>
        <v>4856.02</v>
      </c>
      <c r="F80" s="4" t="str">
        <f>VLOOKUP(A80,HOP!A:C,3,0)</f>
        <v>4269140</v>
      </c>
      <c r="G80" s="4">
        <f t="shared" si="4"/>
        <v>0</v>
      </c>
      <c r="H80" s="4" t="str">
        <f t="shared" si="5"/>
        <v>，4269140</v>
      </c>
      <c r="I80" s="4" t="str">
        <f>VLOOKUP(A80,HOP!A:U,21,0)</f>
        <v>直连</v>
      </c>
    </row>
    <row r="81" s="4" customFormat="1" hidden="1" spans="1:9">
      <c r="A81" s="5">
        <v>999228512027485</v>
      </c>
      <c r="B81" s="6">
        <v>45263</v>
      </c>
      <c r="C81" s="6">
        <v>45265</v>
      </c>
      <c r="D81" s="4">
        <v>1336.74</v>
      </c>
      <c r="E81" s="4" t="str">
        <f>VLOOKUP(A81,HOP!A:L,12,0)</f>
        <v>1336.74</v>
      </c>
      <c r="F81" s="4" t="str">
        <f>VLOOKUP(A81,HOP!A:C,3,0)</f>
        <v>4269455</v>
      </c>
      <c r="G81" s="4">
        <f t="shared" si="4"/>
        <v>0</v>
      </c>
      <c r="H81" s="4" t="str">
        <f t="shared" si="5"/>
        <v>，4269455</v>
      </c>
      <c r="I81" s="4" t="str">
        <f>VLOOKUP(A81,HOP!A:U,21,0)</f>
        <v>直连</v>
      </c>
    </row>
    <row r="82" s="4" customFormat="1" hidden="1" spans="1:9">
      <c r="A82" s="5">
        <v>999228512164229</v>
      </c>
      <c r="B82" s="6">
        <v>45263</v>
      </c>
      <c r="C82" s="6">
        <v>45265</v>
      </c>
      <c r="D82" s="4">
        <v>1666.84</v>
      </c>
      <c r="E82" s="4" t="str">
        <f>VLOOKUP(A82,HOP!A:L,12,0)</f>
        <v>1666.84</v>
      </c>
      <c r="F82" s="4" t="str">
        <f>VLOOKUP(A82,HOP!A:C,3,0)</f>
        <v>4269502</v>
      </c>
      <c r="G82" s="4">
        <f t="shared" si="4"/>
        <v>0</v>
      </c>
      <c r="H82" s="4" t="str">
        <f t="shared" si="5"/>
        <v>，4269502</v>
      </c>
      <c r="I82" s="4" t="str">
        <f>VLOOKUP(A82,HOP!A:U,21,0)</f>
        <v>直连</v>
      </c>
    </row>
    <row r="83" s="4" customFormat="1" hidden="1" spans="1:9">
      <c r="A83" s="5">
        <v>999228512520271</v>
      </c>
      <c r="B83" s="6">
        <v>45262</v>
      </c>
      <c r="C83" s="6">
        <v>45265</v>
      </c>
      <c r="D83" s="4">
        <v>5391.71</v>
      </c>
      <c r="E83" s="4" t="str">
        <f>VLOOKUP(A83,HOP!A:L,12,0)</f>
        <v>5391.71</v>
      </c>
      <c r="F83" s="4" t="str">
        <f>VLOOKUP(A83,HOP!A:C,3,0)</f>
        <v>4269634</v>
      </c>
      <c r="G83" s="4">
        <f t="shared" si="4"/>
        <v>0</v>
      </c>
      <c r="H83" s="4" t="str">
        <f t="shared" si="5"/>
        <v>，4269634</v>
      </c>
      <c r="I83" s="4" t="str">
        <f>VLOOKUP(A83,HOP!A:U,21,0)</f>
        <v>直连</v>
      </c>
    </row>
    <row r="84" s="4" customFormat="1" hidden="1" spans="1:9">
      <c r="A84" s="5">
        <v>999228514401320</v>
      </c>
      <c r="B84" s="6">
        <v>45264</v>
      </c>
      <c r="C84" s="6">
        <v>45265</v>
      </c>
      <c r="D84" s="4">
        <v>842.19</v>
      </c>
      <c r="E84" s="4" t="str">
        <f>VLOOKUP(A84,HOP!A:L,12,0)</f>
        <v>842.19</v>
      </c>
      <c r="F84" s="4" t="str">
        <f>VLOOKUP(A84,HOP!A:C,3,0)</f>
        <v>4270383</v>
      </c>
      <c r="G84" s="4">
        <f t="shared" si="4"/>
        <v>0</v>
      </c>
      <c r="H84" s="4" t="str">
        <f t="shared" si="5"/>
        <v>，4270383</v>
      </c>
      <c r="I84" s="4" t="str">
        <f>VLOOKUP(A84,HOP!A:U,21,0)</f>
        <v>直连</v>
      </c>
    </row>
    <row r="85" s="4" customFormat="1" hidden="1" spans="1:9">
      <c r="A85" s="5">
        <v>999228528786273</v>
      </c>
      <c r="B85" s="6">
        <v>45264</v>
      </c>
      <c r="C85" s="6">
        <v>45265</v>
      </c>
      <c r="D85" s="4">
        <v>486.15</v>
      </c>
      <c r="E85" s="4" t="str">
        <f>VLOOKUP(A85,HOP!A:L,12,0)</f>
        <v>486.15</v>
      </c>
      <c r="F85" s="4" t="str">
        <f>VLOOKUP(A85,HOP!A:C,3,0)</f>
        <v>4273006</v>
      </c>
      <c r="G85" s="4">
        <f t="shared" si="4"/>
        <v>0</v>
      </c>
      <c r="H85" s="4" t="str">
        <f t="shared" si="5"/>
        <v>，4273006</v>
      </c>
      <c r="I85" s="4" t="str">
        <f>VLOOKUP(A85,HOP!A:U,21,0)</f>
        <v>直连</v>
      </c>
    </row>
    <row r="86" s="4" customFormat="1" spans="1:9">
      <c r="A86" s="5">
        <v>999228531641617</v>
      </c>
      <c r="B86" s="6">
        <v>45264</v>
      </c>
      <c r="C86" s="6">
        <v>45265</v>
      </c>
      <c r="D86" s="4">
        <v>1287.68</v>
      </c>
      <c r="E86" s="4" t="str">
        <f>VLOOKUP(A86,HOP!A:L,12,0)</f>
        <v>1287.76</v>
      </c>
      <c r="F86" s="4" t="str">
        <f>VLOOKUP(A86,HOP!A:C,3,0)</f>
        <v>4273978</v>
      </c>
      <c r="G86" s="4">
        <f t="shared" si="4"/>
        <v>-0.0799999999999272</v>
      </c>
      <c r="H86" s="4" t="str">
        <f t="shared" si="5"/>
        <v>，4273978</v>
      </c>
      <c r="I86" s="4" t="str">
        <f>VLOOKUP(A86,HOP!A:U,21,0)</f>
        <v>直连</v>
      </c>
    </row>
    <row r="87" s="4" customFormat="1" hidden="1" spans="1:9">
      <c r="A87" s="5">
        <v>999228545044944</v>
      </c>
      <c r="B87" s="6">
        <v>45262</v>
      </c>
      <c r="C87" s="6">
        <v>45265</v>
      </c>
      <c r="D87" s="4">
        <v>1600.56</v>
      </c>
      <c r="E87" s="4" t="str">
        <f>VLOOKUP(A87,HOP!A:L,12,0)</f>
        <v>1600.56</v>
      </c>
      <c r="F87" s="4" t="str">
        <f>VLOOKUP(A87,HOP!A:C,3,0)</f>
        <v>4277069</v>
      </c>
      <c r="G87" s="4">
        <f t="shared" si="4"/>
        <v>0</v>
      </c>
      <c r="H87" s="4" t="str">
        <f t="shared" si="5"/>
        <v>，4277069</v>
      </c>
      <c r="I87" s="4" t="str">
        <f>VLOOKUP(A87,HOP!A:U,21,0)</f>
        <v>直采</v>
      </c>
    </row>
    <row r="88" s="4" customFormat="1" hidden="1" spans="1:9">
      <c r="A88" s="5">
        <v>999228546885200</v>
      </c>
      <c r="B88" s="6">
        <v>45261</v>
      </c>
      <c r="C88" s="6">
        <v>45265</v>
      </c>
      <c r="D88" s="4">
        <v>1717.76</v>
      </c>
      <c r="E88" s="4" t="str">
        <f>VLOOKUP(A88,HOP!A:L,12,0)</f>
        <v>1717.76</v>
      </c>
      <c r="F88" s="4" t="str">
        <f>VLOOKUP(A88,HOP!A:C,3,0)</f>
        <v>4277766</v>
      </c>
      <c r="G88" s="4">
        <f t="shared" si="4"/>
        <v>0</v>
      </c>
      <c r="H88" s="4" t="str">
        <f t="shared" si="5"/>
        <v>，4277766</v>
      </c>
      <c r="I88" s="4" t="str">
        <f>VLOOKUP(A88,HOP!A:U,21,0)</f>
        <v>直连</v>
      </c>
    </row>
    <row r="89" s="4" customFormat="1" hidden="1" spans="1:9">
      <c r="A89" s="5">
        <v>999228547277871</v>
      </c>
      <c r="B89" s="6">
        <v>45264</v>
      </c>
      <c r="C89" s="6">
        <v>45265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999228556416146</v>
      </c>
      <c r="B90" s="6">
        <v>45264</v>
      </c>
      <c r="C90" s="6">
        <v>45265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999228557654198</v>
      </c>
      <c r="B91" s="6">
        <v>45263</v>
      </c>
      <c r="C91" s="6">
        <v>45265</v>
      </c>
      <c r="D91" s="4">
        <v>1633.82</v>
      </c>
      <c r="E91" s="4" t="str">
        <f>VLOOKUP(A91,HOP!A:L,12,0)</f>
        <v>1633.82</v>
      </c>
      <c r="F91" s="4" t="str">
        <f>VLOOKUP(A91,HOP!A:C,3,0)</f>
        <v>4291159</v>
      </c>
      <c r="G91" s="4">
        <f t="shared" si="4"/>
        <v>0</v>
      </c>
      <c r="H91" s="4" t="str">
        <f t="shared" si="5"/>
        <v>，4291159</v>
      </c>
      <c r="I91" s="4" t="str">
        <f>VLOOKUP(A91,HOP!A:U,21,0)</f>
        <v>直连</v>
      </c>
    </row>
    <row r="92" s="4" customFormat="1" hidden="1" spans="1:9">
      <c r="A92" s="5">
        <v>28557833581</v>
      </c>
      <c r="B92" s="6">
        <v>45262</v>
      </c>
      <c r="C92" s="6">
        <v>45265</v>
      </c>
      <c r="D92" s="4">
        <v>1638.05</v>
      </c>
      <c r="E92" s="4" t="str">
        <f>VLOOKUP(A92,HOP!A:L,12,0)</f>
        <v>1638.05</v>
      </c>
      <c r="F92" s="4" t="str">
        <f>VLOOKUP(A92,HOP!A:C,3,0)</f>
        <v>4291207</v>
      </c>
      <c r="G92" s="4">
        <f t="shared" si="4"/>
        <v>0</v>
      </c>
      <c r="H92" s="4" t="str">
        <f t="shared" si="5"/>
        <v>，4291207</v>
      </c>
      <c r="I92" s="4" t="str">
        <f>VLOOKUP(A92,HOP!A:U,21,0)</f>
        <v>直连</v>
      </c>
    </row>
    <row r="93" s="4" customFormat="1" hidden="1" spans="1:9">
      <c r="A93" s="5">
        <v>999228560049114</v>
      </c>
      <c r="B93" s="6">
        <v>45262</v>
      </c>
      <c r="C93" s="6">
        <v>45265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999228561635760</v>
      </c>
      <c r="B94" s="6">
        <v>45264</v>
      </c>
      <c r="C94" s="6">
        <v>45265</v>
      </c>
      <c r="D94" s="4">
        <v>1289.42</v>
      </c>
      <c r="E94" s="4" t="str">
        <f>VLOOKUP(A94,HOP!A:L,12,0)</f>
        <v>1289.42</v>
      </c>
      <c r="F94" s="4" t="str">
        <f>VLOOKUP(A94,HOP!A:C,3,0)</f>
        <v>4295157</v>
      </c>
      <c r="G94" s="4">
        <f t="shared" si="4"/>
        <v>0</v>
      </c>
      <c r="H94" s="4" t="str">
        <f t="shared" si="5"/>
        <v>，4295157</v>
      </c>
      <c r="I94" s="4" t="str">
        <f>VLOOKUP(A94,HOP!A:U,21,0)</f>
        <v>直连</v>
      </c>
    </row>
    <row r="95" s="4" customFormat="1" hidden="1" spans="1:9">
      <c r="A95" s="5">
        <v>999228561739372</v>
      </c>
      <c r="B95" s="6">
        <v>45264</v>
      </c>
      <c r="C95" s="6">
        <v>45265</v>
      </c>
      <c r="D95" s="4">
        <v>220.82</v>
      </c>
      <c r="E95" s="4" t="str">
        <f>VLOOKUP(A95,HOP!A:L,12,0)</f>
        <v>220.82</v>
      </c>
      <c r="F95" s="4" t="str">
        <f>VLOOKUP(A95,HOP!A:C,3,0)</f>
        <v>4295219</v>
      </c>
      <c r="G95" s="4">
        <f t="shared" si="4"/>
        <v>0</v>
      </c>
      <c r="H95" s="4" t="str">
        <f t="shared" si="5"/>
        <v>，4295219</v>
      </c>
      <c r="I95" s="4" t="str">
        <f>VLOOKUP(A95,HOP!A:U,21,0)</f>
        <v>直连</v>
      </c>
    </row>
    <row r="96" s="4" customFormat="1" hidden="1" spans="1:9">
      <c r="A96" s="5">
        <v>999228568291950</v>
      </c>
      <c r="B96" s="6">
        <v>45264</v>
      </c>
      <c r="C96" s="6">
        <v>45265</v>
      </c>
      <c r="D96" s="4">
        <v>640.12</v>
      </c>
      <c r="E96" s="4" t="str">
        <f>VLOOKUP(A96,HOP!A:L,12,0)</f>
        <v>640.12</v>
      </c>
      <c r="F96" s="4" t="str">
        <f>VLOOKUP(A96,HOP!A:C,3,0)</f>
        <v>4296944</v>
      </c>
      <c r="G96" s="4">
        <f t="shared" si="4"/>
        <v>0</v>
      </c>
      <c r="H96" s="4" t="str">
        <f t="shared" si="5"/>
        <v>，4296944</v>
      </c>
      <c r="I96" s="4" t="str">
        <f>VLOOKUP(A96,HOP!A:U,21,0)</f>
        <v>直连</v>
      </c>
    </row>
    <row r="97" s="4" customFormat="1" hidden="1" spans="1:9">
      <c r="A97" s="5">
        <v>999228569077201</v>
      </c>
      <c r="B97" s="6">
        <v>45264</v>
      </c>
      <c r="C97" s="6">
        <v>45265</v>
      </c>
      <c r="D97" s="4">
        <v>431.95</v>
      </c>
      <c r="E97" s="4" t="str">
        <f>VLOOKUP(A97,HOP!A:L,12,0)</f>
        <v>431.95</v>
      </c>
      <c r="F97" s="4" t="str">
        <f>VLOOKUP(A97,HOP!A:C,3,0)</f>
        <v>4297263</v>
      </c>
      <c r="G97" s="4">
        <f t="shared" si="4"/>
        <v>0</v>
      </c>
      <c r="H97" s="4" t="str">
        <f t="shared" si="5"/>
        <v>，4297263</v>
      </c>
      <c r="I97" s="4" t="str">
        <f>VLOOKUP(A97,HOP!A:U,21,0)</f>
        <v>直连</v>
      </c>
    </row>
    <row r="98" s="4" customFormat="1" hidden="1" spans="1:9">
      <c r="A98" s="5">
        <v>999228572263250</v>
      </c>
      <c r="B98" s="6">
        <v>45264</v>
      </c>
      <c r="C98" s="6">
        <v>45265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999228572981374</v>
      </c>
      <c r="B99" s="6">
        <v>45262</v>
      </c>
      <c r="C99" s="6">
        <v>45265</v>
      </c>
      <c r="D99" s="4">
        <v>1835.59</v>
      </c>
      <c r="E99" s="4" t="str">
        <f>VLOOKUP(A99,HOP!A:L,12,0)</f>
        <v>1835.59</v>
      </c>
      <c r="F99" s="4" t="str">
        <f>VLOOKUP(A99,HOP!A:C,3,0)</f>
        <v>4299564</v>
      </c>
      <c r="G99" s="4">
        <f t="shared" ref="G99:G119" si="6">D99-E99</f>
        <v>0</v>
      </c>
      <c r="H99" s="4" t="str">
        <f t="shared" ref="H99:H119" si="7">$H$1&amp;F99</f>
        <v>，4299564</v>
      </c>
      <c r="I99" s="4" t="str">
        <f>VLOOKUP(A99,HOP!A:U,21,0)</f>
        <v>直连</v>
      </c>
    </row>
    <row r="100" s="4" customFormat="1" hidden="1" spans="1:9">
      <c r="A100" s="5">
        <v>999228573155872</v>
      </c>
      <c r="B100" s="6">
        <v>45263</v>
      </c>
      <c r="C100" s="6">
        <v>45265</v>
      </c>
      <c r="D100" s="4">
        <v>667.25</v>
      </c>
      <c r="E100" s="4" t="str">
        <f>VLOOKUP(A100,HOP!A:L,12,0)</f>
        <v>667.25</v>
      </c>
      <c r="F100" s="4" t="str">
        <f>VLOOKUP(A100,HOP!A:C,3,0)</f>
        <v>4299806</v>
      </c>
      <c r="G100" s="4">
        <f t="shared" si="6"/>
        <v>0</v>
      </c>
      <c r="H100" s="4" t="str">
        <f t="shared" si="7"/>
        <v>，4299806</v>
      </c>
      <c r="I100" s="4" t="str">
        <f>VLOOKUP(A100,HOP!A:U,21,0)</f>
        <v>直采</v>
      </c>
    </row>
    <row r="101" s="4" customFormat="1" hidden="1" spans="1:9">
      <c r="A101" s="5">
        <v>999228573194144</v>
      </c>
      <c r="B101" s="6">
        <v>45263</v>
      </c>
      <c r="C101" s="6">
        <v>45265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999228574305108</v>
      </c>
      <c r="B102" s="6">
        <v>45264</v>
      </c>
      <c r="C102" s="6">
        <v>45265</v>
      </c>
      <c r="D102" s="4">
        <v>962.86</v>
      </c>
      <c r="E102" s="4" t="str">
        <f>VLOOKUP(A102,HOP!A:L,12,0)</f>
        <v>962.86</v>
      </c>
      <c r="F102" s="4" t="str">
        <f>VLOOKUP(A102,HOP!A:C,3,0)</f>
        <v>4300849</v>
      </c>
      <c r="G102" s="4">
        <f t="shared" si="6"/>
        <v>0</v>
      </c>
      <c r="H102" s="4" t="str">
        <f t="shared" si="7"/>
        <v>，4300849</v>
      </c>
      <c r="I102" s="4" t="str">
        <f>VLOOKUP(A102,HOP!A:U,21,0)</f>
        <v>直连</v>
      </c>
    </row>
    <row r="103" s="4" customFormat="1" hidden="1" spans="1:9">
      <c r="A103" s="5">
        <v>999228574519439</v>
      </c>
      <c r="B103" s="6">
        <v>45258</v>
      </c>
      <c r="C103" s="6">
        <v>45265</v>
      </c>
      <c r="D103" s="4">
        <v>38687.08</v>
      </c>
      <c r="E103" s="4" t="str">
        <f>VLOOKUP(A103,HOP!A:L,12,0)</f>
        <v>38687.08</v>
      </c>
      <c r="F103" s="4" t="str">
        <f>VLOOKUP(A103,HOP!A:C,3,0)</f>
        <v>4301106</v>
      </c>
      <c r="G103" s="4">
        <f t="shared" si="6"/>
        <v>0</v>
      </c>
      <c r="H103" s="4" t="str">
        <f t="shared" si="7"/>
        <v>，4301106</v>
      </c>
      <c r="I103" s="4" t="str">
        <f>VLOOKUP(A103,HOP!A:U,21,0)</f>
        <v>直连</v>
      </c>
    </row>
    <row r="104" s="4" customFormat="1" hidden="1" spans="1:9">
      <c r="A104" s="5">
        <v>999228583218428</v>
      </c>
      <c r="B104" s="6">
        <v>45264</v>
      </c>
      <c r="C104" s="6">
        <v>45265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999228584093392</v>
      </c>
      <c r="B105" s="6">
        <v>45264</v>
      </c>
      <c r="C105" s="6">
        <v>45265</v>
      </c>
      <c r="D105" s="4">
        <v>1102.27</v>
      </c>
      <c r="E105" s="4" t="str">
        <f>VLOOKUP(A105,HOP!A:L,12,0)</f>
        <v>1102.27</v>
      </c>
      <c r="F105" s="4" t="str">
        <f>VLOOKUP(A105,HOP!A:C,3,0)</f>
        <v>4303609</v>
      </c>
      <c r="G105" s="4">
        <f t="shared" si="6"/>
        <v>0</v>
      </c>
      <c r="H105" s="4" t="str">
        <f t="shared" si="7"/>
        <v>，4303609</v>
      </c>
      <c r="I105" s="4" t="str">
        <f>VLOOKUP(A105,HOP!A:U,21,0)</f>
        <v>直连</v>
      </c>
    </row>
    <row r="106" s="4" customFormat="1" hidden="1" spans="1:9">
      <c r="A106" s="5">
        <v>999228586955788</v>
      </c>
      <c r="B106" s="6">
        <v>45264</v>
      </c>
      <c r="C106" s="6">
        <v>45265</v>
      </c>
      <c r="D106" s="4">
        <v>109.67</v>
      </c>
      <c r="E106" s="4" t="str">
        <f>VLOOKUP(A106,HOP!A:L,12,0)</f>
        <v>109.67</v>
      </c>
      <c r="F106" s="4" t="str">
        <f>VLOOKUP(A106,HOP!A:C,3,0)</f>
        <v>4305038</v>
      </c>
      <c r="G106" s="4">
        <f t="shared" si="6"/>
        <v>0</v>
      </c>
      <c r="H106" s="4" t="str">
        <f t="shared" si="7"/>
        <v>，4305038</v>
      </c>
      <c r="I106" s="4" t="str">
        <f>VLOOKUP(A106,HOP!A:U,21,0)</f>
        <v>直连</v>
      </c>
    </row>
    <row r="107" s="4" customFormat="1" hidden="1" spans="1:9">
      <c r="A107" s="5">
        <v>999228587585319</v>
      </c>
      <c r="B107" s="6">
        <v>45263</v>
      </c>
      <c r="C107" s="6">
        <v>45265</v>
      </c>
      <c r="D107" s="4">
        <v>2144.12</v>
      </c>
      <c r="E107" s="4" t="str">
        <f>VLOOKUP(A107,HOP!A:L,12,0)</f>
        <v>2144.12</v>
      </c>
      <c r="F107" s="4" t="str">
        <f>VLOOKUP(A107,HOP!A:C,3,0)</f>
        <v>4305462</v>
      </c>
      <c r="G107" s="4">
        <f t="shared" si="6"/>
        <v>0</v>
      </c>
      <c r="H107" s="4" t="str">
        <f t="shared" si="7"/>
        <v>，4305462</v>
      </c>
      <c r="I107" s="4" t="str">
        <f>VLOOKUP(A107,HOP!A:U,21,0)</f>
        <v>直连</v>
      </c>
    </row>
    <row r="108" s="4" customFormat="1" hidden="1" spans="1:9">
      <c r="A108" s="5">
        <v>28590396252</v>
      </c>
      <c r="B108" s="6">
        <v>45264</v>
      </c>
      <c r="C108" s="6">
        <v>45265</v>
      </c>
      <c r="D108" s="4">
        <v>1151.18</v>
      </c>
      <c r="E108" s="4" t="str">
        <f>VLOOKUP(A108,HOP!A:L,12,0)</f>
        <v>1151.18</v>
      </c>
      <c r="F108" s="4" t="str">
        <f>VLOOKUP(A108,HOP!A:C,3,0)</f>
        <v>4307962</v>
      </c>
      <c r="G108" s="4">
        <f t="shared" si="6"/>
        <v>0</v>
      </c>
      <c r="H108" s="4" t="str">
        <f t="shared" si="7"/>
        <v>，4307962</v>
      </c>
      <c r="I108" s="4" t="str">
        <f>VLOOKUP(A108,HOP!A:U,21,0)</f>
        <v>直连</v>
      </c>
    </row>
    <row r="109" s="4" customFormat="1" hidden="1" spans="1:9">
      <c r="A109" s="5">
        <v>999228590417381</v>
      </c>
      <c r="B109" s="6">
        <v>45261</v>
      </c>
      <c r="C109" s="6">
        <v>45265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999228590427172</v>
      </c>
      <c r="B110" s="6">
        <v>45261</v>
      </c>
      <c r="C110" s="6">
        <v>45265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999228590440765</v>
      </c>
      <c r="B111" s="6">
        <v>45261</v>
      </c>
      <c r="C111" s="6">
        <v>45265</v>
      </c>
      <c r="D111" s="4">
        <v>3721.52</v>
      </c>
      <c r="E111" s="4" t="str">
        <f>VLOOKUP(A111,HOP!A:L,12,0)</f>
        <v>3721.52</v>
      </c>
      <c r="F111" s="4" t="str">
        <f>VLOOKUP(A111,HOP!A:C,3,0)</f>
        <v>4307987</v>
      </c>
      <c r="G111" s="4">
        <f t="shared" si="6"/>
        <v>0</v>
      </c>
      <c r="H111" s="4" t="str">
        <f t="shared" si="7"/>
        <v>，4307987</v>
      </c>
      <c r="I111" s="4" t="str">
        <f>VLOOKUP(A111,HOP!A:U,21,0)</f>
        <v>直连</v>
      </c>
    </row>
    <row r="112" s="4" customFormat="1" hidden="1" spans="1:9">
      <c r="A112" s="5">
        <v>999228597266091</v>
      </c>
      <c r="B112" s="6">
        <v>45260</v>
      </c>
      <c r="C112" s="6">
        <v>45265</v>
      </c>
      <c r="D112" s="4">
        <v>6903.95</v>
      </c>
      <c r="E112" s="4" t="str">
        <f>VLOOKUP(A112,HOP!A:L,12,0)</f>
        <v>6903.95</v>
      </c>
      <c r="F112" s="4" t="str">
        <f>VLOOKUP(A112,HOP!A:C,3,0)</f>
        <v>4309323</v>
      </c>
      <c r="G112" s="4">
        <f t="shared" si="6"/>
        <v>0</v>
      </c>
      <c r="H112" s="4" t="str">
        <f t="shared" si="7"/>
        <v>，4309323</v>
      </c>
      <c r="I112" s="4" t="str">
        <f>VLOOKUP(A112,HOP!A:U,21,0)</f>
        <v>直连</v>
      </c>
    </row>
    <row r="113" s="4" customFormat="1" spans="1:9">
      <c r="A113" s="5">
        <v>999228597765662</v>
      </c>
      <c r="B113" s="6">
        <v>45263</v>
      </c>
      <c r="C113" s="6">
        <v>45265</v>
      </c>
      <c r="D113" s="4">
        <v>4121.9</v>
      </c>
      <c r="E113" s="4" t="str">
        <f>VLOOKUP(A113,HOP!A:L,12,0)</f>
        <v>4121.92</v>
      </c>
      <c r="F113" s="4" t="str">
        <f>VLOOKUP(A113,HOP!A:C,3,0)</f>
        <v>4309417</v>
      </c>
      <c r="G113" s="4">
        <f t="shared" si="6"/>
        <v>-0.0200000000004366</v>
      </c>
      <c r="H113" s="4" t="str">
        <f t="shared" si="7"/>
        <v>，4309417</v>
      </c>
      <c r="I113" s="4" t="str">
        <f>VLOOKUP(A113,HOP!A:U,21,0)</f>
        <v>直连</v>
      </c>
    </row>
    <row r="114" s="4" customFormat="1" hidden="1" spans="1:9">
      <c r="A114" s="5">
        <v>999228599867801</v>
      </c>
      <c r="B114" s="6">
        <v>45263</v>
      </c>
      <c r="C114" s="6">
        <v>45265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999228604480528</v>
      </c>
      <c r="B115" s="6">
        <v>45261</v>
      </c>
      <c r="C115" s="6">
        <v>45265</v>
      </c>
      <c r="D115" s="4">
        <v>1892.86</v>
      </c>
      <c r="E115" s="4" t="str">
        <f>VLOOKUP(A115,HOP!A:L,12,0)</f>
        <v>1892.86</v>
      </c>
      <c r="F115" s="4" t="str">
        <f>VLOOKUP(A115,HOP!A:C,3,0)</f>
        <v>4312976</v>
      </c>
      <c r="G115" s="4">
        <f t="shared" si="6"/>
        <v>0</v>
      </c>
      <c r="H115" s="4" t="str">
        <f t="shared" si="7"/>
        <v>，4312976</v>
      </c>
      <c r="I115" s="4" t="str">
        <f>VLOOKUP(A115,HOP!A:U,21,0)</f>
        <v>直连</v>
      </c>
    </row>
    <row r="116" s="4" customFormat="1" hidden="1" spans="1:9">
      <c r="A116" s="5">
        <v>999228607815028</v>
      </c>
      <c r="B116" s="6">
        <v>45263</v>
      </c>
      <c r="C116" s="6">
        <v>45265</v>
      </c>
      <c r="D116" s="4">
        <v>906.08</v>
      </c>
      <c r="E116" s="4" t="str">
        <f>VLOOKUP(A116,HOP!A:L,12,0)</f>
        <v>906.08</v>
      </c>
      <c r="F116" s="4" t="str">
        <f>VLOOKUP(A116,HOP!A:C,3,0)</f>
        <v>4314878</v>
      </c>
      <c r="G116" s="4">
        <f t="shared" si="6"/>
        <v>0</v>
      </c>
      <c r="H116" s="4" t="str">
        <f t="shared" si="7"/>
        <v>，4314878</v>
      </c>
      <c r="I116" s="4" t="str">
        <f>VLOOKUP(A116,HOP!A:U,21,0)</f>
        <v>直连</v>
      </c>
    </row>
    <row r="117" s="4" customFormat="1" hidden="1" spans="1:9">
      <c r="A117" s="5">
        <v>999228569423992</v>
      </c>
      <c r="B117" s="6">
        <v>45263</v>
      </c>
      <c r="C117" s="6">
        <v>45265</v>
      </c>
      <c r="D117" s="4">
        <v>1986.08</v>
      </c>
      <c r="E117" s="4" t="str">
        <f>VLOOKUP(A117,HOP!A:L,12,0)</f>
        <v>1986.08</v>
      </c>
      <c r="F117" s="4" t="str">
        <f>VLOOKUP(A117,HOP!A:C,3,0)</f>
        <v>4297362</v>
      </c>
      <c r="G117" s="4">
        <f t="shared" si="6"/>
        <v>0</v>
      </c>
      <c r="H117" s="4" t="str">
        <f t="shared" si="7"/>
        <v>，4297362</v>
      </c>
      <c r="I117" s="4" t="str">
        <f>VLOOKUP(A117,HOP!A:U,21,0)</f>
        <v>直连</v>
      </c>
    </row>
    <row r="118" s="4" customFormat="1" hidden="1" spans="1:9">
      <c r="A118" s="5">
        <v>999228580785489</v>
      </c>
      <c r="B118" s="6">
        <v>45261</v>
      </c>
      <c r="C118" s="6">
        <v>45265</v>
      </c>
      <c r="D118" s="4">
        <v>6668.48</v>
      </c>
      <c r="E118" s="4" t="str">
        <f>VLOOKUP(A118,HOP!A:L,12,0)</f>
        <v>6668.48</v>
      </c>
      <c r="F118" s="4" t="str">
        <f>VLOOKUP(A118,HOP!A:C,3,0)</f>
        <v>4302286</v>
      </c>
      <c r="G118" s="4">
        <f t="shared" si="6"/>
        <v>0</v>
      </c>
      <c r="H118" s="4" t="str">
        <f t="shared" si="7"/>
        <v>，4302286</v>
      </c>
      <c r="I118" s="4" t="str">
        <f>VLOOKUP(A118,HOP!A:U,21,0)</f>
        <v>直连</v>
      </c>
    </row>
    <row r="119" s="4" customFormat="1" hidden="1" spans="1:9">
      <c r="A119" s="5">
        <v>999229291257825</v>
      </c>
      <c r="B119" s="6">
        <v>45264</v>
      </c>
      <c r="C119" s="6">
        <v>45265</v>
      </c>
      <c r="D119" s="4">
        <v>393.7</v>
      </c>
      <c r="E119" s="4" t="str">
        <f>VLOOKUP(A119,HOP!A:L,12,0)</f>
        <v>393.70</v>
      </c>
      <c r="F119" s="4" t="str">
        <f>VLOOKUP(A119,HOP!A:C,3,0)</f>
        <v>4371337</v>
      </c>
      <c r="G119" s="4">
        <f t="shared" si="6"/>
        <v>0</v>
      </c>
      <c r="H119" s="4" t="str">
        <f t="shared" si="7"/>
        <v>，4371337</v>
      </c>
      <c r="I119" s="4" t="str">
        <f>VLOOKUP(A119,HOP!A:U,21,0)</f>
        <v>直采</v>
      </c>
    </row>
    <row r="121" spans="4:4">
      <c r="D121" s="4">
        <f>SUM(D2:D120)</f>
        <v>260634.15</v>
      </c>
    </row>
    <row r="123" spans="4:4">
      <c r="D123" s="4" t="s">
        <v>670</v>
      </c>
    </row>
    <row r="126" spans="1:3">
      <c r="A126" s="4" t="s">
        <v>671</v>
      </c>
      <c r="C126" s="4">
        <v>10437.81</v>
      </c>
    </row>
    <row r="127" spans="1:3">
      <c r="A127" s="4" t="s">
        <v>672</v>
      </c>
      <c r="C127" s="4">
        <v>250196.34</v>
      </c>
    </row>
    <row r="128" spans="1:3">
      <c r="A128" s="4" t="s">
        <v>673</v>
      </c>
      <c r="C128" s="4">
        <f>SUBTOTAL(9,C126:C127)</f>
        <v>260634.15</v>
      </c>
    </row>
  </sheetData>
  <autoFilter ref="A1:XFD127">
    <filterColumn colId="3">
      <filters blank="1">
        <filter val="2686.02"/>
        <filter val="4856.02"/>
        <filter val="4904.03"/>
        <filter val="1638.05"/>
        <filter val="1252.08"/>
        <filter val="1986.08"/>
        <filter val="241.2"/>
        <filter val="3815.2"/>
        <filter val="3477.5"/>
        <filter val="1264.6"/>
        <filter val="2928.6"/>
        <filter val="8619.6"/>
        <filter val="393.7"/>
        <filter val="1954.7"/>
        <filter val="4847.7"/>
        <filter val="1954.8"/>
        <filter val="4121.9"/>
        <filter val="763.04"/>
        <filter val="22235.34"/>
        <filter val="554.07"/>
        <filter val="906.08"/>
        <filter val="640.12"/>
        <filter val="1289.42"/>
        <filter val="320.14"/>
        <filter val="2809.44"/>
        <filter val="486.15"/>
        <filter val="985.16"/>
        <filter val="1511.46"/>
        <filter val="2277.47"/>
        <filter val="6668.48"/>
        <filter val="842.19"/>
        <filter val="667.25"/>
        <filter val="12827"/>
        <filter val="553.28"/>
        <filter val="38687.08"/>
        <filter val="884.32"/>
        <filter val="1273.22"/>
        <filter val="5626.25"/>
        <filter val="665.36"/>
        <filter val="1102.27"/>
        <filter val="1736.28"/>
        <filter val="1717.12"/>
        <filter val="2144.12"/>
        <filter val="2118.17"/>
        <filter val="1151.18"/>
        <filter val="1663.18"/>
        <filter val="2223.18"/>
        <filter val="994.51"/>
        <filter val="524.52"/>
        <filter val="1633.82"/>
        <filter val="3807.82"/>
        <filter val="1666.84"/>
        <filter val="4956.84"/>
        <filter val="800.55"/>
        <filter val="1892.86"/>
        <filter val="569.59"/>
        <filter val="4161"/>
        <filter val="5391.71"/>
        <filter val="243.62"/>
        <filter val="1570.72"/>
        <filter val="725.63"/>
        <filter val="1347.73"/>
        <filter val="1336.74"/>
        <filter val="260634.15 HKD"/>
        <filter val="2352.74"/>
        <filter val="586.66"/>
        <filter val="744.66"/>
        <filter val="1717.76"/>
        <filter val="109.67"/>
        <filter val="327.68"/>
        <filter val="2290.62"/>
        <filter val="2565.66"/>
        <filter val="1287.68"/>
        <filter val="3008.68"/>
        <filter val="192.79"/>
        <filter val="220.82"/>
        <filter val="3721.52"/>
        <filter val="399.83"/>
        <filter val="387.84"/>
        <filter val="1184.55"/>
        <filter val="962.86"/>
        <filter val="1600.56"/>
        <filter val="1835.59"/>
        <filter val="431.95"/>
        <filter val="10872.55"/>
        <filter val="10404.56"/>
        <filter val="260634.15"/>
        <filter val="6903.95"/>
        <filter val="1080.96"/>
        <filter val="1097.96"/>
        <filter val="1514.96"/>
        <filter val="2934.99"/>
      </filters>
    </filterColumn>
    <filterColumn colId="6">
      <filters blank="1">
        <filter val="-0.02"/>
        <filter val="-0.04"/>
        <filter val="-0.06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674</v>
      </c>
      <c r="B1" s="2" t="s">
        <v>675</v>
      </c>
      <c r="C1" s="2" t="s">
        <v>676</v>
      </c>
      <c r="D1" s="2" t="s">
        <v>677</v>
      </c>
      <c r="E1" s="2" t="s">
        <v>13</v>
      </c>
      <c r="F1" s="2" t="s">
        <v>5</v>
      </c>
      <c r="G1" s="2" t="s">
        <v>6</v>
      </c>
      <c r="H1" s="2" t="s">
        <v>678</v>
      </c>
      <c r="I1" s="2" t="s">
        <v>679</v>
      </c>
      <c r="J1" s="2" t="s">
        <v>680</v>
      </c>
      <c r="K1" s="2" t="s">
        <v>681</v>
      </c>
      <c r="L1" s="2" t="s">
        <v>682</v>
      </c>
      <c r="M1" s="2" t="s">
        <v>683</v>
      </c>
      <c r="N1" s="2" t="s">
        <v>684</v>
      </c>
      <c r="O1" s="2" t="s">
        <v>685</v>
      </c>
      <c r="P1" s="2" t="s">
        <v>686</v>
      </c>
      <c r="Q1" s="2" t="s">
        <v>687</v>
      </c>
      <c r="R1" s="2" t="s">
        <v>688</v>
      </c>
      <c r="S1" s="2" t="s">
        <v>689</v>
      </c>
      <c r="T1" s="2" t="s">
        <v>690</v>
      </c>
      <c r="U1" s="2" t="s">
        <v>691</v>
      </c>
      <c r="V1" s="2" t="s">
        <v>692</v>
      </c>
    </row>
    <row r="2" s="1" customFormat="1" spans="1:22">
      <c r="A2" s="3">
        <v>999229291257825</v>
      </c>
      <c r="B2" s="1" t="s">
        <v>693</v>
      </c>
      <c r="C2" s="1" t="s">
        <v>694</v>
      </c>
      <c r="D2" s="1" t="s">
        <v>695</v>
      </c>
      <c r="E2" s="1" t="s">
        <v>696</v>
      </c>
      <c r="F2" s="1" t="s">
        <v>697</v>
      </c>
      <c r="G2" s="1" t="s">
        <v>698</v>
      </c>
      <c r="H2" s="1" t="s">
        <v>699</v>
      </c>
      <c r="I2" s="1" t="s">
        <v>700</v>
      </c>
      <c r="J2" s="1" t="s">
        <v>30</v>
      </c>
      <c r="K2" s="1" t="s">
        <v>701</v>
      </c>
      <c r="L2" s="1" t="s">
        <v>701</v>
      </c>
      <c r="M2" s="1" t="s">
        <v>702</v>
      </c>
      <c r="N2" s="1" t="s">
        <v>702</v>
      </c>
      <c r="O2" s="1" t="s">
        <v>703</v>
      </c>
      <c r="P2" s="1" t="s">
        <v>704</v>
      </c>
      <c r="Q2" s="1" t="s">
        <v>705</v>
      </c>
      <c r="R2" s="1" t="s">
        <v>706</v>
      </c>
      <c r="S2" s="1" t="s">
        <v>707</v>
      </c>
      <c r="T2" s="1" t="s">
        <v>708</v>
      </c>
      <c r="U2" s="1" t="s">
        <v>709</v>
      </c>
      <c r="V2" s="1" t="s">
        <v>710</v>
      </c>
    </row>
    <row r="3" s="1" customFormat="1" spans="1:22">
      <c r="A3" s="3">
        <v>999228607815028</v>
      </c>
      <c r="B3" s="1" t="s">
        <v>711</v>
      </c>
      <c r="C3" s="1" t="s">
        <v>712</v>
      </c>
      <c r="D3" s="1" t="s">
        <v>713</v>
      </c>
      <c r="E3" s="1" t="s">
        <v>714</v>
      </c>
      <c r="F3" s="1" t="s">
        <v>693</v>
      </c>
      <c r="G3" s="1" t="s">
        <v>698</v>
      </c>
      <c r="H3" s="1" t="s">
        <v>699</v>
      </c>
      <c r="I3" s="1" t="s">
        <v>715</v>
      </c>
      <c r="J3" s="1" t="s">
        <v>30</v>
      </c>
      <c r="K3" s="1" t="s">
        <v>716</v>
      </c>
      <c r="L3" s="1" t="s">
        <v>716</v>
      </c>
      <c r="M3" s="1" t="s">
        <v>702</v>
      </c>
      <c r="N3" s="1" t="s">
        <v>702</v>
      </c>
      <c r="O3" s="1" t="s">
        <v>703</v>
      </c>
      <c r="P3" s="1" t="s">
        <v>704</v>
      </c>
      <c r="Q3" s="1" t="s">
        <v>705</v>
      </c>
      <c r="R3" s="1" t="s">
        <v>717</v>
      </c>
      <c r="S3" s="1" t="s">
        <v>707</v>
      </c>
      <c r="T3" s="1" t="s">
        <v>708</v>
      </c>
      <c r="U3" s="1" t="s">
        <v>718</v>
      </c>
      <c r="V3" s="1" t="s">
        <v>710</v>
      </c>
    </row>
    <row r="4" s="1" customFormat="1" spans="1:22">
      <c r="A4" s="3">
        <v>999228604480528</v>
      </c>
      <c r="B4" s="1" t="s">
        <v>719</v>
      </c>
      <c r="C4" s="1" t="s">
        <v>720</v>
      </c>
      <c r="D4" s="1" t="s">
        <v>721</v>
      </c>
      <c r="E4" s="1" t="s">
        <v>722</v>
      </c>
      <c r="F4" s="1" t="s">
        <v>723</v>
      </c>
      <c r="G4" s="1" t="s">
        <v>698</v>
      </c>
      <c r="H4" s="1" t="s">
        <v>699</v>
      </c>
      <c r="I4" s="1" t="s">
        <v>724</v>
      </c>
      <c r="J4" s="1" t="s">
        <v>30</v>
      </c>
      <c r="K4" s="1" t="s">
        <v>725</v>
      </c>
      <c r="L4" s="1" t="s">
        <v>725</v>
      </c>
      <c r="M4" s="1" t="s">
        <v>702</v>
      </c>
      <c r="N4" s="1" t="s">
        <v>702</v>
      </c>
      <c r="O4" s="1" t="s">
        <v>703</v>
      </c>
      <c r="P4" s="1" t="s">
        <v>704</v>
      </c>
      <c r="Q4" s="1" t="s">
        <v>705</v>
      </c>
      <c r="R4" s="1" t="s">
        <v>726</v>
      </c>
      <c r="S4" s="1" t="s">
        <v>707</v>
      </c>
      <c r="T4" s="1" t="s">
        <v>708</v>
      </c>
      <c r="U4" s="1" t="s">
        <v>718</v>
      </c>
      <c r="V4" s="1" t="s">
        <v>727</v>
      </c>
    </row>
    <row r="5" s="1" customFormat="1" spans="1:22">
      <c r="A5" s="3">
        <v>999228597765662</v>
      </c>
      <c r="B5" s="1" t="s">
        <v>719</v>
      </c>
      <c r="C5" s="1" t="s">
        <v>728</v>
      </c>
      <c r="D5" s="1" t="s">
        <v>729</v>
      </c>
      <c r="E5" s="1" t="s">
        <v>730</v>
      </c>
      <c r="F5" s="1" t="s">
        <v>693</v>
      </c>
      <c r="G5" s="1" t="s">
        <v>698</v>
      </c>
      <c r="H5" s="1" t="s">
        <v>699</v>
      </c>
      <c r="I5" s="1" t="s">
        <v>731</v>
      </c>
      <c r="J5" s="1" t="s">
        <v>30</v>
      </c>
      <c r="K5" s="1" t="s">
        <v>732</v>
      </c>
      <c r="L5" s="1" t="s">
        <v>732</v>
      </c>
      <c r="M5" s="1" t="s">
        <v>702</v>
      </c>
      <c r="N5" s="1" t="s">
        <v>702</v>
      </c>
      <c r="O5" s="1" t="s">
        <v>703</v>
      </c>
      <c r="P5" s="1" t="s">
        <v>704</v>
      </c>
      <c r="Q5" s="1" t="s">
        <v>705</v>
      </c>
      <c r="R5" s="1" t="s">
        <v>733</v>
      </c>
      <c r="S5" s="1" t="s">
        <v>707</v>
      </c>
      <c r="T5" s="1" t="s">
        <v>708</v>
      </c>
      <c r="U5" s="1" t="s">
        <v>718</v>
      </c>
      <c r="V5" s="1" t="s">
        <v>734</v>
      </c>
    </row>
    <row r="6" s="1" customFormat="1" spans="1:22">
      <c r="A6" s="3">
        <v>999228597266091</v>
      </c>
      <c r="B6" s="1" t="s">
        <v>719</v>
      </c>
      <c r="C6" s="1" t="s">
        <v>735</v>
      </c>
      <c r="D6" s="1" t="s">
        <v>736</v>
      </c>
      <c r="E6" s="1" t="s">
        <v>737</v>
      </c>
      <c r="F6" s="1" t="s">
        <v>738</v>
      </c>
      <c r="G6" s="1" t="s">
        <v>698</v>
      </c>
      <c r="H6" s="1" t="s">
        <v>699</v>
      </c>
      <c r="I6" s="1" t="s">
        <v>739</v>
      </c>
      <c r="J6" s="1" t="s">
        <v>30</v>
      </c>
      <c r="K6" s="1" t="s">
        <v>740</v>
      </c>
      <c r="L6" s="1" t="s">
        <v>740</v>
      </c>
      <c r="M6" s="1" t="s">
        <v>702</v>
      </c>
      <c r="N6" s="1" t="s">
        <v>702</v>
      </c>
      <c r="O6" s="1" t="s">
        <v>703</v>
      </c>
      <c r="P6" s="1" t="s">
        <v>704</v>
      </c>
      <c r="Q6" s="1" t="s">
        <v>705</v>
      </c>
      <c r="R6" s="1" t="s">
        <v>741</v>
      </c>
      <c r="S6" s="1" t="s">
        <v>707</v>
      </c>
      <c r="T6" s="1" t="s">
        <v>708</v>
      </c>
      <c r="U6" s="1" t="s">
        <v>718</v>
      </c>
      <c r="V6" s="1" t="s">
        <v>742</v>
      </c>
    </row>
    <row r="7" s="1" customFormat="1" spans="1:22">
      <c r="A7" s="3">
        <v>999228590440765</v>
      </c>
      <c r="B7" s="1" t="s">
        <v>719</v>
      </c>
      <c r="C7" s="1" t="s">
        <v>743</v>
      </c>
      <c r="D7" s="1" t="s">
        <v>744</v>
      </c>
      <c r="E7" s="1" t="s">
        <v>745</v>
      </c>
      <c r="F7" s="1" t="s">
        <v>723</v>
      </c>
      <c r="G7" s="1" t="s">
        <v>698</v>
      </c>
      <c r="H7" s="1" t="s">
        <v>699</v>
      </c>
      <c r="I7" s="1" t="s">
        <v>746</v>
      </c>
      <c r="J7" s="1" t="s">
        <v>30</v>
      </c>
      <c r="K7" s="1" t="s">
        <v>747</v>
      </c>
      <c r="L7" s="1" t="s">
        <v>747</v>
      </c>
      <c r="M7" s="1" t="s">
        <v>702</v>
      </c>
      <c r="N7" s="1" t="s">
        <v>702</v>
      </c>
      <c r="O7" s="1" t="s">
        <v>703</v>
      </c>
      <c r="P7" s="1" t="s">
        <v>704</v>
      </c>
      <c r="Q7" s="1" t="s">
        <v>705</v>
      </c>
      <c r="R7" s="1" t="s">
        <v>748</v>
      </c>
      <c r="S7" s="1" t="s">
        <v>707</v>
      </c>
      <c r="T7" s="1" t="s">
        <v>708</v>
      </c>
      <c r="U7" s="1" t="s">
        <v>718</v>
      </c>
      <c r="V7" s="1" t="s">
        <v>749</v>
      </c>
    </row>
    <row r="8" s="1" customFormat="1" spans="1:22">
      <c r="A8" s="3">
        <v>28590396252</v>
      </c>
      <c r="B8" s="1" t="s">
        <v>719</v>
      </c>
      <c r="C8" s="1" t="s">
        <v>750</v>
      </c>
      <c r="D8" s="1" t="s">
        <v>751</v>
      </c>
      <c r="E8" s="1" t="s">
        <v>752</v>
      </c>
      <c r="F8" s="1" t="s">
        <v>697</v>
      </c>
      <c r="G8" s="1" t="s">
        <v>698</v>
      </c>
      <c r="H8" s="1" t="s">
        <v>699</v>
      </c>
      <c r="I8" s="1" t="s">
        <v>753</v>
      </c>
      <c r="J8" s="1" t="s">
        <v>30</v>
      </c>
      <c r="K8" s="1" t="s">
        <v>754</v>
      </c>
      <c r="L8" s="1" t="s">
        <v>754</v>
      </c>
      <c r="M8" s="1" t="s">
        <v>702</v>
      </c>
      <c r="N8" s="1" t="s">
        <v>702</v>
      </c>
      <c r="O8" s="1" t="s">
        <v>703</v>
      </c>
      <c r="P8" s="1" t="s">
        <v>704</v>
      </c>
      <c r="Q8" s="1" t="s">
        <v>705</v>
      </c>
      <c r="R8" s="1" t="s">
        <v>755</v>
      </c>
      <c r="S8" s="1" t="s">
        <v>707</v>
      </c>
      <c r="T8" s="1" t="s">
        <v>708</v>
      </c>
      <c r="U8" s="1" t="s">
        <v>718</v>
      </c>
      <c r="V8" s="1" t="s">
        <v>734</v>
      </c>
    </row>
    <row r="9" s="1" customFormat="1" spans="1:22">
      <c r="A9" s="3">
        <v>999228587585319</v>
      </c>
      <c r="B9" s="1" t="s">
        <v>756</v>
      </c>
      <c r="C9" s="1" t="s">
        <v>757</v>
      </c>
      <c r="D9" s="1" t="s">
        <v>758</v>
      </c>
      <c r="E9" s="1" t="s">
        <v>759</v>
      </c>
      <c r="F9" s="1" t="s">
        <v>693</v>
      </c>
      <c r="G9" s="1" t="s">
        <v>698</v>
      </c>
      <c r="H9" s="1" t="s">
        <v>699</v>
      </c>
      <c r="I9" s="1" t="s">
        <v>760</v>
      </c>
      <c r="J9" s="1" t="s">
        <v>30</v>
      </c>
      <c r="K9" s="1" t="s">
        <v>761</v>
      </c>
      <c r="L9" s="1" t="s">
        <v>761</v>
      </c>
      <c r="M9" s="1" t="s">
        <v>702</v>
      </c>
      <c r="N9" s="1" t="s">
        <v>702</v>
      </c>
      <c r="O9" s="1" t="s">
        <v>703</v>
      </c>
      <c r="P9" s="1" t="s">
        <v>704</v>
      </c>
      <c r="Q9" s="1" t="s">
        <v>705</v>
      </c>
      <c r="R9" s="1" t="s">
        <v>762</v>
      </c>
      <c r="S9" s="1" t="s">
        <v>707</v>
      </c>
      <c r="T9" s="1" t="s">
        <v>708</v>
      </c>
      <c r="U9" s="1" t="s">
        <v>718</v>
      </c>
      <c r="V9" s="1" t="s">
        <v>734</v>
      </c>
    </row>
    <row r="10" s="1" customFormat="1" spans="1:22">
      <c r="A10" s="3">
        <v>999228586955788</v>
      </c>
      <c r="B10" s="1" t="s">
        <v>756</v>
      </c>
      <c r="C10" s="1" t="s">
        <v>763</v>
      </c>
      <c r="D10" s="1" t="s">
        <v>764</v>
      </c>
      <c r="E10" s="1" t="s">
        <v>765</v>
      </c>
      <c r="F10" s="1" t="s">
        <v>697</v>
      </c>
      <c r="G10" s="1" t="s">
        <v>698</v>
      </c>
      <c r="H10" s="1" t="s">
        <v>699</v>
      </c>
      <c r="I10" s="1" t="s">
        <v>766</v>
      </c>
      <c r="J10" s="1" t="s">
        <v>30</v>
      </c>
      <c r="K10" s="1" t="s">
        <v>767</v>
      </c>
      <c r="L10" s="1" t="s">
        <v>767</v>
      </c>
      <c r="M10" s="1" t="s">
        <v>702</v>
      </c>
      <c r="N10" s="1" t="s">
        <v>702</v>
      </c>
      <c r="O10" s="1" t="s">
        <v>703</v>
      </c>
      <c r="P10" s="1" t="s">
        <v>704</v>
      </c>
      <c r="Q10" s="1" t="s">
        <v>705</v>
      </c>
      <c r="R10" s="1" t="s">
        <v>768</v>
      </c>
      <c r="S10" s="1" t="s">
        <v>707</v>
      </c>
      <c r="T10" s="1" t="s">
        <v>708</v>
      </c>
      <c r="U10" s="1" t="s">
        <v>718</v>
      </c>
      <c r="V10" s="1" t="s">
        <v>727</v>
      </c>
    </row>
    <row r="11" s="1" customFormat="1" spans="1:22">
      <c r="A11" s="3">
        <v>999228584093392</v>
      </c>
      <c r="B11" s="1" t="s">
        <v>756</v>
      </c>
      <c r="C11" s="1" t="s">
        <v>769</v>
      </c>
      <c r="D11" s="1" t="s">
        <v>770</v>
      </c>
      <c r="E11" s="1" t="s">
        <v>771</v>
      </c>
      <c r="F11" s="1" t="s">
        <v>697</v>
      </c>
      <c r="G11" s="1" t="s">
        <v>698</v>
      </c>
      <c r="H11" s="1" t="s">
        <v>699</v>
      </c>
      <c r="I11" s="1" t="s">
        <v>772</v>
      </c>
      <c r="J11" s="1" t="s">
        <v>30</v>
      </c>
      <c r="K11" s="1" t="s">
        <v>773</v>
      </c>
      <c r="L11" s="1" t="s">
        <v>773</v>
      </c>
      <c r="M11" s="1" t="s">
        <v>702</v>
      </c>
      <c r="N11" s="1" t="s">
        <v>702</v>
      </c>
      <c r="O11" s="1" t="s">
        <v>703</v>
      </c>
      <c r="P11" s="1" t="s">
        <v>704</v>
      </c>
      <c r="Q11" s="1" t="s">
        <v>705</v>
      </c>
      <c r="R11" s="1" t="s">
        <v>774</v>
      </c>
      <c r="S11" s="1" t="s">
        <v>707</v>
      </c>
      <c r="T11" s="1" t="s">
        <v>708</v>
      </c>
      <c r="U11" s="1" t="s">
        <v>718</v>
      </c>
      <c r="V11" s="1" t="s">
        <v>710</v>
      </c>
    </row>
    <row r="12" s="1" customFormat="1" spans="1:22">
      <c r="A12" s="3">
        <v>999228580785489</v>
      </c>
      <c r="B12" s="1" t="s">
        <v>756</v>
      </c>
      <c r="C12" s="1" t="s">
        <v>775</v>
      </c>
      <c r="D12" s="1" t="s">
        <v>776</v>
      </c>
      <c r="E12" s="1" t="s">
        <v>777</v>
      </c>
      <c r="F12" s="1" t="s">
        <v>723</v>
      </c>
      <c r="G12" s="1" t="s">
        <v>698</v>
      </c>
      <c r="H12" s="1" t="s">
        <v>699</v>
      </c>
      <c r="I12" s="1" t="s">
        <v>778</v>
      </c>
      <c r="J12" s="1" t="s">
        <v>30</v>
      </c>
      <c r="K12" s="1" t="s">
        <v>779</v>
      </c>
      <c r="L12" s="1" t="s">
        <v>779</v>
      </c>
      <c r="M12" s="1" t="s">
        <v>702</v>
      </c>
      <c r="N12" s="1" t="s">
        <v>702</v>
      </c>
      <c r="O12" s="1" t="s">
        <v>703</v>
      </c>
      <c r="P12" s="1" t="s">
        <v>704</v>
      </c>
      <c r="Q12" s="1" t="s">
        <v>705</v>
      </c>
      <c r="R12" s="1" t="s">
        <v>780</v>
      </c>
      <c r="S12" s="1" t="s">
        <v>707</v>
      </c>
      <c r="T12" s="1" t="s">
        <v>708</v>
      </c>
      <c r="U12" s="1" t="s">
        <v>718</v>
      </c>
      <c r="V12" s="1" t="s">
        <v>781</v>
      </c>
    </row>
    <row r="13" s="1" customFormat="1" spans="1:22">
      <c r="A13" s="3">
        <v>999228574519439</v>
      </c>
      <c r="B13" s="1" t="s">
        <v>756</v>
      </c>
      <c r="C13" s="1" t="s">
        <v>782</v>
      </c>
      <c r="D13" s="1" t="s">
        <v>783</v>
      </c>
      <c r="E13" s="1" t="s">
        <v>784</v>
      </c>
      <c r="F13" s="1" t="s">
        <v>785</v>
      </c>
      <c r="G13" s="1" t="s">
        <v>698</v>
      </c>
      <c r="H13" s="1" t="s">
        <v>699</v>
      </c>
      <c r="I13" s="1" t="s">
        <v>786</v>
      </c>
      <c r="J13" s="1" t="s">
        <v>30</v>
      </c>
      <c r="K13" s="1" t="s">
        <v>787</v>
      </c>
      <c r="L13" s="1" t="s">
        <v>787</v>
      </c>
      <c r="M13" s="1" t="s">
        <v>702</v>
      </c>
      <c r="N13" s="1" t="s">
        <v>702</v>
      </c>
      <c r="O13" s="1" t="s">
        <v>703</v>
      </c>
      <c r="P13" s="1" t="s">
        <v>704</v>
      </c>
      <c r="Q13" s="1" t="s">
        <v>705</v>
      </c>
      <c r="R13" s="1" t="s">
        <v>788</v>
      </c>
      <c r="S13" s="1" t="s">
        <v>707</v>
      </c>
      <c r="T13" s="1" t="s">
        <v>708</v>
      </c>
      <c r="U13" s="1" t="s">
        <v>718</v>
      </c>
      <c r="V13" s="1" t="s">
        <v>734</v>
      </c>
    </row>
    <row r="14" s="1" customFormat="1" spans="1:22">
      <c r="A14" s="3">
        <v>999228574305108</v>
      </c>
      <c r="B14" s="1" t="s">
        <v>756</v>
      </c>
      <c r="C14" s="1" t="s">
        <v>789</v>
      </c>
      <c r="D14" s="1" t="s">
        <v>790</v>
      </c>
      <c r="E14" s="1" t="s">
        <v>791</v>
      </c>
      <c r="F14" s="1" t="s">
        <v>697</v>
      </c>
      <c r="G14" s="1" t="s">
        <v>698</v>
      </c>
      <c r="H14" s="1" t="s">
        <v>699</v>
      </c>
      <c r="I14" s="1" t="s">
        <v>792</v>
      </c>
      <c r="J14" s="1" t="s">
        <v>30</v>
      </c>
      <c r="K14" s="1" t="s">
        <v>793</v>
      </c>
      <c r="L14" s="1" t="s">
        <v>793</v>
      </c>
      <c r="M14" s="1" t="s">
        <v>702</v>
      </c>
      <c r="N14" s="1" t="s">
        <v>702</v>
      </c>
      <c r="O14" s="1" t="s">
        <v>703</v>
      </c>
      <c r="P14" s="1" t="s">
        <v>704</v>
      </c>
      <c r="Q14" s="1" t="s">
        <v>705</v>
      </c>
      <c r="R14" s="1" t="s">
        <v>794</v>
      </c>
      <c r="S14" s="1" t="s">
        <v>707</v>
      </c>
      <c r="T14" s="1" t="s">
        <v>708</v>
      </c>
      <c r="U14" s="1" t="s">
        <v>718</v>
      </c>
      <c r="V14" s="1" t="s">
        <v>795</v>
      </c>
    </row>
    <row r="15" s="1" customFormat="1" spans="1:22">
      <c r="A15" s="3">
        <v>999228573155872</v>
      </c>
      <c r="B15" s="1" t="s">
        <v>796</v>
      </c>
      <c r="C15" s="1" t="s">
        <v>797</v>
      </c>
      <c r="D15" s="1" t="s">
        <v>798</v>
      </c>
      <c r="E15" s="1" t="s">
        <v>799</v>
      </c>
      <c r="F15" s="1" t="s">
        <v>693</v>
      </c>
      <c r="G15" s="1" t="s">
        <v>698</v>
      </c>
      <c r="H15" s="1" t="s">
        <v>699</v>
      </c>
      <c r="I15" s="1" t="s">
        <v>800</v>
      </c>
      <c r="J15" s="1" t="s">
        <v>30</v>
      </c>
      <c r="K15" s="1" t="s">
        <v>801</v>
      </c>
      <c r="L15" s="1" t="s">
        <v>801</v>
      </c>
      <c r="M15" s="1" t="s">
        <v>702</v>
      </c>
      <c r="N15" s="1" t="s">
        <v>702</v>
      </c>
      <c r="O15" s="1" t="s">
        <v>703</v>
      </c>
      <c r="P15" s="1" t="s">
        <v>704</v>
      </c>
      <c r="Q15" s="1" t="s">
        <v>705</v>
      </c>
      <c r="R15" s="1" t="s">
        <v>802</v>
      </c>
      <c r="S15" s="1" t="s">
        <v>707</v>
      </c>
      <c r="T15" s="1" t="s">
        <v>708</v>
      </c>
      <c r="U15" s="1" t="s">
        <v>709</v>
      </c>
      <c r="V15" s="1" t="s">
        <v>727</v>
      </c>
    </row>
    <row r="16" s="1" customFormat="1" spans="1:22">
      <c r="A16" s="3">
        <v>999228572981374</v>
      </c>
      <c r="B16" s="1" t="s">
        <v>796</v>
      </c>
      <c r="C16" s="1" t="s">
        <v>803</v>
      </c>
      <c r="D16" s="1" t="s">
        <v>804</v>
      </c>
      <c r="E16" s="1" t="s">
        <v>805</v>
      </c>
      <c r="F16" s="1" t="s">
        <v>806</v>
      </c>
      <c r="G16" s="1" t="s">
        <v>698</v>
      </c>
      <c r="H16" s="1" t="s">
        <v>699</v>
      </c>
      <c r="I16" s="1" t="s">
        <v>807</v>
      </c>
      <c r="J16" s="1" t="s">
        <v>30</v>
      </c>
      <c r="K16" s="1" t="s">
        <v>808</v>
      </c>
      <c r="L16" s="1" t="s">
        <v>808</v>
      </c>
      <c r="M16" s="1" t="s">
        <v>702</v>
      </c>
      <c r="N16" s="1" t="s">
        <v>702</v>
      </c>
      <c r="O16" s="1" t="s">
        <v>703</v>
      </c>
      <c r="P16" s="1" t="s">
        <v>704</v>
      </c>
      <c r="Q16" s="1" t="s">
        <v>705</v>
      </c>
      <c r="R16" s="1" t="s">
        <v>809</v>
      </c>
      <c r="S16" s="1" t="s">
        <v>707</v>
      </c>
      <c r="T16" s="1" t="s">
        <v>708</v>
      </c>
      <c r="U16" s="1" t="s">
        <v>718</v>
      </c>
      <c r="V16" s="1" t="s">
        <v>810</v>
      </c>
    </row>
    <row r="17" s="1" customFormat="1" spans="1:22">
      <c r="A17" s="3">
        <v>999228569423992</v>
      </c>
      <c r="B17" s="1" t="s">
        <v>796</v>
      </c>
      <c r="C17" s="1" t="s">
        <v>811</v>
      </c>
      <c r="D17" s="1" t="s">
        <v>812</v>
      </c>
      <c r="E17" s="1" t="s">
        <v>813</v>
      </c>
      <c r="F17" s="1" t="s">
        <v>693</v>
      </c>
      <c r="G17" s="1" t="s">
        <v>698</v>
      </c>
      <c r="H17" s="1" t="s">
        <v>699</v>
      </c>
      <c r="I17" s="1" t="s">
        <v>814</v>
      </c>
      <c r="J17" s="1" t="s">
        <v>30</v>
      </c>
      <c r="K17" s="1" t="s">
        <v>815</v>
      </c>
      <c r="L17" s="1" t="s">
        <v>815</v>
      </c>
      <c r="M17" s="1" t="s">
        <v>702</v>
      </c>
      <c r="N17" s="1" t="s">
        <v>702</v>
      </c>
      <c r="O17" s="1" t="s">
        <v>703</v>
      </c>
      <c r="P17" s="1" t="s">
        <v>704</v>
      </c>
      <c r="Q17" s="1" t="s">
        <v>705</v>
      </c>
      <c r="R17" s="1" t="s">
        <v>816</v>
      </c>
      <c r="S17" s="1" t="s">
        <v>707</v>
      </c>
      <c r="T17" s="1" t="s">
        <v>708</v>
      </c>
      <c r="U17" s="1" t="s">
        <v>718</v>
      </c>
      <c r="V17" s="1" t="s">
        <v>749</v>
      </c>
    </row>
    <row r="18" s="1" customFormat="1" spans="1:22">
      <c r="A18" s="3">
        <v>999228569077201</v>
      </c>
      <c r="B18" s="1" t="s">
        <v>796</v>
      </c>
      <c r="C18" s="1" t="s">
        <v>817</v>
      </c>
      <c r="D18" s="1" t="s">
        <v>818</v>
      </c>
      <c r="E18" s="1" t="s">
        <v>819</v>
      </c>
      <c r="F18" s="1" t="s">
        <v>697</v>
      </c>
      <c r="G18" s="1" t="s">
        <v>698</v>
      </c>
      <c r="H18" s="1" t="s">
        <v>699</v>
      </c>
      <c r="I18" s="1" t="s">
        <v>820</v>
      </c>
      <c r="J18" s="1" t="s">
        <v>30</v>
      </c>
      <c r="K18" s="1" t="s">
        <v>821</v>
      </c>
      <c r="L18" s="1" t="s">
        <v>821</v>
      </c>
      <c r="M18" s="1" t="s">
        <v>702</v>
      </c>
      <c r="N18" s="1" t="s">
        <v>702</v>
      </c>
      <c r="O18" s="1" t="s">
        <v>703</v>
      </c>
      <c r="P18" s="1" t="s">
        <v>704</v>
      </c>
      <c r="Q18" s="1" t="s">
        <v>705</v>
      </c>
      <c r="R18" s="1" t="s">
        <v>822</v>
      </c>
      <c r="S18" s="1" t="s">
        <v>707</v>
      </c>
      <c r="T18" s="1" t="s">
        <v>708</v>
      </c>
      <c r="U18" s="1" t="s">
        <v>718</v>
      </c>
      <c r="V18" s="1" t="s">
        <v>823</v>
      </c>
    </row>
    <row r="19" s="1" customFormat="1" spans="1:22">
      <c r="A19" s="3">
        <v>999228568291950</v>
      </c>
      <c r="B19" s="1" t="s">
        <v>796</v>
      </c>
      <c r="C19" s="1" t="s">
        <v>824</v>
      </c>
      <c r="D19" s="1" t="s">
        <v>825</v>
      </c>
      <c r="E19" s="1" t="s">
        <v>826</v>
      </c>
      <c r="F19" s="1" t="s">
        <v>697</v>
      </c>
      <c r="G19" s="1" t="s">
        <v>698</v>
      </c>
      <c r="H19" s="1" t="s">
        <v>699</v>
      </c>
      <c r="I19" s="1" t="s">
        <v>827</v>
      </c>
      <c r="J19" s="1" t="s">
        <v>30</v>
      </c>
      <c r="K19" s="1" t="s">
        <v>828</v>
      </c>
      <c r="L19" s="1" t="s">
        <v>828</v>
      </c>
      <c r="M19" s="1" t="s">
        <v>702</v>
      </c>
      <c r="N19" s="1" t="s">
        <v>702</v>
      </c>
      <c r="O19" s="1" t="s">
        <v>703</v>
      </c>
      <c r="P19" s="1" t="s">
        <v>704</v>
      </c>
      <c r="Q19" s="1" t="s">
        <v>705</v>
      </c>
      <c r="R19" s="1" t="s">
        <v>829</v>
      </c>
      <c r="S19" s="1" t="s">
        <v>707</v>
      </c>
      <c r="T19" s="1" t="s">
        <v>708</v>
      </c>
      <c r="U19" s="1" t="s">
        <v>718</v>
      </c>
      <c r="V19" s="1" t="s">
        <v>823</v>
      </c>
    </row>
    <row r="20" s="1" customFormat="1" spans="1:22">
      <c r="A20" s="3">
        <v>999228561739372</v>
      </c>
      <c r="B20" s="1" t="s">
        <v>796</v>
      </c>
      <c r="C20" s="1" t="s">
        <v>830</v>
      </c>
      <c r="D20" s="1" t="s">
        <v>831</v>
      </c>
      <c r="E20" s="1" t="s">
        <v>832</v>
      </c>
      <c r="F20" s="1" t="s">
        <v>697</v>
      </c>
      <c r="G20" s="1" t="s">
        <v>698</v>
      </c>
      <c r="H20" s="1" t="s">
        <v>699</v>
      </c>
      <c r="I20" s="1" t="s">
        <v>833</v>
      </c>
      <c r="J20" s="1" t="s">
        <v>30</v>
      </c>
      <c r="K20" s="1" t="s">
        <v>834</v>
      </c>
      <c r="L20" s="1" t="s">
        <v>834</v>
      </c>
      <c r="M20" s="1" t="s">
        <v>702</v>
      </c>
      <c r="N20" s="1" t="s">
        <v>702</v>
      </c>
      <c r="O20" s="1" t="s">
        <v>703</v>
      </c>
      <c r="P20" s="1" t="s">
        <v>704</v>
      </c>
      <c r="Q20" s="1" t="s">
        <v>705</v>
      </c>
      <c r="R20" s="1" t="s">
        <v>835</v>
      </c>
      <c r="S20" s="1" t="s">
        <v>707</v>
      </c>
      <c r="T20" s="1" t="s">
        <v>708</v>
      </c>
      <c r="U20" s="1" t="s">
        <v>718</v>
      </c>
      <c r="V20" s="1" t="s">
        <v>727</v>
      </c>
    </row>
    <row r="21" s="1" customFormat="1" spans="1:22">
      <c r="A21" s="3">
        <v>999228561635760</v>
      </c>
      <c r="B21" s="1" t="s">
        <v>796</v>
      </c>
      <c r="C21" s="1" t="s">
        <v>836</v>
      </c>
      <c r="D21" s="1" t="s">
        <v>825</v>
      </c>
      <c r="E21" s="1" t="s">
        <v>837</v>
      </c>
      <c r="F21" s="1" t="s">
        <v>697</v>
      </c>
      <c r="G21" s="1" t="s">
        <v>698</v>
      </c>
      <c r="H21" s="1" t="s">
        <v>699</v>
      </c>
      <c r="I21" s="1" t="s">
        <v>838</v>
      </c>
      <c r="J21" s="1" t="s">
        <v>30</v>
      </c>
      <c r="K21" s="1" t="s">
        <v>839</v>
      </c>
      <c r="L21" s="1" t="s">
        <v>839</v>
      </c>
      <c r="M21" s="1" t="s">
        <v>702</v>
      </c>
      <c r="N21" s="1" t="s">
        <v>702</v>
      </c>
      <c r="O21" s="1" t="s">
        <v>703</v>
      </c>
      <c r="P21" s="1" t="s">
        <v>704</v>
      </c>
      <c r="Q21" s="1" t="s">
        <v>705</v>
      </c>
      <c r="R21" s="1" t="s">
        <v>840</v>
      </c>
      <c r="S21" s="1" t="s">
        <v>707</v>
      </c>
      <c r="T21" s="1" t="s">
        <v>708</v>
      </c>
      <c r="U21" s="1" t="s">
        <v>718</v>
      </c>
      <c r="V21" s="1" t="s">
        <v>823</v>
      </c>
    </row>
    <row r="22" s="1" customFormat="1" spans="1:22">
      <c r="A22" s="3">
        <v>28557833581</v>
      </c>
      <c r="B22" s="1" t="s">
        <v>841</v>
      </c>
      <c r="C22" s="1" t="s">
        <v>842</v>
      </c>
      <c r="D22" s="1" t="s">
        <v>843</v>
      </c>
      <c r="E22" s="1" t="s">
        <v>844</v>
      </c>
      <c r="F22" s="1" t="s">
        <v>806</v>
      </c>
      <c r="G22" s="1" t="s">
        <v>698</v>
      </c>
      <c r="H22" s="1" t="s">
        <v>699</v>
      </c>
      <c r="I22" s="1" t="s">
        <v>845</v>
      </c>
      <c r="J22" s="1" t="s">
        <v>30</v>
      </c>
      <c r="K22" s="1" t="s">
        <v>846</v>
      </c>
      <c r="L22" s="1" t="s">
        <v>846</v>
      </c>
      <c r="M22" s="1" t="s">
        <v>702</v>
      </c>
      <c r="N22" s="1" t="s">
        <v>702</v>
      </c>
      <c r="O22" s="1" t="s">
        <v>703</v>
      </c>
      <c r="P22" s="1" t="s">
        <v>704</v>
      </c>
      <c r="Q22" s="1" t="s">
        <v>705</v>
      </c>
      <c r="R22" s="1" t="s">
        <v>847</v>
      </c>
      <c r="S22" s="1" t="s">
        <v>707</v>
      </c>
      <c r="T22" s="1" t="s">
        <v>708</v>
      </c>
      <c r="U22" s="1" t="s">
        <v>718</v>
      </c>
      <c r="V22" s="1" t="s">
        <v>848</v>
      </c>
    </row>
    <row r="23" s="1" customFormat="1" spans="1:22">
      <c r="A23" s="3">
        <v>999228557654198</v>
      </c>
      <c r="B23" s="1" t="s">
        <v>841</v>
      </c>
      <c r="C23" s="1" t="s">
        <v>849</v>
      </c>
      <c r="D23" s="1" t="s">
        <v>850</v>
      </c>
      <c r="E23" s="1" t="s">
        <v>851</v>
      </c>
      <c r="F23" s="1" t="s">
        <v>693</v>
      </c>
      <c r="G23" s="1" t="s">
        <v>698</v>
      </c>
      <c r="H23" s="1" t="s">
        <v>699</v>
      </c>
      <c r="I23" s="1" t="s">
        <v>852</v>
      </c>
      <c r="J23" s="1" t="s">
        <v>30</v>
      </c>
      <c r="K23" s="1" t="s">
        <v>853</v>
      </c>
      <c r="L23" s="1" t="s">
        <v>853</v>
      </c>
      <c r="M23" s="1" t="s">
        <v>702</v>
      </c>
      <c r="N23" s="1" t="s">
        <v>702</v>
      </c>
      <c r="O23" s="1" t="s">
        <v>703</v>
      </c>
      <c r="P23" s="1" t="s">
        <v>704</v>
      </c>
      <c r="Q23" s="1" t="s">
        <v>705</v>
      </c>
      <c r="R23" s="1" t="s">
        <v>854</v>
      </c>
      <c r="S23" s="1" t="s">
        <v>707</v>
      </c>
      <c r="T23" s="1" t="s">
        <v>708</v>
      </c>
      <c r="U23" s="1" t="s">
        <v>718</v>
      </c>
      <c r="V23" s="1" t="s">
        <v>855</v>
      </c>
    </row>
    <row r="24" s="1" customFormat="1" spans="1:22">
      <c r="A24" s="3">
        <v>999228546885200</v>
      </c>
      <c r="B24" s="1" t="s">
        <v>841</v>
      </c>
      <c r="C24" s="1" t="s">
        <v>856</v>
      </c>
      <c r="D24" s="1" t="s">
        <v>857</v>
      </c>
      <c r="E24" s="1" t="s">
        <v>858</v>
      </c>
      <c r="F24" s="1" t="s">
        <v>723</v>
      </c>
      <c r="G24" s="1" t="s">
        <v>698</v>
      </c>
      <c r="H24" s="1" t="s">
        <v>699</v>
      </c>
      <c r="I24" s="1" t="s">
        <v>859</v>
      </c>
      <c r="J24" s="1" t="s">
        <v>30</v>
      </c>
      <c r="K24" s="1" t="s">
        <v>860</v>
      </c>
      <c r="L24" s="1" t="s">
        <v>860</v>
      </c>
      <c r="M24" s="1" t="s">
        <v>702</v>
      </c>
      <c r="N24" s="1" t="s">
        <v>702</v>
      </c>
      <c r="O24" s="1" t="s">
        <v>703</v>
      </c>
      <c r="P24" s="1" t="s">
        <v>704</v>
      </c>
      <c r="Q24" s="1" t="s">
        <v>705</v>
      </c>
      <c r="R24" s="1" t="s">
        <v>861</v>
      </c>
      <c r="S24" s="1" t="s">
        <v>707</v>
      </c>
      <c r="T24" s="1" t="s">
        <v>708</v>
      </c>
      <c r="U24" s="1" t="s">
        <v>718</v>
      </c>
      <c r="V24" s="1" t="s">
        <v>710</v>
      </c>
    </row>
    <row r="25" s="1" customFormat="1" spans="1:22">
      <c r="A25" s="3">
        <v>999228545044944</v>
      </c>
      <c r="B25" s="1" t="s">
        <v>862</v>
      </c>
      <c r="C25" s="1" t="s">
        <v>863</v>
      </c>
      <c r="D25" s="1" t="s">
        <v>864</v>
      </c>
      <c r="E25" s="1" t="s">
        <v>865</v>
      </c>
      <c r="F25" s="1" t="s">
        <v>806</v>
      </c>
      <c r="G25" s="1" t="s">
        <v>698</v>
      </c>
      <c r="H25" s="1" t="s">
        <v>699</v>
      </c>
      <c r="I25" s="1" t="s">
        <v>866</v>
      </c>
      <c r="J25" s="1" t="s">
        <v>30</v>
      </c>
      <c r="K25" s="1" t="s">
        <v>867</v>
      </c>
      <c r="L25" s="1" t="s">
        <v>867</v>
      </c>
      <c r="M25" s="1" t="s">
        <v>702</v>
      </c>
      <c r="N25" s="1" t="s">
        <v>702</v>
      </c>
      <c r="O25" s="1" t="s">
        <v>703</v>
      </c>
      <c r="P25" s="1" t="s">
        <v>704</v>
      </c>
      <c r="Q25" s="1" t="s">
        <v>705</v>
      </c>
      <c r="R25" s="1" t="s">
        <v>868</v>
      </c>
      <c r="S25" s="1" t="s">
        <v>707</v>
      </c>
      <c r="T25" s="1" t="s">
        <v>708</v>
      </c>
      <c r="U25" s="1" t="s">
        <v>709</v>
      </c>
      <c r="V25" s="1" t="s">
        <v>727</v>
      </c>
    </row>
    <row r="26" s="1" customFormat="1" spans="1:22">
      <c r="A26" s="3">
        <v>999228531641617</v>
      </c>
      <c r="B26" s="1" t="s">
        <v>869</v>
      </c>
      <c r="C26" s="1" t="s">
        <v>870</v>
      </c>
      <c r="D26" s="1" t="s">
        <v>871</v>
      </c>
      <c r="E26" s="1" t="s">
        <v>872</v>
      </c>
      <c r="F26" s="1" t="s">
        <v>697</v>
      </c>
      <c r="G26" s="1" t="s">
        <v>698</v>
      </c>
      <c r="H26" s="1" t="s">
        <v>699</v>
      </c>
      <c r="I26" s="1" t="s">
        <v>873</v>
      </c>
      <c r="J26" s="1" t="s">
        <v>30</v>
      </c>
      <c r="K26" s="1" t="s">
        <v>874</v>
      </c>
      <c r="L26" s="1" t="s">
        <v>874</v>
      </c>
      <c r="M26" s="1" t="s">
        <v>702</v>
      </c>
      <c r="N26" s="1" t="s">
        <v>702</v>
      </c>
      <c r="O26" s="1" t="s">
        <v>703</v>
      </c>
      <c r="P26" s="1" t="s">
        <v>704</v>
      </c>
      <c r="Q26" s="1" t="s">
        <v>705</v>
      </c>
      <c r="R26" s="1" t="s">
        <v>875</v>
      </c>
      <c r="S26" s="1" t="s">
        <v>707</v>
      </c>
      <c r="T26" s="1" t="s">
        <v>708</v>
      </c>
      <c r="U26" s="1" t="s">
        <v>718</v>
      </c>
      <c r="V26" s="1" t="s">
        <v>727</v>
      </c>
    </row>
    <row r="27" s="1" customFormat="1" spans="1:22">
      <c r="A27" s="3">
        <v>999228528786273</v>
      </c>
      <c r="B27" s="1" t="s">
        <v>869</v>
      </c>
      <c r="C27" s="1" t="s">
        <v>876</v>
      </c>
      <c r="D27" s="1" t="s">
        <v>877</v>
      </c>
      <c r="E27" s="1" t="s">
        <v>878</v>
      </c>
      <c r="F27" s="1" t="s">
        <v>697</v>
      </c>
      <c r="G27" s="1" t="s">
        <v>698</v>
      </c>
      <c r="H27" s="1" t="s">
        <v>699</v>
      </c>
      <c r="I27" s="1" t="s">
        <v>879</v>
      </c>
      <c r="J27" s="1" t="s">
        <v>30</v>
      </c>
      <c r="K27" s="1" t="s">
        <v>880</v>
      </c>
      <c r="L27" s="1" t="s">
        <v>880</v>
      </c>
      <c r="M27" s="1" t="s">
        <v>702</v>
      </c>
      <c r="N27" s="1" t="s">
        <v>702</v>
      </c>
      <c r="O27" s="1" t="s">
        <v>703</v>
      </c>
      <c r="P27" s="1" t="s">
        <v>704</v>
      </c>
      <c r="Q27" s="1" t="s">
        <v>705</v>
      </c>
      <c r="R27" s="1" t="s">
        <v>881</v>
      </c>
      <c r="S27" s="1" t="s">
        <v>707</v>
      </c>
      <c r="T27" s="1" t="s">
        <v>708</v>
      </c>
      <c r="U27" s="1" t="s">
        <v>718</v>
      </c>
      <c r="V27" s="1" t="s">
        <v>882</v>
      </c>
    </row>
    <row r="28" s="1" customFormat="1" spans="1:22">
      <c r="A28" s="3">
        <v>999228514401320</v>
      </c>
      <c r="B28" s="1" t="s">
        <v>883</v>
      </c>
      <c r="C28" s="1" t="s">
        <v>884</v>
      </c>
      <c r="D28" s="1" t="s">
        <v>885</v>
      </c>
      <c r="E28" s="1" t="s">
        <v>886</v>
      </c>
      <c r="F28" s="1" t="s">
        <v>697</v>
      </c>
      <c r="G28" s="1" t="s">
        <v>698</v>
      </c>
      <c r="H28" s="1" t="s">
        <v>699</v>
      </c>
      <c r="I28" s="1" t="s">
        <v>887</v>
      </c>
      <c r="J28" s="1" t="s">
        <v>30</v>
      </c>
      <c r="K28" s="1" t="s">
        <v>888</v>
      </c>
      <c r="L28" s="1" t="s">
        <v>888</v>
      </c>
      <c r="M28" s="1" t="s">
        <v>702</v>
      </c>
      <c r="N28" s="1" t="s">
        <v>702</v>
      </c>
      <c r="O28" s="1" t="s">
        <v>703</v>
      </c>
      <c r="P28" s="1" t="s">
        <v>704</v>
      </c>
      <c r="Q28" s="1" t="s">
        <v>705</v>
      </c>
      <c r="R28" s="1" t="s">
        <v>889</v>
      </c>
      <c r="S28" s="1" t="s">
        <v>707</v>
      </c>
      <c r="T28" s="1" t="s">
        <v>708</v>
      </c>
      <c r="U28" s="1" t="s">
        <v>718</v>
      </c>
      <c r="V28" s="1" t="s">
        <v>882</v>
      </c>
    </row>
    <row r="29" s="1" customFormat="1" spans="1:22">
      <c r="A29" s="3">
        <v>999228512520271</v>
      </c>
      <c r="B29" s="1" t="s">
        <v>883</v>
      </c>
      <c r="C29" s="1" t="s">
        <v>890</v>
      </c>
      <c r="D29" s="1" t="s">
        <v>891</v>
      </c>
      <c r="E29" s="1" t="s">
        <v>892</v>
      </c>
      <c r="F29" s="1" t="s">
        <v>806</v>
      </c>
      <c r="G29" s="1" t="s">
        <v>698</v>
      </c>
      <c r="H29" s="1" t="s">
        <v>699</v>
      </c>
      <c r="I29" s="1" t="s">
        <v>893</v>
      </c>
      <c r="J29" s="1" t="s">
        <v>30</v>
      </c>
      <c r="K29" s="1" t="s">
        <v>894</v>
      </c>
      <c r="L29" s="1" t="s">
        <v>894</v>
      </c>
      <c r="M29" s="1" t="s">
        <v>702</v>
      </c>
      <c r="N29" s="1" t="s">
        <v>702</v>
      </c>
      <c r="O29" s="1" t="s">
        <v>703</v>
      </c>
      <c r="P29" s="1" t="s">
        <v>704</v>
      </c>
      <c r="Q29" s="1" t="s">
        <v>705</v>
      </c>
      <c r="R29" s="1" t="s">
        <v>895</v>
      </c>
      <c r="S29" s="1" t="s">
        <v>707</v>
      </c>
      <c r="T29" s="1" t="s">
        <v>708</v>
      </c>
      <c r="U29" s="1" t="s">
        <v>718</v>
      </c>
      <c r="V29" s="1" t="s">
        <v>896</v>
      </c>
    </row>
    <row r="30" s="1" customFormat="1" spans="1:22">
      <c r="A30" s="3">
        <v>999228512164229</v>
      </c>
      <c r="B30" s="1" t="s">
        <v>883</v>
      </c>
      <c r="C30" s="1" t="s">
        <v>897</v>
      </c>
      <c r="D30" s="1" t="s">
        <v>898</v>
      </c>
      <c r="E30" s="1" t="s">
        <v>899</v>
      </c>
      <c r="F30" s="1" t="s">
        <v>693</v>
      </c>
      <c r="G30" s="1" t="s">
        <v>698</v>
      </c>
      <c r="H30" s="1" t="s">
        <v>699</v>
      </c>
      <c r="I30" s="1" t="s">
        <v>900</v>
      </c>
      <c r="J30" s="1" t="s">
        <v>30</v>
      </c>
      <c r="K30" s="1" t="s">
        <v>901</v>
      </c>
      <c r="L30" s="1" t="s">
        <v>901</v>
      </c>
      <c r="M30" s="1" t="s">
        <v>702</v>
      </c>
      <c r="N30" s="1" t="s">
        <v>702</v>
      </c>
      <c r="O30" s="1" t="s">
        <v>703</v>
      </c>
      <c r="P30" s="1" t="s">
        <v>704</v>
      </c>
      <c r="Q30" s="1" t="s">
        <v>705</v>
      </c>
      <c r="R30" s="1" t="s">
        <v>902</v>
      </c>
      <c r="S30" s="1" t="s">
        <v>707</v>
      </c>
      <c r="T30" s="1" t="s">
        <v>708</v>
      </c>
      <c r="U30" s="1" t="s">
        <v>718</v>
      </c>
      <c r="V30" s="1" t="s">
        <v>710</v>
      </c>
    </row>
    <row r="31" s="1" customFormat="1" spans="1:22">
      <c r="A31" s="3">
        <v>999228512027485</v>
      </c>
      <c r="B31" s="1" t="s">
        <v>883</v>
      </c>
      <c r="C31" s="1" t="s">
        <v>903</v>
      </c>
      <c r="D31" s="1" t="s">
        <v>904</v>
      </c>
      <c r="E31" s="1" t="s">
        <v>905</v>
      </c>
      <c r="F31" s="1" t="s">
        <v>693</v>
      </c>
      <c r="G31" s="1" t="s">
        <v>698</v>
      </c>
      <c r="H31" s="1" t="s">
        <v>699</v>
      </c>
      <c r="I31" s="1" t="s">
        <v>906</v>
      </c>
      <c r="J31" s="1" t="s">
        <v>30</v>
      </c>
      <c r="K31" s="1" t="s">
        <v>907</v>
      </c>
      <c r="L31" s="1" t="s">
        <v>907</v>
      </c>
      <c r="M31" s="1" t="s">
        <v>702</v>
      </c>
      <c r="N31" s="1" t="s">
        <v>702</v>
      </c>
      <c r="O31" s="1" t="s">
        <v>703</v>
      </c>
      <c r="P31" s="1" t="s">
        <v>704</v>
      </c>
      <c r="Q31" s="1" t="s">
        <v>705</v>
      </c>
      <c r="R31" s="1" t="s">
        <v>908</v>
      </c>
      <c r="S31" s="1" t="s">
        <v>707</v>
      </c>
      <c r="T31" s="1" t="s">
        <v>708</v>
      </c>
      <c r="U31" s="1" t="s">
        <v>718</v>
      </c>
      <c r="V31" s="1" t="s">
        <v>710</v>
      </c>
    </row>
    <row r="32" s="1" customFormat="1" spans="1:22">
      <c r="A32" s="3">
        <v>999228510690272</v>
      </c>
      <c r="B32" s="1" t="s">
        <v>883</v>
      </c>
      <c r="C32" s="1" t="s">
        <v>909</v>
      </c>
      <c r="D32" s="1" t="s">
        <v>910</v>
      </c>
      <c r="E32" s="1" t="s">
        <v>911</v>
      </c>
      <c r="F32" s="1" t="s">
        <v>693</v>
      </c>
      <c r="G32" s="1" t="s">
        <v>698</v>
      </c>
      <c r="H32" s="1" t="s">
        <v>699</v>
      </c>
      <c r="I32" s="1" t="s">
        <v>912</v>
      </c>
      <c r="J32" s="1" t="s">
        <v>30</v>
      </c>
      <c r="K32" s="1" t="s">
        <v>913</v>
      </c>
      <c r="L32" s="1" t="s">
        <v>913</v>
      </c>
      <c r="M32" s="1" t="s">
        <v>702</v>
      </c>
      <c r="N32" s="1" t="s">
        <v>702</v>
      </c>
      <c r="O32" s="1" t="s">
        <v>703</v>
      </c>
      <c r="P32" s="1" t="s">
        <v>704</v>
      </c>
      <c r="Q32" s="1" t="s">
        <v>705</v>
      </c>
      <c r="R32" s="1" t="s">
        <v>914</v>
      </c>
      <c r="S32" s="1" t="s">
        <v>707</v>
      </c>
      <c r="T32" s="1" t="s">
        <v>708</v>
      </c>
      <c r="U32" s="1" t="s">
        <v>718</v>
      </c>
      <c r="V32" s="1" t="s">
        <v>727</v>
      </c>
    </row>
    <row r="33" s="1" customFormat="1" spans="1:22">
      <c r="A33" s="3">
        <v>999228507950039</v>
      </c>
      <c r="B33" s="1" t="s">
        <v>883</v>
      </c>
      <c r="C33" s="1" t="s">
        <v>915</v>
      </c>
      <c r="D33" s="1" t="s">
        <v>916</v>
      </c>
      <c r="E33" s="1" t="s">
        <v>917</v>
      </c>
      <c r="F33" s="1" t="s">
        <v>693</v>
      </c>
      <c r="G33" s="1" t="s">
        <v>698</v>
      </c>
      <c r="H33" s="1" t="s">
        <v>699</v>
      </c>
      <c r="I33" s="1" t="s">
        <v>918</v>
      </c>
      <c r="J33" s="1" t="s">
        <v>30</v>
      </c>
      <c r="K33" s="1" t="s">
        <v>919</v>
      </c>
      <c r="L33" s="1" t="s">
        <v>919</v>
      </c>
      <c r="M33" s="1" t="s">
        <v>702</v>
      </c>
      <c r="N33" s="1" t="s">
        <v>702</v>
      </c>
      <c r="O33" s="1" t="s">
        <v>703</v>
      </c>
      <c r="P33" s="1" t="s">
        <v>704</v>
      </c>
      <c r="Q33" s="1" t="s">
        <v>705</v>
      </c>
      <c r="R33" s="1" t="s">
        <v>920</v>
      </c>
      <c r="S33" s="1" t="s">
        <v>707</v>
      </c>
      <c r="T33" s="1" t="s">
        <v>708</v>
      </c>
      <c r="U33" s="1" t="s">
        <v>718</v>
      </c>
      <c r="V33" s="1" t="s">
        <v>921</v>
      </c>
    </row>
    <row r="34" s="1" customFormat="1" spans="1:22">
      <c r="A34" s="3">
        <v>999228507150516</v>
      </c>
      <c r="B34" s="1" t="s">
        <v>883</v>
      </c>
      <c r="C34" s="1" t="s">
        <v>922</v>
      </c>
      <c r="D34" s="1" t="s">
        <v>923</v>
      </c>
      <c r="E34" s="1" t="s">
        <v>924</v>
      </c>
      <c r="F34" s="1" t="s">
        <v>693</v>
      </c>
      <c r="G34" s="1" t="s">
        <v>698</v>
      </c>
      <c r="H34" s="1" t="s">
        <v>699</v>
      </c>
      <c r="I34" s="1" t="s">
        <v>925</v>
      </c>
      <c r="J34" s="1" t="s">
        <v>30</v>
      </c>
      <c r="K34" s="1" t="s">
        <v>926</v>
      </c>
      <c r="L34" s="1" t="s">
        <v>926</v>
      </c>
      <c r="M34" s="1" t="s">
        <v>702</v>
      </c>
      <c r="N34" s="1" t="s">
        <v>702</v>
      </c>
      <c r="O34" s="1" t="s">
        <v>703</v>
      </c>
      <c r="P34" s="1" t="s">
        <v>704</v>
      </c>
      <c r="Q34" s="1" t="s">
        <v>705</v>
      </c>
      <c r="R34" s="1" t="s">
        <v>927</v>
      </c>
      <c r="S34" s="1" t="s">
        <v>707</v>
      </c>
      <c r="T34" s="1" t="s">
        <v>708</v>
      </c>
      <c r="U34" s="1" t="s">
        <v>718</v>
      </c>
      <c r="V34" s="1" t="s">
        <v>727</v>
      </c>
    </row>
    <row r="35" s="1" customFormat="1" spans="1:22">
      <c r="A35" s="3">
        <v>999228506479433</v>
      </c>
      <c r="B35" s="1" t="s">
        <v>883</v>
      </c>
      <c r="C35" s="1" t="s">
        <v>928</v>
      </c>
      <c r="D35" s="1" t="s">
        <v>929</v>
      </c>
      <c r="E35" s="1" t="s">
        <v>930</v>
      </c>
      <c r="F35" s="1" t="s">
        <v>693</v>
      </c>
      <c r="G35" s="1" t="s">
        <v>698</v>
      </c>
      <c r="H35" s="1" t="s">
        <v>699</v>
      </c>
      <c r="I35" s="1" t="s">
        <v>931</v>
      </c>
      <c r="J35" s="1" t="s">
        <v>30</v>
      </c>
      <c r="K35" s="1" t="s">
        <v>932</v>
      </c>
      <c r="L35" s="1" t="s">
        <v>932</v>
      </c>
      <c r="M35" s="1" t="s">
        <v>702</v>
      </c>
      <c r="N35" s="1" t="s">
        <v>702</v>
      </c>
      <c r="O35" s="1" t="s">
        <v>703</v>
      </c>
      <c r="P35" s="1" t="s">
        <v>704</v>
      </c>
      <c r="Q35" s="1" t="s">
        <v>705</v>
      </c>
      <c r="R35" s="1" t="s">
        <v>933</v>
      </c>
      <c r="S35" s="1" t="s">
        <v>707</v>
      </c>
      <c r="T35" s="1" t="s">
        <v>708</v>
      </c>
      <c r="U35" s="1" t="s">
        <v>718</v>
      </c>
      <c r="V35" s="1" t="s">
        <v>749</v>
      </c>
    </row>
    <row r="36" s="1" customFormat="1" spans="1:22">
      <c r="A36" s="3">
        <v>28501682720</v>
      </c>
      <c r="B36" s="1" t="s">
        <v>934</v>
      </c>
      <c r="C36" s="1" t="s">
        <v>935</v>
      </c>
      <c r="D36" s="1" t="s">
        <v>936</v>
      </c>
      <c r="E36" s="1" t="s">
        <v>937</v>
      </c>
      <c r="F36" s="1" t="s">
        <v>723</v>
      </c>
      <c r="G36" s="1" t="s">
        <v>698</v>
      </c>
      <c r="H36" s="1" t="s">
        <v>699</v>
      </c>
      <c r="I36" s="1" t="s">
        <v>938</v>
      </c>
      <c r="J36" s="1" t="s">
        <v>30</v>
      </c>
      <c r="K36" s="1" t="s">
        <v>939</v>
      </c>
      <c r="L36" s="1" t="s">
        <v>939</v>
      </c>
      <c r="M36" s="1" t="s">
        <v>702</v>
      </c>
      <c r="N36" s="1" t="s">
        <v>702</v>
      </c>
      <c r="O36" s="1" t="s">
        <v>703</v>
      </c>
      <c r="P36" s="1" t="s">
        <v>704</v>
      </c>
      <c r="Q36" s="1" t="s">
        <v>705</v>
      </c>
      <c r="R36" s="1" t="s">
        <v>940</v>
      </c>
      <c r="S36" s="1" t="s">
        <v>707</v>
      </c>
      <c r="T36" s="1" t="s">
        <v>708</v>
      </c>
      <c r="U36" s="1" t="s">
        <v>718</v>
      </c>
      <c r="V36" s="1" t="s">
        <v>941</v>
      </c>
    </row>
    <row r="37" s="1" customFormat="1" spans="1:22">
      <c r="A37" s="3">
        <v>999228497787066</v>
      </c>
      <c r="B37" s="1" t="s">
        <v>934</v>
      </c>
      <c r="C37" s="1" t="s">
        <v>942</v>
      </c>
      <c r="D37" s="1" t="s">
        <v>943</v>
      </c>
      <c r="E37" s="1" t="s">
        <v>944</v>
      </c>
      <c r="F37" s="1" t="s">
        <v>806</v>
      </c>
      <c r="G37" s="1" t="s">
        <v>698</v>
      </c>
      <c r="H37" s="1" t="s">
        <v>699</v>
      </c>
      <c r="I37" s="1" t="s">
        <v>945</v>
      </c>
      <c r="J37" s="1" t="s">
        <v>30</v>
      </c>
      <c r="K37" s="1" t="s">
        <v>946</v>
      </c>
      <c r="L37" s="1" t="s">
        <v>946</v>
      </c>
      <c r="M37" s="1" t="s">
        <v>702</v>
      </c>
      <c r="N37" s="1" t="s">
        <v>702</v>
      </c>
      <c r="O37" s="1" t="s">
        <v>703</v>
      </c>
      <c r="P37" s="1" t="s">
        <v>704</v>
      </c>
      <c r="Q37" s="1" t="s">
        <v>705</v>
      </c>
      <c r="R37" s="1" t="s">
        <v>947</v>
      </c>
      <c r="S37" s="1" t="s">
        <v>707</v>
      </c>
      <c r="T37" s="1" t="s">
        <v>708</v>
      </c>
      <c r="U37" s="1" t="s">
        <v>718</v>
      </c>
      <c r="V37" s="1" t="s">
        <v>727</v>
      </c>
    </row>
    <row r="38" s="1" customFormat="1" spans="1:22">
      <c r="A38" s="3">
        <v>999228495036581</v>
      </c>
      <c r="B38" s="1" t="s">
        <v>934</v>
      </c>
      <c r="C38" s="1" t="s">
        <v>948</v>
      </c>
      <c r="D38" s="1" t="s">
        <v>949</v>
      </c>
      <c r="E38" s="1" t="s">
        <v>950</v>
      </c>
      <c r="F38" s="1" t="s">
        <v>693</v>
      </c>
      <c r="G38" s="1" t="s">
        <v>698</v>
      </c>
      <c r="H38" s="1" t="s">
        <v>699</v>
      </c>
      <c r="I38" s="1" t="s">
        <v>951</v>
      </c>
      <c r="J38" s="1" t="s">
        <v>30</v>
      </c>
      <c r="K38" s="1" t="s">
        <v>952</v>
      </c>
      <c r="L38" s="1" t="s">
        <v>952</v>
      </c>
      <c r="M38" s="1" t="s">
        <v>702</v>
      </c>
      <c r="N38" s="1" t="s">
        <v>702</v>
      </c>
      <c r="O38" s="1" t="s">
        <v>703</v>
      </c>
      <c r="P38" s="1" t="s">
        <v>704</v>
      </c>
      <c r="Q38" s="1" t="s">
        <v>705</v>
      </c>
      <c r="R38" s="1" t="s">
        <v>953</v>
      </c>
      <c r="S38" s="1" t="s">
        <v>707</v>
      </c>
      <c r="T38" s="1" t="s">
        <v>708</v>
      </c>
      <c r="U38" s="1" t="s">
        <v>718</v>
      </c>
      <c r="V38" s="1" t="s">
        <v>954</v>
      </c>
    </row>
    <row r="39" s="1" customFormat="1" spans="1:22">
      <c r="A39" s="3">
        <v>999228494233050</v>
      </c>
      <c r="B39" s="1" t="s">
        <v>934</v>
      </c>
      <c r="C39" s="1" t="s">
        <v>955</v>
      </c>
      <c r="D39" s="1" t="s">
        <v>956</v>
      </c>
      <c r="E39" s="1" t="s">
        <v>957</v>
      </c>
      <c r="F39" s="1" t="s">
        <v>693</v>
      </c>
      <c r="G39" s="1" t="s">
        <v>698</v>
      </c>
      <c r="H39" s="1" t="s">
        <v>699</v>
      </c>
      <c r="I39" s="1" t="s">
        <v>958</v>
      </c>
      <c r="J39" s="1" t="s">
        <v>30</v>
      </c>
      <c r="K39" s="1" t="s">
        <v>959</v>
      </c>
      <c r="L39" s="1" t="s">
        <v>959</v>
      </c>
      <c r="M39" s="1" t="s">
        <v>702</v>
      </c>
      <c r="N39" s="1" t="s">
        <v>702</v>
      </c>
      <c r="O39" s="1" t="s">
        <v>703</v>
      </c>
      <c r="P39" s="1" t="s">
        <v>704</v>
      </c>
      <c r="Q39" s="1" t="s">
        <v>705</v>
      </c>
      <c r="R39" s="1" t="s">
        <v>960</v>
      </c>
      <c r="S39" s="1" t="s">
        <v>707</v>
      </c>
      <c r="T39" s="1" t="s">
        <v>708</v>
      </c>
      <c r="U39" s="1" t="s">
        <v>718</v>
      </c>
      <c r="V39" s="1" t="s">
        <v>961</v>
      </c>
    </row>
    <row r="40" s="1" customFormat="1" spans="1:22">
      <c r="A40" s="3">
        <v>999228488825804</v>
      </c>
      <c r="B40" s="1" t="s">
        <v>962</v>
      </c>
      <c r="C40" s="1" t="s">
        <v>963</v>
      </c>
      <c r="D40" s="1" t="s">
        <v>964</v>
      </c>
      <c r="E40" s="1" t="s">
        <v>965</v>
      </c>
      <c r="F40" s="1" t="s">
        <v>806</v>
      </c>
      <c r="G40" s="1" t="s">
        <v>698</v>
      </c>
      <c r="H40" s="1" t="s">
        <v>699</v>
      </c>
      <c r="I40" s="1" t="s">
        <v>966</v>
      </c>
      <c r="J40" s="1" t="s">
        <v>30</v>
      </c>
      <c r="K40" s="1" t="s">
        <v>967</v>
      </c>
      <c r="L40" s="1" t="s">
        <v>967</v>
      </c>
      <c r="M40" s="1" t="s">
        <v>702</v>
      </c>
      <c r="N40" s="1" t="s">
        <v>702</v>
      </c>
      <c r="O40" s="1" t="s">
        <v>703</v>
      </c>
      <c r="P40" s="1" t="s">
        <v>704</v>
      </c>
      <c r="Q40" s="1" t="s">
        <v>705</v>
      </c>
      <c r="R40" s="1" t="s">
        <v>968</v>
      </c>
      <c r="S40" s="1" t="s">
        <v>707</v>
      </c>
      <c r="T40" s="1" t="s">
        <v>708</v>
      </c>
      <c r="U40" s="1" t="s">
        <v>718</v>
      </c>
      <c r="V40" s="1" t="s">
        <v>727</v>
      </c>
    </row>
    <row r="41" s="1" customFormat="1" spans="1:22">
      <c r="A41" s="3">
        <v>999228488153087</v>
      </c>
      <c r="B41" s="1" t="s">
        <v>962</v>
      </c>
      <c r="C41" s="1" t="s">
        <v>969</v>
      </c>
      <c r="D41" s="1" t="s">
        <v>970</v>
      </c>
      <c r="E41" s="1" t="s">
        <v>971</v>
      </c>
      <c r="F41" s="1" t="s">
        <v>697</v>
      </c>
      <c r="G41" s="1" t="s">
        <v>698</v>
      </c>
      <c r="H41" s="1" t="s">
        <v>699</v>
      </c>
      <c r="I41" s="1" t="s">
        <v>972</v>
      </c>
      <c r="J41" s="1" t="s">
        <v>30</v>
      </c>
      <c r="K41" s="1" t="s">
        <v>973</v>
      </c>
      <c r="L41" s="1" t="s">
        <v>973</v>
      </c>
      <c r="M41" s="1" t="s">
        <v>702</v>
      </c>
      <c r="N41" s="1" t="s">
        <v>702</v>
      </c>
      <c r="O41" s="1" t="s">
        <v>703</v>
      </c>
      <c r="P41" s="1" t="s">
        <v>704</v>
      </c>
      <c r="Q41" s="1" t="s">
        <v>705</v>
      </c>
      <c r="R41" s="1" t="s">
        <v>974</v>
      </c>
      <c r="S41" s="1" t="s">
        <v>707</v>
      </c>
      <c r="T41" s="1" t="s">
        <v>708</v>
      </c>
      <c r="U41" s="1" t="s">
        <v>718</v>
      </c>
      <c r="V41" s="1" t="s">
        <v>710</v>
      </c>
    </row>
    <row r="42" s="1" customFormat="1" spans="1:22">
      <c r="A42" s="3">
        <v>999228485133384</v>
      </c>
      <c r="B42" s="1" t="s">
        <v>962</v>
      </c>
      <c r="C42" s="1" t="s">
        <v>975</v>
      </c>
      <c r="D42" s="1" t="s">
        <v>976</v>
      </c>
      <c r="E42" s="1" t="s">
        <v>977</v>
      </c>
      <c r="F42" s="1" t="s">
        <v>697</v>
      </c>
      <c r="G42" s="1" t="s">
        <v>698</v>
      </c>
      <c r="H42" s="1" t="s">
        <v>699</v>
      </c>
      <c r="I42" s="1" t="s">
        <v>978</v>
      </c>
      <c r="J42" s="1" t="s">
        <v>30</v>
      </c>
      <c r="K42" s="1" t="s">
        <v>979</v>
      </c>
      <c r="L42" s="1" t="s">
        <v>979</v>
      </c>
      <c r="M42" s="1" t="s">
        <v>702</v>
      </c>
      <c r="N42" s="1" t="s">
        <v>702</v>
      </c>
      <c r="O42" s="1" t="s">
        <v>703</v>
      </c>
      <c r="P42" s="1" t="s">
        <v>704</v>
      </c>
      <c r="Q42" s="1" t="s">
        <v>705</v>
      </c>
      <c r="R42" s="1" t="s">
        <v>980</v>
      </c>
      <c r="S42" s="1" t="s">
        <v>707</v>
      </c>
      <c r="T42" s="1" t="s">
        <v>708</v>
      </c>
      <c r="U42" s="1" t="s">
        <v>718</v>
      </c>
      <c r="V42" s="1" t="s">
        <v>981</v>
      </c>
    </row>
    <row r="43" s="1" customFormat="1" spans="1:22">
      <c r="A43" s="3">
        <v>999228483716882</v>
      </c>
      <c r="B43" s="1" t="s">
        <v>982</v>
      </c>
      <c r="C43" s="1" t="s">
        <v>983</v>
      </c>
      <c r="D43" s="1" t="s">
        <v>984</v>
      </c>
      <c r="E43" s="1" t="s">
        <v>985</v>
      </c>
      <c r="F43" s="1" t="s">
        <v>693</v>
      </c>
      <c r="G43" s="1" t="s">
        <v>698</v>
      </c>
      <c r="H43" s="1" t="s">
        <v>699</v>
      </c>
      <c r="I43" s="1" t="s">
        <v>986</v>
      </c>
      <c r="J43" s="1" t="s">
        <v>30</v>
      </c>
      <c r="K43" s="1" t="s">
        <v>987</v>
      </c>
      <c r="L43" s="1" t="s">
        <v>987</v>
      </c>
      <c r="M43" s="1" t="s">
        <v>702</v>
      </c>
      <c r="N43" s="1" t="s">
        <v>702</v>
      </c>
      <c r="O43" s="1" t="s">
        <v>703</v>
      </c>
      <c r="P43" s="1" t="s">
        <v>704</v>
      </c>
      <c r="Q43" s="1" t="s">
        <v>705</v>
      </c>
      <c r="R43" s="1" t="s">
        <v>988</v>
      </c>
      <c r="S43" s="1" t="s">
        <v>707</v>
      </c>
      <c r="T43" s="1" t="s">
        <v>708</v>
      </c>
      <c r="U43" s="1" t="s">
        <v>709</v>
      </c>
      <c r="V43" s="1" t="s">
        <v>727</v>
      </c>
    </row>
    <row r="44" s="1" customFormat="1" spans="1:22">
      <c r="A44" s="3">
        <v>999228474028283</v>
      </c>
      <c r="B44" s="1" t="s">
        <v>982</v>
      </c>
      <c r="C44" s="1" t="s">
        <v>989</v>
      </c>
      <c r="D44" s="1" t="s">
        <v>990</v>
      </c>
      <c r="E44" s="1" t="s">
        <v>991</v>
      </c>
      <c r="F44" s="1" t="s">
        <v>697</v>
      </c>
      <c r="G44" s="1" t="s">
        <v>698</v>
      </c>
      <c r="H44" s="1" t="s">
        <v>699</v>
      </c>
      <c r="I44" s="1" t="s">
        <v>992</v>
      </c>
      <c r="J44" s="1" t="s">
        <v>30</v>
      </c>
      <c r="K44" s="1" t="s">
        <v>993</v>
      </c>
      <c r="L44" s="1" t="s">
        <v>993</v>
      </c>
      <c r="M44" s="1" t="s">
        <v>702</v>
      </c>
      <c r="N44" s="1" t="s">
        <v>702</v>
      </c>
      <c r="O44" s="1" t="s">
        <v>703</v>
      </c>
      <c r="P44" s="1" t="s">
        <v>704</v>
      </c>
      <c r="Q44" s="1" t="s">
        <v>705</v>
      </c>
      <c r="R44" s="1" t="s">
        <v>994</v>
      </c>
      <c r="S44" s="1" t="s">
        <v>707</v>
      </c>
      <c r="T44" s="1" t="s">
        <v>708</v>
      </c>
      <c r="U44" s="1" t="s">
        <v>718</v>
      </c>
      <c r="V44" s="1" t="s">
        <v>995</v>
      </c>
    </row>
    <row r="45" s="1" customFormat="1" spans="1:22">
      <c r="A45" s="3">
        <v>999228445988833</v>
      </c>
      <c r="B45" s="1" t="s">
        <v>996</v>
      </c>
      <c r="C45" s="1" t="s">
        <v>997</v>
      </c>
      <c r="D45" s="1" t="s">
        <v>998</v>
      </c>
      <c r="E45" s="1" t="s">
        <v>999</v>
      </c>
      <c r="F45" s="1" t="s">
        <v>697</v>
      </c>
      <c r="G45" s="1" t="s">
        <v>698</v>
      </c>
      <c r="H45" s="1" t="s">
        <v>699</v>
      </c>
      <c r="I45" s="1" t="s">
        <v>1000</v>
      </c>
      <c r="J45" s="1" t="s">
        <v>30</v>
      </c>
      <c r="K45" s="1" t="s">
        <v>1001</v>
      </c>
      <c r="L45" s="1" t="s">
        <v>1001</v>
      </c>
      <c r="M45" s="1" t="s">
        <v>702</v>
      </c>
      <c r="N45" s="1" t="s">
        <v>702</v>
      </c>
      <c r="O45" s="1" t="s">
        <v>703</v>
      </c>
      <c r="P45" s="1" t="s">
        <v>704</v>
      </c>
      <c r="Q45" s="1" t="s">
        <v>705</v>
      </c>
      <c r="R45" s="1" t="s">
        <v>1002</v>
      </c>
      <c r="S45" s="1" t="s">
        <v>707</v>
      </c>
      <c r="T45" s="1" t="s">
        <v>708</v>
      </c>
      <c r="U45" s="1" t="s">
        <v>718</v>
      </c>
      <c r="V45" s="1" t="s">
        <v>749</v>
      </c>
    </row>
    <row r="46" s="1" customFormat="1" spans="1:22">
      <c r="A46" s="3">
        <v>999228445178542</v>
      </c>
      <c r="B46" s="1" t="s">
        <v>996</v>
      </c>
      <c r="C46" s="1" t="s">
        <v>1003</v>
      </c>
      <c r="D46" s="1" t="s">
        <v>1004</v>
      </c>
      <c r="E46" s="1" t="s">
        <v>1005</v>
      </c>
      <c r="F46" s="1" t="s">
        <v>723</v>
      </c>
      <c r="G46" s="1" t="s">
        <v>698</v>
      </c>
      <c r="H46" s="1" t="s">
        <v>699</v>
      </c>
      <c r="I46" s="1" t="s">
        <v>1006</v>
      </c>
      <c r="J46" s="1" t="s">
        <v>30</v>
      </c>
      <c r="K46" s="1" t="s">
        <v>1007</v>
      </c>
      <c r="L46" s="1" t="s">
        <v>1007</v>
      </c>
      <c r="M46" s="1" t="s">
        <v>702</v>
      </c>
      <c r="N46" s="1" t="s">
        <v>702</v>
      </c>
      <c r="O46" s="1" t="s">
        <v>703</v>
      </c>
      <c r="P46" s="1" t="s">
        <v>704</v>
      </c>
      <c r="Q46" s="1" t="s">
        <v>705</v>
      </c>
      <c r="R46" s="1" t="s">
        <v>1008</v>
      </c>
      <c r="S46" s="1" t="s">
        <v>707</v>
      </c>
      <c r="T46" s="1" t="s">
        <v>708</v>
      </c>
      <c r="U46" s="1" t="s">
        <v>718</v>
      </c>
      <c r="V46" s="1" t="s">
        <v>727</v>
      </c>
    </row>
    <row r="47" s="1" customFormat="1" spans="1:22">
      <c r="A47" s="3">
        <v>999228443607842</v>
      </c>
      <c r="B47" s="1" t="s">
        <v>996</v>
      </c>
      <c r="C47" s="1" t="s">
        <v>1009</v>
      </c>
      <c r="D47" s="1" t="s">
        <v>1010</v>
      </c>
      <c r="E47" s="1" t="s">
        <v>1011</v>
      </c>
      <c r="F47" s="1" t="s">
        <v>693</v>
      </c>
      <c r="G47" s="1" t="s">
        <v>698</v>
      </c>
      <c r="H47" s="1" t="s">
        <v>699</v>
      </c>
      <c r="I47" s="1" t="s">
        <v>1012</v>
      </c>
      <c r="J47" s="1" t="s">
        <v>30</v>
      </c>
      <c r="K47" s="1" t="s">
        <v>1013</v>
      </c>
      <c r="L47" s="1" t="s">
        <v>1013</v>
      </c>
      <c r="M47" s="1" t="s">
        <v>702</v>
      </c>
      <c r="N47" s="1" t="s">
        <v>702</v>
      </c>
      <c r="O47" s="1" t="s">
        <v>703</v>
      </c>
      <c r="P47" s="1" t="s">
        <v>704</v>
      </c>
      <c r="Q47" s="1" t="s">
        <v>705</v>
      </c>
      <c r="R47" s="1" t="s">
        <v>1014</v>
      </c>
      <c r="S47" s="1" t="s">
        <v>707</v>
      </c>
      <c r="T47" s="1" t="s">
        <v>708</v>
      </c>
      <c r="U47" s="1" t="s">
        <v>718</v>
      </c>
      <c r="V47" s="1" t="s">
        <v>795</v>
      </c>
    </row>
    <row r="48" s="1" customFormat="1" spans="1:22">
      <c r="A48" s="3">
        <v>999228442997568</v>
      </c>
      <c r="B48" s="1" t="s">
        <v>1015</v>
      </c>
      <c r="C48" s="1" t="s">
        <v>1016</v>
      </c>
      <c r="D48" s="1" t="s">
        <v>1017</v>
      </c>
      <c r="E48" s="1" t="s">
        <v>1018</v>
      </c>
      <c r="F48" s="1" t="s">
        <v>693</v>
      </c>
      <c r="G48" s="1" t="s">
        <v>698</v>
      </c>
      <c r="H48" s="1" t="s">
        <v>699</v>
      </c>
      <c r="I48" s="1" t="s">
        <v>1019</v>
      </c>
      <c r="J48" s="1" t="s">
        <v>30</v>
      </c>
      <c r="K48" s="1" t="s">
        <v>1020</v>
      </c>
      <c r="L48" s="1" t="s">
        <v>1020</v>
      </c>
      <c r="M48" s="1" t="s">
        <v>702</v>
      </c>
      <c r="N48" s="1" t="s">
        <v>702</v>
      </c>
      <c r="O48" s="1" t="s">
        <v>703</v>
      </c>
      <c r="P48" s="1" t="s">
        <v>704</v>
      </c>
      <c r="Q48" s="1" t="s">
        <v>705</v>
      </c>
      <c r="R48" s="1" t="s">
        <v>1021</v>
      </c>
      <c r="S48" s="1" t="s">
        <v>707</v>
      </c>
      <c r="T48" s="1" t="s">
        <v>708</v>
      </c>
      <c r="U48" s="1" t="s">
        <v>718</v>
      </c>
      <c r="V48" s="1" t="s">
        <v>727</v>
      </c>
    </row>
    <row r="49" s="1" customFormat="1" spans="1:22">
      <c r="A49" s="3">
        <v>999228441887246</v>
      </c>
      <c r="B49" s="1" t="s">
        <v>1015</v>
      </c>
      <c r="C49" s="1" t="s">
        <v>1022</v>
      </c>
      <c r="D49" s="1" t="s">
        <v>1023</v>
      </c>
      <c r="E49" s="1" t="s">
        <v>1024</v>
      </c>
      <c r="F49" s="1" t="s">
        <v>723</v>
      </c>
      <c r="G49" s="1" t="s">
        <v>698</v>
      </c>
      <c r="H49" s="1" t="s">
        <v>699</v>
      </c>
      <c r="I49" s="1" t="s">
        <v>1025</v>
      </c>
      <c r="J49" s="1" t="s">
        <v>30</v>
      </c>
      <c r="K49" s="1" t="s">
        <v>1026</v>
      </c>
      <c r="L49" s="1" t="s">
        <v>1026</v>
      </c>
      <c r="M49" s="1" t="s">
        <v>702</v>
      </c>
      <c r="N49" s="1" t="s">
        <v>702</v>
      </c>
      <c r="O49" s="1" t="s">
        <v>703</v>
      </c>
      <c r="P49" s="1" t="s">
        <v>704</v>
      </c>
      <c r="Q49" s="1" t="s">
        <v>705</v>
      </c>
      <c r="R49" s="1" t="s">
        <v>1027</v>
      </c>
      <c r="S49" s="1" t="s">
        <v>707</v>
      </c>
      <c r="T49" s="1" t="s">
        <v>708</v>
      </c>
      <c r="U49" s="1" t="s">
        <v>718</v>
      </c>
      <c r="V49" s="1" t="s">
        <v>848</v>
      </c>
    </row>
    <row r="50" s="1" customFormat="1" spans="1:22">
      <c r="A50" s="3">
        <v>999228438556173</v>
      </c>
      <c r="B50" s="1" t="s">
        <v>1015</v>
      </c>
      <c r="C50" s="1" t="s">
        <v>1028</v>
      </c>
      <c r="D50" s="1" t="s">
        <v>1029</v>
      </c>
      <c r="E50" s="1" t="s">
        <v>1030</v>
      </c>
      <c r="F50" s="1" t="s">
        <v>697</v>
      </c>
      <c r="G50" s="1" t="s">
        <v>698</v>
      </c>
      <c r="H50" s="1" t="s">
        <v>699</v>
      </c>
      <c r="I50" s="1" t="s">
        <v>1031</v>
      </c>
      <c r="J50" s="1" t="s">
        <v>30</v>
      </c>
      <c r="K50" s="1" t="s">
        <v>1032</v>
      </c>
      <c r="L50" s="1" t="s">
        <v>1032</v>
      </c>
      <c r="M50" s="1" t="s">
        <v>702</v>
      </c>
      <c r="N50" s="1" t="s">
        <v>702</v>
      </c>
      <c r="O50" s="1" t="s">
        <v>703</v>
      </c>
      <c r="P50" s="1" t="s">
        <v>704</v>
      </c>
      <c r="Q50" s="1" t="s">
        <v>705</v>
      </c>
      <c r="R50" s="1" t="s">
        <v>1033</v>
      </c>
      <c r="S50" s="1" t="s">
        <v>707</v>
      </c>
      <c r="T50" s="1" t="s">
        <v>708</v>
      </c>
      <c r="U50" s="1" t="s">
        <v>718</v>
      </c>
      <c r="V50" s="1" t="s">
        <v>727</v>
      </c>
    </row>
    <row r="51" s="1" customFormat="1" spans="1:22">
      <c r="A51" s="3">
        <v>999228434404921</v>
      </c>
      <c r="B51" s="1" t="s">
        <v>1034</v>
      </c>
      <c r="C51" s="1" t="s">
        <v>1035</v>
      </c>
      <c r="D51" s="1" t="s">
        <v>1036</v>
      </c>
      <c r="E51" s="1" t="s">
        <v>1037</v>
      </c>
      <c r="F51" s="1" t="s">
        <v>697</v>
      </c>
      <c r="G51" s="1" t="s">
        <v>698</v>
      </c>
      <c r="H51" s="1" t="s">
        <v>699</v>
      </c>
      <c r="I51" s="1" t="s">
        <v>1038</v>
      </c>
      <c r="J51" s="1" t="s">
        <v>30</v>
      </c>
      <c r="K51" s="1" t="s">
        <v>1039</v>
      </c>
      <c r="L51" s="1" t="s">
        <v>1039</v>
      </c>
      <c r="M51" s="1" t="s">
        <v>702</v>
      </c>
      <c r="N51" s="1" t="s">
        <v>702</v>
      </c>
      <c r="O51" s="1" t="s">
        <v>703</v>
      </c>
      <c r="P51" s="1" t="s">
        <v>704</v>
      </c>
      <c r="Q51" s="1" t="s">
        <v>705</v>
      </c>
      <c r="R51" s="1" t="s">
        <v>1040</v>
      </c>
      <c r="S51" s="1" t="s">
        <v>707</v>
      </c>
      <c r="T51" s="1" t="s">
        <v>708</v>
      </c>
      <c r="U51" s="1" t="s">
        <v>718</v>
      </c>
      <c r="V51" s="1" t="s">
        <v>710</v>
      </c>
    </row>
    <row r="52" s="1" customFormat="1" spans="1:22">
      <c r="A52" s="3">
        <v>999228433768155</v>
      </c>
      <c r="B52" s="1" t="s">
        <v>1034</v>
      </c>
      <c r="C52" s="1" t="s">
        <v>1041</v>
      </c>
      <c r="D52" s="1" t="s">
        <v>1042</v>
      </c>
      <c r="E52" s="1" t="s">
        <v>1043</v>
      </c>
      <c r="F52" s="1" t="s">
        <v>697</v>
      </c>
      <c r="G52" s="1" t="s">
        <v>698</v>
      </c>
      <c r="H52" s="1" t="s">
        <v>699</v>
      </c>
      <c r="I52" s="1" t="s">
        <v>1044</v>
      </c>
      <c r="J52" s="1" t="s">
        <v>30</v>
      </c>
      <c r="K52" s="1" t="s">
        <v>1045</v>
      </c>
      <c r="L52" s="1" t="s">
        <v>1045</v>
      </c>
      <c r="M52" s="1" t="s">
        <v>702</v>
      </c>
      <c r="N52" s="1" t="s">
        <v>702</v>
      </c>
      <c r="O52" s="1" t="s">
        <v>703</v>
      </c>
      <c r="P52" s="1" t="s">
        <v>704</v>
      </c>
      <c r="Q52" s="1" t="s">
        <v>705</v>
      </c>
      <c r="R52" s="1" t="s">
        <v>1046</v>
      </c>
      <c r="S52" s="1" t="s">
        <v>707</v>
      </c>
      <c r="T52" s="1" t="s">
        <v>708</v>
      </c>
      <c r="U52" s="1" t="s">
        <v>718</v>
      </c>
      <c r="V52" s="1" t="s">
        <v>961</v>
      </c>
    </row>
    <row r="53" s="1" customFormat="1" spans="1:22">
      <c r="A53" s="3">
        <v>999228432549689</v>
      </c>
      <c r="B53" s="1" t="s">
        <v>1034</v>
      </c>
      <c r="C53" s="1" t="s">
        <v>1047</v>
      </c>
      <c r="D53" s="1" t="s">
        <v>1048</v>
      </c>
      <c r="E53" s="1" t="s">
        <v>1049</v>
      </c>
      <c r="F53" s="1" t="s">
        <v>1050</v>
      </c>
      <c r="G53" s="1" t="s">
        <v>698</v>
      </c>
      <c r="H53" s="1" t="s">
        <v>699</v>
      </c>
      <c r="I53" s="1" t="s">
        <v>1051</v>
      </c>
      <c r="J53" s="1" t="s">
        <v>30</v>
      </c>
      <c r="K53" s="1" t="s">
        <v>1052</v>
      </c>
      <c r="L53" s="1" t="s">
        <v>1052</v>
      </c>
      <c r="M53" s="1" t="s">
        <v>702</v>
      </c>
      <c r="N53" s="1" t="s">
        <v>702</v>
      </c>
      <c r="O53" s="1" t="s">
        <v>703</v>
      </c>
      <c r="P53" s="1" t="s">
        <v>704</v>
      </c>
      <c r="Q53" s="1" t="s">
        <v>705</v>
      </c>
      <c r="R53" s="1" t="s">
        <v>1053</v>
      </c>
      <c r="S53" s="1" t="s">
        <v>707</v>
      </c>
      <c r="T53" s="1" t="s">
        <v>708</v>
      </c>
      <c r="U53" s="1" t="s">
        <v>718</v>
      </c>
      <c r="V53" s="1" t="s">
        <v>749</v>
      </c>
    </row>
    <row r="54" s="1" customFormat="1" spans="1:22">
      <c r="A54" s="3">
        <v>999228415435628</v>
      </c>
      <c r="B54" s="1" t="s">
        <v>1034</v>
      </c>
      <c r="C54" s="1" t="s">
        <v>1054</v>
      </c>
      <c r="D54" s="1" t="s">
        <v>1004</v>
      </c>
      <c r="E54" s="1" t="s">
        <v>1055</v>
      </c>
      <c r="F54" s="1" t="s">
        <v>785</v>
      </c>
      <c r="G54" s="1" t="s">
        <v>698</v>
      </c>
      <c r="H54" s="1" t="s">
        <v>699</v>
      </c>
      <c r="I54" s="1" t="s">
        <v>1056</v>
      </c>
      <c r="J54" s="1" t="s">
        <v>30</v>
      </c>
      <c r="K54" s="1" t="s">
        <v>1057</v>
      </c>
      <c r="L54" s="1" t="s">
        <v>1057</v>
      </c>
      <c r="M54" s="1" t="s">
        <v>702</v>
      </c>
      <c r="N54" s="1" t="s">
        <v>702</v>
      </c>
      <c r="O54" s="1" t="s">
        <v>703</v>
      </c>
      <c r="P54" s="1" t="s">
        <v>704</v>
      </c>
      <c r="Q54" s="1" t="s">
        <v>705</v>
      </c>
      <c r="R54" s="1" t="s">
        <v>1058</v>
      </c>
      <c r="S54" s="1" t="s">
        <v>707</v>
      </c>
      <c r="T54" s="1" t="s">
        <v>708</v>
      </c>
      <c r="U54" s="1" t="s">
        <v>718</v>
      </c>
      <c r="V54" s="1" t="s">
        <v>727</v>
      </c>
    </row>
    <row r="55" s="1" customFormat="1" spans="1:22">
      <c r="A55" s="3">
        <v>999228402039380</v>
      </c>
      <c r="B55" s="1" t="s">
        <v>1059</v>
      </c>
      <c r="C55" s="1" t="s">
        <v>1060</v>
      </c>
      <c r="D55" s="1" t="s">
        <v>1061</v>
      </c>
      <c r="E55" s="1" t="s">
        <v>1062</v>
      </c>
      <c r="F55" s="1" t="s">
        <v>697</v>
      </c>
      <c r="G55" s="1" t="s">
        <v>698</v>
      </c>
      <c r="H55" s="1" t="s">
        <v>699</v>
      </c>
      <c r="I55" s="1" t="s">
        <v>1063</v>
      </c>
      <c r="J55" s="1" t="s">
        <v>30</v>
      </c>
      <c r="K55" s="1" t="s">
        <v>1064</v>
      </c>
      <c r="L55" s="1" t="s">
        <v>1064</v>
      </c>
      <c r="M55" s="1" t="s">
        <v>702</v>
      </c>
      <c r="N55" s="1" t="s">
        <v>702</v>
      </c>
      <c r="O55" s="1" t="s">
        <v>703</v>
      </c>
      <c r="P55" s="1" t="s">
        <v>704</v>
      </c>
      <c r="Q55" s="1" t="s">
        <v>705</v>
      </c>
      <c r="R55" s="1" t="s">
        <v>1065</v>
      </c>
      <c r="S55" s="1" t="s">
        <v>707</v>
      </c>
      <c r="T55" s="1" t="s">
        <v>708</v>
      </c>
      <c r="U55" s="1" t="s">
        <v>718</v>
      </c>
      <c r="V55" s="1" t="s">
        <v>795</v>
      </c>
    </row>
    <row r="56" s="1" customFormat="1" spans="1:22">
      <c r="A56" s="3">
        <v>999228396184878</v>
      </c>
      <c r="B56" s="1" t="s">
        <v>1059</v>
      </c>
      <c r="C56" s="1" t="s">
        <v>1066</v>
      </c>
      <c r="D56" s="1" t="s">
        <v>1004</v>
      </c>
      <c r="E56" s="1" t="s">
        <v>1067</v>
      </c>
      <c r="F56" s="1" t="s">
        <v>738</v>
      </c>
      <c r="G56" s="1" t="s">
        <v>698</v>
      </c>
      <c r="H56" s="1" t="s">
        <v>699</v>
      </c>
      <c r="I56" s="1" t="s">
        <v>1068</v>
      </c>
      <c r="J56" s="1" t="s">
        <v>30</v>
      </c>
      <c r="K56" s="1" t="s">
        <v>1069</v>
      </c>
      <c r="L56" s="1" t="s">
        <v>1069</v>
      </c>
      <c r="M56" s="1" t="s">
        <v>702</v>
      </c>
      <c r="N56" s="1" t="s">
        <v>702</v>
      </c>
      <c r="O56" s="1" t="s">
        <v>703</v>
      </c>
      <c r="P56" s="1" t="s">
        <v>704</v>
      </c>
      <c r="Q56" s="1" t="s">
        <v>705</v>
      </c>
      <c r="R56" s="1" t="s">
        <v>1070</v>
      </c>
      <c r="S56" s="1" t="s">
        <v>707</v>
      </c>
      <c r="T56" s="1" t="s">
        <v>708</v>
      </c>
      <c r="U56" s="1" t="s">
        <v>718</v>
      </c>
      <c r="V56" s="1" t="s">
        <v>727</v>
      </c>
    </row>
    <row r="57" s="1" customFormat="1" spans="1:22">
      <c r="A57" s="3">
        <v>999228369307724</v>
      </c>
      <c r="B57" s="1" t="s">
        <v>1071</v>
      </c>
      <c r="C57" s="1" t="s">
        <v>1072</v>
      </c>
      <c r="D57" s="1" t="s">
        <v>1073</v>
      </c>
      <c r="E57" s="1" t="s">
        <v>1074</v>
      </c>
      <c r="F57" s="1" t="s">
        <v>697</v>
      </c>
      <c r="G57" s="1" t="s">
        <v>698</v>
      </c>
      <c r="H57" s="1" t="s">
        <v>699</v>
      </c>
      <c r="I57" s="1" t="s">
        <v>1075</v>
      </c>
      <c r="J57" s="1" t="s">
        <v>30</v>
      </c>
      <c r="K57" s="1" t="s">
        <v>1076</v>
      </c>
      <c r="L57" s="1" t="s">
        <v>1076</v>
      </c>
      <c r="M57" s="1" t="s">
        <v>702</v>
      </c>
      <c r="N57" s="1" t="s">
        <v>702</v>
      </c>
      <c r="O57" s="1" t="s">
        <v>703</v>
      </c>
      <c r="P57" s="1" t="s">
        <v>704</v>
      </c>
      <c r="Q57" s="1" t="s">
        <v>705</v>
      </c>
      <c r="R57" s="1" t="s">
        <v>1077</v>
      </c>
      <c r="S57" s="1" t="s">
        <v>707</v>
      </c>
      <c r="T57" s="1" t="s">
        <v>708</v>
      </c>
      <c r="U57" s="1" t="s">
        <v>718</v>
      </c>
      <c r="V57" s="1" t="s">
        <v>727</v>
      </c>
    </row>
    <row r="58" s="1" customFormat="1" spans="1:22">
      <c r="A58" s="3">
        <v>999228368376420</v>
      </c>
      <c r="B58" s="1" t="s">
        <v>1071</v>
      </c>
      <c r="C58" s="1" t="s">
        <v>1078</v>
      </c>
      <c r="D58" s="1" t="s">
        <v>1079</v>
      </c>
      <c r="E58" s="1" t="s">
        <v>1080</v>
      </c>
      <c r="F58" s="1" t="s">
        <v>697</v>
      </c>
      <c r="G58" s="1" t="s">
        <v>698</v>
      </c>
      <c r="H58" s="1" t="s">
        <v>699</v>
      </c>
      <c r="I58" s="1" t="s">
        <v>1081</v>
      </c>
      <c r="J58" s="1" t="s">
        <v>30</v>
      </c>
      <c r="K58" s="1" t="s">
        <v>1082</v>
      </c>
      <c r="L58" s="1" t="s">
        <v>1082</v>
      </c>
      <c r="M58" s="1" t="s">
        <v>702</v>
      </c>
      <c r="N58" s="1" t="s">
        <v>702</v>
      </c>
      <c r="O58" s="1" t="s">
        <v>703</v>
      </c>
      <c r="P58" s="1" t="s">
        <v>704</v>
      </c>
      <c r="Q58" s="1" t="s">
        <v>705</v>
      </c>
      <c r="R58" s="1" t="s">
        <v>1083</v>
      </c>
      <c r="S58" s="1" t="s">
        <v>707</v>
      </c>
      <c r="T58" s="1" t="s">
        <v>708</v>
      </c>
      <c r="U58" s="1" t="s">
        <v>718</v>
      </c>
      <c r="V58" s="1" t="s">
        <v>995</v>
      </c>
    </row>
    <row r="59" s="1" customFormat="1" spans="1:22">
      <c r="A59" s="3">
        <v>999228368254023</v>
      </c>
      <c r="B59" s="1" t="s">
        <v>1071</v>
      </c>
      <c r="C59" s="1" t="s">
        <v>1084</v>
      </c>
      <c r="D59" s="1" t="s">
        <v>1085</v>
      </c>
      <c r="E59" s="1" t="s">
        <v>1086</v>
      </c>
      <c r="F59" s="1" t="s">
        <v>806</v>
      </c>
      <c r="G59" s="1" t="s">
        <v>698</v>
      </c>
      <c r="H59" s="1" t="s">
        <v>699</v>
      </c>
      <c r="I59" s="1" t="s">
        <v>1087</v>
      </c>
      <c r="J59" s="1" t="s">
        <v>30</v>
      </c>
      <c r="K59" s="1" t="s">
        <v>1088</v>
      </c>
      <c r="L59" s="1" t="s">
        <v>1088</v>
      </c>
      <c r="M59" s="1" t="s">
        <v>702</v>
      </c>
      <c r="N59" s="1" t="s">
        <v>702</v>
      </c>
      <c r="O59" s="1" t="s">
        <v>703</v>
      </c>
      <c r="P59" s="1" t="s">
        <v>704</v>
      </c>
      <c r="Q59" s="1" t="s">
        <v>705</v>
      </c>
      <c r="R59" s="1" t="s">
        <v>1089</v>
      </c>
      <c r="S59" s="1" t="s">
        <v>707</v>
      </c>
      <c r="T59" s="1" t="s">
        <v>708</v>
      </c>
      <c r="U59" s="1" t="s">
        <v>718</v>
      </c>
      <c r="V59" s="1" t="s">
        <v>855</v>
      </c>
    </row>
    <row r="60" s="1" customFormat="1" spans="1:22">
      <c r="A60" s="3">
        <v>999228364830221</v>
      </c>
      <c r="B60" s="1" t="s">
        <v>1090</v>
      </c>
      <c r="C60" s="1" t="s">
        <v>1091</v>
      </c>
      <c r="D60" s="1" t="s">
        <v>1092</v>
      </c>
      <c r="E60" s="1" t="s">
        <v>1093</v>
      </c>
      <c r="F60" s="1" t="s">
        <v>738</v>
      </c>
      <c r="G60" s="1" t="s">
        <v>698</v>
      </c>
      <c r="H60" s="1" t="s">
        <v>699</v>
      </c>
      <c r="I60" s="1" t="s">
        <v>1094</v>
      </c>
      <c r="J60" s="1" t="s">
        <v>30</v>
      </c>
      <c r="K60" s="1" t="s">
        <v>1095</v>
      </c>
      <c r="L60" s="1" t="s">
        <v>1095</v>
      </c>
      <c r="M60" s="1" t="s">
        <v>702</v>
      </c>
      <c r="N60" s="1" t="s">
        <v>702</v>
      </c>
      <c r="O60" s="1" t="s">
        <v>703</v>
      </c>
      <c r="P60" s="1" t="s">
        <v>704</v>
      </c>
      <c r="Q60" s="1" t="s">
        <v>705</v>
      </c>
      <c r="R60" s="1" t="s">
        <v>1096</v>
      </c>
      <c r="S60" s="1" t="s">
        <v>707</v>
      </c>
      <c r="T60" s="1" t="s">
        <v>708</v>
      </c>
      <c r="U60" s="1" t="s">
        <v>718</v>
      </c>
      <c r="V60" s="1" t="s">
        <v>734</v>
      </c>
    </row>
    <row r="61" s="1" customFormat="1" spans="1:22">
      <c r="A61" s="3">
        <v>999228360325934</v>
      </c>
      <c r="B61" s="1" t="s">
        <v>1090</v>
      </c>
      <c r="C61" s="1" t="s">
        <v>1097</v>
      </c>
      <c r="D61" s="1" t="s">
        <v>1098</v>
      </c>
      <c r="E61" s="1" t="s">
        <v>1099</v>
      </c>
      <c r="F61" s="1" t="s">
        <v>723</v>
      </c>
      <c r="G61" s="1" t="s">
        <v>698</v>
      </c>
      <c r="H61" s="1" t="s">
        <v>699</v>
      </c>
      <c r="I61" s="1" t="s">
        <v>1100</v>
      </c>
      <c r="J61" s="1" t="s">
        <v>30</v>
      </c>
      <c r="K61" s="1" t="s">
        <v>1101</v>
      </c>
      <c r="L61" s="1" t="s">
        <v>1101</v>
      </c>
      <c r="M61" s="1" t="s">
        <v>702</v>
      </c>
      <c r="N61" s="1" t="s">
        <v>702</v>
      </c>
      <c r="O61" s="1" t="s">
        <v>703</v>
      </c>
      <c r="P61" s="1" t="s">
        <v>704</v>
      </c>
      <c r="Q61" s="1" t="s">
        <v>705</v>
      </c>
      <c r="R61" s="1" t="s">
        <v>1102</v>
      </c>
      <c r="S61" s="1" t="s">
        <v>707</v>
      </c>
      <c r="T61" s="1" t="s">
        <v>708</v>
      </c>
      <c r="U61" s="1" t="s">
        <v>718</v>
      </c>
      <c r="V61" s="1" t="s">
        <v>1103</v>
      </c>
    </row>
    <row r="62" s="1" customFormat="1" spans="1:22">
      <c r="A62" s="3">
        <v>999228360172338</v>
      </c>
      <c r="B62" s="1" t="s">
        <v>1090</v>
      </c>
      <c r="C62" s="1" t="s">
        <v>1104</v>
      </c>
      <c r="D62" s="1" t="s">
        <v>1105</v>
      </c>
      <c r="E62" s="1" t="s">
        <v>1106</v>
      </c>
      <c r="F62" s="1" t="s">
        <v>693</v>
      </c>
      <c r="G62" s="1" t="s">
        <v>698</v>
      </c>
      <c r="H62" s="1" t="s">
        <v>699</v>
      </c>
      <c r="I62" s="1" t="s">
        <v>1107</v>
      </c>
      <c r="J62" s="1" t="s">
        <v>30</v>
      </c>
      <c r="K62" s="1" t="s">
        <v>1108</v>
      </c>
      <c r="L62" s="1" t="s">
        <v>1108</v>
      </c>
      <c r="M62" s="1" t="s">
        <v>702</v>
      </c>
      <c r="N62" s="1" t="s">
        <v>702</v>
      </c>
      <c r="O62" s="1" t="s">
        <v>703</v>
      </c>
      <c r="P62" s="1" t="s">
        <v>704</v>
      </c>
      <c r="Q62" s="1" t="s">
        <v>705</v>
      </c>
      <c r="R62" s="1" t="s">
        <v>1109</v>
      </c>
      <c r="S62" s="1" t="s">
        <v>707</v>
      </c>
      <c r="T62" s="1" t="s">
        <v>708</v>
      </c>
      <c r="U62" s="1" t="s">
        <v>718</v>
      </c>
      <c r="V62" s="1" t="s">
        <v>727</v>
      </c>
    </row>
    <row r="63" s="1" customFormat="1" spans="1:22">
      <c r="A63" s="3">
        <v>999228352346865</v>
      </c>
      <c r="B63" s="1" t="s">
        <v>1110</v>
      </c>
      <c r="C63" s="1" t="s">
        <v>1111</v>
      </c>
      <c r="D63" s="1" t="s">
        <v>1112</v>
      </c>
      <c r="E63" s="1" t="s">
        <v>1113</v>
      </c>
      <c r="F63" s="1" t="s">
        <v>693</v>
      </c>
      <c r="G63" s="1" t="s">
        <v>698</v>
      </c>
      <c r="H63" s="1" t="s">
        <v>699</v>
      </c>
      <c r="I63" s="1" t="s">
        <v>1114</v>
      </c>
      <c r="J63" s="1" t="s">
        <v>30</v>
      </c>
      <c r="K63" s="1" t="s">
        <v>1115</v>
      </c>
      <c r="L63" s="1" t="s">
        <v>1115</v>
      </c>
      <c r="M63" s="1" t="s">
        <v>702</v>
      </c>
      <c r="N63" s="1" t="s">
        <v>702</v>
      </c>
      <c r="O63" s="1" t="s">
        <v>703</v>
      </c>
      <c r="P63" s="1" t="s">
        <v>704</v>
      </c>
      <c r="Q63" s="1" t="s">
        <v>705</v>
      </c>
      <c r="R63" s="1" t="s">
        <v>1116</v>
      </c>
      <c r="S63" s="1" t="s">
        <v>707</v>
      </c>
      <c r="T63" s="1" t="s">
        <v>708</v>
      </c>
      <c r="U63" s="1" t="s">
        <v>718</v>
      </c>
      <c r="V63" s="1" t="s">
        <v>823</v>
      </c>
    </row>
    <row r="64" s="1" customFormat="1" spans="1:22">
      <c r="A64" s="3">
        <v>999228349149670</v>
      </c>
      <c r="B64" s="1" t="s">
        <v>1110</v>
      </c>
      <c r="C64" s="1" t="s">
        <v>1117</v>
      </c>
      <c r="D64" s="1" t="s">
        <v>1118</v>
      </c>
      <c r="E64" s="1" t="s">
        <v>1119</v>
      </c>
      <c r="F64" s="1" t="s">
        <v>723</v>
      </c>
      <c r="G64" s="1" t="s">
        <v>698</v>
      </c>
      <c r="H64" s="1" t="s">
        <v>699</v>
      </c>
      <c r="I64" s="1" t="s">
        <v>1120</v>
      </c>
      <c r="J64" s="1" t="s">
        <v>30</v>
      </c>
      <c r="K64" s="1" t="s">
        <v>1121</v>
      </c>
      <c r="L64" s="1" t="s">
        <v>1121</v>
      </c>
      <c r="M64" s="1" t="s">
        <v>702</v>
      </c>
      <c r="N64" s="1" t="s">
        <v>702</v>
      </c>
      <c r="O64" s="1" t="s">
        <v>703</v>
      </c>
      <c r="P64" s="1" t="s">
        <v>704</v>
      </c>
      <c r="Q64" s="1" t="s">
        <v>705</v>
      </c>
      <c r="R64" s="1" t="s">
        <v>1122</v>
      </c>
      <c r="S64" s="1" t="s">
        <v>707</v>
      </c>
      <c r="T64" s="1" t="s">
        <v>708</v>
      </c>
      <c r="U64" s="1" t="s">
        <v>718</v>
      </c>
      <c r="V64" s="1" t="s">
        <v>727</v>
      </c>
    </row>
    <row r="65" s="1" customFormat="1" spans="1:22">
      <c r="A65" s="3">
        <v>999228345689643</v>
      </c>
      <c r="B65" s="1" t="s">
        <v>1110</v>
      </c>
      <c r="C65" s="1" t="s">
        <v>1123</v>
      </c>
      <c r="D65" s="1" t="s">
        <v>1124</v>
      </c>
      <c r="E65" s="1" t="s">
        <v>1125</v>
      </c>
      <c r="F65" s="1" t="s">
        <v>697</v>
      </c>
      <c r="G65" s="1" t="s">
        <v>698</v>
      </c>
      <c r="H65" s="1" t="s">
        <v>699</v>
      </c>
      <c r="I65" s="1" t="s">
        <v>1126</v>
      </c>
      <c r="J65" s="1" t="s">
        <v>30</v>
      </c>
      <c r="K65" s="1" t="s">
        <v>1127</v>
      </c>
      <c r="L65" s="1" t="s">
        <v>703</v>
      </c>
      <c r="M65" s="1" t="s">
        <v>1128</v>
      </c>
      <c r="N65" s="1" t="s">
        <v>1129</v>
      </c>
      <c r="O65" s="1" t="s">
        <v>703</v>
      </c>
      <c r="P65" s="1" t="s">
        <v>704</v>
      </c>
      <c r="Q65" s="1" t="s">
        <v>705</v>
      </c>
      <c r="R65" s="1" t="s">
        <v>1130</v>
      </c>
      <c r="S65" s="1" t="s">
        <v>707</v>
      </c>
      <c r="T65" s="1" t="s">
        <v>708</v>
      </c>
      <c r="U65" s="1" t="s">
        <v>718</v>
      </c>
      <c r="V65" s="1" t="s">
        <v>855</v>
      </c>
    </row>
    <row r="66" s="1" customFormat="1" spans="1:22">
      <c r="A66" s="3">
        <v>999228345423848</v>
      </c>
      <c r="B66" s="1" t="s">
        <v>1110</v>
      </c>
      <c r="C66" s="1" t="s">
        <v>1131</v>
      </c>
      <c r="D66" s="1" t="s">
        <v>1132</v>
      </c>
      <c r="E66" s="1" t="s">
        <v>1133</v>
      </c>
      <c r="F66" s="1" t="s">
        <v>806</v>
      </c>
      <c r="G66" s="1" t="s">
        <v>698</v>
      </c>
      <c r="H66" s="1" t="s">
        <v>699</v>
      </c>
      <c r="I66" s="1" t="s">
        <v>1134</v>
      </c>
      <c r="J66" s="1" t="s">
        <v>30</v>
      </c>
      <c r="K66" s="1" t="s">
        <v>1135</v>
      </c>
      <c r="L66" s="1" t="s">
        <v>1135</v>
      </c>
      <c r="M66" s="1" t="s">
        <v>702</v>
      </c>
      <c r="N66" s="1" t="s">
        <v>702</v>
      </c>
      <c r="O66" s="1" t="s">
        <v>703</v>
      </c>
      <c r="P66" s="1" t="s">
        <v>704</v>
      </c>
      <c r="Q66" s="1" t="s">
        <v>705</v>
      </c>
      <c r="R66" s="1" t="s">
        <v>1136</v>
      </c>
      <c r="S66" s="1" t="s">
        <v>707</v>
      </c>
      <c r="T66" s="1" t="s">
        <v>708</v>
      </c>
      <c r="U66" s="1" t="s">
        <v>718</v>
      </c>
      <c r="V66" s="1" t="s">
        <v>710</v>
      </c>
    </row>
    <row r="67" s="1" customFormat="1" spans="1:22">
      <c r="A67" s="3">
        <v>999228345155645</v>
      </c>
      <c r="B67" s="1" t="s">
        <v>1110</v>
      </c>
      <c r="C67" s="1" t="s">
        <v>1137</v>
      </c>
      <c r="D67" s="1" t="s">
        <v>1138</v>
      </c>
      <c r="E67" s="1" t="s">
        <v>1139</v>
      </c>
      <c r="F67" s="1" t="s">
        <v>697</v>
      </c>
      <c r="G67" s="1" t="s">
        <v>698</v>
      </c>
      <c r="H67" s="1" t="s">
        <v>699</v>
      </c>
      <c r="I67" s="1" t="s">
        <v>1140</v>
      </c>
      <c r="J67" s="1" t="s">
        <v>30</v>
      </c>
      <c r="K67" s="1" t="s">
        <v>1141</v>
      </c>
      <c r="L67" s="1" t="s">
        <v>1141</v>
      </c>
      <c r="M67" s="1" t="s">
        <v>702</v>
      </c>
      <c r="N67" s="1" t="s">
        <v>702</v>
      </c>
      <c r="O67" s="1" t="s">
        <v>703</v>
      </c>
      <c r="P67" s="1" t="s">
        <v>704</v>
      </c>
      <c r="Q67" s="1" t="s">
        <v>705</v>
      </c>
      <c r="R67" s="1" t="s">
        <v>1142</v>
      </c>
      <c r="S67" s="1" t="s">
        <v>707</v>
      </c>
      <c r="T67" s="1" t="s">
        <v>708</v>
      </c>
      <c r="U67" s="1" t="s">
        <v>718</v>
      </c>
      <c r="V67" s="1" t="s">
        <v>1143</v>
      </c>
    </row>
    <row r="68" s="1" customFormat="1" spans="1:22">
      <c r="A68" s="3">
        <v>28339526346</v>
      </c>
      <c r="B68" s="1" t="s">
        <v>1144</v>
      </c>
      <c r="C68" s="1" t="s">
        <v>1145</v>
      </c>
      <c r="D68" s="1" t="s">
        <v>1146</v>
      </c>
      <c r="E68" s="1" t="s">
        <v>1147</v>
      </c>
      <c r="F68" s="1" t="s">
        <v>723</v>
      </c>
      <c r="G68" s="1" t="s">
        <v>698</v>
      </c>
      <c r="H68" s="1" t="s">
        <v>699</v>
      </c>
      <c r="I68" s="1" t="s">
        <v>1148</v>
      </c>
      <c r="J68" s="1" t="s">
        <v>30</v>
      </c>
      <c r="K68" s="1" t="s">
        <v>1149</v>
      </c>
      <c r="L68" s="1" t="s">
        <v>1149</v>
      </c>
      <c r="M68" s="1" t="s">
        <v>702</v>
      </c>
      <c r="N68" s="1" t="s">
        <v>702</v>
      </c>
      <c r="O68" s="1" t="s">
        <v>703</v>
      </c>
      <c r="P68" s="1" t="s">
        <v>704</v>
      </c>
      <c r="Q68" s="1" t="s">
        <v>705</v>
      </c>
      <c r="R68" s="1" t="s">
        <v>1150</v>
      </c>
      <c r="S68" s="1" t="s">
        <v>707</v>
      </c>
      <c r="T68" s="1" t="s">
        <v>708</v>
      </c>
      <c r="U68" s="1" t="s">
        <v>718</v>
      </c>
      <c r="V68" s="1" t="s">
        <v>727</v>
      </c>
    </row>
    <row r="69" s="1" customFormat="1" spans="1:22">
      <c r="A69" s="3">
        <v>999228339314656</v>
      </c>
      <c r="B69" s="1" t="s">
        <v>1144</v>
      </c>
      <c r="C69" s="1" t="s">
        <v>1151</v>
      </c>
      <c r="D69" s="1" t="s">
        <v>1152</v>
      </c>
      <c r="E69" s="1" t="s">
        <v>1153</v>
      </c>
      <c r="F69" s="1" t="s">
        <v>806</v>
      </c>
      <c r="G69" s="1" t="s">
        <v>698</v>
      </c>
      <c r="H69" s="1" t="s">
        <v>699</v>
      </c>
      <c r="I69" s="1" t="s">
        <v>1154</v>
      </c>
      <c r="J69" s="1" t="s">
        <v>30</v>
      </c>
      <c r="K69" s="1" t="s">
        <v>1155</v>
      </c>
      <c r="L69" s="1" t="s">
        <v>1155</v>
      </c>
      <c r="M69" s="1" t="s">
        <v>702</v>
      </c>
      <c r="N69" s="1" t="s">
        <v>702</v>
      </c>
      <c r="O69" s="1" t="s">
        <v>703</v>
      </c>
      <c r="P69" s="1" t="s">
        <v>704</v>
      </c>
      <c r="Q69" s="1" t="s">
        <v>705</v>
      </c>
      <c r="R69" s="1" t="s">
        <v>1156</v>
      </c>
      <c r="S69" s="1" t="s">
        <v>707</v>
      </c>
      <c r="T69" s="1" t="s">
        <v>708</v>
      </c>
      <c r="U69" s="1" t="s">
        <v>718</v>
      </c>
      <c r="V69" s="1" t="s">
        <v>727</v>
      </c>
    </row>
    <row r="70" s="1" customFormat="1" spans="1:22">
      <c r="A70" s="3">
        <v>999228336442302</v>
      </c>
      <c r="B70" s="1" t="s">
        <v>1144</v>
      </c>
      <c r="C70" s="1" t="s">
        <v>1157</v>
      </c>
      <c r="D70" s="1" t="s">
        <v>1158</v>
      </c>
      <c r="E70" s="1" t="s">
        <v>1159</v>
      </c>
      <c r="F70" s="1" t="s">
        <v>697</v>
      </c>
      <c r="G70" s="1" t="s">
        <v>698</v>
      </c>
      <c r="H70" s="1" t="s">
        <v>699</v>
      </c>
      <c r="I70" s="1" t="s">
        <v>1160</v>
      </c>
      <c r="J70" s="1" t="s">
        <v>30</v>
      </c>
      <c r="K70" s="1" t="s">
        <v>1161</v>
      </c>
      <c r="L70" s="1" t="s">
        <v>1161</v>
      </c>
      <c r="M70" s="1" t="s">
        <v>702</v>
      </c>
      <c r="N70" s="1" t="s">
        <v>702</v>
      </c>
      <c r="O70" s="1" t="s">
        <v>703</v>
      </c>
      <c r="P70" s="1" t="s">
        <v>704</v>
      </c>
      <c r="Q70" s="1" t="s">
        <v>705</v>
      </c>
      <c r="R70" s="1" t="s">
        <v>1162</v>
      </c>
      <c r="S70" s="1" t="s">
        <v>707</v>
      </c>
      <c r="T70" s="1" t="s">
        <v>708</v>
      </c>
      <c r="U70" s="1" t="s">
        <v>718</v>
      </c>
      <c r="V70" s="1" t="s">
        <v>749</v>
      </c>
    </row>
    <row r="71" s="1" customFormat="1" spans="1:22">
      <c r="A71" s="3">
        <v>999228332386387</v>
      </c>
      <c r="B71" s="1" t="s">
        <v>1163</v>
      </c>
      <c r="C71" s="1" t="s">
        <v>1164</v>
      </c>
      <c r="D71" s="1" t="s">
        <v>1165</v>
      </c>
      <c r="E71" s="1" t="s">
        <v>1166</v>
      </c>
      <c r="F71" s="1" t="s">
        <v>693</v>
      </c>
      <c r="G71" s="1" t="s">
        <v>698</v>
      </c>
      <c r="H71" s="1" t="s">
        <v>699</v>
      </c>
      <c r="I71" s="1" t="s">
        <v>1167</v>
      </c>
      <c r="J71" s="1" t="s">
        <v>30</v>
      </c>
      <c r="K71" s="1" t="s">
        <v>1168</v>
      </c>
      <c r="L71" s="1" t="s">
        <v>1168</v>
      </c>
      <c r="M71" s="1" t="s">
        <v>702</v>
      </c>
      <c r="N71" s="1" t="s">
        <v>702</v>
      </c>
      <c r="O71" s="1" t="s">
        <v>703</v>
      </c>
      <c r="P71" s="1" t="s">
        <v>704</v>
      </c>
      <c r="Q71" s="1" t="s">
        <v>705</v>
      </c>
      <c r="R71" s="1" t="s">
        <v>1169</v>
      </c>
      <c r="S71" s="1" t="s">
        <v>707</v>
      </c>
      <c r="T71" s="1" t="s">
        <v>708</v>
      </c>
      <c r="U71" s="1" t="s">
        <v>718</v>
      </c>
      <c r="V71" s="1" t="s">
        <v>1170</v>
      </c>
    </row>
    <row r="72" s="1" customFormat="1" spans="1:22">
      <c r="A72" s="3">
        <v>999228321130361</v>
      </c>
      <c r="B72" s="1" t="s">
        <v>1163</v>
      </c>
      <c r="C72" s="1" t="s">
        <v>1171</v>
      </c>
      <c r="D72" s="1" t="s">
        <v>1172</v>
      </c>
      <c r="E72" s="1" t="s">
        <v>1173</v>
      </c>
      <c r="F72" s="1" t="s">
        <v>697</v>
      </c>
      <c r="G72" s="1" t="s">
        <v>698</v>
      </c>
      <c r="H72" s="1" t="s">
        <v>699</v>
      </c>
      <c r="I72" s="1" t="s">
        <v>1174</v>
      </c>
      <c r="J72" s="1" t="s">
        <v>30</v>
      </c>
      <c r="K72" s="1" t="s">
        <v>1175</v>
      </c>
      <c r="L72" s="1" t="s">
        <v>1175</v>
      </c>
      <c r="M72" s="1" t="s">
        <v>702</v>
      </c>
      <c r="N72" s="1" t="s">
        <v>702</v>
      </c>
      <c r="O72" s="1" t="s">
        <v>703</v>
      </c>
      <c r="P72" s="1" t="s">
        <v>704</v>
      </c>
      <c r="Q72" s="1" t="s">
        <v>705</v>
      </c>
      <c r="R72" s="1" t="s">
        <v>1176</v>
      </c>
      <c r="S72" s="1" t="s">
        <v>707</v>
      </c>
      <c r="T72" s="1" t="s">
        <v>708</v>
      </c>
      <c r="U72" s="1" t="s">
        <v>718</v>
      </c>
      <c r="V72" s="1" t="s">
        <v>981</v>
      </c>
    </row>
    <row r="73" s="1" customFormat="1" spans="1:22">
      <c r="A73" s="3">
        <v>999228313992485</v>
      </c>
      <c r="B73" s="1" t="s">
        <v>1177</v>
      </c>
      <c r="C73" s="1" t="s">
        <v>1178</v>
      </c>
      <c r="D73" s="1" t="s">
        <v>1179</v>
      </c>
      <c r="E73" s="1" t="s">
        <v>1180</v>
      </c>
      <c r="F73" s="1" t="s">
        <v>693</v>
      </c>
      <c r="G73" s="1" t="s">
        <v>698</v>
      </c>
      <c r="H73" s="1" t="s">
        <v>699</v>
      </c>
      <c r="I73" s="1" t="s">
        <v>1181</v>
      </c>
      <c r="J73" s="1" t="s">
        <v>30</v>
      </c>
      <c r="K73" s="1" t="s">
        <v>1182</v>
      </c>
      <c r="L73" s="1" t="s">
        <v>1182</v>
      </c>
      <c r="M73" s="1" t="s">
        <v>702</v>
      </c>
      <c r="N73" s="1" t="s">
        <v>702</v>
      </c>
      <c r="O73" s="1" t="s">
        <v>703</v>
      </c>
      <c r="P73" s="1" t="s">
        <v>704</v>
      </c>
      <c r="Q73" s="1" t="s">
        <v>705</v>
      </c>
      <c r="R73" s="1" t="s">
        <v>1183</v>
      </c>
      <c r="S73" s="1" t="s">
        <v>707</v>
      </c>
      <c r="T73" s="1" t="s">
        <v>708</v>
      </c>
      <c r="U73" s="1" t="s">
        <v>718</v>
      </c>
      <c r="V73" s="1" t="s">
        <v>981</v>
      </c>
    </row>
    <row r="74" s="1" customFormat="1" spans="1:22">
      <c r="A74" s="3">
        <v>999228287814772</v>
      </c>
      <c r="B74" s="1" t="s">
        <v>1184</v>
      </c>
      <c r="C74" s="1" t="s">
        <v>1185</v>
      </c>
      <c r="D74" s="1" t="s">
        <v>1186</v>
      </c>
      <c r="E74" s="1" t="s">
        <v>1187</v>
      </c>
      <c r="F74" s="1" t="s">
        <v>738</v>
      </c>
      <c r="G74" s="1" t="s">
        <v>698</v>
      </c>
      <c r="H74" s="1" t="s">
        <v>699</v>
      </c>
      <c r="I74" s="1" t="s">
        <v>1188</v>
      </c>
      <c r="J74" s="1" t="s">
        <v>30</v>
      </c>
      <c r="K74" s="1" t="s">
        <v>1189</v>
      </c>
      <c r="L74" s="1" t="s">
        <v>1189</v>
      </c>
      <c r="M74" s="1" t="s">
        <v>702</v>
      </c>
      <c r="N74" s="1" t="s">
        <v>702</v>
      </c>
      <c r="O74" s="1" t="s">
        <v>703</v>
      </c>
      <c r="P74" s="1" t="s">
        <v>704</v>
      </c>
      <c r="Q74" s="1" t="s">
        <v>705</v>
      </c>
      <c r="R74" s="1" t="s">
        <v>1190</v>
      </c>
      <c r="S74" s="1" t="s">
        <v>707</v>
      </c>
      <c r="T74" s="1" t="s">
        <v>708</v>
      </c>
      <c r="U74" s="1" t="s">
        <v>718</v>
      </c>
      <c r="V74" s="1" t="s">
        <v>727</v>
      </c>
    </row>
    <row r="75" s="1" customFormat="1" spans="1:22">
      <c r="A75" s="3">
        <v>999228263680082</v>
      </c>
      <c r="B75" s="1" t="s">
        <v>1191</v>
      </c>
      <c r="C75" s="1" t="s">
        <v>1192</v>
      </c>
      <c r="D75" s="1" t="s">
        <v>1017</v>
      </c>
      <c r="E75" s="1" t="s">
        <v>1193</v>
      </c>
      <c r="F75" s="1" t="s">
        <v>806</v>
      </c>
      <c r="G75" s="1" t="s">
        <v>698</v>
      </c>
      <c r="H75" s="1" t="s">
        <v>699</v>
      </c>
      <c r="I75" s="1" t="s">
        <v>1194</v>
      </c>
      <c r="J75" s="1" t="s">
        <v>30</v>
      </c>
      <c r="K75" s="1" t="s">
        <v>1195</v>
      </c>
      <c r="L75" s="1" t="s">
        <v>1195</v>
      </c>
      <c r="M75" s="1" t="s">
        <v>702</v>
      </c>
      <c r="N75" s="1" t="s">
        <v>702</v>
      </c>
      <c r="O75" s="1" t="s">
        <v>703</v>
      </c>
      <c r="P75" s="1" t="s">
        <v>704</v>
      </c>
      <c r="Q75" s="1" t="s">
        <v>705</v>
      </c>
      <c r="R75" s="1" t="s">
        <v>1196</v>
      </c>
      <c r="S75" s="1" t="s">
        <v>707</v>
      </c>
      <c r="T75" s="1" t="s">
        <v>708</v>
      </c>
      <c r="U75" s="1" t="s">
        <v>718</v>
      </c>
      <c r="V75" s="1" t="s">
        <v>727</v>
      </c>
    </row>
    <row r="76" s="1" customFormat="1" spans="1:22">
      <c r="A76" s="3">
        <v>999228258498445</v>
      </c>
      <c r="B76" s="1" t="s">
        <v>1197</v>
      </c>
      <c r="C76" s="1" t="s">
        <v>1198</v>
      </c>
      <c r="D76" s="1" t="s">
        <v>1199</v>
      </c>
      <c r="E76" s="1" t="s">
        <v>1200</v>
      </c>
      <c r="F76" s="1" t="s">
        <v>697</v>
      </c>
      <c r="G76" s="1" t="s">
        <v>698</v>
      </c>
      <c r="H76" s="1" t="s">
        <v>699</v>
      </c>
      <c r="I76" s="1" t="s">
        <v>1201</v>
      </c>
      <c r="J76" s="1" t="s">
        <v>30</v>
      </c>
      <c r="K76" s="1" t="s">
        <v>1202</v>
      </c>
      <c r="L76" s="1" t="s">
        <v>1202</v>
      </c>
      <c r="M76" s="1" t="s">
        <v>702</v>
      </c>
      <c r="N76" s="1" t="s">
        <v>702</v>
      </c>
      <c r="O76" s="1" t="s">
        <v>703</v>
      </c>
      <c r="P76" s="1" t="s">
        <v>704</v>
      </c>
      <c r="Q76" s="1" t="s">
        <v>705</v>
      </c>
      <c r="R76" s="1" t="s">
        <v>1203</v>
      </c>
      <c r="S76" s="1" t="s">
        <v>707</v>
      </c>
      <c r="T76" s="1" t="s">
        <v>708</v>
      </c>
      <c r="U76" s="1" t="s">
        <v>718</v>
      </c>
      <c r="V76" s="1" t="s">
        <v>749</v>
      </c>
    </row>
    <row r="77" s="1" customFormat="1" spans="1:22">
      <c r="A77" s="3">
        <v>999228212372547</v>
      </c>
      <c r="B77" s="1" t="s">
        <v>1204</v>
      </c>
      <c r="C77" s="1" t="s">
        <v>1205</v>
      </c>
      <c r="D77" s="1" t="s">
        <v>1206</v>
      </c>
      <c r="E77" s="1" t="s">
        <v>1207</v>
      </c>
      <c r="F77" s="1" t="s">
        <v>697</v>
      </c>
      <c r="G77" s="1" t="s">
        <v>698</v>
      </c>
      <c r="H77" s="1" t="s">
        <v>699</v>
      </c>
      <c r="I77" s="1" t="s">
        <v>1208</v>
      </c>
      <c r="J77" s="1" t="s">
        <v>30</v>
      </c>
      <c r="K77" s="1" t="s">
        <v>1209</v>
      </c>
      <c r="L77" s="1" t="s">
        <v>1209</v>
      </c>
      <c r="M77" s="1" t="s">
        <v>702</v>
      </c>
      <c r="N77" s="1" t="s">
        <v>702</v>
      </c>
      <c r="O77" s="1" t="s">
        <v>703</v>
      </c>
      <c r="P77" s="1" t="s">
        <v>704</v>
      </c>
      <c r="Q77" s="1" t="s">
        <v>705</v>
      </c>
      <c r="R77" s="1" t="s">
        <v>1210</v>
      </c>
      <c r="S77" s="1" t="s">
        <v>707</v>
      </c>
      <c r="T77" s="1" t="s">
        <v>708</v>
      </c>
      <c r="U77" s="1" t="s">
        <v>718</v>
      </c>
      <c r="V77" s="1" t="s">
        <v>1211</v>
      </c>
    </row>
    <row r="78" s="1" customFormat="1" spans="1:22">
      <c r="A78" s="3">
        <v>999228067199737</v>
      </c>
      <c r="B78" s="1" t="s">
        <v>1212</v>
      </c>
      <c r="C78" s="1" t="s">
        <v>1213</v>
      </c>
      <c r="D78" s="1" t="s">
        <v>1214</v>
      </c>
      <c r="E78" s="1" t="s">
        <v>1215</v>
      </c>
      <c r="F78" s="1" t="s">
        <v>1050</v>
      </c>
      <c r="G78" s="1" t="s">
        <v>698</v>
      </c>
      <c r="H78" s="1" t="s">
        <v>699</v>
      </c>
      <c r="I78" s="1" t="s">
        <v>1216</v>
      </c>
      <c r="J78" s="1" t="s">
        <v>30</v>
      </c>
      <c r="K78" s="1" t="s">
        <v>1217</v>
      </c>
      <c r="L78" s="1" t="s">
        <v>1217</v>
      </c>
      <c r="M78" s="1" t="s">
        <v>702</v>
      </c>
      <c r="N78" s="1" t="s">
        <v>702</v>
      </c>
      <c r="O78" s="1" t="s">
        <v>703</v>
      </c>
      <c r="P78" s="1" t="s">
        <v>704</v>
      </c>
      <c r="Q78" s="1" t="s">
        <v>705</v>
      </c>
      <c r="R78" s="1" t="s">
        <v>1218</v>
      </c>
      <c r="S78" s="1" t="s">
        <v>707</v>
      </c>
      <c r="T78" s="1" t="s">
        <v>708</v>
      </c>
      <c r="U78" s="1" t="s">
        <v>718</v>
      </c>
      <c r="V78" s="1" t="s">
        <v>823</v>
      </c>
    </row>
    <row r="79" s="1" customFormat="1" spans="1:22">
      <c r="A79" s="3">
        <v>999228064923499</v>
      </c>
      <c r="B79" s="1" t="s">
        <v>1212</v>
      </c>
      <c r="C79" s="1" t="s">
        <v>1219</v>
      </c>
      <c r="D79" s="1" t="s">
        <v>1220</v>
      </c>
      <c r="E79" s="1" t="s">
        <v>1221</v>
      </c>
      <c r="F79" s="1" t="s">
        <v>738</v>
      </c>
      <c r="G79" s="1" t="s">
        <v>698</v>
      </c>
      <c r="H79" s="1" t="s">
        <v>699</v>
      </c>
      <c r="I79" s="1" t="s">
        <v>1222</v>
      </c>
      <c r="J79" s="1" t="s">
        <v>30</v>
      </c>
      <c r="K79" s="1" t="s">
        <v>1223</v>
      </c>
      <c r="L79" s="1" t="s">
        <v>1223</v>
      </c>
      <c r="M79" s="1" t="s">
        <v>702</v>
      </c>
      <c r="N79" s="1" t="s">
        <v>702</v>
      </c>
      <c r="O79" s="1" t="s">
        <v>703</v>
      </c>
      <c r="P79" s="1" t="s">
        <v>704</v>
      </c>
      <c r="Q79" s="1" t="s">
        <v>705</v>
      </c>
      <c r="R79" s="1" t="s">
        <v>1224</v>
      </c>
      <c r="S79" s="1" t="s">
        <v>707</v>
      </c>
      <c r="T79" s="1" t="s">
        <v>708</v>
      </c>
      <c r="U79" s="1" t="s">
        <v>718</v>
      </c>
      <c r="V79" s="1" t="s">
        <v>727</v>
      </c>
    </row>
    <row r="80" s="1" customFormat="1" spans="1:22">
      <c r="A80" s="3">
        <v>999228034294579</v>
      </c>
      <c r="B80" s="1" t="s">
        <v>1225</v>
      </c>
      <c r="C80" s="1" t="s">
        <v>1226</v>
      </c>
      <c r="D80" s="1" t="s">
        <v>1227</v>
      </c>
      <c r="E80" s="1" t="s">
        <v>1228</v>
      </c>
      <c r="F80" s="1" t="s">
        <v>693</v>
      </c>
      <c r="G80" s="1" t="s">
        <v>698</v>
      </c>
      <c r="H80" s="1" t="s">
        <v>699</v>
      </c>
      <c r="I80" s="1" t="s">
        <v>1229</v>
      </c>
      <c r="J80" s="1" t="s">
        <v>30</v>
      </c>
      <c r="K80" s="1" t="s">
        <v>1230</v>
      </c>
      <c r="L80" s="1" t="s">
        <v>1230</v>
      </c>
      <c r="M80" s="1" t="s">
        <v>702</v>
      </c>
      <c r="N80" s="1" t="s">
        <v>702</v>
      </c>
      <c r="O80" s="1" t="s">
        <v>703</v>
      </c>
      <c r="P80" s="1" t="s">
        <v>704</v>
      </c>
      <c r="Q80" s="1" t="s">
        <v>705</v>
      </c>
      <c r="R80" s="1" t="s">
        <v>1231</v>
      </c>
      <c r="S80" s="1" t="s">
        <v>707</v>
      </c>
      <c r="T80" s="1" t="s">
        <v>708</v>
      </c>
      <c r="U80" s="1" t="s">
        <v>718</v>
      </c>
      <c r="V80" s="1" t="s">
        <v>727</v>
      </c>
    </row>
    <row r="81" s="1" customFormat="1" spans="1:22">
      <c r="A81" s="3">
        <v>999227408265475</v>
      </c>
      <c r="B81" s="1" t="s">
        <v>1232</v>
      </c>
      <c r="C81" s="1" t="s">
        <v>1233</v>
      </c>
      <c r="D81" s="1" t="s">
        <v>1234</v>
      </c>
      <c r="E81" s="1" t="s">
        <v>1235</v>
      </c>
      <c r="F81" s="1" t="s">
        <v>693</v>
      </c>
      <c r="G81" s="1" t="s">
        <v>698</v>
      </c>
      <c r="H81" s="1" t="s">
        <v>699</v>
      </c>
      <c r="I81" s="1" t="s">
        <v>1236</v>
      </c>
      <c r="J81" s="1" t="s">
        <v>30</v>
      </c>
      <c r="K81" s="1" t="s">
        <v>1237</v>
      </c>
      <c r="L81" s="1" t="s">
        <v>1237</v>
      </c>
      <c r="M81" s="1" t="s">
        <v>702</v>
      </c>
      <c r="N81" s="1" t="s">
        <v>702</v>
      </c>
      <c r="O81" s="1" t="s">
        <v>703</v>
      </c>
      <c r="P81" s="1" t="s">
        <v>704</v>
      </c>
      <c r="Q81" s="1" t="s">
        <v>705</v>
      </c>
      <c r="R81" s="1" t="s">
        <v>1238</v>
      </c>
      <c r="S81" s="1" t="s">
        <v>707</v>
      </c>
      <c r="T81" s="1" t="s">
        <v>708</v>
      </c>
      <c r="U81" s="1" t="s">
        <v>718</v>
      </c>
      <c r="V81" s="1" t="s">
        <v>1239</v>
      </c>
    </row>
    <row r="82" s="1" customFormat="1" spans="1:22">
      <c r="A82" s="3">
        <v>999227331132527</v>
      </c>
      <c r="B82" s="1" t="s">
        <v>1240</v>
      </c>
      <c r="C82" s="1" t="s">
        <v>1241</v>
      </c>
      <c r="D82" s="1" t="s">
        <v>1242</v>
      </c>
      <c r="E82" s="1" t="s">
        <v>1243</v>
      </c>
      <c r="F82" s="1" t="s">
        <v>806</v>
      </c>
      <c r="G82" s="1" t="s">
        <v>698</v>
      </c>
      <c r="H82" s="1" t="s">
        <v>699</v>
      </c>
      <c r="I82" s="1" t="s">
        <v>1244</v>
      </c>
      <c r="J82" s="1" t="s">
        <v>30</v>
      </c>
      <c r="K82" s="1" t="s">
        <v>1245</v>
      </c>
      <c r="L82" s="1" t="s">
        <v>1245</v>
      </c>
      <c r="M82" s="1" t="s">
        <v>702</v>
      </c>
      <c r="N82" s="1" t="s">
        <v>702</v>
      </c>
      <c r="O82" s="1" t="s">
        <v>703</v>
      </c>
      <c r="P82" s="1" t="s">
        <v>704</v>
      </c>
      <c r="Q82" s="1" t="s">
        <v>705</v>
      </c>
      <c r="R82" s="1" t="s">
        <v>1246</v>
      </c>
      <c r="S82" s="1" t="s">
        <v>707</v>
      </c>
      <c r="T82" s="1" t="s">
        <v>708</v>
      </c>
      <c r="U82" s="1" t="s">
        <v>718</v>
      </c>
      <c r="V82" s="1" t="s">
        <v>823</v>
      </c>
    </row>
    <row r="83" s="1" customFormat="1" spans="1:22">
      <c r="A83" s="3">
        <v>999227262029281</v>
      </c>
      <c r="B83" s="1" t="s">
        <v>1247</v>
      </c>
      <c r="C83" s="1" t="s">
        <v>1248</v>
      </c>
      <c r="D83" s="1" t="s">
        <v>1249</v>
      </c>
      <c r="E83" s="1" t="s">
        <v>1250</v>
      </c>
      <c r="F83" s="1" t="s">
        <v>693</v>
      </c>
      <c r="G83" s="1" t="s">
        <v>698</v>
      </c>
      <c r="H83" s="1" t="s">
        <v>699</v>
      </c>
      <c r="I83" s="1" t="s">
        <v>1251</v>
      </c>
      <c r="J83" s="1" t="s">
        <v>30</v>
      </c>
      <c r="K83" s="1" t="s">
        <v>1252</v>
      </c>
      <c r="L83" s="1" t="s">
        <v>1252</v>
      </c>
      <c r="M83" s="1" t="s">
        <v>702</v>
      </c>
      <c r="N83" s="1" t="s">
        <v>702</v>
      </c>
      <c r="O83" s="1" t="s">
        <v>703</v>
      </c>
      <c r="P83" s="1" t="s">
        <v>704</v>
      </c>
      <c r="Q83" s="1" t="s">
        <v>705</v>
      </c>
      <c r="R83" s="1" t="s">
        <v>1253</v>
      </c>
      <c r="S83" s="1" t="s">
        <v>707</v>
      </c>
      <c r="T83" s="1" t="s">
        <v>708</v>
      </c>
      <c r="U83" s="1" t="s">
        <v>709</v>
      </c>
      <c r="V83" s="1" t="s">
        <v>727</v>
      </c>
    </row>
    <row r="84" s="1" customFormat="1" spans="1:22">
      <c r="A84" s="3">
        <v>999227192928841</v>
      </c>
      <c r="B84" s="1" t="s">
        <v>1254</v>
      </c>
      <c r="C84" s="1" t="s">
        <v>1255</v>
      </c>
      <c r="D84" s="1" t="s">
        <v>1256</v>
      </c>
      <c r="E84" s="1" t="s">
        <v>1257</v>
      </c>
      <c r="F84" s="1" t="s">
        <v>697</v>
      </c>
      <c r="G84" s="1" t="s">
        <v>698</v>
      </c>
      <c r="H84" s="1" t="s">
        <v>699</v>
      </c>
      <c r="I84" s="1" t="s">
        <v>1258</v>
      </c>
      <c r="J84" s="1" t="s">
        <v>30</v>
      </c>
      <c r="K84" s="1" t="s">
        <v>1259</v>
      </c>
      <c r="L84" s="1" t="s">
        <v>1259</v>
      </c>
      <c r="M84" s="1" t="s">
        <v>702</v>
      </c>
      <c r="N84" s="1" t="s">
        <v>702</v>
      </c>
      <c r="O84" s="1" t="s">
        <v>703</v>
      </c>
      <c r="P84" s="1" t="s">
        <v>704</v>
      </c>
      <c r="Q84" s="1" t="s">
        <v>705</v>
      </c>
      <c r="R84" s="1" t="s">
        <v>1260</v>
      </c>
      <c r="S84" s="1" t="s">
        <v>707</v>
      </c>
      <c r="T84" s="1" t="s">
        <v>708</v>
      </c>
      <c r="U84" s="1" t="s">
        <v>718</v>
      </c>
      <c r="V84" s="1" t="s">
        <v>795</v>
      </c>
    </row>
    <row r="85" s="1" customFormat="1" spans="1:22">
      <c r="A85" s="3">
        <v>999227055334439</v>
      </c>
      <c r="B85" s="1" t="s">
        <v>1261</v>
      </c>
      <c r="C85" s="1" t="s">
        <v>1262</v>
      </c>
      <c r="D85" s="1" t="s">
        <v>1199</v>
      </c>
      <c r="E85" s="1" t="s">
        <v>1263</v>
      </c>
      <c r="F85" s="1" t="s">
        <v>697</v>
      </c>
      <c r="G85" s="1" t="s">
        <v>698</v>
      </c>
      <c r="H85" s="1" t="s">
        <v>699</v>
      </c>
      <c r="I85" s="1" t="s">
        <v>1264</v>
      </c>
      <c r="J85" s="1" t="s">
        <v>30</v>
      </c>
      <c r="K85" s="1" t="s">
        <v>1265</v>
      </c>
      <c r="L85" s="1" t="s">
        <v>1265</v>
      </c>
      <c r="M85" s="1" t="s">
        <v>702</v>
      </c>
      <c r="N85" s="1" t="s">
        <v>702</v>
      </c>
      <c r="O85" s="1" t="s">
        <v>703</v>
      </c>
      <c r="P85" s="1" t="s">
        <v>704</v>
      </c>
      <c r="Q85" s="1" t="s">
        <v>705</v>
      </c>
      <c r="R85" s="1" t="s">
        <v>1266</v>
      </c>
      <c r="S85" s="1" t="s">
        <v>707</v>
      </c>
      <c r="T85" s="1" t="s">
        <v>708</v>
      </c>
      <c r="U85" s="1" t="s">
        <v>718</v>
      </c>
      <c r="V85" s="1" t="s">
        <v>749</v>
      </c>
    </row>
    <row r="86" s="1" customFormat="1" spans="1:22">
      <c r="A86" s="3">
        <v>999227035637302</v>
      </c>
      <c r="B86" s="1" t="s">
        <v>1267</v>
      </c>
      <c r="C86" s="1" t="s">
        <v>1268</v>
      </c>
      <c r="D86" s="1" t="s">
        <v>1269</v>
      </c>
      <c r="E86" s="1" t="s">
        <v>1270</v>
      </c>
      <c r="F86" s="1" t="s">
        <v>693</v>
      </c>
      <c r="G86" s="1" t="s">
        <v>698</v>
      </c>
      <c r="H86" s="1" t="s">
        <v>699</v>
      </c>
      <c r="I86" s="1" t="s">
        <v>1271</v>
      </c>
      <c r="J86" s="1" t="s">
        <v>30</v>
      </c>
      <c r="K86" s="1" t="s">
        <v>1272</v>
      </c>
      <c r="L86" s="1" t="s">
        <v>1272</v>
      </c>
      <c r="M86" s="1" t="s">
        <v>702</v>
      </c>
      <c r="N86" s="1" t="s">
        <v>702</v>
      </c>
      <c r="O86" s="1" t="s">
        <v>703</v>
      </c>
      <c r="P86" s="1" t="s">
        <v>704</v>
      </c>
      <c r="Q86" s="1" t="s">
        <v>705</v>
      </c>
      <c r="R86" s="1" t="s">
        <v>1273</v>
      </c>
      <c r="S86" s="1" t="s">
        <v>707</v>
      </c>
      <c r="T86" s="1" t="s">
        <v>708</v>
      </c>
      <c r="U86" s="1" t="s">
        <v>718</v>
      </c>
      <c r="V86" s="1" t="s">
        <v>795</v>
      </c>
    </row>
    <row r="87" s="1" customFormat="1" spans="1:22">
      <c r="A87" s="3">
        <v>999226929929868</v>
      </c>
      <c r="B87" s="1" t="s">
        <v>1274</v>
      </c>
      <c r="C87" s="1" t="s">
        <v>1275</v>
      </c>
      <c r="D87" s="1" t="s">
        <v>1276</v>
      </c>
      <c r="E87" s="1" t="s">
        <v>1277</v>
      </c>
      <c r="F87" s="1" t="s">
        <v>693</v>
      </c>
      <c r="G87" s="1" t="s">
        <v>698</v>
      </c>
      <c r="H87" s="1" t="s">
        <v>699</v>
      </c>
      <c r="I87" s="1" t="s">
        <v>1278</v>
      </c>
      <c r="J87" s="1" t="s">
        <v>30</v>
      </c>
      <c r="K87" s="1" t="s">
        <v>1279</v>
      </c>
      <c r="L87" s="1" t="s">
        <v>1279</v>
      </c>
      <c r="M87" s="1" t="s">
        <v>702</v>
      </c>
      <c r="N87" s="1" t="s">
        <v>702</v>
      </c>
      <c r="O87" s="1" t="s">
        <v>703</v>
      </c>
      <c r="P87" s="1" t="s">
        <v>704</v>
      </c>
      <c r="Q87" s="1" t="s">
        <v>705</v>
      </c>
      <c r="R87" s="1" t="s">
        <v>1280</v>
      </c>
      <c r="S87" s="1" t="s">
        <v>707</v>
      </c>
      <c r="T87" s="1" t="s">
        <v>708</v>
      </c>
      <c r="U87" s="1" t="s">
        <v>718</v>
      </c>
      <c r="V87" s="1" t="s">
        <v>1239</v>
      </c>
    </row>
    <row r="88" s="1" customFormat="1" spans="1:22">
      <c r="A88" s="3">
        <v>999226777898565</v>
      </c>
      <c r="B88" s="1" t="s">
        <v>1281</v>
      </c>
      <c r="C88" s="1" t="s">
        <v>1282</v>
      </c>
      <c r="D88" s="1" t="s">
        <v>1283</v>
      </c>
      <c r="E88" s="1" t="s">
        <v>1284</v>
      </c>
      <c r="F88" s="1" t="s">
        <v>697</v>
      </c>
      <c r="G88" s="1" t="s">
        <v>698</v>
      </c>
      <c r="H88" s="1" t="s">
        <v>699</v>
      </c>
      <c r="I88" s="1" t="s">
        <v>1285</v>
      </c>
      <c r="J88" s="1" t="s">
        <v>30</v>
      </c>
      <c r="K88" s="1" t="s">
        <v>1286</v>
      </c>
      <c r="L88" s="1" t="s">
        <v>1286</v>
      </c>
      <c r="M88" s="1" t="s">
        <v>702</v>
      </c>
      <c r="N88" s="1" t="s">
        <v>702</v>
      </c>
      <c r="O88" s="1" t="s">
        <v>703</v>
      </c>
      <c r="P88" s="1" t="s">
        <v>704</v>
      </c>
      <c r="Q88" s="1" t="s">
        <v>705</v>
      </c>
      <c r="R88" s="1" t="s">
        <v>1287</v>
      </c>
      <c r="S88" s="1" t="s">
        <v>707</v>
      </c>
      <c r="T88" s="1" t="s">
        <v>708</v>
      </c>
      <c r="U88" s="1" t="s">
        <v>718</v>
      </c>
      <c r="V88" s="1" t="s">
        <v>749</v>
      </c>
    </row>
    <row r="89" s="1" customFormat="1" spans="1:22">
      <c r="A89" s="3">
        <v>999226668355742</v>
      </c>
      <c r="B89" s="1" t="s">
        <v>1288</v>
      </c>
      <c r="C89" s="1" t="s">
        <v>1289</v>
      </c>
      <c r="D89" s="1" t="s">
        <v>1290</v>
      </c>
      <c r="E89" s="1" t="s">
        <v>1291</v>
      </c>
      <c r="F89" s="1" t="s">
        <v>738</v>
      </c>
      <c r="G89" s="1" t="s">
        <v>698</v>
      </c>
      <c r="H89" s="1" t="s">
        <v>699</v>
      </c>
      <c r="I89" s="1" t="s">
        <v>1292</v>
      </c>
      <c r="J89" s="1" t="s">
        <v>30</v>
      </c>
      <c r="K89" s="1" t="s">
        <v>1293</v>
      </c>
      <c r="L89" s="1" t="s">
        <v>1293</v>
      </c>
      <c r="M89" s="1" t="s">
        <v>702</v>
      </c>
      <c r="N89" s="1" t="s">
        <v>702</v>
      </c>
      <c r="O89" s="1" t="s">
        <v>703</v>
      </c>
      <c r="P89" s="1" t="s">
        <v>704</v>
      </c>
      <c r="Q89" s="1" t="s">
        <v>705</v>
      </c>
      <c r="R89" s="1" t="s">
        <v>1294</v>
      </c>
      <c r="S89" s="1" t="s">
        <v>707</v>
      </c>
      <c r="T89" s="1" t="s">
        <v>708</v>
      </c>
      <c r="U89" s="1" t="s">
        <v>718</v>
      </c>
      <c r="V89" s="1" t="s">
        <v>1295</v>
      </c>
    </row>
    <row r="90" s="1" customFormat="1" spans="1:22">
      <c r="A90" s="3">
        <v>999226666020965</v>
      </c>
      <c r="B90" s="1" t="s">
        <v>1288</v>
      </c>
      <c r="C90" s="1" t="s">
        <v>1296</v>
      </c>
      <c r="D90" s="1" t="s">
        <v>1297</v>
      </c>
      <c r="E90" s="1" t="s">
        <v>1298</v>
      </c>
      <c r="F90" s="1" t="s">
        <v>738</v>
      </c>
      <c r="G90" s="1" t="s">
        <v>698</v>
      </c>
      <c r="H90" s="1" t="s">
        <v>699</v>
      </c>
      <c r="I90" s="1" t="s">
        <v>1299</v>
      </c>
      <c r="J90" s="1" t="s">
        <v>30</v>
      </c>
      <c r="K90" s="1" t="s">
        <v>1300</v>
      </c>
      <c r="L90" s="1" t="s">
        <v>1300</v>
      </c>
      <c r="M90" s="1" t="s">
        <v>702</v>
      </c>
      <c r="N90" s="1" t="s">
        <v>702</v>
      </c>
      <c r="O90" s="1" t="s">
        <v>703</v>
      </c>
      <c r="P90" s="1" t="s">
        <v>704</v>
      </c>
      <c r="Q90" s="1" t="s">
        <v>705</v>
      </c>
      <c r="R90" s="1" t="s">
        <v>1301</v>
      </c>
      <c r="S90" s="1" t="s">
        <v>707</v>
      </c>
      <c r="T90" s="1" t="s">
        <v>708</v>
      </c>
      <c r="U90" s="1" t="s">
        <v>718</v>
      </c>
      <c r="V90" s="1" t="s">
        <v>727</v>
      </c>
    </row>
    <row r="91" s="1" customFormat="1" spans="1:22">
      <c r="A91" s="3">
        <v>999226501932178</v>
      </c>
      <c r="B91" s="1" t="s">
        <v>1302</v>
      </c>
      <c r="C91" s="1" t="s">
        <v>1303</v>
      </c>
      <c r="D91" s="1" t="s">
        <v>1304</v>
      </c>
      <c r="E91" s="1" t="s">
        <v>1305</v>
      </c>
      <c r="F91" s="1" t="s">
        <v>697</v>
      </c>
      <c r="G91" s="1" t="s">
        <v>698</v>
      </c>
      <c r="H91" s="1" t="s">
        <v>699</v>
      </c>
      <c r="I91" s="1" t="s">
        <v>1306</v>
      </c>
      <c r="J91" s="1" t="s">
        <v>30</v>
      </c>
      <c r="K91" s="1" t="s">
        <v>1307</v>
      </c>
      <c r="L91" s="1" t="s">
        <v>1307</v>
      </c>
      <c r="M91" s="1" t="s">
        <v>702</v>
      </c>
      <c r="N91" s="1" t="s">
        <v>702</v>
      </c>
      <c r="O91" s="1" t="s">
        <v>703</v>
      </c>
      <c r="P91" s="1" t="s">
        <v>704</v>
      </c>
      <c r="Q91" s="1" t="s">
        <v>705</v>
      </c>
      <c r="R91" s="1" t="s">
        <v>1308</v>
      </c>
      <c r="S91" s="1" t="s">
        <v>707</v>
      </c>
      <c r="T91" s="1" t="s">
        <v>708</v>
      </c>
      <c r="U91" s="1" t="s">
        <v>718</v>
      </c>
      <c r="V91" s="1" t="s">
        <v>795</v>
      </c>
    </row>
    <row r="92" s="1" customFormat="1" spans="1:22">
      <c r="A92" s="3">
        <v>999226350115271</v>
      </c>
      <c r="B92" s="1" t="s">
        <v>1309</v>
      </c>
      <c r="C92" s="1" t="s">
        <v>1310</v>
      </c>
      <c r="D92" s="1" t="s">
        <v>1311</v>
      </c>
      <c r="E92" s="1" t="s">
        <v>1312</v>
      </c>
      <c r="F92" s="1" t="s">
        <v>693</v>
      </c>
      <c r="G92" s="1" t="s">
        <v>698</v>
      </c>
      <c r="H92" s="1" t="s">
        <v>699</v>
      </c>
      <c r="I92" s="1" t="s">
        <v>1313</v>
      </c>
      <c r="J92" s="1" t="s">
        <v>30</v>
      </c>
      <c r="K92" s="1" t="s">
        <v>1314</v>
      </c>
      <c r="L92" s="1" t="s">
        <v>1314</v>
      </c>
      <c r="M92" s="1" t="s">
        <v>702</v>
      </c>
      <c r="N92" s="1" t="s">
        <v>702</v>
      </c>
      <c r="O92" s="1" t="s">
        <v>703</v>
      </c>
      <c r="P92" s="1" t="s">
        <v>704</v>
      </c>
      <c r="Q92" s="1" t="s">
        <v>705</v>
      </c>
      <c r="R92" s="1" t="s">
        <v>1315</v>
      </c>
      <c r="S92" s="1" t="s">
        <v>707</v>
      </c>
      <c r="T92" s="1" t="s">
        <v>708</v>
      </c>
      <c r="U92" s="1" t="s">
        <v>718</v>
      </c>
      <c r="V92" s="1" t="s">
        <v>742</v>
      </c>
    </row>
    <row r="93" s="1" customFormat="1" spans="1:22">
      <c r="A93" s="3">
        <v>999225197400701</v>
      </c>
      <c r="B93" s="1" t="s">
        <v>1316</v>
      </c>
      <c r="C93" s="1" t="s">
        <v>1317</v>
      </c>
      <c r="D93" s="1" t="s">
        <v>1318</v>
      </c>
      <c r="E93" s="1" t="s">
        <v>1319</v>
      </c>
      <c r="F93" s="1" t="s">
        <v>738</v>
      </c>
      <c r="G93" s="1" t="s">
        <v>698</v>
      </c>
      <c r="H93" s="1" t="s">
        <v>699</v>
      </c>
      <c r="I93" s="1" t="s">
        <v>1320</v>
      </c>
      <c r="J93" s="1" t="s">
        <v>30</v>
      </c>
      <c r="K93" s="1" t="s">
        <v>1321</v>
      </c>
      <c r="L93" s="1" t="s">
        <v>1321</v>
      </c>
      <c r="M93" s="1" t="s">
        <v>702</v>
      </c>
      <c r="N93" s="1" t="s">
        <v>702</v>
      </c>
      <c r="O93" s="1" t="s">
        <v>703</v>
      </c>
      <c r="P93" s="1" t="s">
        <v>704</v>
      </c>
      <c r="Q93" s="1" t="s">
        <v>705</v>
      </c>
      <c r="R93" s="1" t="s">
        <v>1322</v>
      </c>
      <c r="S93" s="1" t="s">
        <v>707</v>
      </c>
      <c r="T93" s="1" t="s">
        <v>708</v>
      </c>
      <c r="U93" s="1" t="s">
        <v>718</v>
      </c>
      <c r="V93" s="1" t="s">
        <v>727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2023-12-08T02:04:44Z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