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<sst xmlns="http://schemas.openxmlformats.org/spreadsheetml/2006/main" count="3080" uniqueCount="1089">
  <si>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</si>
  <si>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</si>
  <si>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</si>
  <si>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</si>
  <si>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</si>
  <si>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</si>
  <si>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</si>
  <si>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</si>
  <si>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</si>
  <si>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</si>
  <si>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</si>
  <si>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</si>
  <si>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</si>
  <si>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</si>
  <si>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</si>
  <si>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</si>
  <si>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</si>
  <si>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</si>
  <si>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</si>
  <si>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</si>
  <si>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</si>
  <si>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</si>
  <si>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</si>
  <si>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</si>
  <si>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</si>
  <si>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999224477183366	</t>
  </si>
  <si>
    <t>Ctrip</t>
  </si>
  <si>
    <t>正常</t>
  </si>
  <si>
    <t>[罗塔赫－埃根]厄贝法赫特阿尔特霍夫海景酒店(Althoff Seehotel Überfahrt)(92027627)</t>
  </si>
  <si>
    <t>普通套房, 湖景 (Elegant Nature)&lt;2人入住&gt;&lt;早餐&gt;</t>
  </si>
  <si>
    <t>HKD</t>
  </si>
  <si>
    <t>Hindrichs/Klaus Peter</t>
  </si>
  <si>
    <t>CA13030231209HKD</t>
  </si>
  <si>
    <t>未提现</t>
  </si>
  <si>
    <t>携程开票</t>
  </si>
  <si>
    <t xml:space="preserve">3436862	</t>
  </si>
  <si>
    <t xml:space="preserve">18013605	</t>
  </si>
  <si>
    <t xml:space="preserve">999224477446298	</t>
  </si>
  <si>
    <t>BRINKMANN/THOMAS</t>
  </si>
  <si>
    <t xml:space="preserve">3437008	</t>
  </si>
  <si>
    <t xml:space="preserve">18110439	</t>
  </si>
  <si>
    <t xml:space="preserve">999226278586577	</t>
  </si>
  <si>
    <t>[芭堤雅]帕亚酒店(Payaa Hotel)(102880715)</t>
  </si>
  <si>
    <t>Deluxe Twin Room&lt;2人入住&gt;&lt;早餐&gt;</t>
  </si>
  <si>
    <t>YANG/JUNGPIL</t>
  </si>
  <si>
    <t xml:space="preserve">3823678	</t>
  </si>
  <si>
    <t xml:space="preserve">350400000010056	</t>
  </si>
  <si>
    <t xml:space="preserve">999226500557211	</t>
  </si>
  <si>
    <t>[曼谷]曼谷素坤逸 11 巷索里泰莱酒店(Solitaire Bangkok Sukhumvit 11)(55694582)</t>
  </si>
  <si>
    <t>至尊高级房&lt;2人入住&gt;&lt;不退款&gt;</t>
  </si>
  <si>
    <t>Demjen/Marco</t>
  </si>
  <si>
    <t xml:space="preserve">3864123	</t>
  </si>
  <si>
    <t xml:space="preserve">	</t>
  </si>
  <si>
    <t xml:space="preserve">999226853522192	</t>
  </si>
  <si>
    <t>[Ghobeiry]贝鲁特萨默兰凯宾斯基酒店及度假村(Kempinski Summerland Hotel &amp; Resort Beirut)(55413990)</t>
  </si>
  <si>
    <t>高级特大床房&lt;2人入住&gt;</t>
  </si>
  <si>
    <t>Stuart/Rene</t>
  </si>
  <si>
    <t xml:space="preserve">3961659	</t>
  </si>
  <si>
    <t>取消</t>
  </si>
  <si>
    <t xml:space="preserve">999227052283367	</t>
  </si>
  <si>
    <t>[Dengkil]良好旅行者青年旅馆(The Good Travelers Hostel @ KLIA)(94361077)</t>
  </si>
  <si>
    <t>基本双人或双床间&lt;2人入住&gt;</t>
  </si>
  <si>
    <t>LEE/JIASI</t>
  </si>
  <si>
    <t xml:space="preserve">3990400	</t>
  </si>
  <si>
    <t xml:space="preserve">|93977690	</t>
  </si>
  <si>
    <t xml:space="preserve">999227088955111	</t>
  </si>
  <si>
    <t>[巴塞罗那]格兰维亚酒店(Hotel Granvia)(55733320)</t>
  </si>
  <si>
    <t>基础单人房&lt;1人入住&gt;&lt;不退款&gt;&lt;早餐&gt;</t>
  </si>
  <si>
    <t>Kim/Youngnam</t>
  </si>
  <si>
    <t xml:space="preserve">3996962	</t>
  </si>
  <si>
    <t xml:space="preserve">999227097153732	</t>
  </si>
  <si>
    <t>[圣-欧斯特-腾-诺德]布鲁塞尔城市中心贝斯特韦斯特酒店(Best Western City Centre)(55270190)</t>
  </si>
  <si>
    <t>三人房&lt;2人入住&gt;&lt;不退款&gt;</t>
  </si>
  <si>
    <t>Reyes Gualan/Juan Francisco</t>
  </si>
  <si>
    <t xml:space="preserve">3999808	</t>
  </si>
  <si>
    <t xml:space="preserve">999227190746294	</t>
  </si>
  <si>
    <t>[伦敦]总统酒店(President Hotel)(110037138)</t>
  </si>
  <si>
    <t>双床房&lt;2人入住&gt;&lt;早餐&gt;</t>
  </si>
  <si>
    <t>van der Werf/Martijn Xavier</t>
  </si>
  <si>
    <t xml:space="preserve">4022235	</t>
  </si>
  <si>
    <t xml:space="preserve">999227286222019	</t>
  </si>
  <si>
    <t>[伊斯坦布尔]伊斯坦布尔阿马达老城酒店(Armada Istanbul Old City Hotel)(55290265)</t>
  </si>
  <si>
    <t>标准房&lt;2人入住&gt;&lt;早餐&gt;</t>
  </si>
  <si>
    <t>Chatterjee/Abhinandan,Chatterjee/Abhinandan,Chatterjee/Abhinandan,Chatterjee/Abhinandan</t>
  </si>
  <si>
    <t xml:space="preserve">4033880	</t>
  </si>
  <si>
    <t xml:space="preserve">5753761	</t>
  </si>
  <si>
    <t xml:space="preserve">999227341958991	</t>
  </si>
  <si>
    <t>[首尔]美利来酒店首尔明洞.(Migliore Hotel Seoul Myeongdong)(55312270)</t>
  </si>
  <si>
    <t>尊贵双床房&lt;2人入住&gt;</t>
  </si>
  <si>
    <t>Peng/Yu Ping</t>
  </si>
  <si>
    <t xml:space="preserve">4056604	</t>
  </si>
  <si>
    <t xml:space="preserve">220591772	</t>
  </si>
  <si>
    <t xml:space="preserve">999227353956344	</t>
  </si>
  <si>
    <t>Deluxe Club  Sky&lt;2人入住&gt;</t>
  </si>
  <si>
    <t>Rostas/Nicoleta</t>
  </si>
  <si>
    <t xml:space="preserve">4060961	</t>
  </si>
  <si>
    <t xml:space="preserve">999227446847723	</t>
  </si>
  <si>
    <t>[岘港]海安海滩Spa酒店(Haian Beach Hotel &amp; Spa)(55768453)</t>
  </si>
  <si>
    <t>城市景观特级双床房&lt;2人入住&gt;&lt;早餐&gt;</t>
  </si>
  <si>
    <t>CHAN/YIN YUK,TAM/CHOI FUNG</t>
  </si>
  <si>
    <t xml:space="preserve">4079244	</t>
  </si>
  <si>
    <t xml:space="preserve">999227965790428	</t>
  </si>
  <si>
    <t>[曼谷]辉光素坤逸 71酒店(Glow Sukhumvit 71)(110133684)</t>
  </si>
  <si>
    <t>豪华双床房&lt;2人入住&gt;&lt;不退款&gt;</t>
  </si>
  <si>
    <t>zhu/Qianyu,Shi/Yamin</t>
  </si>
  <si>
    <t xml:space="preserve">4089025	</t>
  </si>
  <si>
    <t xml:space="preserve">999227966778849	</t>
  </si>
  <si>
    <t>Zhang/Meng,sun/Xiaoyan</t>
  </si>
  <si>
    <t xml:space="preserve">4089575	</t>
  </si>
  <si>
    <t xml:space="preserve">999228002188362	</t>
  </si>
  <si>
    <t>[布拉格]查理大桥阿奇博尔德酒店(Archibald at The Charles Bridge)(55560422)</t>
  </si>
  <si>
    <t>双人房&lt;2人入住&gt;&lt;不退款&gt;&lt;早餐&gt;</t>
  </si>
  <si>
    <t>Han/Hyeon Jung,Han/Hyeon Jung</t>
  </si>
  <si>
    <t xml:space="preserve">4100202	</t>
  </si>
  <si>
    <t xml:space="preserve">999228030906724	</t>
  </si>
  <si>
    <t>[马六甲]雅胜酒店(Estadia Hotel)(55895710)</t>
  </si>
  <si>
    <t>豪华雅胜房&lt;2人入住&gt;&lt;早餐&gt;</t>
  </si>
  <si>
    <t>LIM/GEOK FONG,LIM/YAN JUN,LIM/KIM KUAN,LAU/BEE CHOO</t>
  </si>
  <si>
    <t xml:space="preserve">4107431	</t>
  </si>
  <si>
    <t xml:space="preserve">9007556727909	</t>
  </si>
  <si>
    <t xml:space="preserve">999228031319651	</t>
  </si>
  <si>
    <t>[仁川]海洋瑞景酒店(Ocean Soleview Hotel)(95084159)</t>
  </si>
  <si>
    <t>半海景豪华双人房&lt;2人入住&gt;&lt;不退款&gt;</t>
  </si>
  <si>
    <t>LEE/GYEONG</t>
  </si>
  <si>
    <t xml:space="preserve">4107514	</t>
  </si>
  <si>
    <t xml:space="preserve">472348845-1697874917078446	</t>
  </si>
  <si>
    <t xml:space="preserve">999228042923890	</t>
  </si>
  <si>
    <t>[马尼拉]马尼拉王子酒店(Manila Prince Hotel)(55841807)</t>
  </si>
  <si>
    <t>豪华房&lt;2人入住&gt;&lt;早餐&gt;</t>
  </si>
  <si>
    <t>ZHU/CHAO</t>
  </si>
  <si>
    <t xml:space="preserve">4111574	</t>
  </si>
  <si>
    <t xml:space="preserve">999228065091100	</t>
  </si>
  <si>
    <t>[马卡蒂]1898 菲律宾人科洛尼亚酒店(1898 Hotel Colonia En Las Filipinas)(55573103)</t>
  </si>
  <si>
    <t>豪华间&lt;1人入住&gt;&lt;早餐&gt;</t>
  </si>
  <si>
    <t>GUMTANG JR/RODOLFO SAGAYADORO</t>
  </si>
  <si>
    <t xml:space="preserve">4115380	</t>
  </si>
  <si>
    <t xml:space="preserve">999228071008033	</t>
  </si>
  <si>
    <t>[芭堤雅]芭堤雅旺阿玛海滩舒适酒店(Cosi Pattaya Wong Amat Beach)(70787722)</t>
  </si>
  <si>
    <t>克斯特大床房&lt;2人入住&gt;</t>
  </si>
  <si>
    <t>YANG/LIJIAN,XU/SHUTING</t>
  </si>
  <si>
    <t xml:space="preserve">4118382	</t>
  </si>
  <si>
    <t xml:space="preserve">69595	</t>
  </si>
  <si>
    <t xml:space="preserve">999228074103716	</t>
  </si>
  <si>
    <t>[伦敦]凤凰酒店(Phoenix Hotel)(55452162)</t>
  </si>
  <si>
    <t>HUANG/WEN-TSAO</t>
  </si>
  <si>
    <t xml:space="preserve">4120130	</t>
  </si>
  <si>
    <t xml:space="preserve">ASAF518028	</t>
  </si>
  <si>
    <t xml:space="preserve">999228123867242	</t>
  </si>
  <si>
    <t>[大城]埃瓦尔酒店(The Avail)(90400812)</t>
  </si>
  <si>
    <t>标准房&lt;2人入住&gt;</t>
  </si>
  <si>
    <t>Ong/Keith</t>
  </si>
  <si>
    <t xml:space="preserve">4133199	</t>
  </si>
  <si>
    <t xml:space="preserve">9035421725016	</t>
  </si>
  <si>
    <t xml:space="preserve">999228228811573	</t>
  </si>
  <si>
    <t>[曼谷]UHG四分之一隆齐酒店(The Quarter Ploenchit by UHG)(90402440)</t>
  </si>
  <si>
    <t>一卧套房&lt;2人入住&gt;&lt;早餐&gt;</t>
  </si>
  <si>
    <t>FUNG/TAI LOI ERIKA,FU/PO KEI</t>
  </si>
  <si>
    <t xml:space="preserve">4155983	</t>
  </si>
  <si>
    <t xml:space="preserve">28235746387	</t>
  </si>
  <si>
    <t>Deluxe Twin Room&lt;2人入住&gt;&lt;不退款&gt;&lt;早餐&gt;</t>
  </si>
  <si>
    <t>LIU/XIAO,DAI/MEI</t>
  </si>
  <si>
    <t xml:space="preserve">4159524	</t>
  </si>
  <si>
    <t xml:space="preserve">350400000012535	</t>
  </si>
  <si>
    <t xml:space="preserve">999228238773452	</t>
  </si>
  <si>
    <t xml:space="preserve">4161437	</t>
  </si>
  <si>
    <t xml:space="preserve">9035559499003	</t>
  </si>
  <si>
    <t xml:space="preserve">999228330804040	</t>
  </si>
  <si>
    <t>[巴厘岛]巴厘岛机场希尔顿花园酒店(Hilton Garden Inn Bali Ngurah Rai Airport)(55290459)</t>
  </si>
  <si>
    <t>DOUBLE KING GUEST&lt;2人入住&gt;</t>
  </si>
  <si>
    <t>ZHENG/LURONG,GUAN/JINGJING</t>
  </si>
  <si>
    <t xml:space="preserve">4197780	</t>
  </si>
  <si>
    <t xml:space="preserve">999228333094648	</t>
  </si>
  <si>
    <t>[芭堤雅]芭提雅夜光酒店(Glow Pattaya)(92030238)</t>
  </si>
  <si>
    <t>豪华尊贵房&lt;2人入住&gt;&lt;不退款&gt;</t>
  </si>
  <si>
    <t>YOLAI/ARRIYA</t>
  </si>
  <si>
    <t xml:space="preserve">4199046	</t>
  </si>
  <si>
    <t xml:space="preserve">999228334055087	</t>
  </si>
  <si>
    <t>[曼谷]曼谷康莱德酒店(Conrad Bangkok)(55312447)</t>
  </si>
  <si>
    <t>行政特大床房&lt;2人入住&gt;</t>
  </si>
  <si>
    <t>LIANG/SHIHCHIEH</t>
  </si>
  <si>
    <t xml:space="preserve">4199530	</t>
  </si>
  <si>
    <t xml:space="preserve">999228339153037	</t>
  </si>
  <si>
    <t>Deluxe Double Room&lt;2人入住&gt;&lt;不退款&gt;</t>
  </si>
  <si>
    <t>WANG/ZIWEI</t>
  </si>
  <si>
    <t xml:space="preserve">4202629	</t>
  </si>
  <si>
    <t xml:space="preserve">350400000012887	</t>
  </si>
  <si>
    <t xml:space="preserve">999228339222142	</t>
  </si>
  <si>
    <t>[Cairns North]凯恩斯波希米亚度假村(Bohemia Resort Cairns)(55707784)</t>
  </si>
  <si>
    <t>双人公共房&lt;2人入住&gt;</t>
  </si>
  <si>
    <t>Mundy/Charlotte</t>
  </si>
  <si>
    <t xml:space="preserve">4202797	</t>
  </si>
  <si>
    <t xml:space="preserve">-117299919|117299919	</t>
  </si>
  <si>
    <t xml:space="preserve">999228342687804	</t>
  </si>
  <si>
    <t>[纳柯亚]巴淡岛艺术酒店(Artotel Batam)(102881122)</t>
  </si>
  <si>
    <t>一室公寓&lt;2人入住&gt;&lt;早餐&gt;</t>
  </si>
  <si>
    <t>CHAN/BENG LAY,NG/KELENE</t>
  </si>
  <si>
    <t xml:space="preserve">4205819	</t>
  </si>
  <si>
    <t xml:space="preserve">26770	</t>
  </si>
  <si>
    <t xml:space="preserve">999228343528605	</t>
  </si>
  <si>
    <t>[宿务]瑟达宿务中央集团酒店(Seda Central Bloc Cebu)(95084417)</t>
  </si>
  <si>
    <t>PARK/JIHO</t>
  </si>
  <si>
    <t xml:space="preserve">4205954	</t>
  </si>
  <si>
    <t xml:space="preserve">999228349434120	</t>
  </si>
  <si>
    <t>[Chippendale]悉尼齐本德尔阿迪娜公寓酒店(Adina Apartment Hotel Chippendale)(55478449)</t>
  </si>
  <si>
    <t>一卧公寓房&lt;2人入住&gt;</t>
  </si>
  <si>
    <t>CAO/YUZE,YAO/WEI</t>
  </si>
  <si>
    <t xml:space="preserve">4208104	</t>
  </si>
  <si>
    <t xml:space="preserve">-117906692|117906692	</t>
  </si>
  <si>
    <t xml:space="preserve">999228353206570	</t>
  </si>
  <si>
    <t>[巴黎]剧院酒店(Hotel les Théâtres)(55920198)</t>
  </si>
  <si>
    <t>尊贵双人间&lt;2人入住&gt;&lt;早餐&gt;</t>
  </si>
  <si>
    <t>CUI/Yong</t>
  </si>
  <si>
    <t xml:space="preserve">4209773	</t>
  </si>
  <si>
    <t xml:space="preserve">1500	</t>
  </si>
  <si>
    <t xml:space="preserve">999228354172949	</t>
  </si>
  <si>
    <t>[芭堤雅]麦克花园度假酒店(Mike Garden Resort)(56206279)</t>
  </si>
  <si>
    <t>高级房&lt;2人入住&gt;&lt;不退款&gt;&lt;早餐&gt;</t>
  </si>
  <si>
    <t>PAN/MEI JUAN</t>
  </si>
  <si>
    <t xml:space="preserve">4210161	</t>
  </si>
  <si>
    <t xml:space="preserve">999228355258991	</t>
  </si>
  <si>
    <t>[首尔]首尔皇家酒店(Royal Hotel Seoul)(55841742)</t>
  </si>
  <si>
    <t>标准豪华双床房&lt;2人入住&gt;&lt;不退款&gt;</t>
  </si>
  <si>
    <t>FUJIMOTO/EMIKO,YONEDA/TOMOE</t>
  </si>
  <si>
    <t xml:space="preserve">4210651	</t>
  </si>
  <si>
    <t xml:space="preserve">0919925	</t>
  </si>
  <si>
    <t xml:space="preserve">999228355998030	</t>
  </si>
  <si>
    <t>[马尼拉]马尼拉湾景园酒店(Bayview Park Hotel Manila)(55280723)</t>
  </si>
  <si>
    <t>高级双人床房&lt;2人入住&gt;&lt;早餐&gt;</t>
  </si>
  <si>
    <t>MORIYAMA/YOJI</t>
  </si>
  <si>
    <t xml:space="preserve">4211106	</t>
  </si>
  <si>
    <t xml:space="preserve">999228360383093	</t>
  </si>
  <si>
    <t>[吉隆坡]吉隆坡科玛套房酒店(Cormar Suites Kuala Lumpur)(91546233)</t>
  </si>
  <si>
    <t>一室公寓&lt;2人入住&gt;</t>
  </si>
  <si>
    <t>RICHARDSON/JOANNE RUTH</t>
  </si>
  <si>
    <t xml:space="preserve">4213379	</t>
  </si>
  <si>
    <t xml:space="preserve">999228362273551	</t>
  </si>
  <si>
    <t>[巴拿马城]巴拿马城广场悦宜湾酒店(Riu Plaza Panamá)(55733524)</t>
  </si>
  <si>
    <t>豪华特大床房&lt;2人入住&gt;&lt;早餐&gt;</t>
  </si>
  <si>
    <t>FUNG/CHI KONG</t>
  </si>
  <si>
    <t xml:space="preserve">4214589	</t>
  </si>
  <si>
    <t xml:space="preserve">999228363179829	</t>
  </si>
  <si>
    <t>[Kuala Kuantan]关丹凯悦酒店(Hyatt Regency Kuantan Resort)(55491832)</t>
  </si>
  <si>
    <t>CHEW/LIANG LIANG</t>
  </si>
  <si>
    <t xml:space="preserve">4215053	</t>
  </si>
  <si>
    <t xml:space="preserve">999228367826046	</t>
  </si>
  <si>
    <t>[甲米]COSI 甲米奥南海滩(COSI Krabi Ao Nang Beach)(92030312)</t>
  </si>
  <si>
    <t>蔻西双床房&lt;2人入住&gt;</t>
  </si>
  <si>
    <t>TECHAWORARAK/PHANTIRA</t>
  </si>
  <si>
    <t xml:space="preserve">4219236	</t>
  </si>
  <si>
    <t xml:space="preserve">999228367938665	</t>
  </si>
  <si>
    <t xml:space="preserve">4219384	</t>
  </si>
  <si>
    <t xml:space="preserve">999228368373963	</t>
  </si>
  <si>
    <t>[韦尔瓦]维尔瓦参议员酒店(Senator Huelva)(55299605)</t>
  </si>
  <si>
    <t>三人房&lt;3人入住&gt;&lt;不退款&gt;</t>
  </si>
  <si>
    <t>TORRES/SONIA,VANEGAS/EDGAR,BARRANTES/ARCELIA</t>
  </si>
  <si>
    <t xml:space="preserve">4220187	</t>
  </si>
  <si>
    <t xml:space="preserve">55ER	</t>
  </si>
  <si>
    <t xml:space="preserve">999228395681429	</t>
  </si>
  <si>
    <t>[科克拜亚克劳斯特]拉基酒店(Hotel Laki)(109175532)</t>
  </si>
  <si>
    <t>LI/BINXIONG,XIANG/HUALI</t>
  </si>
  <si>
    <t xml:space="preserve">4227561	</t>
  </si>
  <si>
    <t xml:space="preserve">-119742182|119742182	</t>
  </si>
  <si>
    <t xml:space="preserve">999228397507544	</t>
  </si>
  <si>
    <t>[曼谷]中央政府大楼酒店暨会议中心(Centra Government Complex Hotel &amp; Convention Centre)(68545106)</t>
  </si>
  <si>
    <t>高级特大床房&lt;2人入住&gt;&lt;不退款&gt;</t>
  </si>
  <si>
    <t>WANG/LUSI</t>
  </si>
  <si>
    <t xml:space="preserve">4228167	</t>
  </si>
  <si>
    <t xml:space="preserve">999228399398927	</t>
  </si>
  <si>
    <t>[吉隆坡]莱恩酒店(Sleeping Lion Suites)(111414278)</t>
  </si>
  <si>
    <t>高级双床房&lt;2人入住&gt;&lt;不退款&gt;</t>
  </si>
  <si>
    <t>DUY/DOAN QUOC</t>
  </si>
  <si>
    <t xml:space="preserve">4229120	</t>
  </si>
  <si>
    <t xml:space="preserve">148729	</t>
  </si>
  <si>
    <t xml:space="preserve">999228404487662	</t>
  </si>
  <si>
    <t>[拉普拉普]麦克坦贝尔蒙特酒店(Belmont Hotel Mactan)(111414658)</t>
  </si>
  <si>
    <t>高级双人间&lt;2人入住&gt;&lt;不退款&gt;</t>
  </si>
  <si>
    <t>TAMAOKI/CHIKARA</t>
  </si>
  <si>
    <t xml:space="preserve">4231449	</t>
  </si>
  <si>
    <t xml:space="preserve">85684	</t>
  </si>
  <si>
    <t xml:space="preserve">999228410229650	</t>
  </si>
  <si>
    <t>[博洛尼亚]The Social Hub Bologna(109174409)</t>
  </si>
  <si>
    <t>标准单人间&lt;1人入住&gt;&lt;早餐&gt;</t>
  </si>
  <si>
    <t>PENG/CHUN</t>
  </si>
  <si>
    <t xml:space="preserve">4231828	</t>
  </si>
  <si>
    <t xml:space="preserve">999228415015834	</t>
  </si>
  <si>
    <t>[彼得罗波利斯]义塔帕瓦城堡旅馆会议酒店 - 美食学(Castelo de Itaipava - Hotel, Eventos e Gastronomia)(95084128)</t>
  </si>
  <si>
    <t>精致套房&lt;2人入住&gt;&lt;不退款&gt;&lt;早餐&gt;</t>
  </si>
  <si>
    <t>SQUARIZE/KARINA</t>
  </si>
  <si>
    <t xml:space="preserve">4233058	</t>
  </si>
  <si>
    <t xml:space="preserve">77473357|120262198	</t>
  </si>
  <si>
    <t xml:space="preserve">999228415367213	</t>
  </si>
  <si>
    <t>[吉隆坡]星汇吉隆坡型格麦基全球公寓式酒店(Expressionz Professional Suites by MyKey Global)(55346240)</t>
  </si>
  <si>
    <t>豪华一室特大床房&lt;2人入住&gt;</t>
  </si>
  <si>
    <t>FITRIANI/RATNA</t>
  </si>
  <si>
    <t xml:space="preserve">4233264	</t>
  </si>
  <si>
    <t xml:space="preserve">1082395123	</t>
  </si>
  <si>
    <t xml:space="preserve">999228420839801	</t>
  </si>
  <si>
    <t>[长滩岛]长滩岛航路与蓝海度假村(Fairways and Bluewater Boracay)(109328980)</t>
  </si>
  <si>
    <t>高级双人房&lt;2人入住&gt;&lt;不退款&gt;&lt;早餐&gt;</t>
  </si>
  <si>
    <t>GUGULAN/BENJEANETTE UNTALAN,ESTELLA/CARLA BERNICE HERNANDEZ</t>
  </si>
  <si>
    <t xml:space="preserve">4235736	</t>
  </si>
  <si>
    <t xml:space="preserve">-120424694|120424694	</t>
  </si>
  <si>
    <t xml:space="preserve">999228432122795	</t>
  </si>
  <si>
    <t>[圣但尼]圣但尼-巴黎门住宿加早餐酒店(B&amp;B Hotel Saint-Denis Porte de Paris)(110043007)</t>
  </si>
  <si>
    <t>双人房&lt;2人入住&gt;&lt;不退款&gt;</t>
  </si>
  <si>
    <t>MI/BO</t>
  </si>
  <si>
    <t xml:space="preserve">4237844	</t>
  </si>
  <si>
    <t xml:space="preserve">18212699	</t>
  </si>
  <si>
    <t xml:space="preserve">999228229162757	</t>
  </si>
  <si>
    <t>[曼谷]双子塔酒店(Twin Towers Hotel)(55439614)</t>
  </si>
  <si>
    <t>Twin/Double room - Superior&lt;2人入住&gt;&lt;早餐&gt;</t>
  </si>
  <si>
    <t>GU/KEJUN,SHEN/QIN</t>
  </si>
  <si>
    <t xml:space="preserve">4156056	</t>
  </si>
  <si>
    <t xml:space="preserve">999228444214236	</t>
  </si>
  <si>
    <t>[迪胡福诺胡岛]南阿里环礁丽世度假村(Lux* South Ari Atoll)(92029201)</t>
  </si>
  <si>
    <t>沙滩房&lt;2人入住&gt;&lt;不退款&gt;&lt;早餐&gt;</t>
  </si>
  <si>
    <t>TANG/YAJING,YANG/MU</t>
  </si>
  <si>
    <t xml:space="preserve">4246162	</t>
  </si>
  <si>
    <t xml:space="preserve">CI4MWTJJ|121291128	</t>
  </si>
  <si>
    <t xml:space="preserve">999228444608532	</t>
  </si>
  <si>
    <t>海景标准特大床房&lt;2人入住&gt;&lt;早餐&gt;</t>
  </si>
  <si>
    <t>TAN/HONG SHEN,LIEW/SEET YEE</t>
  </si>
  <si>
    <t xml:space="preserve">4246836	</t>
  </si>
  <si>
    <t xml:space="preserve">999228445090884	</t>
  </si>
  <si>
    <t>[巴厘岛]罗维纳酒店(The Lovina)(60514395)</t>
  </si>
  <si>
    <t>豪华一室房&lt;2人入住&gt;&lt;不退款&gt;&lt;早餐&gt;</t>
  </si>
  <si>
    <t>Lai/Xingxing</t>
  </si>
  <si>
    <t xml:space="preserve">4247805	</t>
  </si>
  <si>
    <t xml:space="preserve">-121362420|121362420	</t>
  </si>
  <si>
    <t xml:space="preserve">999228446054765	</t>
  </si>
  <si>
    <t>[邓迪]邓迪斯里珀兹酒店(Sleeperz Hotel Dundee)(114264173)</t>
  </si>
  <si>
    <t>双人房, 1 张大床&lt;2人入住&gt;</t>
  </si>
  <si>
    <t>Nelson/Josh</t>
  </si>
  <si>
    <t xml:space="preserve">4249753	</t>
  </si>
  <si>
    <t xml:space="preserve">33455086|121458711	</t>
  </si>
  <si>
    <t xml:space="preserve">999228471729369	</t>
  </si>
  <si>
    <t>[宿务]宿务文华大酒店，宿务商业中心(Mandarin Plaza Hotel)(55320556)</t>
  </si>
  <si>
    <t>高级房-2张单人床&lt;2人入住&gt;&lt;不退款&gt;</t>
  </si>
  <si>
    <t>MOON/JAEHAK</t>
  </si>
  <si>
    <t xml:space="preserve">4253477	</t>
  </si>
  <si>
    <t xml:space="preserve">1110646813	</t>
  </si>
  <si>
    <t xml:space="preserve">999228472972165	</t>
  </si>
  <si>
    <t>[万宜新镇]Park Inn by Radisson Putrajaya(92030309)</t>
  </si>
  <si>
    <t>WANG/YINGJIE</t>
  </si>
  <si>
    <t xml:space="preserve">4253925	</t>
  </si>
  <si>
    <t xml:space="preserve">1082531337	</t>
  </si>
  <si>
    <t xml:space="preserve">999228485188551	</t>
  </si>
  <si>
    <t>[马拉喀什]马拉喀什乐塞米勒米斯酒店(Hôtel Marrakech le Semiramis)(55745152)</t>
  </si>
  <si>
    <t>BADINSKI/FRANCESCO</t>
  </si>
  <si>
    <t xml:space="preserve">4257209	</t>
  </si>
  <si>
    <t xml:space="preserve">122303143|122303143	</t>
  </si>
  <si>
    <t xml:space="preserve">999228488793762	</t>
  </si>
  <si>
    <t>[佛罗伦萨]FH卡尔萨伊沃利酒店(FH55 Hotel Calzaiuoli)(60493883)</t>
  </si>
  <si>
    <t>经典房&lt;2人入住&gt;&lt;早餐&gt;</t>
  </si>
  <si>
    <t>ZHAI/BIN,XU/YAO</t>
  </si>
  <si>
    <t xml:space="preserve">4260477	</t>
  </si>
  <si>
    <t xml:space="preserve">122620179|122620179	</t>
  </si>
  <si>
    <t xml:space="preserve">999228488862874	</t>
  </si>
  <si>
    <t>MAIL/SITI NADIAH</t>
  </si>
  <si>
    <t xml:space="preserve">4260767	</t>
  </si>
  <si>
    <t xml:space="preserve">999228497410164	</t>
  </si>
  <si>
    <t>[巴厘岛]雷根太阳水疗酒店(The Sun Hotel &amp; Spa Bali)(61520827)</t>
  </si>
  <si>
    <t>高级房&lt;2人入住&gt;&lt;不退款&gt;</t>
  </si>
  <si>
    <t>BELL/KELDA LOUISE,DAVIES/STEPHANIE LORRAINE</t>
  </si>
  <si>
    <t xml:space="preserve">4264921	</t>
  </si>
  <si>
    <t xml:space="preserve">8997262,8997264|123134128,123134134	</t>
  </si>
  <si>
    <t xml:space="preserve">999228508195674	</t>
  </si>
  <si>
    <t>[丹戎本雅]天堂沙滩度假村(Rainbow Paradise Beach Resort)(55312110)</t>
  </si>
  <si>
    <t>豪华一室房&lt;2人入住&gt;</t>
  </si>
  <si>
    <t>HAZMI/FARAHLIZA</t>
  </si>
  <si>
    <t xml:space="preserve">4268364	</t>
  </si>
  <si>
    <t xml:space="preserve">31642287	</t>
  </si>
  <si>
    <t xml:space="preserve">999228509531257	</t>
  </si>
  <si>
    <t>[巴东]凯里亚德酒店-布米米纳恩(Kyriad Bumiminang Hotel)(97649699)</t>
  </si>
  <si>
    <t>豪华双人间&lt;2人入住&gt;</t>
  </si>
  <si>
    <t>LOOI/SIEW YEE</t>
  </si>
  <si>
    <t xml:space="preserve">4268765	</t>
  </si>
  <si>
    <t xml:space="preserve">170049 by Mr. Hanafi - Rcpt	</t>
  </si>
  <si>
    <t xml:space="preserve">999228512036525	</t>
  </si>
  <si>
    <t>LIU/XIAOFANG,LIU/XIAOFANG</t>
  </si>
  <si>
    <t xml:space="preserve">4269458	</t>
  </si>
  <si>
    <t xml:space="preserve">999228513286785	</t>
  </si>
  <si>
    <t>[汉堡]汉堡体育场公园酒店(Park Hotel Hamburg Arena)(55733441)</t>
  </si>
  <si>
    <t>经济双人房&lt;2人入住&gt;</t>
  </si>
  <si>
    <t>Funer/Anke</t>
  </si>
  <si>
    <t xml:space="preserve">4269944	</t>
  </si>
  <si>
    <t xml:space="preserve">1070358980	</t>
  </si>
  <si>
    <t xml:space="preserve">999228513670265	</t>
  </si>
  <si>
    <t>[维也纳]海军上将酒店(Hotel Admiral)(95084647)</t>
  </si>
  <si>
    <t>单人房&lt;1人入住&gt;&lt;不退款&gt;&lt;早餐&gt;</t>
  </si>
  <si>
    <t>RAO/YASCHAL</t>
  </si>
  <si>
    <t xml:space="preserve">4270085	</t>
  </si>
  <si>
    <t xml:space="preserve">999228519635964	</t>
  </si>
  <si>
    <t>[维也纳]维也纳市中心费迪南德大酒店(Grand Ferdinand Vienna – Your Hotel in The City Center)(55720324)</t>
  </si>
  <si>
    <t>标准房&lt;2人入住&gt;&lt;不退款&gt;</t>
  </si>
  <si>
    <t>GARCIA PRADO/CARLOS JAVIER</t>
  </si>
  <si>
    <t xml:space="preserve">4270795	</t>
  </si>
  <si>
    <t xml:space="preserve">141450240,141450241|123974287,123974288	</t>
  </si>
  <si>
    <t xml:space="preserve">999228538863866	</t>
  </si>
  <si>
    <t>[曼谷]曼谷野餐酒店 - 兰南(Picnic Hotel Bangkok - Rang Nam)(55465149)</t>
  </si>
  <si>
    <t>标准双床房&lt;2人入住&gt;&lt;不退款&gt;</t>
  </si>
  <si>
    <t>TAN/MARCUS WEI EN</t>
  </si>
  <si>
    <t xml:space="preserve">4275096	</t>
  </si>
  <si>
    <t xml:space="preserve">246999	</t>
  </si>
  <si>
    <t xml:space="preserve">999228540701708	</t>
  </si>
  <si>
    <t>[基蒂莱]修鲁波罗酒店(Hotel Hullu Poro)(55626320)</t>
  </si>
  <si>
    <t>标准双床房带浴室&lt;2人入住&gt;&lt;早餐&gt;</t>
  </si>
  <si>
    <t>LU/ZHAOJUN,TONG/WENFENG</t>
  </si>
  <si>
    <t xml:space="preserve">4275549	</t>
  </si>
  <si>
    <t xml:space="preserve">999228546511684	</t>
  </si>
  <si>
    <t>[奥隆阿波]苏比克酒店(Subic Residencias)(95688885)</t>
  </si>
  <si>
    <t>HAN/TAO</t>
  </si>
  <si>
    <t xml:space="preserve">4277452	</t>
  </si>
  <si>
    <t xml:space="preserve">|125036396	</t>
  </si>
  <si>
    <t xml:space="preserve">999228546811298	</t>
  </si>
  <si>
    <t>[布拉格]查理大桥阿奇博尔德酒店(Archibald at the Charles Bridge)(55560422)</t>
  </si>
  <si>
    <t>双人房 1张双人床&lt;2人入住&gt;&lt;不退款&gt;&lt;早餐&gt;</t>
  </si>
  <si>
    <t>Leuschner/Maik</t>
  </si>
  <si>
    <t xml:space="preserve">4277674	</t>
  </si>
  <si>
    <t xml:space="preserve">999228547806872	</t>
  </si>
  <si>
    <t>[利雅得]利雅得温德姆华美达酒店(Ramada by Wyndham Hotel Riyadh)(55872274)</t>
  </si>
  <si>
    <t>豪华房(双床)&lt;2人入住&gt;&lt;不退款&gt;&lt;早餐&gt;</t>
  </si>
  <si>
    <t>LUO/JIANYUAN,GUO/ZHUORAN</t>
  </si>
  <si>
    <t xml:space="preserve">4278214	</t>
  </si>
  <si>
    <t xml:space="preserve">999228555039292	</t>
  </si>
  <si>
    <t>[新加坡]新加坡81酒店-迪生(Hotel 81 Dickson Singapore)(55439303)</t>
  </si>
  <si>
    <t>Superior Queen Room&lt;2人入住&gt;</t>
  </si>
  <si>
    <t>CHOI/JUNGAE</t>
  </si>
  <si>
    <t xml:space="preserve">4289873	</t>
  </si>
  <si>
    <t xml:space="preserve">999228556161096	</t>
  </si>
  <si>
    <t>[曼谷]亿甲迈公寓(Studio Ekamai)(55380454)</t>
  </si>
  <si>
    <t>THANDAR/AYE</t>
  </si>
  <si>
    <t xml:space="preserve">4290282	</t>
  </si>
  <si>
    <t xml:space="preserve">|125415731,125415732	</t>
  </si>
  <si>
    <t xml:space="preserve">999228557130601	</t>
  </si>
  <si>
    <t>[Srisa Chorakhe Noi]曼谷迪瓦鲁斯度假酒店(Divalux Resort and Spa Bangkok)(102880729)</t>
  </si>
  <si>
    <t>尊贵角落间&lt;2人入住&gt;</t>
  </si>
  <si>
    <t>JING/LULU MS</t>
  </si>
  <si>
    <t xml:space="preserve">4290725	</t>
  </si>
  <si>
    <t xml:space="preserve">20591655b3dafc91ed|125440891	</t>
  </si>
  <si>
    <t xml:space="preserve">999228559351258	</t>
  </si>
  <si>
    <t>[利兹]利兹市中心希尔顿逸林酒店(DoubleTree by Hilton Leeds City Centre)(55611698)</t>
  </si>
  <si>
    <t>标准双人房&lt;2人入住&gt;</t>
  </si>
  <si>
    <t>ZHANG/ZHONG</t>
  </si>
  <si>
    <t xml:space="preserve">4292392	</t>
  </si>
  <si>
    <t xml:space="preserve">CONF#: 92409070	</t>
  </si>
  <si>
    <t xml:space="preserve">999228560605901	</t>
  </si>
  <si>
    <t>[吉隆坡]吉隆坡艾美酒店(Le Méridien Kuala Lumpur)(68026103)</t>
  </si>
  <si>
    <t>特大床房-禁烟&lt;2人入住&gt;&lt;不退款&gt;</t>
  </si>
  <si>
    <t>Lim/Debby Hui Li</t>
  </si>
  <si>
    <t xml:space="preserve">4294014	</t>
  </si>
  <si>
    <t xml:space="preserve">93238855|125617439	</t>
  </si>
  <si>
    <t xml:space="preserve">999228560830547	</t>
  </si>
  <si>
    <t>[科伦坡]肉桂湖畔(Cinnamon Lakeside)(56196528)</t>
  </si>
  <si>
    <t>高级双人床房&lt;2人入住&gt;</t>
  </si>
  <si>
    <t>AMARASINGHE/vipula</t>
  </si>
  <si>
    <t xml:space="preserve">4294220	</t>
  </si>
  <si>
    <t xml:space="preserve">999228573243049	</t>
  </si>
  <si>
    <t>[首尔]新首尔酒店(New Seoul Hotel Myeongdong)(78128939)</t>
  </si>
  <si>
    <t>经济型双人房&lt;2人入住&gt;</t>
  </si>
  <si>
    <t>SUEN/LAU KUEN</t>
  </si>
  <si>
    <t xml:space="preserve">4299842	</t>
  </si>
  <si>
    <t xml:space="preserve">23137875|126154665	</t>
  </si>
  <si>
    <t xml:space="preserve">999228573712730	</t>
  </si>
  <si>
    <t>[曼谷]安雅娜娜酒店@曼谷素坤逸(Anya Nana at Sukhumvit Bangkok)(60494197)</t>
  </si>
  <si>
    <t>UNG/SEAK CHOU,LAU/HUYLY</t>
  </si>
  <si>
    <t xml:space="preserve">4300188	</t>
  </si>
  <si>
    <t xml:space="preserve">485133285	</t>
  </si>
  <si>
    <t xml:space="preserve">999228582009953	</t>
  </si>
  <si>
    <t>[曼谷]曼谷23别墅酒店(Twothree, a Homely Hotel)(55547221)</t>
  </si>
  <si>
    <t>高级双人间&lt;1人入住&gt;&lt;不退款&gt;&lt;早餐&gt;</t>
  </si>
  <si>
    <t>HU/JIA</t>
  </si>
  <si>
    <t xml:space="preserve">4302675	</t>
  </si>
  <si>
    <t xml:space="preserve">13332058-1	</t>
  </si>
  <si>
    <t xml:space="preserve">999228588951106	</t>
  </si>
  <si>
    <t>[岘港]岘港希尔顿酒店(Hilton Da Nang)(91808069)</t>
  </si>
  <si>
    <t>客房, 1 张特大床, 海洋景观&lt;2人入住&gt;</t>
  </si>
  <si>
    <t>WONG/KIN MING</t>
  </si>
  <si>
    <t xml:space="preserve">4306634	</t>
  </si>
  <si>
    <t xml:space="preserve">3452611408	</t>
  </si>
  <si>
    <t xml:space="preserve">999228589487138	</t>
  </si>
  <si>
    <t>[胡志明市]纳哈1号酒店(Nhat Ha 1 Hotel)(113656586)</t>
  </si>
  <si>
    <t>Superior Queen No Window&lt;2人入住&gt;&lt;不退款&gt;&lt;早餐&gt;</t>
  </si>
  <si>
    <t>Paulose/Brinto,Brinto/Savita</t>
  </si>
  <si>
    <t xml:space="preserve">4306958	</t>
  </si>
  <si>
    <t xml:space="preserve">12220|126855154	</t>
  </si>
  <si>
    <t xml:space="preserve">999228589722213	</t>
  </si>
  <si>
    <t>舒适房&lt;2人入住&gt;&lt;不退款&gt;</t>
  </si>
  <si>
    <t>IZRYADNOV/ALEXANDER</t>
  </si>
  <si>
    <t xml:space="preserve">4307252	</t>
  </si>
  <si>
    <t xml:space="preserve">141755872|126990894	</t>
  </si>
  <si>
    <t xml:space="preserve">999228601138903	</t>
  </si>
  <si>
    <t>[拉普拉普]费利西蒂岛酒店(Felicity Island Hotel)(97965565)</t>
  </si>
  <si>
    <t>豪华大床房&lt;2人入住&gt;&lt;不退款&gt;&lt;早餐&gt;</t>
  </si>
  <si>
    <t>JOHNSON/MICHAEL LEN</t>
  </si>
  <si>
    <t xml:space="preserve">4310935	</t>
  </si>
  <si>
    <t xml:space="preserve">231123181812613	</t>
  </si>
  <si>
    <t xml:space="preserve">999228601925302	</t>
  </si>
  <si>
    <t>[巴厘岛]巴厘岛斯普利特酒店及温泉(Bali Spirit Hotel &amp; Spa)(55800896)</t>
  </si>
  <si>
    <t>河景套房&lt;2人入住&gt;&lt;早餐&gt;</t>
  </si>
  <si>
    <t>George/ben,George/ben</t>
  </si>
  <si>
    <t xml:space="preserve">4311399	</t>
  </si>
  <si>
    <t xml:space="preserve">12203215|127237380	</t>
  </si>
  <si>
    <t xml:space="preserve">999228602305839	</t>
  </si>
  <si>
    <t>[巴黎]巴黎共和皇冠假日酒店 - IHG 旗下酒店(Crowne Plaza Paris République, an IHG Hotel)(55439252)</t>
  </si>
  <si>
    <t>Wang/Ruoyun</t>
  </si>
  <si>
    <t xml:space="preserve">4311507	</t>
  </si>
  <si>
    <t xml:space="preserve">C9P5GVXYHD	</t>
  </si>
  <si>
    <t xml:space="preserve">999228602364782	</t>
  </si>
  <si>
    <t>Cao/Ximin,Jin/Tian</t>
  </si>
  <si>
    <t xml:space="preserve">4311528	</t>
  </si>
  <si>
    <t xml:space="preserve">999228604791873	</t>
  </si>
  <si>
    <t>[巴革]曼谷冲击宜必思酒店(Ibis Bangkok Impact)(55841599)</t>
  </si>
  <si>
    <t>标准双人床房&lt;1人入住&gt;&lt;不退款&gt;&lt;早餐&gt;</t>
  </si>
  <si>
    <t>TUNG/WEI KUO</t>
  </si>
  <si>
    <t xml:space="preserve">4313234	</t>
  </si>
  <si>
    <t xml:space="preserve">999228613136207	</t>
  </si>
  <si>
    <t>[曼谷]察殿曼谷沙吞酒店式公寓(Chatrium Residence Sathon Bangkok)(56206435)</t>
  </si>
  <si>
    <t>豪华一室房&lt;2人入住&gt;&lt;不退款&gt;</t>
  </si>
  <si>
    <t>TAM/NICHOLAS GEORGE</t>
  </si>
  <si>
    <t xml:space="preserve">4315263	</t>
  </si>
  <si>
    <t xml:space="preserve">127618061	</t>
  </si>
  <si>
    <t xml:space="preserve">999228617188404	</t>
  </si>
  <si>
    <t>[济州市]济州君悦酒店(Grand Hyatt Jeju)(105682995)</t>
  </si>
  <si>
    <t>标准特大床房&lt;2人入住&gt;&lt;不退款&gt;&lt;早餐&gt;</t>
  </si>
  <si>
    <t>WU/JING,Liu/Jun</t>
  </si>
  <si>
    <t xml:space="preserve">4316013	</t>
  </si>
  <si>
    <t xml:space="preserve">2311241560148922	</t>
  </si>
  <si>
    <t xml:space="preserve">999228604001916	</t>
  </si>
  <si>
    <t>高级双床房&lt;2人入住&gt;&lt;早餐&gt;</t>
  </si>
  <si>
    <t>Hou/Zhenxing</t>
  </si>
  <si>
    <t xml:space="preserve">4312577	</t>
  </si>
  <si>
    <t xml:space="preserve">299429	</t>
  </si>
  <si>
    <t xml:space="preserve">29291388606	</t>
  </si>
  <si>
    <t>[吉隆坡]吉隆坡市中心智选假日酒店(Holiday Inn Express Kuala Lumpur City Centre, an IHG Hotel)(55337198)</t>
  </si>
  <si>
    <t>标准大床房&lt;2人入住&gt;&lt;不退款&gt;&lt;早餐&gt;</t>
  </si>
  <si>
    <t>QIU/WEIWEI</t>
  </si>
  <si>
    <t xml:space="preserve">4371589	</t>
  </si>
  <si>
    <t xml:space="preserve">412293	</t>
  </si>
  <si>
    <t xml:space="preserve">29291406151	</t>
  </si>
  <si>
    <t>标准两张单人床房&lt;2人入住&gt;&lt;不退款&gt;&lt;早餐&gt;</t>
  </si>
  <si>
    <t>WEI/TANGJUN,QIU/GUANGLI</t>
  </si>
  <si>
    <t xml:space="preserve">4371612	</t>
  </si>
  <si>
    <t xml:space="preserve">412294	</t>
  </si>
  <si>
    <t>，</t>
  </si>
  <si>
    <t>125643.64 HKD</t>
  </si>
  <si>
    <t>A231209094800481</t>
  </si>
  <si>
    <t>A231209094835481</t>
  </si>
  <si>
    <t>总计：125643.64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</si>
  <si>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</si>
  <si>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</si>
  <si>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</si>
  <si>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</si>
  <si>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</si>
  <si>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</si>
  <si>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</si>
  <si>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</si>
  <si>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</si>
  <si>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</si>
  <si>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</si>
  <si>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</si>
  <si>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</si>
  <si>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</si>
  <si>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</si>
  <si>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</si>
  <si>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</si>
  <si>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</si>
  <si>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</si>
  <si>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2023-12-03</t>
  </si>
  <si>
    <t>4371612</t>
  </si>
  <si>
    <t>吉隆坡市中心智选假日酒店</t>
  </si>
  <si>
    <t>WEI TANGJUN,QIU GUANGLI</t>
  </si>
  <si>
    <t>2023-12-05</t>
  </si>
  <si>
    <t>2023-12-06</t>
  </si>
  <si>
    <t>退房日周结</t>
  </si>
  <si>
    <t>450.00</t>
  </si>
  <si>
    <t>492.13</t>
  </si>
  <si>
    <t>0</t>
  </si>
  <si>
    <t>0.00</t>
  </si>
  <si>
    <t>携程汇智国际直连</t>
  </si>
  <si>
    <t>925</t>
  </si>
  <si>
    <t>2023-12-03 19:35:23</t>
  </si>
  <si>
    <t>否</t>
  </si>
  <si>
    <t>汇智国际旅游发展有限公司</t>
  </si>
  <si>
    <t>直采</t>
  </si>
  <si>
    <t>马来西亚</t>
  </si>
  <si>
    <t>4371589</t>
  </si>
  <si>
    <t>QIU WEIWEI</t>
  </si>
  <si>
    <t>376.00</t>
  </si>
  <si>
    <t>411.20</t>
  </si>
  <si>
    <t>2023-12-03 19:33:41</t>
  </si>
  <si>
    <t>2023-11-24</t>
  </si>
  <si>
    <t>4316013</t>
  </si>
  <si>
    <t>济州凯悦酒店</t>
  </si>
  <si>
    <t>WU JING,Liu Jun</t>
  </si>
  <si>
    <t>2023-12-04</t>
  </si>
  <si>
    <t>4043.79</t>
  </si>
  <si>
    <t>4401.64</t>
  </si>
  <si>
    <t>2023-11-24 14:14:06</t>
  </si>
  <si>
    <t>直连</t>
  </si>
  <si>
    <t>韩国</t>
  </si>
  <si>
    <t>4315263</t>
  </si>
  <si>
    <t>曼谷察殿沙吞酒店式公寓</t>
  </si>
  <si>
    <t>TAM NICHOLAS GEORGE</t>
  </si>
  <si>
    <t>953.50</t>
  </si>
  <si>
    <t>1037.88</t>
  </si>
  <si>
    <t>2023-11-24 12:10:48</t>
  </si>
  <si>
    <t>泰国</t>
  </si>
  <si>
    <t>2023-11-23</t>
  </si>
  <si>
    <t>4313234</t>
  </si>
  <si>
    <t>曼谷冲击宜必思酒店</t>
  </si>
  <si>
    <t>TUNG WEI KUO</t>
  </si>
  <si>
    <t>2023-12-02</t>
  </si>
  <si>
    <t>2124.72</t>
  </si>
  <si>
    <t>2307.97</t>
  </si>
  <si>
    <t>2023-11-23 23:11:13</t>
  </si>
  <si>
    <t>4312577</t>
  </si>
  <si>
    <t>马尼拉湾景酒店</t>
  </si>
  <si>
    <t>Hou Zhenxing</t>
  </si>
  <si>
    <t>909.24</t>
  </si>
  <si>
    <t>987.66</t>
  </si>
  <si>
    <t>2023-11-23 21:54:26</t>
  </si>
  <si>
    <t>菲律宾</t>
  </si>
  <si>
    <t>4311528</t>
  </si>
  <si>
    <t>皇冠假日巴黎共和酒店</t>
  </si>
  <si>
    <t>Cao Ximin,Jin Tian</t>
  </si>
  <si>
    <t>1246.24</t>
  </si>
  <si>
    <t>1353.73</t>
  </si>
  <si>
    <t>2023-11-23 19:37:15</t>
  </si>
  <si>
    <t>法国</t>
  </si>
  <si>
    <t>4311507</t>
  </si>
  <si>
    <t>Wang Ruoyun</t>
  </si>
  <si>
    <t>1249.28</t>
  </si>
  <si>
    <t>1357.03</t>
  </si>
  <si>
    <t>2023-11-23 19:33:21</t>
  </si>
  <si>
    <t>4311399</t>
  </si>
  <si>
    <t>巴厘岛及水疗中心精神酒店</t>
  </si>
  <si>
    <t>George ben,George ben</t>
  </si>
  <si>
    <t>371.55</t>
  </si>
  <si>
    <t>403.60</t>
  </si>
  <si>
    <t>2023-11-23 19:08:15</t>
  </si>
  <si>
    <t>印度尼西亚</t>
  </si>
  <si>
    <t>4310935</t>
  </si>
  <si>
    <t>费利西蒂岛酒店</t>
  </si>
  <si>
    <t>JOHNSON MICHAEL LEN</t>
  </si>
  <si>
    <t>232.67</t>
  </si>
  <si>
    <t>252.74</t>
  </si>
  <si>
    <t>2023-11-23 18:18:23</t>
  </si>
  <si>
    <t>4307252</t>
  </si>
  <si>
    <t>维也纳市中心费迪南德大酒店</t>
  </si>
  <si>
    <t>IZRYADNOV ALEXANDER</t>
  </si>
  <si>
    <t>1399.84</t>
  </si>
  <si>
    <t>1520.57</t>
  </si>
  <si>
    <t>2023-11-23 06:49:08</t>
  </si>
  <si>
    <t>奥地利</t>
  </si>
  <si>
    <t>4306958</t>
  </si>
  <si>
    <t>奈哈1号酒店</t>
  </si>
  <si>
    <t>Paulose Brinto,Brinto Savita</t>
  </si>
  <si>
    <t>874.51</t>
  </si>
  <si>
    <t>949.94</t>
  </si>
  <si>
    <t>2023-11-23 01:48:26</t>
  </si>
  <si>
    <t>越南</t>
  </si>
  <si>
    <t>2023-11-22</t>
  </si>
  <si>
    <t>4306634</t>
  </si>
  <si>
    <t>岘港希尔顿酒店</t>
  </si>
  <si>
    <t>WONG KIN MING</t>
  </si>
  <si>
    <t>1056.29</t>
  </si>
  <si>
    <t>1150.52</t>
  </si>
  <si>
    <t>2023-11-22 23:19:58</t>
  </si>
  <si>
    <t>4302675</t>
  </si>
  <si>
    <t>曼谷23别墅酒店 (SHA Plus+)</t>
  </si>
  <si>
    <t>HU JIA</t>
  </si>
  <si>
    <t>661.90</t>
  </si>
  <si>
    <t>720.95</t>
  </si>
  <si>
    <t>2023-11-22 13:45:35</t>
  </si>
  <si>
    <t>2023-11-21</t>
  </si>
  <si>
    <t>4300188</t>
  </si>
  <si>
    <t>素坤逸安雅娜娜酒店</t>
  </si>
  <si>
    <t>UNG SEAK CHOU,LAU HUYLY</t>
  </si>
  <si>
    <t>779.33</t>
  </si>
  <si>
    <t>845.53</t>
  </si>
  <si>
    <t>2023-11-21 23:48:41</t>
  </si>
  <si>
    <t>4294220</t>
  </si>
  <si>
    <t>肉桂湖畔</t>
  </si>
  <si>
    <t>AMARASINGHE vipula</t>
  </si>
  <si>
    <t>1857.34</t>
  </si>
  <si>
    <t>2015.12</t>
  </si>
  <si>
    <t>2023-11-21 03:30:37</t>
  </si>
  <si>
    <t>斯里兰卡</t>
  </si>
  <si>
    <t>4294014</t>
  </si>
  <si>
    <t>吉隆坡艾美酒店</t>
  </si>
  <si>
    <t>Lim Debby Hui Li</t>
  </si>
  <si>
    <t>1360.60</t>
  </si>
  <si>
    <t>1466.48</t>
  </si>
  <si>
    <t>2023-11-21 01:13:50</t>
  </si>
  <si>
    <t>2023-11-20</t>
  </si>
  <si>
    <t>4292392</t>
  </si>
  <si>
    <t>利兹希尔顿逸林酒店</t>
  </si>
  <si>
    <t>ZHANG ZHONG</t>
  </si>
  <si>
    <t>943.56</t>
  </si>
  <si>
    <t>1016.99</t>
  </si>
  <si>
    <t>2023-11-20 22:14:01</t>
  </si>
  <si>
    <t>英国</t>
  </si>
  <si>
    <t>4290282</t>
  </si>
  <si>
    <t>艾卡麦一室公寓</t>
  </si>
  <si>
    <t>THANDAR AYE</t>
  </si>
  <si>
    <t>417.53</t>
  </si>
  <si>
    <t>450.02</t>
  </si>
  <si>
    <t>2023-11-20 17:56:37</t>
  </si>
  <si>
    <t>4278214</t>
  </si>
  <si>
    <t>利雅得温德姆华美达酒店</t>
  </si>
  <si>
    <t>LUO JIANYUAN,GUO ZHUORAN</t>
  </si>
  <si>
    <t>2612.67</t>
  </si>
  <si>
    <t>2815.98</t>
  </si>
  <si>
    <t>2023-11-20 10:12:41</t>
  </si>
  <si>
    <t>沙特阿拉伯</t>
  </si>
  <si>
    <t>4277674</t>
  </si>
  <si>
    <t>阿奇博尔德酒店</t>
  </si>
  <si>
    <t>Leuschner Maik</t>
  </si>
  <si>
    <t>1752.73</t>
  </si>
  <si>
    <t>1889.12</t>
  </si>
  <si>
    <t>2023-11-20 04:45:10</t>
  </si>
  <si>
    <t>捷克</t>
  </si>
  <si>
    <t>2023-11-19</t>
  </si>
  <si>
    <t>4275549</t>
  </si>
  <si>
    <t>修鲁波罗酒店</t>
  </si>
  <si>
    <t>LU ZHAOJUN,TONG WENFENG</t>
  </si>
  <si>
    <t>800.83</t>
  </si>
  <si>
    <t>863.15</t>
  </si>
  <si>
    <t>2023-11-19 14:53:54</t>
  </si>
  <si>
    <t>芬兰</t>
  </si>
  <si>
    <t>4275096</t>
  </si>
  <si>
    <t>曼谷野餐酒店曼谷</t>
  </si>
  <si>
    <t>TAN MARCUS WEI EN</t>
  </si>
  <si>
    <t>756.00</t>
  </si>
  <si>
    <t>814.83</t>
  </si>
  <si>
    <t>2023-11-19 12:29:51</t>
  </si>
  <si>
    <t>2023-11-17</t>
  </si>
  <si>
    <t>4270795</t>
  </si>
  <si>
    <t>GARCIA PRADO CARLOS JAVIER</t>
  </si>
  <si>
    <t>2982.68</t>
  </si>
  <si>
    <t>3205.46</t>
  </si>
  <si>
    <t>2023-11-17 22:45:58</t>
  </si>
  <si>
    <t>4270085</t>
  </si>
  <si>
    <t>旗舰酒店</t>
  </si>
  <si>
    <t>RAO YASCHAL</t>
  </si>
  <si>
    <t>1723.95</t>
  </si>
  <si>
    <t>1852.71</t>
  </si>
  <si>
    <t>2023-11-17 19:10:58</t>
  </si>
  <si>
    <t>4269944</t>
  </si>
  <si>
    <t>汉堡体育场公园酒店</t>
  </si>
  <si>
    <t>Funer Anke</t>
  </si>
  <si>
    <t>947.88</t>
  </si>
  <si>
    <t>1018.68</t>
  </si>
  <si>
    <t>2023-11-17 20:59:41</t>
  </si>
  <si>
    <t>德国</t>
  </si>
  <si>
    <t>4269458</t>
  </si>
  <si>
    <t>关丹凯悦酒店</t>
  </si>
  <si>
    <t>LIU XIAOFANG,LIU XIAOFANG</t>
  </si>
  <si>
    <t>621.88</t>
  </si>
  <si>
    <t>668.33</t>
  </si>
  <si>
    <t>2023-11-17 15:53:17</t>
  </si>
  <si>
    <t>4268765</t>
  </si>
  <si>
    <t>凯里亚德酒店-布米米纳恩</t>
  </si>
  <si>
    <t>LOOI SIEW YEE</t>
  </si>
  <si>
    <t>177.66</t>
  </si>
  <si>
    <t>190.93</t>
  </si>
  <si>
    <t>2023-11-17 11:58:00</t>
  </si>
  <si>
    <t>4268364</t>
  </si>
  <si>
    <t>槟城彩虹天堂海滩度假村酒店</t>
  </si>
  <si>
    <t>HAZMI FARAHLIZA</t>
  </si>
  <si>
    <t>378.42</t>
  </si>
  <si>
    <t>406.68</t>
  </si>
  <si>
    <t>2023-11-17 10:16:24</t>
  </si>
  <si>
    <t>2023-11-16</t>
  </si>
  <si>
    <t>4264921</t>
  </si>
  <si>
    <t>巴厘岛太阳酒店</t>
  </si>
  <si>
    <t>BELL KELDA LOUISE,DAVIES STEPHANIE LORRAINE</t>
  </si>
  <si>
    <t>2023-11-30</t>
  </si>
  <si>
    <t>1612.86</t>
  </si>
  <si>
    <t>1733.88</t>
  </si>
  <si>
    <t>2023-11-16 12:43:22</t>
  </si>
  <si>
    <t>2023-11-15</t>
  </si>
  <si>
    <t>4260477</t>
  </si>
  <si>
    <t>FH55 卡尔扎奥利酒店</t>
  </si>
  <si>
    <t>ZHAI BIN,XU YAO</t>
  </si>
  <si>
    <t>2353.75</t>
  </si>
  <si>
    <t>2527.92</t>
  </si>
  <si>
    <t>2023-11-15 18:00:19</t>
  </si>
  <si>
    <t>意大利</t>
  </si>
  <si>
    <t>4257209</t>
  </si>
  <si>
    <t>马拉喀什乐塞米勒米斯酒店</t>
  </si>
  <si>
    <t>BADINSKI FRANCESCO</t>
  </si>
  <si>
    <t>1242.27</t>
  </si>
  <si>
    <t>1334.20</t>
  </si>
  <si>
    <t>2023-11-15 04:27:32</t>
  </si>
  <si>
    <t>摩洛哥</t>
  </si>
  <si>
    <t>2023-11-14</t>
  </si>
  <si>
    <t>4253925</t>
  </si>
  <si>
    <t>布城丽笙公园酒店</t>
  </si>
  <si>
    <t>WANG YINGJIE</t>
  </si>
  <si>
    <t>252.04</t>
  </si>
  <si>
    <t>269.39</t>
  </si>
  <si>
    <t>2023-11-14 16:39:15</t>
  </si>
  <si>
    <t>4253477</t>
  </si>
  <si>
    <t>曼德闰普拉扎酒店</t>
  </si>
  <si>
    <t>MOON JAEHAK</t>
  </si>
  <si>
    <t>955.77</t>
  </si>
  <si>
    <t>1021.56</t>
  </si>
  <si>
    <t>2023-11-14 15:10:34</t>
  </si>
  <si>
    <t>2023-11-13</t>
  </si>
  <si>
    <t>4247805</t>
  </si>
  <si>
    <t>罗维纳酒店</t>
  </si>
  <si>
    <t>Lai Xingxing</t>
  </si>
  <si>
    <t>604.52</t>
  </si>
  <si>
    <t>646.34</t>
  </si>
  <si>
    <t>2023-11-13 17:14:42</t>
  </si>
  <si>
    <t>4246836</t>
  </si>
  <si>
    <t>TAN HONG SHEN,LIEW SEET YEE</t>
  </si>
  <si>
    <t>1388.81</t>
  </si>
  <si>
    <t>1484.88</t>
  </si>
  <si>
    <t>2023-11-13 14:58:21</t>
  </si>
  <si>
    <t>4246162</t>
  </si>
  <si>
    <t>南阿里环礁丽世别墅度假村</t>
  </si>
  <si>
    <t>TANG YAJING,YANG MU</t>
  </si>
  <si>
    <t>2992.82</t>
  </si>
  <si>
    <t>3199.85</t>
  </si>
  <si>
    <t>2023-11-13 12:57:47</t>
  </si>
  <si>
    <t>马尔代夫</t>
  </si>
  <si>
    <t>2023-11-11</t>
  </si>
  <si>
    <t>4237844</t>
  </si>
  <si>
    <t>圣但尼-巴黎门住宿加早餐酒店</t>
  </si>
  <si>
    <t>MI BO</t>
  </si>
  <si>
    <t>1060.28</t>
  </si>
  <si>
    <t>1133.38</t>
  </si>
  <si>
    <t>2023-11-11 20:07:29</t>
  </si>
  <si>
    <t>4235736</t>
  </si>
  <si>
    <t>长滩岛航路与蓝海度假村</t>
  </si>
  <si>
    <t>GUGULAN BENJEANETTE UNTALAN,ESTELLA CARLA BERNICE HERNANDEZ</t>
  </si>
  <si>
    <t>465.79</t>
  </si>
  <si>
    <t>497.90</t>
  </si>
  <si>
    <t>2023-11-11 15:47:26</t>
  </si>
  <si>
    <t>4233264</t>
  </si>
  <si>
    <t>吉隆坡星汇公寓式酒店</t>
  </si>
  <si>
    <t>FITRIANI RATNA</t>
  </si>
  <si>
    <t>527.91</t>
  </si>
  <si>
    <t>564.31</t>
  </si>
  <si>
    <t>2023-11-11 08:43:37</t>
  </si>
  <si>
    <t>4233058</t>
  </si>
  <si>
    <t>义塔帕瓦城堡旅馆会议酒店 - 美食学</t>
  </si>
  <si>
    <t>SQUARIZE KARINA</t>
  </si>
  <si>
    <t>237.59</t>
  </si>
  <si>
    <t>253.97</t>
  </si>
  <si>
    <t>2023-11-11 07:33:18</t>
  </si>
  <si>
    <t>巴西</t>
  </si>
  <si>
    <t>2023-11-10</t>
  </si>
  <si>
    <t>4231449</t>
  </si>
  <si>
    <t>Belmont Hotel Mactan</t>
  </si>
  <si>
    <t>TAMAOKI CHIKARA</t>
  </si>
  <si>
    <t>1408.00</t>
  </si>
  <si>
    <t>1506.04</t>
  </si>
  <si>
    <t>2023-11-10 20:35:50</t>
  </si>
  <si>
    <t>4229120</t>
  </si>
  <si>
    <t>莱恩酒店</t>
  </si>
  <si>
    <t>DUY DOAN QUOC</t>
  </si>
  <si>
    <t>315.00</t>
  </si>
  <si>
    <t>336.93</t>
  </si>
  <si>
    <t>2023-11-10 16:48:14</t>
  </si>
  <si>
    <t>4228167</t>
  </si>
  <si>
    <t>查翁瓦塔娜中央政府大楼盛泰酒店暨会议中心</t>
  </si>
  <si>
    <t>WANG LUSI</t>
  </si>
  <si>
    <t>638.88</t>
  </si>
  <si>
    <t>683.37</t>
  </si>
  <si>
    <t>2023-11-10 12:58:52</t>
  </si>
  <si>
    <t>2023-11-09</t>
  </si>
  <si>
    <t>4220187</t>
  </si>
  <si>
    <t>维尔瓦理事酒店</t>
  </si>
  <si>
    <t>TORRES SONIA,VANEGAS EDGAR,BARRANTES ARCELIA</t>
  </si>
  <si>
    <t>1244.05</t>
  </si>
  <si>
    <t>1333.53</t>
  </si>
  <si>
    <t>2023-11-09 06:33:35</t>
  </si>
  <si>
    <t>西班牙</t>
  </si>
  <si>
    <t>2023-11-08</t>
  </si>
  <si>
    <t>4219384</t>
  </si>
  <si>
    <t>COSI 甲米奥南海滩</t>
  </si>
  <si>
    <t>TECHAWORARAK PHANTIRA</t>
  </si>
  <si>
    <t>1361.12</t>
  </si>
  <si>
    <t>1459.02</t>
  </si>
  <si>
    <t>2023-11-08 23:09:05</t>
  </si>
  <si>
    <t>4215053</t>
  </si>
  <si>
    <t>CHEW LIANG LIANG</t>
  </si>
  <si>
    <t>2507.08</t>
  </si>
  <si>
    <t>2687.40</t>
  </si>
  <si>
    <t>2023-11-08 13:00:41</t>
  </si>
  <si>
    <t>4214589</t>
  </si>
  <si>
    <t>巴拿马城瑞广场酒店</t>
  </si>
  <si>
    <t>FUNG CHI KONG</t>
  </si>
  <si>
    <t>711.47</t>
  </si>
  <si>
    <t>762.64</t>
  </si>
  <si>
    <t>2023-11-08 11:38:27</t>
  </si>
  <si>
    <t>巴拿马</t>
  </si>
  <si>
    <t>4213379</t>
  </si>
  <si>
    <t>吉隆坡科玛套房酒店</t>
  </si>
  <si>
    <t>RICHARDSON JOANNE RUTH</t>
  </si>
  <si>
    <t>1535.43</t>
  </si>
  <si>
    <t>1645.87</t>
  </si>
  <si>
    <t>2023-11-08 05:04:12</t>
  </si>
  <si>
    <t>2023-11-07</t>
  </si>
  <si>
    <t>4210651</t>
  </si>
  <si>
    <t>首尔皇家酒店</t>
  </si>
  <si>
    <t>FUJIMOTO EMIKO,YONEDA TOMOE</t>
  </si>
  <si>
    <t>1986.46</t>
  </si>
  <si>
    <t>2132.08</t>
  </si>
  <si>
    <t>2023-11-07 18:43:49</t>
  </si>
  <si>
    <t>4210161</t>
  </si>
  <si>
    <t>麦克花园度假酒店</t>
  </si>
  <si>
    <t>PAN MEI JUAN</t>
  </si>
  <si>
    <t>2023-12-01</t>
  </si>
  <si>
    <t>876.74</t>
  </si>
  <si>
    <t>941.01</t>
  </si>
  <si>
    <t>2023-11-07 17:39:06</t>
  </si>
  <si>
    <t>4209773</t>
  </si>
  <si>
    <t>剧院酒店</t>
  </si>
  <si>
    <t>CUI Yong</t>
  </si>
  <si>
    <t>3868.78</t>
  </si>
  <si>
    <t>4152.39</t>
  </si>
  <si>
    <t>2023-11-07 16:38:47</t>
  </si>
  <si>
    <t>4208104</t>
  </si>
  <si>
    <t>齐本德尔阿迪娜公寓酒店</t>
  </si>
  <si>
    <t>CAO YUZE,YAO WEI</t>
  </si>
  <si>
    <t>5973.76</t>
  </si>
  <si>
    <t>6411.68</t>
  </si>
  <si>
    <t>2023-11-07 12:09:46</t>
  </si>
  <si>
    <t>澳大利亚</t>
  </si>
  <si>
    <t>2023-11-06</t>
  </si>
  <si>
    <t>4205819</t>
  </si>
  <si>
    <t>巴淡岛艺术酒店</t>
  </si>
  <si>
    <t>CHAN BENG LAY,NG KELENE</t>
  </si>
  <si>
    <t>1025.64</t>
  </si>
  <si>
    <t>1097.88</t>
  </si>
  <si>
    <t>2023-11-06 22:44:15</t>
  </si>
  <si>
    <t>4202629</t>
  </si>
  <si>
    <t>帕亚酒店</t>
  </si>
  <si>
    <t>WANG ZIWEI</t>
  </si>
  <si>
    <t>792.58</t>
  </si>
  <si>
    <t>848.40</t>
  </si>
  <si>
    <t>2023-11-06 14:57:40</t>
  </si>
  <si>
    <t>2023-11-05</t>
  </si>
  <si>
    <t>4199046</t>
  </si>
  <si>
    <t>芭提雅夜光酒店 (SHA Extra Plus)</t>
  </si>
  <si>
    <t>YOLAI ARRIYA</t>
  </si>
  <si>
    <t>141.48</t>
  </si>
  <si>
    <t>151.44</t>
  </si>
  <si>
    <t>2023-11-05 21:03:46</t>
  </si>
  <si>
    <t>2023-10-30</t>
  </si>
  <si>
    <t>4159524</t>
  </si>
  <si>
    <t>LIU XIAO,DAI MEI</t>
  </si>
  <si>
    <t>924.47</t>
  </si>
  <si>
    <t>985.68</t>
  </si>
  <si>
    <t>2023-10-30 20:35:41</t>
  </si>
  <si>
    <t>4156056</t>
  </si>
  <si>
    <t>双子塔酒店</t>
  </si>
  <si>
    <t>GU KEJUN,SHEN QIN</t>
  </si>
  <si>
    <t>898.40</t>
  </si>
  <si>
    <t>957.88</t>
  </si>
  <si>
    <t>2023-10-30 10:32:51</t>
  </si>
  <si>
    <t>2023-10-26</t>
  </si>
  <si>
    <t>4133199</t>
  </si>
  <si>
    <t>艾薇尔酒店</t>
  </si>
  <si>
    <t>Ong Keith</t>
  </si>
  <si>
    <t>403.16</t>
  </si>
  <si>
    <t>429.99</t>
  </si>
  <si>
    <t>2023-10-26 09:34:12</t>
  </si>
  <si>
    <t>2023-10-23</t>
  </si>
  <si>
    <t>4118382</t>
  </si>
  <si>
    <t>芭堤雅旺阿玛海滩舒适酒店</t>
  </si>
  <si>
    <t>YANG LIJIAN,XU SHUTING</t>
  </si>
  <si>
    <t>181.73</t>
  </si>
  <si>
    <t>193.93</t>
  </si>
  <si>
    <t>2023-10-23 17:28:41</t>
  </si>
  <si>
    <t>4115380</t>
  </si>
  <si>
    <t>1898 菲律宾人科洛尼亚酒店</t>
  </si>
  <si>
    <t>GUMTANG JR RODOLFO SAGAYADORO</t>
  </si>
  <si>
    <t>338.29</t>
  </si>
  <si>
    <t>361.00</t>
  </si>
  <si>
    <t>2023-10-23 02:43:05</t>
  </si>
  <si>
    <t>2023-10-21</t>
  </si>
  <si>
    <t>4107514</t>
  </si>
  <si>
    <t>海洋瑞景酒店</t>
  </si>
  <si>
    <t>LEE GYEONG</t>
  </si>
  <si>
    <t>509.54</t>
  </si>
  <si>
    <t>543.68</t>
  </si>
  <si>
    <t>2023-10-21 15:55:28</t>
  </si>
  <si>
    <t>2023-10-20</t>
  </si>
  <si>
    <t>4100202</t>
  </si>
  <si>
    <t>Han Hyeon Jung,Han Hyeon Jung</t>
  </si>
  <si>
    <t>3552.79</t>
  </si>
  <si>
    <t>3793.28</t>
  </si>
  <si>
    <t>2023-10-20 09:06:29</t>
  </si>
  <si>
    <t>2023-10-18</t>
  </si>
  <si>
    <t>4089575</t>
  </si>
  <si>
    <t>辉光素坤逸 71酒店</t>
  </si>
  <si>
    <t>Zhang Meng,sun Xiaoyan</t>
  </si>
  <si>
    <t>229.59</t>
  </si>
  <si>
    <t>245.00</t>
  </si>
  <si>
    <t>2023-10-18 09:16:47</t>
  </si>
  <si>
    <t>4089025</t>
  </si>
  <si>
    <t>zhu Qianyu,Shi Yamin</t>
  </si>
  <si>
    <t>229.65</t>
  </si>
  <si>
    <t>245.06</t>
  </si>
  <si>
    <t>2023-10-18 02:24:32</t>
  </si>
  <si>
    <t>2023-10-16</t>
  </si>
  <si>
    <t>4079244</t>
  </si>
  <si>
    <t>海安水疗海滩酒店</t>
  </si>
  <si>
    <t>CHAN YIN YUK,TAM CHOI FUNG</t>
  </si>
  <si>
    <t>1400.22</t>
  </si>
  <si>
    <t>1495.64</t>
  </si>
  <si>
    <t>2023-10-16 12:14:51</t>
  </si>
  <si>
    <t>2023-10-11</t>
  </si>
  <si>
    <t>4056604</t>
  </si>
  <si>
    <t>首尔明洞美利来酒店</t>
  </si>
  <si>
    <t>Peng Yu Ping</t>
  </si>
  <si>
    <t>3193.41</t>
  </si>
  <si>
    <t>3414.68</t>
  </si>
  <si>
    <t>2023-10-11 21:42:34</t>
  </si>
  <si>
    <t>2023-10-07</t>
  </si>
  <si>
    <t>4033880</t>
  </si>
  <si>
    <t>伊斯坦布尔阿马达老城酒店</t>
  </si>
  <si>
    <t>Chatterjee Abhinandan,Chatterjee Abhinandan,Chatterjee Abhinandan,Chatterjee Abhinandan</t>
  </si>
  <si>
    <t>1476.12</t>
  </si>
  <si>
    <t>1577.56</t>
  </si>
  <si>
    <t>2023-10-07 11:33:44</t>
  </si>
  <si>
    <t>土耳其</t>
  </si>
  <si>
    <t>2023-10-04</t>
  </si>
  <si>
    <t>4022235</t>
  </si>
  <si>
    <t>总统大酒店</t>
  </si>
  <si>
    <t>van der Werf Martijn Xavier</t>
  </si>
  <si>
    <t>2376.24</t>
  </si>
  <si>
    <t>2539.80</t>
  </si>
  <si>
    <t>2023-10-04 17:31:34</t>
  </si>
  <si>
    <t>2023-09-29</t>
  </si>
  <si>
    <t>3999808</t>
  </si>
  <si>
    <t>贝斯特韦斯特城市中心酒店</t>
  </si>
  <si>
    <t>Reyes Gualan Juan Francisco</t>
  </si>
  <si>
    <t>1837.70</t>
  </si>
  <si>
    <t>1965.88</t>
  </si>
  <si>
    <t>2023-09-29 05:57:21</t>
  </si>
  <si>
    <t>比利时</t>
  </si>
  <si>
    <t>2023-09-28</t>
  </si>
  <si>
    <t>3996962</t>
  </si>
  <si>
    <t>格兰大道酒店</t>
  </si>
  <si>
    <t>Kim Youngnam</t>
  </si>
  <si>
    <t>1387.29</t>
  </si>
  <si>
    <t>1479.14</t>
  </si>
  <si>
    <t>2023-09-28 14:55:15</t>
  </si>
  <si>
    <t>2023-09-18</t>
  </si>
  <si>
    <t>3946850</t>
  </si>
  <si>
    <t>CPH一室公寓酒店</t>
  </si>
  <si>
    <t>Zhou Haohui,Li Jiayi</t>
  </si>
  <si>
    <t>1136.62</t>
  </si>
  <si>
    <t>1219.16</t>
  </si>
  <si>
    <t>-1219</t>
  </si>
  <si>
    <t>-1136</t>
  </si>
  <si>
    <t>2023-09-18 00:10:47</t>
  </si>
  <si>
    <t>丹麦</t>
  </si>
  <si>
    <t>2023-08-31</t>
  </si>
  <si>
    <t>3864123</t>
  </si>
  <si>
    <t>曼谷素坤逸 11 巷索里泰莱酒店</t>
  </si>
  <si>
    <t>Demjen Marco</t>
  </si>
  <si>
    <t>1219.08</t>
  </si>
  <si>
    <t>1310.28</t>
  </si>
  <si>
    <t>2023-08-31 18:40:15</t>
  </si>
  <si>
    <t>2023-08-23</t>
  </si>
  <si>
    <t>3823678</t>
  </si>
  <si>
    <t>YANG JUNGPIL</t>
  </si>
  <si>
    <t>2023-11-29</t>
  </si>
  <si>
    <t>2935.45</t>
  </si>
  <si>
    <t>3146.92</t>
  </si>
  <si>
    <t>2023-08-23 13:05:53</t>
  </si>
  <si>
    <t>2023-05-30</t>
  </si>
  <si>
    <t>3437008</t>
  </si>
  <si>
    <t>厄贝法赫特阿尔特霍夫海景酒店</t>
  </si>
  <si>
    <t>BRINKMANN THOMAS</t>
  </si>
  <si>
    <t>10537.95</t>
  </si>
  <si>
    <t>11639.00</t>
  </si>
  <si>
    <t>2023-05-30 04:50:28</t>
  </si>
  <si>
    <t>3436862</t>
  </si>
  <si>
    <t>Hindrichs Klaus Peter</t>
  </si>
  <si>
    <t>2023-05-30 01:50:00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</si>
</sst>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14</xdr:col>
      <xdr:colOff>447675</xdr:colOff>
      <xdr:row>139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725150" cy="4743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45262</v>
      </c>
      <c r="G2" s="6">
        <v>45266</v>
      </c>
      <c r="H2" s="4">
        <v>1</v>
      </c>
      <c r="I2" s="4">
        <v>4</v>
      </c>
      <c r="J2" s="4">
        <v>4</v>
      </c>
      <c r="K2" s="4" t="s">
        <v>30</v>
      </c>
      <c r="L2" s="4">
        <v>11639</v>
      </c>
      <c r="M2" s="4">
        <v>11639</v>
      </c>
      <c r="N2" s="4" t="s">
        <v>31</v>
      </c>
      <c r="O2" s="4" t="s">
        <v>32</v>
      </c>
      <c r="P2" s="4" t="s">
        <v>33</v>
      </c>
      <c r="Q2" s="4">
        <v>0</v>
      </c>
      <c r="R2" s="7">
        <v>45076</v>
      </c>
      <c r="S2" s="6">
        <v>45269</v>
      </c>
      <c r="T2" s="4" t="s">
        <v>34</v>
      </c>
      <c r="U2" s="4">
        <v>11639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45262</v>
      </c>
      <c r="G3" s="6">
        <v>45266</v>
      </c>
      <c r="H3" s="4">
        <v>1</v>
      </c>
      <c r="I3" s="4">
        <v>4</v>
      </c>
      <c r="J3" s="4">
        <v>4</v>
      </c>
      <c r="K3" s="4" t="s">
        <v>30</v>
      </c>
      <c r="L3" s="4">
        <v>11639</v>
      </c>
      <c r="M3" s="4">
        <v>11639</v>
      </c>
      <c r="N3" s="4" t="s">
        <v>38</v>
      </c>
      <c r="O3" s="4" t="s">
        <v>32</v>
      </c>
      <c r="P3" s="4" t="s">
        <v>33</v>
      </c>
      <c r="Q3" s="4">
        <v>0</v>
      </c>
      <c r="R3" s="7">
        <v>45076</v>
      </c>
      <c r="S3" s="6">
        <v>45269</v>
      </c>
      <c r="T3" s="4" t="s">
        <v>34</v>
      </c>
      <c r="U3" s="4">
        <v>11639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45259</v>
      </c>
      <c r="G4" s="6">
        <v>45266</v>
      </c>
      <c r="H4" s="4">
        <v>1</v>
      </c>
      <c r="I4" s="4">
        <v>7</v>
      </c>
      <c r="J4" s="4">
        <v>7</v>
      </c>
      <c r="K4" s="4" t="s">
        <v>30</v>
      </c>
      <c r="L4" s="4">
        <v>3146.92</v>
      </c>
      <c r="M4" s="4">
        <v>3146.92</v>
      </c>
      <c r="N4" s="4" t="s">
        <v>44</v>
      </c>
      <c r="O4" s="4" t="s">
        <v>32</v>
      </c>
      <c r="P4" s="4" t="s">
        <v>33</v>
      </c>
      <c r="Q4" s="4">
        <v>0</v>
      </c>
      <c r="R4" s="7">
        <v>45161</v>
      </c>
      <c r="S4" s="6">
        <v>45269</v>
      </c>
      <c r="T4" s="4" t="s">
        <v>34</v>
      </c>
      <c r="U4" s="4">
        <v>3146.92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45263</v>
      </c>
      <c r="G5" s="6">
        <v>45266</v>
      </c>
      <c r="H5" s="4">
        <v>1</v>
      </c>
      <c r="I5" s="4">
        <v>3</v>
      </c>
      <c r="J5" s="4">
        <v>3</v>
      </c>
      <c r="K5" s="4" t="s">
        <v>30</v>
      </c>
      <c r="L5" s="4">
        <v>1310.28</v>
      </c>
      <c r="M5" s="4">
        <v>1310.28</v>
      </c>
      <c r="N5" s="4" t="s">
        <v>50</v>
      </c>
      <c r="O5" s="4" t="s">
        <v>32</v>
      </c>
      <c r="P5" s="4" t="s">
        <v>33</v>
      </c>
      <c r="Q5" s="4">
        <v>0</v>
      </c>
      <c r="R5" s="7">
        <v>45169.0000115741</v>
      </c>
      <c r="S5" s="6">
        <v>45269</v>
      </c>
      <c r="T5" s="4" t="s">
        <v>34</v>
      </c>
      <c r="U5" s="4">
        <v>1310.28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45263</v>
      </c>
      <c r="G6" s="6">
        <v>45266</v>
      </c>
      <c r="H6" s="4">
        <v>1</v>
      </c>
      <c r="I6" s="4">
        <v>3</v>
      </c>
      <c r="J6" s="4">
        <v>3</v>
      </c>
      <c r="K6" s="4" t="s">
        <v>30</v>
      </c>
      <c r="L6" s="4">
        <v>4948.8</v>
      </c>
      <c r="M6" s="4">
        <v>4948.8</v>
      </c>
      <c r="N6" s="4" t="s">
        <v>56</v>
      </c>
      <c r="O6" s="4" t="s">
        <v>32</v>
      </c>
      <c r="P6" s="4" t="s">
        <v>33</v>
      </c>
      <c r="Q6" s="4">
        <v>0</v>
      </c>
      <c r="R6" s="7">
        <v>45189.0000115741</v>
      </c>
      <c r="S6" s="6">
        <v>45269</v>
      </c>
      <c r="T6" s="4" t="s">
        <v>34</v>
      </c>
      <c r="U6" s="4">
        <v>4948.8</v>
      </c>
      <c r="V6" s="4">
        <v>0</v>
      </c>
      <c r="W6" s="4">
        <v>0</v>
      </c>
      <c r="X6" s="4" t="s">
        <v>57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58</v>
      </c>
      <c r="D7" s="4" t="s">
        <v>54</v>
      </c>
      <c r="E7" s="4" t="s">
        <v>55</v>
      </c>
      <c r="F7" s="6">
        <v>45263</v>
      </c>
      <c r="G7" s="6">
        <v>45266</v>
      </c>
      <c r="H7" s="4">
        <v>1</v>
      </c>
      <c r="I7" s="4">
        <v>3</v>
      </c>
      <c r="J7" s="4">
        <v>3</v>
      </c>
      <c r="K7" s="4" t="s">
        <v>30</v>
      </c>
      <c r="L7" s="4">
        <v>-4948.8</v>
      </c>
      <c r="M7" s="4">
        <v>-4948.8</v>
      </c>
      <c r="N7" s="4" t="s">
        <v>56</v>
      </c>
      <c r="O7" s="4" t="s">
        <v>32</v>
      </c>
      <c r="P7" s="4" t="s">
        <v>33</v>
      </c>
      <c r="Q7" s="4">
        <v>0</v>
      </c>
      <c r="R7" s="7">
        <v>45189.0000115741</v>
      </c>
      <c r="S7" s="6">
        <v>45269</v>
      </c>
      <c r="T7" s="4" t="s">
        <v>34</v>
      </c>
      <c r="U7" s="4">
        <v>-4948.8</v>
      </c>
      <c r="V7" s="4">
        <v>0</v>
      </c>
      <c r="W7" s="4">
        <v>0</v>
      </c>
      <c r="X7" s="4" t="s">
        <v>57</v>
      </c>
      <c r="Y7" s="4" t="s">
        <v>52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45265</v>
      </c>
      <c r="G8" s="6">
        <v>45266</v>
      </c>
      <c r="H8" s="4">
        <v>1</v>
      </c>
      <c r="I8" s="4">
        <v>1</v>
      </c>
      <c r="J8" s="4">
        <v>1</v>
      </c>
      <c r="K8" s="4" t="s">
        <v>30</v>
      </c>
      <c r="L8" s="4">
        <v>91.45</v>
      </c>
      <c r="M8" s="4">
        <v>91.45</v>
      </c>
      <c r="N8" s="4" t="s">
        <v>62</v>
      </c>
      <c r="O8" s="4" t="s">
        <v>32</v>
      </c>
      <c r="P8" s="4" t="s">
        <v>33</v>
      </c>
      <c r="Q8" s="4">
        <v>0</v>
      </c>
      <c r="R8" s="7">
        <v>45195</v>
      </c>
      <c r="S8" s="6">
        <v>45269</v>
      </c>
      <c r="T8" s="4" t="s">
        <v>34</v>
      </c>
      <c r="U8" s="4">
        <v>91.45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45264</v>
      </c>
      <c r="G9" s="6">
        <v>45266</v>
      </c>
      <c r="H9" s="4">
        <v>1</v>
      </c>
      <c r="I9" s="4">
        <v>2</v>
      </c>
      <c r="J9" s="4">
        <v>2</v>
      </c>
      <c r="K9" s="4" t="s">
        <v>30</v>
      </c>
      <c r="L9" s="4">
        <v>1479.14</v>
      </c>
      <c r="M9" s="4">
        <v>1479.14</v>
      </c>
      <c r="N9" s="4" t="s">
        <v>68</v>
      </c>
      <c r="O9" s="4" t="s">
        <v>32</v>
      </c>
      <c r="P9" s="4" t="s">
        <v>33</v>
      </c>
      <c r="Q9" s="4">
        <v>0</v>
      </c>
      <c r="R9" s="7">
        <v>45197.0000115741</v>
      </c>
      <c r="S9" s="6">
        <v>45269</v>
      </c>
      <c r="T9" s="4" t="s">
        <v>34</v>
      </c>
      <c r="U9" s="4">
        <v>1479.14</v>
      </c>
      <c r="V9" s="4">
        <v>0</v>
      </c>
      <c r="W9" s="4">
        <v>0</v>
      </c>
      <c r="X9" s="4" t="s">
        <v>69</v>
      </c>
      <c r="Y9" s="4" t="s">
        <v>52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45264</v>
      </c>
      <c r="G10" s="6">
        <v>45266</v>
      </c>
      <c r="H10" s="4">
        <v>1</v>
      </c>
      <c r="I10" s="4">
        <v>2</v>
      </c>
      <c r="J10" s="4">
        <v>2</v>
      </c>
      <c r="K10" s="4" t="s">
        <v>30</v>
      </c>
      <c r="L10" s="4">
        <v>1965.88</v>
      </c>
      <c r="M10" s="4">
        <v>1965.88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45198.0000115741</v>
      </c>
      <c r="S10" s="6">
        <v>45269</v>
      </c>
      <c r="T10" s="4" t="s">
        <v>34</v>
      </c>
      <c r="U10" s="4">
        <v>1965.88</v>
      </c>
      <c r="V10" s="4">
        <v>0</v>
      </c>
      <c r="W10" s="4">
        <v>0</v>
      </c>
      <c r="X10" s="4" t="s">
        <v>74</v>
      </c>
      <c r="Y10" s="4" t="s">
        <v>52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45264</v>
      </c>
      <c r="G11" s="6">
        <v>45266</v>
      </c>
      <c r="H11" s="4">
        <v>1</v>
      </c>
      <c r="I11" s="4">
        <v>2</v>
      </c>
      <c r="J11" s="4">
        <v>2</v>
      </c>
      <c r="K11" s="4" t="s">
        <v>30</v>
      </c>
      <c r="L11" s="4">
        <v>2539.8</v>
      </c>
      <c r="M11" s="4">
        <v>2539.8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45203.0000115741</v>
      </c>
      <c r="S11" s="6">
        <v>45269</v>
      </c>
      <c r="T11" s="4" t="s">
        <v>34</v>
      </c>
      <c r="U11" s="4">
        <v>2539.8</v>
      </c>
      <c r="V11" s="4">
        <v>0</v>
      </c>
      <c r="W11" s="4">
        <v>0</v>
      </c>
      <c r="X11" s="4" t="s">
        <v>79</v>
      </c>
      <c r="Y11" s="4" t="s">
        <v>52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45265</v>
      </c>
      <c r="G12" s="6">
        <v>45266</v>
      </c>
      <c r="H12" s="4">
        <v>2</v>
      </c>
      <c r="I12" s="4">
        <v>1</v>
      </c>
      <c r="J12" s="4">
        <v>2</v>
      </c>
      <c r="K12" s="4" t="s">
        <v>30</v>
      </c>
      <c r="L12" s="4">
        <v>1577.56</v>
      </c>
      <c r="M12" s="4">
        <v>1577.56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45206</v>
      </c>
      <c r="S12" s="6">
        <v>45269</v>
      </c>
      <c r="T12" s="4" t="s">
        <v>34</v>
      </c>
      <c r="U12" s="4">
        <v>1577.56</v>
      </c>
      <c r="V12" s="4">
        <v>0</v>
      </c>
      <c r="W12" s="4">
        <v>0</v>
      </c>
      <c r="X12" s="4" t="s">
        <v>84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45262</v>
      </c>
      <c r="G13" s="6">
        <v>45266</v>
      </c>
      <c r="H13" s="4">
        <v>1</v>
      </c>
      <c r="I13" s="4">
        <v>4</v>
      </c>
      <c r="J13" s="4">
        <v>4</v>
      </c>
      <c r="K13" s="4" t="s">
        <v>30</v>
      </c>
      <c r="L13" s="4">
        <v>3414.68</v>
      </c>
      <c r="M13" s="4">
        <v>3414.68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45210</v>
      </c>
      <c r="S13" s="6">
        <v>45269</v>
      </c>
      <c r="T13" s="4" t="s">
        <v>34</v>
      </c>
      <c r="U13" s="4">
        <v>3414.68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48</v>
      </c>
      <c r="E14" s="4" t="s">
        <v>93</v>
      </c>
      <c r="F14" s="6">
        <v>45263</v>
      </c>
      <c r="G14" s="6">
        <v>45266</v>
      </c>
      <c r="H14" s="4">
        <v>1</v>
      </c>
      <c r="I14" s="4">
        <v>3</v>
      </c>
      <c r="J14" s="4">
        <v>3</v>
      </c>
      <c r="K14" s="4" t="s">
        <v>30</v>
      </c>
      <c r="L14" s="4">
        <v>2250.06</v>
      </c>
      <c r="M14" s="4">
        <v>2250.06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45211.0000115741</v>
      </c>
      <c r="S14" s="6">
        <v>45269</v>
      </c>
      <c r="T14" s="4" t="s">
        <v>34</v>
      </c>
      <c r="U14" s="4">
        <v>2250.06</v>
      </c>
      <c r="V14" s="4">
        <v>0</v>
      </c>
      <c r="W14" s="4">
        <v>0</v>
      </c>
      <c r="X14" s="4" t="s">
        <v>95</v>
      </c>
      <c r="Y14" s="4" t="s">
        <v>52</v>
      </c>
    </row>
    <row r="15" s="4" customFormat="1" spans="1:25">
      <c r="A15" s="4" t="s">
        <v>92</v>
      </c>
      <c r="B15" s="4" t="s">
        <v>26</v>
      </c>
      <c r="C15" s="4" t="s">
        <v>58</v>
      </c>
      <c r="D15" s="4" t="s">
        <v>48</v>
      </c>
      <c r="E15" s="4" t="s">
        <v>93</v>
      </c>
      <c r="F15" s="6">
        <v>45263</v>
      </c>
      <c r="G15" s="6">
        <v>45266</v>
      </c>
      <c r="H15" s="4">
        <v>1</v>
      </c>
      <c r="I15" s="4">
        <v>3</v>
      </c>
      <c r="J15" s="4">
        <v>3</v>
      </c>
      <c r="K15" s="4" t="s">
        <v>30</v>
      </c>
      <c r="L15" s="4">
        <v>-2250.06</v>
      </c>
      <c r="M15" s="4">
        <v>-2250.06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45211.0000115741</v>
      </c>
      <c r="S15" s="6">
        <v>45269</v>
      </c>
      <c r="T15" s="4" t="s">
        <v>34</v>
      </c>
      <c r="U15" s="4">
        <v>-2250.06</v>
      </c>
      <c r="V15" s="4">
        <v>0</v>
      </c>
      <c r="W15" s="4">
        <v>0</v>
      </c>
      <c r="X15" s="4" t="s">
        <v>95</v>
      </c>
      <c r="Y15" s="4" t="s">
        <v>52</v>
      </c>
    </row>
    <row r="16" s="4" customFormat="1" spans="1:25">
      <c r="A16" s="4" t="s">
        <v>59</v>
      </c>
      <c r="B16" s="4" t="s">
        <v>26</v>
      </c>
      <c r="C16" s="4" t="s">
        <v>58</v>
      </c>
      <c r="D16" s="4" t="s">
        <v>60</v>
      </c>
      <c r="E16" s="4" t="s">
        <v>61</v>
      </c>
      <c r="F16" s="6">
        <v>45265</v>
      </c>
      <c r="G16" s="6">
        <v>45266</v>
      </c>
      <c r="H16" s="4">
        <v>1</v>
      </c>
      <c r="I16" s="4">
        <v>1</v>
      </c>
      <c r="J16" s="4">
        <v>1</v>
      </c>
      <c r="K16" s="4" t="s">
        <v>30</v>
      </c>
      <c r="L16" s="4">
        <v>-91.45</v>
      </c>
      <c r="M16" s="4">
        <v>-91.45</v>
      </c>
      <c r="N16" s="4" t="s">
        <v>62</v>
      </c>
      <c r="O16" s="4" t="s">
        <v>32</v>
      </c>
      <c r="P16" s="4" t="s">
        <v>33</v>
      </c>
      <c r="Q16" s="4">
        <v>0</v>
      </c>
      <c r="R16" s="7">
        <v>45195</v>
      </c>
      <c r="S16" s="6">
        <v>45269</v>
      </c>
      <c r="T16" s="4" t="s">
        <v>34</v>
      </c>
      <c r="U16" s="4">
        <v>-91.45</v>
      </c>
      <c r="V16" s="4">
        <v>0</v>
      </c>
      <c r="W16" s="4">
        <v>0</v>
      </c>
      <c r="X16" s="4" t="s">
        <v>63</v>
      </c>
      <c r="Y16" s="4" t="s">
        <v>64</v>
      </c>
    </row>
    <row r="17" s="4" customFormat="1" spans="1:25">
      <c r="A17" s="4" t="s">
        <v>96</v>
      </c>
      <c r="B17" s="4" t="s">
        <v>26</v>
      </c>
      <c r="C17" s="4" t="s">
        <v>27</v>
      </c>
      <c r="D17" s="4" t="s">
        <v>97</v>
      </c>
      <c r="E17" s="4" t="s">
        <v>98</v>
      </c>
      <c r="F17" s="6">
        <v>45264</v>
      </c>
      <c r="G17" s="6">
        <v>45266</v>
      </c>
      <c r="H17" s="4">
        <v>2</v>
      </c>
      <c r="I17" s="4">
        <v>2</v>
      </c>
      <c r="J17" s="4">
        <v>4</v>
      </c>
      <c r="K17" s="4" t="s">
        <v>30</v>
      </c>
      <c r="L17" s="4">
        <v>1495.64</v>
      </c>
      <c r="M17" s="4">
        <v>1495.64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45215.0000115741</v>
      </c>
      <c r="S17" s="6">
        <v>45269</v>
      </c>
      <c r="T17" s="4" t="s">
        <v>34</v>
      </c>
      <c r="U17" s="4">
        <v>1495.64</v>
      </c>
      <c r="V17" s="4">
        <v>0</v>
      </c>
      <c r="W17" s="4">
        <v>0</v>
      </c>
      <c r="X17" s="4" t="s">
        <v>100</v>
      </c>
      <c r="Y17" s="4" t="s">
        <v>52</v>
      </c>
    </row>
    <row r="18" s="4" customFormat="1" spans="1:25">
      <c r="A18" s="4" t="s">
        <v>101</v>
      </c>
      <c r="B18" s="4" t="s">
        <v>26</v>
      </c>
      <c r="C18" s="4" t="s">
        <v>27</v>
      </c>
      <c r="D18" s="4" t="s">
        <v>102</v>
      </c>
      <c r="E18" s="4" t="s">
        <v>103</v>
      </c>
      <c r="F18" s="6">
        <v>45265</v>
      </c>
      <c r="G18" s="6">
        <v>45266</v>
      </c>
      <c r="H18" s="4">
        <v>1</v>
      </c>
      <c r="I18" s="4">
        <v>1</v>
      </c>
      <c r="J18" s="4">
        <v>1</v>
      </c>
      <c r="K18" s="4" t="s">
        <v>30</v>
      </c>
      <c r="L18" s="4">
        <v>245.06</v>
      </c>
      <c r="M18" s="4">
        <v>245.06</v>
      </c>
      <c r="N18" s="4" t="s">
        <v>104</v>
      </c>
      <c r="O18" s="4" t="s">
        <v>32</v>
      </c>
      <c r="P18" s="4" t="s">
        <v>33</v>
      </c>
      <c r="Q18" s="4">
        <v>0</v>
      </c>
      <c r="R18" s="7">
        <v>45217</v>
      </c>
      <c r="S18" s="6">
        <v>45269</v>
      </c>
      <c r="T18" s="4" t="s">
        <v>34</v>
      </c>
      <c r="U18" s="4">
        <v>245.06</v>
      </c>
      <c r="V18" s="4">
        <v>0</v>
      </c>
      <c r="W18" s="4">
        <v>0</v>
      </c>
      <c r="X18" s="4" t="s">
        <v>105</v>
      </c>
      <c r="Y18" s="4" t="s">
        <v>52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45265</v>
      </c>
      <c r="G19" s="6">
        <v>45266</v>
      </c>
      <c r="H19" s="4">
        <v>1</v>
      </c>
      <c r="I19" s="4">
        <v>1</v>
      </c>
      <c r="J19" s="4">
        <v>1</v>
      </c>
      <c r="K19" s="4" t="s">
        <v>30</v>
      </c>
      <c r="L19" s="4">
        <v>245</v>
      </c>
      <c r="M19" s="4">
        <v>245</v>
      </c>
      <c r="N19" s="4" t="s">
        <v>107</v>
      </c>
      <c r="O19" s="4" t="s">
        <v>32</v>
      </c>
      <c r="P19" s="4" t="s">
        <v>33</v>
      </c>
      <c r="Q19" s="4">
        <v>0</v>
      </c>
      <c r="R19" s="7">
        <v>45217</v>
      </c>
      <c r="S19" s="6">
        <v>45269</v>
      </c>
      <c r="T19" s="4" t="s">
        <v>34</v>
      </c>
      <c r="U19" s="4">
        <v>245</v>
      </c>
      <c r="V19" s="4">
        <v>0</v>
      </c>
      <c r="W19" s="4">
        <v>0</v>
      </c>
      <c r="X19" s="4" t="s">
        <v>108</v>
      </c>
      <c r="Y19" s="4" t="s">
        <v>52</v>
      </c>
    </row>
    <row r="20" s="4" customFormat="1" spans="1:25">
      <c r="A20" s="4" t="s">
        <v>109</v>
      </c>
      <c r="B20" s="4" t="s">
        <v>26</v>
      </c>
      <c r="C20" s="4" t="s">
        <v>27</v>
      </c>
      <c r="D20" s="4" t="s">
        <v>110</v>
      </c>
      <c r="E20" s="4" t="s">
        <v>111</v>
      </c>
      <c r="F20" s="6">
        <v>45262</v>
      </c>
      <c r="G20" s="6">
        <v>45266</v>
      </c>
      <c r="H20" s="4">
        <v>1</v>
      </c>
      <c r="I20" s="4">
        <v>4</v>
      </c>
      <c r="J20" s="4">
        <v>4</v>
      </c>
      <c r="K20" s="4" t="s">
        <v>30</v>
      </c>
      <c r="L20" s="4">
        <v>3793.28</v>
      </c>
      <c r="M20" s="4">
        <v>3793.28</v>
      </c>
      <c r="N20" s="4" t="s">
        <v>112</v>
      </c>
      <c r="O20" s="4" t="s">
        <v>32</v>
      </c>
      <c r="P20" s="4" t="s">
        <v>33</v>
      </c>
      <c r="Q20" s="4">
        <v>0</v>
      </c>
      <c r="R20" s="7">
        <v>45219.0000115741</v>
      </c>
      <c r="S20" s="6">
        <v>45269</v>
      </c>
      <c r="T20" s="4" t="s">
        <v>34</v>
      </c>
      <c r="U20" s="4">
        <v>3793.28</v>
      </c>
      <c r="V20" s="4">
        <v>0</v>
      </c>
      <c r="W20" s="4">
        <v>0</v>
      </c>
      <c r="X20" s="4" t="s">
        <v>113</v>
      </c>
      <c r="Y20" s="4" t="s">
        <v>52</v>
      </c>
    </row>
    <row r="21" s="4" customFormat="1" spans="1:25">
      <c r="A21" s="4" t="s">
        <v>114</v>
      </c>
      <c r="B21" s="4" t="s">
        <v>26</v>
      </c>
      <c r="C21" s="4" t="s">
        <v>27</v>
      </c>
      <c r="D21" s="4" t="s">
        <v>115</v>
      </c>
      <c r="E21" s="4" t="s">
        <v>116</v>
      </c>
      <c r="F21" s="6">
        <v>45261</v>
      </c>
      <c r="G21" s="6">
        <v>45266</v>
      </c>
      <c r="H21" s="4">
        <v>2</v>
      </c>
      <c r="I21" s="4">
        <v>5</v>
      </c>
      <c r="J21" s="4">
        <v>10</v>
      </c>
      <c r="K21" s="4" t="s">
        <v>30</v>
      </c>
      <c r="L21" s="4">
        <v>3505.32</v>
      </c>
      <c r="M21" s="4">
        <v>3505.32</v>
      </c>
      <c r="N21" s="4" t="s">
        <v>117</v>
      </c>
      <c r="O21" s="4" t="s">
        <v>32</v>
      </c>
      <c r="P21" s="4" t="s">
        <v>33</v>
      </c>
      <c r="Q21" s="4">
        <v>0</v>
      </c>
      <c r="R21" s="7">
        <v>45220</v>
      </c>
      <c r="S21" s="6">
        <v>45269</v>
      </c>
      <c r="T21" s="4" t="s">
        <v>34</v>
      </c>
      <c r="U21" s="4">
        <v>3505.32</v>
      </c>
      <c r="V21" s="4">
        <v>0</v>
      </c>
      <c r="W21" s="4">
        <v>0</v>
      </c>
      <c r="X21" s="4" t="s">
        <v>118</v>
      </c>
      <c r="Y21" s="4" t="s">
        <v>119</v>
      </c>
    </row>
    <row r="22" s="4" customFormat="1" spans="1:25">
      <c r="A22" s="4" t="s">
        <v>120</v>
      </c>
      <c r="B22" s="4" t="s">
        <v>26</v>
      </c>
      <c r="C22" s="4" t="s">
        <v>27</v>
      </c>
      <c r="D22" s="4" t="s">
        <v>121</v>
      </c>
      <c r="E22" s="4" t="s">
        <v>122</v>
      </c>
      <c r="F22" s="6">
        <v>45265</v>
      </c>
      <c r="G22" s="6">
        <v>45266</v>
      </c>
      <c r="H22" s="4">
        <v>2</v>
      </c>
      <c r="I22" s="4">
        <v>1</v>
      </c>
      <c r="J22" s="4">
        <v>2</v>
      </c>
      <c r="K22" s="4" t="s">
        <v>30</v>
      </c>
      <c r="L22" s="4">
        <v>543.68</v>
      </c>
      <c r="M22" s="4">
        <v>543.68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45220.0000115741</v>
      </c>
      <c r="S22" s="6">
        <v>45269</v>
      </c>
      <c r="T22" s="4" t="s">
        <v>34</v>
      </c>
      <c r="U22" s="4">
        <v>543.68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45261</v>
      </c>
      <c r="G23" s="6">
        <v>45266</v>
      </c>
      <c r="H23" s="4">
        <v>1</v>
      </c>
      <c r="I23" s="4">
        <v>5</v>
      </c>
      <c r="J23" s="4">
        <v>5</v>
      </c>
      <c r="K23" s="4" t="s">
        <v>30</v>
      </c>
      <c r="L23" s="4">
        <v>1394.6</v>
      </c>
      <c r="M23" s="4">
        <v>1394.6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45221.0000115741</v>
      </c>
      <c r="S23" s="6">
        <v>45269</v>
      </c>
      <c r="T23" s="4" t="s">
        <v>34</v>
      </c>
      <c r="U23" s="4">
        <v>1394.6</v>
      </c>
      <c r="V23" s="4">
        <v>0</v>
      </c>
      <c r="W23" s="4">
        <v>0</v>
      </c>
      <c r="X23" s="4" t="s">
        <v>130</v>
      </c>
      <c r="Y23" s="4" t="s">
        <v>52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45265</v>
      </c>
      <c r="G24" s="6">
        <v>45266</v>
      </c>
      <c r="H24" s="4">
        <v>1</v>
      </c>
      <c r="I24" s="4">
        <v>1</v>
      </c>
      <c r="J24" s="4">
        <v>1</v>
      </c>
      <c r="K24" s="4" t="s">
        <v>30</v>
      </c>
      <c r="L24" s="4">
        <v>360.97</v>
      </c>
      <c r="M24" s="4">
        <v>360.97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45222</v>
      </c>
      <c r="S24" s="6">
        <v>45269</v>
      </c>
      <c r="T24" s="4" t="s">
        <v>34</v>
      </c>
      <c r="U24" s="4">
        <v>360.97</v>
      </c>
      <c r="V24" s="4">
        <v>0</v>
      </c>
      <c r="W24" s="4">
        <v>0</v>
      </c>
      <c r="X24" s="4" t="s">
        <v>135</v>
      </c>
      <c r="Y24" s="4" t="s">
        <v>52</v>
      </c>
    </row>
    <row r="25" s="4" customFormat="1" spans="1:25">
      <c r="A25" s="4" t="s">
        <v>126</v>
      </c>
      <c r="B25" s="4" t="s">
        <v>26</v>
      </c>
      <c r="C25" s="4" t="s">
        <v>58</v>
      </c>
      <c r="D25" s="4" t="s">
        <v>127</v>
      </c>
      <c r="E25" s="4" t="s">
        <v>128</v>
      </c>
      <c r="F25" s="6">
        <v>45261</v>
      </c>
      <c r="G25" s="6">
        <v>45266</v>
      </c>
      <c r="H25" s="4">
        <v>1</v>
      </c>
      <c r="I25" s="4">
        <v>5</v>
      </c>
      <c r="J25" s="4">
        <v>5</v>
      </c>
      <c r="K25" s="4" t="s">
        <v>30</v>
      </c>
      <c r="L25" s="4">
        <v>-1394.6</v>
      </c>
      <c r="M25" s="4">
        <v>-1394.6</v>
      </c>
      <c r="N25" s="4" t="s">
        <v>129</v>
      </c>
      <c r="O25" s="4" t="s">
        <v>32</v>
      </c>
      <c r="P25" s="4" t="s">
        <v>33</v>
      </c>
      <c r="Q25" s="4">
        <v>0</v>
      </c>
      <c r="R25" s="7">
        <v>45221.0000115741</v>
      </c>
      <c r="S25" s="6">
        <v>45269</v>
      </c>
      <c r="T25" s="4" t="s">
        <v>34</v>
      </c>
      <c r="U25" s="4">
        <v>-1394.6</v>
      </c>
      <c r="V25" s="4">
        <v>0</v>
      </c>
      <c r="W25" s="4">
        <v>0</v>
      </c>
      <c r="X25" s="4" t="s">
        <v>130</v>
      </c>
      <c r="Y25" s="4" t="s">
        <v>52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45265</v>
      </c>
      <c r="G26" s="6">
        <v>45266</v>
      </c>
      <c r="H26" s="4">
        <v>1</v>
      </c>
      <c r="I26" s="4">
        <v>1</v>
      </c>
      <c r="J26" s="4">
        <v>1</v>
      </c>
      <c r="K26" s="4" t="s">
        <v>30</v>
      </c>
      <c r="L26" s="4">
        <v>193.93</v>
      </c>
      <c r="M26" s="4">
        <v>193.93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45222.0000115741</v>
      </c>
      <c r="S26" s="6">
        <v>45269</v>
      </c>
      <c r="T26" s="4" t="s">
        <v>34</v>
      </c>
      <c r="U26" s="4">
        <v>193.93</v>
      </c>
      <c r="V26" s="4">
        <v>0</v>
      </c>
      <c r="W26" s="4">
        <v>0</v>
      </c>
      <c r="X26" s="4" t="s">
        <v>140</v>
      </c>
      <c r="Y26" s="4" t="s">
        <v>141</v>
      </c>
    </row>
    <row r="27" s="4" customFormat="1" spans="1:25">
      <c r="A27" s="4" t="s">
        <v>142</v>
      </c>
      <c r="B27" s="4" t="s">
        <v>26</v>
      </c>
      <c r="C27" s="4" t="s">
        <v>27</v>
      </c>
      <c r="D27" s="4" t="s">
        <v>143</v>
      </c>
      <c r="E27" s="4" t="s">
        <v>77</v>
      </c>
      <c r="F27" s="6">
        <v>45265</v>
      </c>
      <c r="G27" s="6">
        <v>45266</v>
      </c>
      <c r="H27" s="4">
        <v>1</v>
      </c>
      <c r="I27" s="4">
        <v>1</v>
      </c>
      <c r="J27" s="4">
        <v>1</v>
      </c>
      <c r="K27" s="4" t="s">
        <v>30</v>
      </c>
      <c r="L27" s="4">
        <v>1575.45</v>
      </c>
      <c r="M27" s="4">
        <v>1575.45</v>
      </c>
      <c r="N27" s="4" t="s">
        <v>144</v>
      </c>
      <c r="O27" s="4" t="s">
        <v>32</v>
      </c>
      <c r="P27" s="4" t="s">
        <v>33</v>
      </c>
      <c r="Q27" s="4">
        <v>0</v>
      </c>
      <c r="R27" s="7">
        <v>45222</v>
      </c>
      <c r="S27" s="6">
        <v>45269</v>
      </c>
      <c r="T27" s="4" t="s">
        <v>34</v>
      </c>
      <c r="U27" s="4">
        <v>1575.45</v>
      </c>
      <c r="V27" s="4">
        <v>0</v>
      </c>
      <c r="W27" s="4">
        <v>0</v>
      </c>
      <c r="X27" s="4" t="s">
        <v>145</v>
      </c>
      <c r="Y27" s="4" t="s">
        <v>146</v>
      </c>
    </row>
    <row r="28" s="4" customFormat="1" spans="1:25">
      <c r="A28" s="4" t="s">
        <v>142</v>
      </c>
      <c r="B28" s="4" t="s">
        <v>26</v>
      </c>
      <c r="C28" s="4" t="s">
        <v>58</v>
      </c>
      <c r="D28" s="4" t="s">
        <v>143</v>
      </c>
      <c r="E28" s="4" t="s">
        <v>77</v>
      </c>
      <c r="F28" s="6">
        <v>45265</v>
      </c>
      <c r="G28" s="6">
        <v>45266</v>
      </c>
      <c r="H28" s="4">
        <v>1</v>
      </c>
      <c r="I28" s="4">
        <v>1</v>
      </c>
      <c r="J28" s="4">
        <v>1</v>
      </c>
      <c r="K28" s="4" t="s">
        <v>30</v>
      </c>
      <c r="L28" s="4">
        <v>-1575.45</v>
      </c>
      <c r="M28" s="4">
        <v>-1575.45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45222</v>
      </c>
      <c r="S28" s="6">
        <v>45269</v>
      </c>
      <c r="T28" s="4" t="s">
        <v>34</v>
      </c>
      <c r="U28" s="4">
        <v>-1575.45</v>
      </c>
      <c r="V28" s="4">
        <v>0</v>
      </c>
      <c r="W28" s="4">
        <v>0</v>
      </c>
      <c r="X28" s="4" t="s">
        <v>145</v>
      </c>
      <c r="Y28" s="4" t="s">
        <v>146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45263</v>
      </c>
      <c r="G29" s="6">
        <v>45266</v>
      </c>
      <c r="H29" s="4">
        <v>1</v>
      </c>
      <c r="I29" s="4">
        <v>3</v>
      </c>
      <c r="J29" s="4">
        <v>3</v>
      </c>
      <c r="K29" s="4" t="s">
        <v>30</v>
      </c>
      <c r="L29" s="4">
        <v>429.99</v>
      </c>
      <c r="M29" s="4">
        <v>429.99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45225</v>
      </c>
      <c r="S29" s="6">
        <v>45269</v>
      </c>
      <c r="T29" s="4" t="s">
        <v>34</v>
      </c>
      <c r="U29" s="4">
        <v>429.99</v>
      </c>
      <c r="V29" s="4">
        <v>0</v>
      </c>
      <c r="W29" s="4">
        <v>0</v>
      </c>
      <c r="X29" s="4" t="s">
        <v>151</v>
      </c>
      <c r="Y29" s="4" t="s">
        <v>152</v>
      </c>
    </row>
    <row r="30" s="4" customFormat="1" spans="1:25">
      <c r="A30" s="4" t="s">
        <v>114</v>
      </c>
      <c r="B30" s="4" t="s">
        <v>26</v>
      </c>
      <c r="C30" s="4" t="s">
        <v>58</v>
      </c>
      <c r="D30" s="4" t="s">
        <v>115</v>
      </c>
      <c r="E30" s="4" t="s">
        <v>116</v>
      </c>
      <c r="F30" s="6">
        <v>45261</v>
      </c>
      <c r="G30" s="6">
        <v>45266</v>
      </c>
      <c r="H30" s="4">
        <v>2</v>
      </c>
      <c r="I30" s="4">
        <v>5</v>
      </c>
      <c r="J30" s="4">
        <v>10</v>
      </c>
      <c r="K30" s="4" t="s">
        <v>30</v>
      </c>
      <c r="L30" s="4">
        <v>-3505.32</v>
      </c>
      <c r="M30" s="4">
        <v>-3505.32</v>
      </c>
      <c r="N30" s="4" t="s">
        <v>117</v>
      </c>
      <c r="O30" s="4" t="s">
        <v>32</v>
      </c>
      <c r="P30" s="4" t="s">
        <v>33</v>
      </c>
      <c r="Q30" s="4">
        <v>0</v>
      </c>
      <c r="R30" s="7">
        <v>45220</v>
      </c>
      <c r="S30" s="6">
        <v>45269</v>
      </c>
      <c r="T30" s="4" t="s">
        <v>34</v>
      </c>
      <c r="U30" s="4">
        <v>-3505.32</v>
      </c>
      <c r="V30" s="4">
        <v>0</v>
      </c>
      <c r="W30" s="4">
        <v>0</v>
      </c>
      <c r="X30" s="4" t="s">
        <v>118</v>
      </c>
      <c r="Y30" s="4" t="s">
        <v>119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45263</v>
      </c>
      <c r="G31" s="6">
        <v>45266</v>
      </c>
      <c r="H31" s="4">
        <v>1</v>
      </c>
      <c r="I31" s="4">
        <v>3</v>
      </c>
      <c r="J31" s="4">
        <v>3</v>
      </c>
      <c r="K31" s="4" t="s">
        <v>30</v>
      </c>
      <c r="L31" s="4">
        <v>1776.63</v>
      </c>
      <c r="M31" s="4">
        <v>1776.63</v>
      </c>
      <c r="N31" s="4" t="s">
        <v>156</v>
      </c>
      <c r="O31" s="4" t="s">
        <v>32</v>
      </c>
      <c r="P31" s="4" t="s">
        <v>33</v>
      </c>
      <c r="Q31" s="4">
        <v>0</v>
      </c>
      <c r="R31" s="7">
        <v>45229</v>
      </c>
      <c r="S31" s="6">
        <v>45269</v>
      </c>
      <c r="T31" s="4" t="s">
        <v>34</v>
      </c>
      <c r="U31" s="4">
        <v>1776.63</v>
      </c>
      <c r="V31" s="4">
        <v>0</v>
      </c>
      <c r="W31" s="4">
        <v>0</v>
      </c>
      <c r="X31" s="4" t="s">
        <v>157</v>
      </c>
      <c r="Y31" s="4" t="s">
        <v>52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42</v>
      </c>
      <c r="E32" s="4" t="s">
        <v>159</v>
      </c>
      <c r="F32" s="6">
        <v>45264</v>
      </c>
      <c r="G32" s="6">
        <v>45266</v>
      </c>
      <c r="H32" s="4">
        <v>1</v>
      </c>
      <c r="I32" s="4">
        <v>2</v>
      </c>
      <c r="J32" s="4">
        <v>2</v>
      </c>
      <c r="K32" s="4" t="s">
        <v>30</v>
      </c>
      <c r="L32" s="4">
        <v>985.68</v>
      </c>
      <c r="M32" s="4">
        <v>985.68</v>
      </c>
      <c r="N32" s="4" t="s">
        <v>160</v>
      </c>
      <c r="O32" s="4" t="s">
        <v>32</v>
      </c>
      <c r="P32" s="4" t="s">
        <v>33</v>
      </c>
      <c r="Q32" s="4">
        <v>0</v>
      </c>
      <c r="R32" s="7">
        <v>45229</v>
      </c>
      <c r="S32" s="6">
        <v>45269</v>
      </c>
      <c r="T32" s="4" t="s">
        <v>34</v>
      </c>
      <c r="U32" s="4">
        <v>985.68</v>
      </c>
      <c r="V32" s="4">
        <v>0</v>
      </c>
      <c r="W32" s="4">
        <v>0</v>
      </c>
      <c r="X32" s="4" t="s">
        <v>161</v>
      </c>
      <c r="Y32" s="4" t="s">
        <v>162</v>
      </c>
    </row>
    <row r="33" s="4" customFormat="1" spans="1:25">
      <c r="A33" s="4" t="s">
        <v>153</v>
      </c>
      <c r="B33" s="4" t="s">
        <v>26</v>
      </c>
      <c r="C33" s="4" t="s">
        <v>58</v>
      </c>
      <c r="D33" s="4" t="s">
        <v>154</v>
      </c>
      <c r="E33" s="4" t="s">
        <v>155</v>
      </c>
      <c r="F33" s="6">
        <v>45263</v>
      </c>
      <c r="G33" s="6">
        <v>45266</v>
      </c>
      <c r="H33" s="4">
        <v>1</v>
      </c>
      <c r="I33" s="4">
        <v>3</v>
      </c>
      <c r="J33" s="4">
        <v>3</v>
      </c>
      <c r="K33" s="4" t="s">
        <v>30</v>
      </c>
      <c r="L33" s="4">
        <v>-1776.63</v>
      </c>
      <c r="M33" s="4">
        <v>-1776.63</v>
      </c>
      <c r="N33" s="4" t="s">
        <v>156</v>
      </c>
      <c r="O33" s="4" t="s">
        <v>32</v>
      </c>
      <c r="P33" s="4" t="s">
        <v>33</v>
      </c>
      <c r="Q33" s="4">
        <v>0</v>
      </c>
      <c r="R33" s="7">
        <v>45229</v>
      </c>
      <c r="S33" s="6">
        <v>45269</v>
      </c>
      <c r="T33" s="4" t="s">
        <v>34</v>
      </c>
      <c r="U33" s="4">
        <v>-1776.63</v>
      </c>
      <c r="V33" s="4">
        <v>0</v>
      </c>
      <c r="W33" s="4">
        <v>0</v>
      </c>
      <c r="X33" s="4" t="s">
        <v>157</v>
      </c>
      <c r="Y33" s="4" t="s">
        <v>52</v>
      </c>
    </row>
    <row r="34" s="4" customFormat="1" spans="1:25">
      <c r="A34" s="4" t="s">
        <v>163</v>
      </c>
      <c r="B34" s="4" t="s">
        <v>26</v>
      </c>
      <c r="C34" s="4" t="s">
        <v>27</v>
      </c>
      <c r="D34" s="4" t="s">
        <v>154</v>
      </c>
      <c r="E34" s="4" t="s">
        <v>155</v>
      </c>
      <c r="F34" s="6">
        <v>45263</v>
      </c>
      <c r="G34" s="6">
        <v>45266</v>
      </c>
      <c r="H34" s="4">
        <v>1</v>
      </c>
      <c r="I34" s="4">
        <v>3</v>
      </c>
      <c r="J34" s="4">
        <v>3</v>
      </c>
      <c r="K34" s="4" t="s">
        <v>30</v>
      </c>
      <c r="L34" s="4">
        <v>1788.77</v>
      </c>
      <c r="M34" s="4">
        <v>1788.77</v>
      </c>
      <c r="N34" s="4" t="s">
        <v>156</v>
      </c>
      <c r="O34" s="4" t="s">
        <v>32</v>
      </c>
      <c r="P34" s="4" t="s">
        <v>33</v>
      </c>
      <c r="Q34" s="4">
        <v>0</v>
      </c>
      <c r="R34" s="7">
        <v>45230.0000115741</v>
      </c>
      <c r="S34" s="6">
        <v>45269</v>
      </c>
      <c r="T34" s="4" t="s">
        <v>34</v>
      </c>
      <c r="U34" s="4">
        <v>1788.77</v>
      </c>
      <c r="V34" s="4">
        <v>0</v>
      </c>
      <c r="W34" s="4">
        <v>0</v>
      </c>
      <c r="X34" s="4" t="s">
        <v>164</v>
      </c>
      <c r="Y34" s="4" t="s">
        <v>165</v>
      </c>
    </row>
    <row r="35" s="4" customFormat="1" spans="1:25">
      <c r="A35" s="4" t="s">
        <v>163</v>
      </c>
      <c r="B35" s="4" t="s">
        <v>26</v>
      </c>
      <c r="C35" s="4" t="s">
        <v>58</v>
      </c>
      <c r="D35" s="4" t="s">
        <v>154</v>
      </c>
      <c r="E35" s="4" t="s">
        <v>155</v>
      </c>
      <c r="F35" s="6">
        <v>45263</v>
      </c>
      <c r="G35" s="6">
        <v>45266</v>
      </c>
      <c r="H35" s="4">
        <v>1</v>
      </c>
      <c r="I35" s="4">
        <v>3</v>
      </c>
      <c r="J35" s="4">
        <v>3</v>
      </c>
      <c r="K35" s="4" t="s">
        <v>30</v>
      </c>
      <c r="L35" s="4">
        <v>-1788.77</v>
      </c>
      <c r="M35" s="4">
        <v>-1788.77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45230.0000115741</v>
      </c>
      <c r="S35" s="6">
        <v>45269</v>
      </c>
      <c r="T35" s="4" t="s">
        <v>34</v>
      </c>
      <c r="U35" s="4">
        <v>-1788.77</v>
      </c>
      <c r="V35" s="4">
        <v>0</v>
      </c>
      <c r="W35" s="4">
        <v>0</v>
      </c>
      <c r="X35" s="4" t="s">
        <v>164</v>
      </c>
      <c r="Y35" s="4" t="s">
        <v>165</v>
      </c>
    </row>
    <row r="36" s="4" customFormat="1" spans="1:25">
      <c r="A36" s="4" t="s">
        <v>166</v>
      </c>
      <c r="B36" s="4" t="s">
        <v>26</v>
      </c>
      <c r="C36" s="4" t="s">
        <v>27</v>
      </c>
      <c r="D36" s="4" t="s">
        <v>167</v>
      </c>
      <c r="E36" s="4" t="s">
        <v>168</v>
      </c>
      <c r="F36" s="6">
        <v>45265</v>
      </c>
      <c r="G36" s="6">
        <v>45266</v>
      </c>
      <c r="H36" s="4">
        <v>1</v>
      </c>
      <c r="I36" s="4">
        <v>1</v>
      </c>
      <c r="J36" s="4">
        <v>1</v>
      </c>
      <c r="K36" s="4" t="s">
        <v>30</v>
      </c>
      <c r="L36" s="4">
        <v>362.09</v>
      </c>
      <c r="M36" s="4">
        <v>362.09</v>
      </c>
      <c r="N36" s="4" t="s">
        <v>169</v>
      </c>
      <c r="O36" s="4" t="s">
        <v>32</v>
      </c>
      <c r="P36" s="4" t="s">
        <v>33</v>
      </c>
      <c r="Q36" s="4">
        <v>0</v>
      </c>
      <c r="R36" s="7">
        <v>45235</v>
      </c>
      <c r="S36" s="6">
        <v>45269</v>
      </c>
      <c r="T36" s="4" t="s">
        <v>34</v>
      </c>
      <c r="U36" s="4">
        <v>362.09</v>
      </c>
      <c r="V36" s="4">
        <v>0</v>
      </c>
      <c r="W36" s="4">
        <v>0</v>
      </c>
      <c r="X36" s="4" t="s">
        <v>170</v>
      </c>
      <c r="Y36" s="4" t="s">
        <v>52</v>
      </c>
    </row>
    <row r="37" s="4" customFormat="1" spans="1:25">
      <c r="A37" s="4" t="s">
        <v>171</v>
      </c>
      <c r="B37" s="4" t="s">
        <v>26</v>
      </c>
      <c r="C37" s="4" t="s">
        <v>27</v>
      </c>
      <c r="D37" s="4" t="s">
        <v>172</v>
      </c>
      <c r="E37" s="4" t="s">
        <v>173</v>
      </c>
      <c r="F37" s="6">
        <v>45265</v>
      </c>
      <c r="G37" s="6">
        <v>45266</v>
      </c>
      <c r="H37" s="4">
        <v>1</v>
      </c>
      <c r="I37" s="4">
        <v>1</v>
      </c>
      <c r="J37" s="4">
        <v>1</v>
      </c>
      <c r="K37" s="4" t="s">
        <v>30</v>
      </c>
      <c r="L37" s="4">
        <v>151.44</v>
      </c>
      <c r="M37" s="4">
        <v>151.44</v>
      </c>
      <c r="N37" s="4" t="s">
        <v>174</v>
      </c>
      <c r="O37" s="4" t="s">
        <v>32</v>
      </c>
      <c r="P37" s="4" t="s">
        <v>33</v>
      </c>
      <c r="Q37" s="4">
        <v>0</v>
      </c>
      <c r="R37" s="7">
        <v>45235</v>
      </c>
      <c r="S37" s="6">
        <v>45269</v>
      </c>
      <c r="T37" s="4" t="s">
        <v>34</v>
      </c>
      <c r="U37" s="4">
        <v>151.44</v>
      </c>
      <c r="V37" s="4">
        <v>0</v>
      </c>
      <c r="W37" s="4">
        <v>0</v>
      </c>
      <c r="X37" s="4" t="s">
        <v>175</v>
      </c>
      <c r="Y37" s="4" t="s">
        <v>52</v>
      </c>
    </row>
    <row r="38" s="4" customFormat="1" spans="1:25">
      <c r="A38" s="4" t="s">
        <v>176</v>
      </c>
      <c r="B38" s="4" t="s">
        <v>26</v>
      </c>
      <c r="C38" s="4" t="s">
        <v>27</v>
      </c>
      <c r="D38" s="4" t="s">
        <v>177</v>
      </c>
      <c r="E38" s="4" t="s">
        <v>178</v>
      </c>
      <c r="F38" s="6">
        <v>45265</v>
      </c>
      <c r="G38" s="6">
        <v>45266</v>
      </c>
      <c r="H38" s="4">
        <v>1</v>
      </c>
      <c r="I38" s="4">
        <v>1</v>
      </c>
      <c r="J38" s="4">
        <v>1</v>
      </c>
      <c r="K38" s="4" t="s">
        <v>30</v>
      </c>
      <c r="L38" s="4">
        <v>1278.64</v>
      </c>
      <c r="M38" s="4">
        <v>1278.64</v>
      </c>
      <c r="N38" s="4" t="s">
        <v>179</v>
      </c>
      <c r="O38" s="4" t="s">
        <v>32</v>
      </c>
      <c r="P38" s="4" t="s">
        <v>33</v>
      </c>
      <c r="Q38" s="4">
        <v>0</v>
      </c>
      <c r="R38" s="7">
        <v>45235.0000115741</v>
      </c>
      <c r="S38" s="6">
        <v>45269</v>
      </c>
      <c r="T38" s="4" t="s">
        <v>34</v>
      </c>
      <c r="U38" s="4">
        <v>1278.64</v>
      </c>
      <c r="V38" s="4">
        <v>0</v>
      </c>
      <c r="W38" s="4">
        <v>0</v>
      </c>
      <c r="X38" s="4" t="s">
        <v>180</v>
      </c>
      <c r="Y38" s="4" t="s">
        <v>52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42</v>
      </c>
      <c r="E39" s="4" t="s">
        <v>182</v>
      </c>
      <c r="F39" s="6">
        <v>45264</v>
      </c>
      <c r="G39" s="6">
        <v>45266</v>
      </c>
      <c r="H39" s="4">
        <v>1</v>
      </c>
      <c r="I39" s="4">
        <v>2</v>
      </c>
      <c r="J39" s="4">
        <v>2</v>
      </c>
      <c r="K39" s="4" t="s">
        <v>30</v>
      </c>
      <c r="L39" s="4">
        <v>848.4</v>
      </c>
      <c r="M39" s="4">
        <v>848.4</v>
      </c>
      <c r="N39" s="4" t="s">
        <v>183</v>
      </c>
      <c r="O39" s="4" t="s">
        <v>32</v>
      </c>
      <c r="P39" s="4" t="s">
        <v>33</v>
      </c>
      <c r="Q39" s="4">
        <v>0</v>
      </c>
      <c r="R39" s="7">
        <v>45236.0000115741</v>
      </c>
      <c r="S39" s="6">
        <v>45269</v>
      </c>
      <c r="T39" s="4" t="s">
        <v>34</v>
      </c>
      <c r="U39" s="4">
        <v>848.4</v>
      </c>
      <c r="V39" s="4">
        <v>0</v>
      </c>
      <c r="W39" s="4">
        <v>0</v>
      </c>
      <c r="X39" s="4" t="s">
        <v>184</v>
      </c>
      <c r="Y39" s="4" t="s">
        <v>185</v>
      </c>
    </row>
    <row r="40" s="4" customFormat="1" spans="1:25">
      <c r="A40" s="4" t="s">
        <v>186</v>
      </c>
      <c r="B40" s="4" t="s">
        <v>26</v>
      </c>
      <c r="C40" s="4" t="s">
        <v>27</v>
      </c>
      <c r="D40" s="4" t="s">
        <v>187</v>
      </c>
      <c r="E40" s="4" t="s">
        <v>188</v>
      </c>
      <c r="F40" s="6">
        <v>45265</v>
      </c>
      <c r="G40" s="6">
        <v>45266</v>
      </c>
      <c r="H40" s="4">
        <v>1</v>
      </c>
      <c r="I40" s="4">
        <v>1</v>
      </c>
      <c r="J40" s="4">
        <v>1</v>
      </c>
      <c r="K40" s="4" t="s">
        <v>30</v>
      </c>
      <c r="L40" s="4">
        <v>392.71</v>
      </c>
      <c r="M40" s="4">
        <v>392.71</v>
      </c>
      <c r="N40" s="4" t="s">
        <v>189</v>
      </c>
      <c r="O40" s="4" t="s">
        <v>32</v>
      </c>
      <c r="P40" s="4" t="s">
        <v>33</v>
      </c>
      <c r="Q40" s="4">
        <v>0</v>
      </c>
      <c r="R40" s="7">
        <v>45236</v>
      </c>
      <c r="S40" s="6">
        <v>45269</v>
      </c>
      <c r="T40" s="4" t="s">
        <v>34</v>
      </c>
      <c r="U40" s="4">
        <v>392.71</v>
      </c>
      <c r="V40" s="4">
        <v>0</v>
      </c>
      <c r="W40" s="4">
        <v>0</v>
      </c>
      <c r="X40" s="4" t="s">
        <v>190</v>
      </c>
      <c r="Y40" s="4" t="s">
        <v>191</v>
      </c>
    </row>
    <row r="41" s="4" customFormat="1" spans="1:25">
      <c r="A41" s="4" t="s">
        <v>186</v>
      </c>
      <c r="B41" s="4" t="s">
        <v>26</v>
      </c>
      <c r="C41" s="4" t="s">
        <v>58</v>
      </c>
      <c r="D41" s="4" t="s">
        <v>187</v>
      </c>
      <c r="E41" s="4" t="s">
        <v>188</v>
      </c>
      <c r="F41" s="6">
        <v>45265</v>
      </c>
      <c r="G41" s="6">
        <v>45266</v>
      </c>
      <c r="H41" s="4">
        <v>1</v>
      </c>
      <c r="I41" s="4">
        <v>1</v>
      </c>
      <c r="J41" s="4">
        <v>1</v>
      </c>
      <c r="K41" s="4" t="s">
        <v>30</v>
      </c>
      <c r="L41" s="4">
        <v>-392.71</v>
      </c>
      <c r="M41" s="4">
        <v>-392.71</v>
      </c>
      <c r="N41" s="4" t="s">
        <v>189</v>
      </c>
      <c r="O41" s="4" t="s">
        <v>32</v>
      </c>
      <c r="P41" s="4" t="s">
        <v>33</v>
      </c>
      <c r="Q41" s="4">
        <v>0</v>
      </c>
      <c r="R41" s="7">
        <v>45236</v>
      </c>
      <c r="S41" s="6">
        <v>45269</v>
      </c>
      <c r="T41" s="4" t="s">
        <v>34</v>
      </c>
      <c r="U41" s="4">
        <v>-392.71</v>
      </c>
      <c r="V41" s="4">
        <v>0</v>
      </c>
      <c r="W41" s="4">
        <v>0</v>
      </c>
      <c r="X41" s="4" t="s">
        <v>190</v>
      </c>
      <c r="Y41" s="4" t="s">
        <v>191</v>
      </c>
    </row>
    <row r="42" s="4" customFormat="1" spans="1:25">
      <c r="A42" s="4" t="s">
        <v>192</v>
      </c>
      <c r="B42" s="4" t="s">
        <v>26</v>
      </c>
      <c r="C42" s="4" t="s">
        <v>27</v>
      </c>
      <c r="D42" s="4" t="s">
        <v>193</v>
      </c>
      <c r="E42" s="4" t="s">
        <v>194</v>
      </c>
      <c r="F42" s="6">
        <v>45264</v>
      </c>
      <c r="G42" s="6">
        <v>45266</v>
      </c>
      <c r="H42" s="4">
        <v>2</v>
      </c>
      <c r="I42" s="4">
        <v>2</v>
      </c>
      <c r="J42" s="4">
        <v>4</v>
      </c>
      <c r="K42" s="4" t="s">
        <v>30</v>
      </c>
      <c r="L42" s="4">
        <v>1097.88</v>
      </c>
      <c r="M42" s="4">
        <v>1097.88</v>
      </c>
      <c r="N42" s="4" t="s">
        <v>195</v>
      </c>
      <c r="O42" s="4" t="s">
        <v>32</v>
      </c>
      <c r="P42" s="4" t="s">
        <v>33</v>
      </c>
      <c r="Q42" s="4">
        <v>0</v>
      </c>
      <c r="R42" s="7">
        <v>45236.0000115741</v>
      </c>
      <c r="S42" s="6">
        <v>45269</v>
      </c>
      <c r="T42" s="4" t="s">
        <v>34</v>
      </c>
      <c r="U42" s="4">
        <v>1097.88</v>
      </c>
      <c r="V42" s="4">
        <v>0</v>
      </c>
      <c r="W42" s="4">
        <v>0</v>
      </c>
      <c r="X42" s="4" t="s">
        <v>196</v>
      </c>
      <c r="Y42" s="4" t="s">
        <v>197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128</v>
      </c>
      <c r="F43" s="6">
        <v>45264</v>
      </c>
      <c r="G43" s="6">
        <v>45266</v>
      </c>
      <c r="H43" s="4">
        <v>1</v>
      </c>
      <c r="I43" s="4">
        <v>2</v>
      </c>
      <c r="J43" s="4">
        <v>2</v>
      </c>
      <c r="K43" s="4" t="s">
        <v>30</v>
      </c>
      <c r="L43" s="4">
        <v>1458.24</v>
      </c>
      <c r="M43" s="4">
        <v>1458.24</v>
      </c>
      <c r="N43" s="4" t="s">
        <v>200</v>
      </c>
      <c r="O43" s="4" t="s">
        <v>32</v>
      </c>
      <c r="P43" s="4" t="s">
        <v>33</v>
      </c>
      <c r="Q43" s="4">
        <v>0</v>
      </c>
      <c r="R43" s="7">
        <v>45236.0000115741</v>
      </c>
      <c r="S43" s="6">
        <v>45269</v>
      </c>
      <c r="T43" s="4" t="s">
        <v>34</v>
      </c>
      <c r="U43" s="4">
        <v>1458.24</v>
      </c>
      <c r="V43" s="4">
        <v>0</v>
      </c>
      <c r="W43" s="4">
        <v>0</v>
      </c>
      <c r="X43" s="4" t="s">
        <v>201</v>
      </c>
      <c r="Y43" s="4" t="s">
        <v>52</v>
      </c>
    </row>
    <row r="44" s="4" customFormat="1" spans="1:25">
      <c r="A44" s="4" t="s">
        <v>198</v>
      </c>
      <c r="B44" s="4" t="s">
        <v>26</v>
      </c>
      <c r="C44" s="4" t="s">
        <v>58</v>
      </c>
      <c r="D44" s="4" t="s">
        <v>199</v>
      </c>
      <c r="E44" s="4" t="s">
        <v>128</v>
      </c>
      <c r="F44" s="6">
        <v>45264</v>
      </c>
      <c r="G44" s="6">
        <v>45266</v>
      </c>
      <c r="H44" s="4">
        <v>1</v>
      </c>
      <c r="I44" s="4">
        <v>2</v>
      </c>
      <c r="J44" s="4">
        <v>2</v>
      </c>
      <c r="K44" s="4" t="s">
        <v>30</v>
      </c>
      <c r="L44" s="4">
        <v>-1458.24</v>
      </c>
      <c r="M44" s="4">
        <v>-1458.24</v>
      </c>
      <c r="N44" s="4" t="s">
        <v>200</v>
      </c>
      <c r="O44" s="4" t="s">
        <v>32</v>
      </c>
      <c r="P44" s="4" t="s">
        <v>33</v>
      </c>
      <c r="Q44" s="4">
        <v>0</v>
      </c>
      <c r="R44" s="7">
        <v>45236.0000115741</v>
      </c>
      <c r="S44" s="6">
        <v>45269</v>
      </c>
      <c r="T44" s="4" t="s">
        <v>34</v>
      </c>
      <c r="U44" s="4">
        <v>-1458.24</v>
      </c>
      <c r="V44" s="4">
        <v>0</v>
      </c>
      <c r="W44" s="4">
        <v>0</v>
      </c>
      <c r="X44" s="4" t="s">
        <v>201</v>
      </c>
      <c r="Y44" s="4" t="s">
        <v>52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203</v>
      </c>
      <c r="E45" s="4" t="s">
        <v>204</v>
      </c>
      <c r="F45" s="6">
        <v>45262</v>
      </c>
      <c r="G45" s="6">
        <v>45266</v>
      </c>
      <c r="H45" s="4">
        <v>1</v>
      </c>
      <c r="I45" s="4">
        <v>4</v>
      </c>
      <c r="J45" s="4">
        <v>4</v>
      </c>
      <c r="K45" s="4" t="s">
        <v>30</v>
      </c>
      <c r="L45" s="4">
        <v>6411.68</v>
      </c>
      <c r="M45" s="4">
        <v>6411.68</v>
      </c>
      <c r="N45" s="4" t="s">
        <v>205</v>
      </c>
      <c r="O45" s="4" t="s">
        <v>32</v>
      </c>
      <c r="P45" s="4" t="s">
        <v>33</v>
      </c>
      <c r="Q45" s="4">
        <v>0</v>
      </c>
      <c r="R45" s="7">
        <v>45237</v>
      </c>
      <c r="S45" s="6">
        <v>45269</v>
      </c>
      <c r="T45" s="4" t="s">
        <v>34</v>
      </c>
      <c r="U45" s="4">
        <v>6411.68</v>
      </c>
      <c r="V45" s="4">
        <v>0</v>
      </c>
      <c r="W45" s="4">
        <v>0</v>
      </c>
      <c r="X45" s="4" t="s">
        <v>206</v>
      </c>
      <c r="Y45" s="4" t="s">
        <v>207</v>
      </c>
    </row>
    <row r="46" s="4" customFormat="1" spans="1:25">
      <c r="A46" s="4" t="s">
        <v>166</v>
      </c>
      <c r="B46" s="4" t="s">
        <v>26</v>
      </c>
      <c r="C46" s="4" t="s">
        <v>58</v>
      </c>
      <c r="D46" s="4" t="s">
        <v>167</v>
      </c>
      <c r="E46" s="4" t="s">
        <v>168</v>
      </c>
      <c r="F46" s="6">
        <v>45265</v>
      </c>
      <c r="G46" s="6">
        <v>45266</v>
      </c>
      <c r="H46" s="4">
        <v>1</v>
      </c>
      <c r="I46" s="4">
        <v>1</v>
      </c>
      <c r="J46" s="4">
        <v>1</v>
      </c>
      <c r="K46" s="4" t="s">
        <v>30</v>
      </c>
      <c r="L46" s="4">
        <v>-362.09</v>
      </c>
      <c r="M46" s="4">
        <v>-362.09</v>
      </c>
      <c r="N46" s="4" t="s">
        <v>169</v>
      </c>
      <c r="O46" s="4" t="s">
        <v>32</v>
      </c>
      <c r="P46" s="4" t="s">
        <v>33</v>
      </c>
      <c r="Q46" s="4">
        <v>0</v>
      </c>
      <c r="R46" s="7">
        <v>45235</v>
      </c>
      <c r="S46" s="6">
        <v>45269</v>
      </c>
      <c r="T46" s="4" t="s">
        <v>34</v>
      </c>
      <c r="U46" s="4">
        <v>-362.09</v>
      </c>
      <c r="V46" s="4">
        <v>0</v>
      </c>
      <c r="W46" s="4">
        <v>0</v>
      </c>
      <c r="X46" s="4" t="s">
        <v>170</v>
      </c>
      <c r="Y46" s="4" t="s">
        <v>52</v>
      </c>
    </row>
    <row r="47" s="4" customFormat="1" spans="1:25">
      <c r="A47" s="4" t="s">
        <v>208</v>
      </c>
      <c r="B47" s="4" t="s">
        <v>26</v>
      </c>
      <c r="C47" s="4" t="s">
        <v>27</v>
      </c>
      <c r="D47" s="4" t="s">
        <v>209</v>
      </c>
      <c r="E47" s="4" t="s">
        <v>210</v>
      </c>
      <c r="F47" s="6">
        <v>45263</v>
      </c>
      <c r="G47" s="6">
        <v>45266</v>
      </c>
      <c r="H47" s="4">
        <v>1</v>
      </c>
      <c r="I47" s="4">
        <v>3</v>
      </c>
      <c r="J47" s="4">
        <v>3</v>
      </c>
      <c r="K47" s="4" t="s">
        <v>30</v>
      </c>
      <c r="L47" s="4">
        <v>4151.49</v>
      </c>
      <c r="M47" s="4">
        <v>4151.49</v>
      </c>
      <c r="N47" s="4" t="s">
        <v>211</v>
      </c>
      <c r="O47" s="4" t="s">
        <v>32</v>
      </c>
      <c r="P47" s="4" t="s">
        <v>33</v>
      </c>
      <c r="Q47" s="4">
        <v>0</v>
      </c>
      <c r="R47" s="7">
        <v>45237</v>
      </c>
      <c r="S47" s="6">
        <v>45269</v>
      </c>
      <c r="T47" s="4" t="s">
        <v>34</v>
      </c>
      <c r="U47" s="4">
        <v>4151.49</v>
      </c>
      <c r="V47" s="4">
        <v>0</v>
      </c>
      <c r="W47" s="4">
        <v>0</v>
      </c>
      <c r="X47" s="4" t="s">
        <v>212</v>
      </c>
      <c r="Y47" s="4" t="s">
        <v>213</v>
      </c>
    </row>
    <row r="48" s="4" customFormat="1" spans="1:25">
      <c r="A48" s="4" t="s">
        <v>214</v>
      </c>
      <c r="B48" s="4" t="s">
        <v>26</v>
      </c>
      <c r="C48" s="4" t="s">
        <v>27</v>
      </c>
      <c r="D48" s="4" t="s">
        <v>215</v>
      </c>
      <c r="E48" s="4" t="s">
        <v>216</v>
      </c>
      <c r="F48" s="6">
        <v>45261</v>
      </c>
      <c r="G48" s="6">
        <v>45266</v>
      </c>
      <c r="H48" s="4">
        <v>1</v>
      </c>
      <c r="I48" s="4">
        <v>5</v>
      </c>
      <c r="J48" s="4">
        <v>5</v>
      </c>
      <c r="K48" s="4" t="s">
        <v>30</v>
      </c>
      <c r="L48" s="4">
        <v>941.01</v>
      </c>
      <c r="M48" s="4">
        <v>941.01</v>
      </c>
      <c r="N48" s="4" t="s">
        <v>217</v>
      </c>
      <c r="O48" s="4" t="s">
        <v>32</v>
      </c>
      <c r="P48" s="4" t="s">
        <v>33</v>
      </c>
      <c r="Q48" s="4">
        <v>0</v>
      </c>
      <c r="R48" s="7">
        <v>45237.0000115741</v>
      </c>
      <c r="S48" s="6">
        <v>45269</v>
      </c>
      <c r="T48" s="4" t="s">
        <v>34</v>
      </c>
      <c r="U48" s="4">
        <v>941.01</v>
      </c>
      <c r="V48" s="4">
        <v>0</v>
      </c>
      <c r="W48" s="4">
        <v>0</v>
      </c>
      <c r="X48" s="4" t="s">
        <v>218</v>
      </c>
      <c r="Y48" s="4" t="s">
        <v>52</v>
      </c>
    </row>
    <row r="49" s="4" customFormat="1" spans="1:25">
      <c r="A49" s="4" t="s">
        <v>219</v>
      </c>
      <c r="B49" s="4" t="s">
        <v>26</v>
      </c>
      <c r="C49" s="4" t="s">
        <v>27</v>
      </c>
      <c r="D49" s="4" t="s">
        <v>220</v>
      </c>
      <c r="E49" s="4" t="s">
        <v>221</v>
      </c>
      <c r="F49" s="6">
        <v>45264</v>
      </c>
      <c r="G49" s="6">
        <v>45266</v>
      </c>
      <c r="H49" s="4">
        <v>1</v>
      </c>
      <c r="I49" s="4">
        <v>2</v>
      </c>
      <c r="J49" s="4">
        <v>2</v>
      </c>
      <c r="K49" s="4" t="s">
        <v>30</v>
      </c>
      <c r="L49" s="4">
        <v>2132.08</v>
      </c>
      <c r="M49" s="4">
        <v>2132.08</v>
      </c>
      <c r="N49" s="4" t="s">
        <v>222</v>
      </c>
      <c r="O49" s="4" t="s">
        <v>32</v>
      </c>
      <c r="P49" s="4" t="s">
        <v>33</v>
      </c>
      <c r="Q49" s="4">
        <v>0</v>
      </c>
      <c r="R49" s="7">
        <v>45237</v>
      </c>
      <c r="S49" s="6">
        <v>45269</v>
      </c>
      <c r="T49" s="4" t="s">
        <v>34</v>
      </c>
      <c r="U49" s="4">
        <v>2132.08</v>
      </c>
      <c r="V49" s="4">
        <v>0</v>
      </c>
      <c r="W49" s="4">
        <v>0</v>
      </c>
      <c r="X49" s="4" t="s">
        <v>223</v>
      </c>
      <c r="Y49" s="4" t="s">
        <v>224</v>
      </c>
    </row>
    <row r="50" s="4" customFormat="1" spans="1:25">
      <c r="A50" s="4" t="s">
        <v>225</v>
      </c>
      <c r="B50" s="4" t="s">
        <v>26</v>
      </c>
      <c r="C50" s="4" t="s">
        <v>27</v>
      </c>
      <c r="D50" s="4" t="s">
        <v>226</v>
      </c>
      <c r="E50" s="4" t="s">
        <v>227</v>
      </c>
      <c r="F50" s="6">
        <v>45264</v>
      </c>
      <c r="G50" s="6">
        <v>45266</v>
      </c>
      <c r="H50" s="4">
        <v>1</v>
      </c>
      <c r="I50" s="4">
        <v>2</v>
      </c>
      <c r="J50" s="4">
        <v>2</v>
      </c>
      <c r="K50" s="4" t="s">
        <v>30</v>
      </c>
      <c r="L50" s="4">
        <v>645.98</v>
      </c>
      <c r="M50" s="4">
        <v>645.98</v>
      </c>
      <c r="N50" s="4" t="s">
        <v>228</v>
      </c>
      <c r="O50" s="4" t="s">
        <v>32</v>
      </c>
      <c r="P50" s="4" t="s">
        <v>33</v>
      </c>
      <c r="Q50" s="4">
        <v>0</v>
      </c>
      <c r="R50" s="7">
        <v>45237</v>
      </c>
      <c r="S50" s="6">
        <v>45269</v>
      </c>
      <c r="T50" s="4" t="s">
        <v>34</v>
      </c>
      <c r="U50" s="4">
        <v>645.98</v>
      </c>
      <c r="V50" s="4">
        <v>0</v>
      </c>
      <c r="W50" s="4">
        <v>0</v>
      </c>
      <c r="X50" s="4" t="s">
        <v>229</v>
      </c>
      <c r="Y50" s="4" t="s">
        <v>52</v>
      </c>
    </row>
    <row r="51" s="4" customFormat="1" spans="1:25">
      <c r="A51" s="4" t="s">
        <v>230</v>
      </c>
      <c r="B51" s="4" t="s">
        <v>26</v>
      </c>
      <c r="C51" s="4" t="s">
        <v>27</v>
      </c>
      <c r="D51" s="4" t="s">
        <v>231</v>
      </c>
      <c r="E51" s="4" t="s">
        <v>232</v>
      </c>
      <c r="F51" s="6">
        <v>45262</v>
      </c>
      <c r="G51" s="6">
        <v>45266</v>
      </c>
      <c r="H51" s="4">
        <v>1</v>
      </c>
      <c r="I51" s="4">
        <v>4</v>
      </c>
      <c r="J51" s="4">
        <v>4</v>
      </c>
      <c r="K51" s="4" t="s">
        <v>30</v>
      </c>
      <c r="L51" s="4">
        <v>1645.87</v>
      </c>
      <c r="M51" s="4">
        <v>1645.87</v>
      </c>
      <c r="N51" s="4" t="s">
        <v>233</v>
      </c>
      <c r="O51" s="4" t="s">
        <v>32</v>
      </c>
      <c r="P51" s="4" t="s">
        <v>33</v>
      </c>
      <c r="Q51" s="4">
        <v>0</v>
      </c>
      <c r="R51" s="7">
        <v>45238.0000115741</v>
      </c>
      <c r="S51" s="6">
        <v>45269</v>
      </c>
      <c r="T51" s="4" t="s">
        <v>34</v>
      </c>
      <c r="U51" s="4">
        <v>1645.87</v>
      </c>
      <c r="V51" s="4">
        <v>0</v>
      </c>
      <c r="W51" s="4">
        <v>0</v>
      </c>
      <c r="X51" s="4" t="s">
        <v>234</v>
      </c>
      <c r="Y51" s="4" t="s">
        <v>52</v>
      </c>
    </row>
    <row r="52" s="4" customFormat="1" spans="1:25">
      <c r="A52" s="4" t="s">
        <v>235</v>
      </c>
      <c r="B52" s="4" t="s">
        <v>26</v>
      </c>
      <c r="C52" s="4" t="s">
        <v>27</v>
      </c>
      <c r="D52" s="4" t="s">
        <v>236</v>
      </c>
      <c r="E52" s="4" t="s">
        <v>237</v>
      </c>
      <c r="F52" s="6">
        <v>45265</v>
      </c>
      <c r="G52" s="6">
        <v>45266</v>
      </c>
      <c r="H52" s="4">
        <v>1</v>
      </c>
      <c r="I52" s="4">
        <v>1</v>
      </c>
      <c r="J52" s="4">
        <v>1</v>
      </c>
      <c r="K52" s="4" t="s">
        <v>30</v>
      </c>
      <c r="L52" s="4">
        <v>762.64</v>
      </c>
      <c r="M52" s="4">
        <v>762.64</v>
      </c>
      <c r="N52" s="4" t="s">
        <v>238</v>
      </c>
      <c r="O52" s="4" t="s">
        <v>32</v>
      </c>
      <c r="P52" s="4" t="s">
        <v>33</v>
      </c>
      <c r="Q52" s="4">
        <v>0</v>
      </c>
      <c r="R52" s="7">
        <v>45238.0000115741</v>
      </c>
      <c r="S52" s="6">
        <v>45269</v>
      </c>
      <c r="T52" s="4" t="s">
        <v>34</v>
      </c>
      <c r="U52" s="4">
        <v>762.64</v>
      </c>
      <c r="V52" s="4">
        <v>0</v>
      </c>
      <c r="W52" s="4">
        <v>0</v>
      </c>
      <c r="X52" s="4" t="s">
        <v>239</v>
      </c>
      <c r="Y52" s="4" t="s">
        <v>52</v>
      </c>
    </row>
    <row r="53" s="4" customFormat="1" spans="1:25">
      <c r="A53" s="4" t="s">
        <v>240</v>
      </c>
      <c r="B53" s="4" t="s">
        <v>26</v>
      </c>
      <c r="C53" s="4" t="s">
        <v>27</v>
      </c>
      <c r="D53" s="4" t="s">
        <v>241</v>
      </c>
      <c r="E53" s="4" t="s">
        <v>237</v>
      </c>
      <c r="F53" s="6">
        <v>45264</v>
      </c>
      <c r="G53" s="6">
        <v>45266</v>
      </c>
      <c r="H53" s="4">
        <v>2</v>
      </c>
      <c r="I53" s="4">
        <v>2</v>
      </c>
      <c r="J53" s="4">
        <v>4</v>
      </c>
      <c r="K53" s="4" t="s">
        <v>30</v>
      </c>
      <c r="L53" s="4">
        <v>2687.4</v>
      </c>
      <c r="M53" s="4">
        <v>2687.4</v>
      </c>
      <c r="N53" s="4" t="s">
        <v>242</v>
      </c>
      <c r="O53" s="4" t="s">
        <v>32</v>
      </c>
      <c r="P53" s="4" t="s">
        <v>33</v>
      </c>
      <c r="Q53" s="4">
        <v>0</v>
      </c>
      <c r="R53" s="7">
        <v>45238.0000115741</v>
      </c>
      <c r="S53" s="6">
        <v>45269</v>
      </c>
      <c r="T53" s="4" t="s">
        <v>34</v>
      </c>
      <c r="U53" s="4">
        <v>2687.4</v>
      </c>
      <c r="V53" s="4">
        <v>0</v>
      </c>
      <c r="W53" s="4">
        <v>0</v>
      </c>
      <c r="X53" s="4" t="s">
        <v>243</v>
      </c>
      <c r="Y53" s="4" t="s">
        <v>52</v>
      </c>
    </row>
    <row r="54" s="4" customFormat="1" spans="1:25">
      <c r="A54" s="4" t="s">
        <v>244</v>
      </c>
      <c r="B54" s="4" t="s">
        <v>26</v>
      </c>
      <c r="C54" s="4" t="s">
        <v>27</v>
      </c>
      <c r="D54" s="4" t="s">
        <v>245</v>
      </c>
      <c r="E54" s="4" t="s">
        <v>246</v>
      </c>
      <c r="F54" s="6">
        <v>45264</v>
      </c>
      <c r="G54" s="6">
        <v>45266</v>
      </c>
      <c r="H54" s="4">
        <v>2</v>
      </c>
      <c r="I54" s="4">
        <v>2</v>
      </c>
      <c r="J54" s="4">
        <v>4</v>
      </c>
      <c r="K54" s="4" t="s">
        <v>30</v>
      </c>
      <c r="L54" s="4">
        <v>970</v>
      </c>
      <c r="M54" s="4">
        <v>970</v>
      </c>
      <c r="N54" s="4" t="s">
        <v>247</v>
      </c>
      <c r="O54" s="4" t="s">
        <v>32</v>
      </c>
      <c r="P54" s="4" t="s">
        <v>33</v>
      </c>
      <c r="Q54" s="4">
        <v>0</v>
      </c>
      <c r="R54" s="7">
        <v>45238</v>
      </c>
      <c r="S54" s="6">
        <v>45269</v>
      </c>
      <c r="T54" s="4" t="s">
        <v>34</v>
      </c>
      <c r="U54" s="4">
        <v>970</v>
      </c>
      <c r="V54" s="4">
        <v>0</v>
      </c>
      <c r="W54" s="4">
        <v>0</v>
      </c>
      <c r="X54" s="4" t="s">
        <v>248</v>
      </c>
      <c r="Y54" s="4" t="s">
        <v>52</v>
      </c>
    </row>
    <row r="55" s="4" customFormat="1" spans="1:25">
      <c r="A55" s="4" t="s">
        <v>244</v>
      </c>
      <c r="B55" s="4" t="s">
        <v>26</v>
      </c>
      <c r="C55" s="4" t="s">
        <v>58</v>
      </c>
      <c r="D55" s="4" t="s">
        <v>245</v>
      </c>
      <c r="E55" s="4" t="s">
        <v>246</v>
      </c>
      <c r="F55" s="6">
        <v>45264</v>
      </c>
      <c r="G55" s="6">
        <v>45266</v>
      </c>
      <c r="H55" s="4">
        <v>2</v>
      </c>
      <c r="I55" s="4">
        <v>2</v>
      </c>
      <c r="J55" s="4">
        <v>4</v>
      </c>
      <c r="K55" s="4" t="s">
        <v>30</v>
      </c>
      <c r="L55" s="4">
        <v>-970</v>
      </c>
      <c r="M55" s="4">
        <v>-970</v>
      </c>
      <c r="N55" s="4" t="s">
        <v>247</v>
      </c>
      <c r="O55" s="4" t="s">
        <v>32</v>
      </c>
      <c r="P55" s="4" t="s">
        <v>33</v>
      </c>
      <c r="Q55" s="4">
        <v>0</v>
      </c>
      <c r="R55" s="7">
        <v>45238</v>
      </c>
      <c r="S55" s="6">
        <v>45269</v>
      </c>
      <c r="T55" s="4" t="s">
        <v>34</v>
      </c>
      <c r="U55" s="4">
        <v>-970</v>
      </c>
      <c r="V55" s="4">
        <v>0</v>
      </c>
      <c r="W55" s="4">
        <v>0</v>
      </c>
      <c r="X55" s="4" t="s">
        <v>248</v>
      </c>
      <c r="Y55" s="4" t="s">
        <v>52</v>
      </c>
    </row>
    <row r="56" s="4" customFormat="1" spans="1:25">
      <c r="A56" s="4" t="s">
        <v>249</v>
      </c>
      <c r="B56" s="4" t="s">
        <v>26</v>
      </c>
      <c r="C56" s="4" t="s">
        <v>27</v>
      </c>
      <c r="D56" s="4" t="s">
        <v>245</v>
      </c>
      <c r="E56" s="4" t="s">
        <v>246</v>
      </c>
      <c r="F56" s="6">
        <v>45264</v>
      </c>
      <c r="G56" s="6">
        <v>45266</v>
      </c>
      <c r="H56" s="4">
        <v>3</v>
      </c>
      <c r="I56" s="4">
        <v>2</v>
      </c>
      <c r="J56" s="4">
        <v>6</v>
      </c>
      <c r="K56" s="4" t="s">
        <v>30</v>
      </c>
      <c r="L56" s="4">
        <v>1459.02</v>
      </c>
      <c r="M56" s="4">
        <v>1459.02</v>
      </c>
      <c r="N56" s="4" t="s">
        <v>247</v>
      </c>
      <c r="O56" s="4" t="s">
        <v>32</v>
      </c>
      <c r="P56" s="4" t="s">
        <v>33</v>
      </c>
      <c r="Q56" s="4">
        <v>0</v>
      </c>
      <c r="R56" s="7">
        <v>45238</v>
      </c>
      <c r="S56" s="6">
        <v>45269</v>
      </c>
      <c r="T56" s="4" t="s">
        <v>34</v>
      </c>
      <c r="U56" s="4">
        <v>1459.02</v>
      </c>
      <c r="V56" s="4">
        <v>0</v>
      </c>
      <c r="W56" s="4">
        <v>0</v>
      </c>
      <c r="X56" s="4" t="s">
        <v>250</v>
      </c>
      <c r="Y56" s="4" t="s">
        <v>52</v>
      </c>
    </row>
    <row r="57" s="4" customFormat="1" spans="1:25">
      <c r="A57" s="4" t="s">
        <v>251</v>
      </c>
      <c r="B57" s="4" t="s">
        <v>26</v>
      </c>
      <c r="C57" s="4" t="s">
        <v>27</v>
      </c>
      <c r="D57" s="4" t="s">
        <v>252</v>
      </c>
      <c r="E57" s="4" t="s">
        <v>253</v>
      </c>
      <c r="F57" s="6">
        <v>45263</v>
      </c>
      <c r="G57" s="6">
        <v>45266</v>
      </c>
      <c r="H57" s="4">
        <v>1</v>
      </c>
      <c r="I57" s="4">
        <v>3</v>
      </c>
      <c r="J57" s="4">
        <v>3</v>
      </c>
      <c r="K57" s="4" t="s">
        <v>30</v>
      </c>
      <c r="L57" s="4">
        <v>1333.53</v>
      </c>
      <c r="M57" s="4">
        <v>1333.53</v>
      </c>
      <c r="N57" s="4" t="s">
        <v>254</v>
      </c>
      <c r="O57" s="4" t="s">
        <v>32</v>
      </c>
      <c r="P57" s="4" t="s">
        <v>33</v>
      </c>
      <c r="Q57" s="4">
        <v>0</v>
      </c>
      <c r="R57" s="7">
        <v>45239.0000115741</v>
      </c>
      <c r="S57" s="6">
        <v>45269</v>
      </c>
      <c r="T57" s="4" t="s">
        <v>34</v>
      </c>
      <c r="U57" s="4">
        <v>1333.53</v>
      </c>
      <c r="V57" s="4">
        <v>0</v>
      </c>
      <c r="W57" s="4">
        <v>0</v>
      </c>
      <c r="X57" s="4" t="s">
        <v>255</v>
      </c>
      <c r="Y57" s="4" t="s">
        <v>256</v>
      </c>
    </row>
    <row r="58" s="4" customFormat="1" spans="1:25">
      <c r="A58" s="4" t="s">
        <v>257</v>
      </c>
      <c r="B58" s="4" t="s">
        <v>26</v>
      </c>
      <c r="C58" s="4" t="s">
        <v>27</v>
      </c>
      <c r="D58" s="4" t="s">
        <v>258</v>
      </c>
      <c r="E58" s="4" t="s">
        <v>82</v>
      </c>
      <c r="F58" s="6">
        <v>45264</v>
      </c>
      <c r="G58" s="6">
        <v>45266</v>
      </c>
      <c r="H58" s="4">
        <v>1</v>
      </c>
      <c r="I58" s="4">
        <v>2</v>
      </c>
      <c r="J58" s="4">
        <v>2</v>
      </c>
      <c r="K58" s="4" t="s">
        <v>30</v>
      </c>
      <c r="L58" s="4">
        <v>2245.56</v>
      </c>
      <c r="M58" s="4">
        <v>2245.56</v>
      </c>
      <c r="N58" s="4" t="s">
        <v>259</v>
      </c>
      <c r="O58" s="4" t="s">
        <v>32</v>
      </c>
      <c r="P58" s="4" t="s">
        <v>33</v>
      </c>
      <c r="Q58" s="4">
        <v>0</v>
      </c>
      <c r="R58" s="7">
        <v>45240.0000115741</v>
      </c>
      <c r="S58" s="6">
        <v>45269</v>
      </c>
      <c r="T58" s="4" t="s">
        <v>34</v>
      </c>
      <c r="U58" s="4">
        <v>2245.56</v>
      </c>
      <c r="V58" s="4">
        <v>0</v>
      </c>
      <c r="W58" s="4">
        <v>0</v>
      </c>
      <c r="X58" s="4" t="s">
        <v>260</v>
      </c>
      <c r="Y58" s="4" t="s">
        <v>261</v>
      </c>
    </row>
    <row r="59" s="4" customFormat="1" spans="1:25">
      <c r="A59" s="4" t="s">
        <v>262</v>
      </c>
      <c r="B59" s="4" t="s">
        <v>26</v>
      </c>
      <c r="C59" s="4" t="s">
        <v>27</v>
      </c>
      <c r="D59" s="4" t="s">
        <v>263</v>
      </c>
      <c r="E59" s="4" t="s">
        <v>264</v>
      </c>
      <c r="F59" s="6">
        <v>45264</v>
      </c>
      <c r="G59" s="6">
        <v>45266</v>
      </c>
      <c r="H59" s="4">
        <v>1</v>
      </c>
      <c r="I59" s="4">
        <v>2</v>
      </c>
      <c r="J59" s="4">
        <v>2</v>
      </c>
      <c r="K59" s="4" t="s">
        <v>30</v>
      </c>
      <c r="L59" s="4">
        <v>683.37</v>
      </c>
      <c r="M59" s="4">
        <v>683.37</v>
      </c>
      <c r="N59" s="4" t="s">
        <v>265</v>
      </c>
      <c r="O59" s="4" t="s">
        <v>32</v>
      </c>
      <c r="P59" s="4" t="s">
        <v>33</v>
      </c>
      <c r="Q59" s="4">
        <v>0</v>
      </c>
      <c r="R59" s="7">
        <v>45240</v>
      </c>
      <c r="S59" s="6">
        <v>45269</v>
      </c>
      <c r="T59" s="4" t="s">
        <v>34</v>
      </c>
      <c r="U59" s="4">
        <v>683.37</v>
      </c>
      <c r="V59" s="4">
        <v>0</v>
      </c>
      <c r="W59" s="4">
        <v>0</v>
      </c>
      <c r="X59" s="4" t="s">
        <v>266</v>
      </c>
      <c r="Y59" s="4" t="s">
        <v>52</v>
      </c>
    </row>
    <row r="60" s="4" customFormat="1" spans="1:25">
      <c r="A60" s="4" t="s">
        <v>267</v>
      </c>
      <c r="B60" s="4" t="s">
        <v>26</v>
      </c>
      <c r="C60" s="4" t="s">
        <v>27</v>
      </c>
      <c r="D60" s="4" t="s">
        <v>268</v>
      </c>
      <c r="E60" s="4" t="s">
        <v>269</v>
      </c>
      <c r="F60" s="6">
        <v>45265</v>
      </c>
      <c r="G60" s="6">
        <v>45266</v>
      </c>
      <c r="H60" s="4">
        <v>1</v>
      </c>
      <c r="I60" s="4">
        <v>1</v>
      </c>
      <c r="J60" s="4">
        <v>1</v>
      </c>
      <c r="K60" s="4" t="s">
        <v>30</v>
      </c>
      <c r="L60" s="4">
        <v>336.93</v>
      </c>
      <c r="M60" s="4">
        <v>336.93</v>
      </c>
      <c r="N60" s="4" t="s">
        <v>270</v>
      </c>
      <c r="O60" s="4" t="s">
        <v>32</v>
      </c>
      <c r="P60" s="4" t="s">
        <v>33</v>
      </c>
      <c r="Q60" s="4">
        <v>0</v>
      </c>
      <c r="R60" s="7">
        <v>45240.0000115741</v>
      </c>
      <c r="S60" s="6">
        <v>45269</v>
      </c>
      <c r="T60" s="4" t="s">
        <v>34</v>
      </c>
      <c r="U60" s="4">
        <v>336.93</v>
      </c>
      <c r="V60" s="4">
        <v>0</v>
      </c>
      <c r="W60" s="4">
        <v>0</v>
      </c>
      <c r="X60" s="4" t="s">
        <v>271</v>
      </c>
      <c r="Y60" s="4" t="s">
        <v>272</v>
      </c>
    </row>
    <row r="61" s="4" customFormat="1" spans="1:25">
      <c r="A61" s="4" t="s">
        <v>273</v>
      </c>
      <c r="B61" s="4" t="s">
        <v>26</v>
      </c>
      <c r="C61" s="4" t="s">
        <v>27</v>
      </c>
      <c r="D61" s="4" t="s">
        <v>274</v>
      </c>
      <c r="E61" s="4" t="s">
        <v>275</v>
      </c>
      <c r="F61" s="6">
        <v>45264</v>
      </c>
      <c r="G61" s="6">
        <v>45266</v>
      </c>
      <c r="H61" s="4">
        <v>2</v>
      </c>
      <c r="I61" s="4">
        <v>2</v>
      </c>
      <c r="J61" s="4">
        <v>4</v>
      </c>
      <c r="K61" s="4" t="s">
        <v>30</v>
      </c>
      <c r="L61" s="4">
        <v>1506.04</v>
      </c>
      <c r="M61" s="4">
        <v>1506.04</v>
      </c>
      <c r="N61" s="4" t="s">
        <v>276</v>
      </c>
      <c r="O61" s="4" t="s">
        <v>32</v>
      </c>
      <c r="P61" s="4" t="s">
        <v>33</v>
      </c>
      <c r="Q61" s="4">
        <v>0</v>
      </c>
      <c r="R61" s="7">
        <v>45240.0000115741</v>
      </c>
      <c r="S61" s="6">
        <v>45269</v>
      </c>
      <c r="T61" s="4" t="s">
        <v>34</v>
      </c>
      <c r="U61" s="4">
        <v>1506.04</v>
      </c>
      <c r="V61" s="4">
        <v>0</v>
      </c>
      <c r="W61" s="4">
        <v>0</v>
      </c>
      <c r="X61" s="4" t="s">
        <v>277</v>
      </c>
      <c r="Y61" s="4" t="s">
        <v>278</v>
      </c>
    </row>
    <row r="62" s="4" customFormat="1" spans="1:25">
      <c r="A62" s="4" t="s">
        <v>279</v>
      </c>
      <c r="B62" s="4" t="s">
        <v>26</v>
      </c>
      <c r="C62" s="4" t="s">
        <v>27</v>
      </c>
      <c r="D62" s="4" t="s">
        <v>280</v>
      </c>
      <c r="E62" s="4" t="s">
        <v>281</v>
      </c>
      <c r="F62" s="6">
        <v>45265</v>
      </c>
      <c r="G62" s="6">
        <v>45266</v>
      </c>
      <c r="H62" s="4">
        <v>1</v>
      </c>
      <c r="I62" s="4">
        <v>1</v>
      </c>
      <c r="J62" s="4">
        <v>1</v>
      </c>
      <c r="K62" s="4" t="s">
        <v>30</v>
      </c>
      <c r="L62" s="4">
        <v>912.75</v>
      </c>
      <c r="M62" s="4">
        <v>912.75</v>
      </c>
      <c r="N62" s="4" t="s">
        <v>282</v>
      </c>
      <c r="O62" s="4" t="s">
        <v>32</v>
      </c>
      <c r="P62" s="4" t="s">
        <v>33</v>
      </c>
      <c r="Q62" s="4">
        <v>0</v>
      </c>
      <c r="R62" s="7">
        <v>45240</v>
      </c>
      <c r="S62" s="6">
        <v>45269</v>
      </c>
      <c r="T62" s="4" t="s">
        <v>34</v>
      </c>
      <c r="U62" s="4">
        <v>912.75</v>
      </c>
      <c r="V62" s="4">
        <v>0</v>
      </c>
      <c r="W62" s="4">
        <v>0</v>
      </c>
      <c r="X62" s="4" t="s">
        <v>283</v>
      </c>
      <c r="Y62" s="4" t="s">
        <v>52</v>
      </c>
    </row>
    <row r="63" s="4" customFormat="1" spans="1:25">
      <c r="A63" s="4" t="s">
        <v>279</v>
      </c>
      <c r="B63" s="4" t="s">
        <v>26</v>
      </c>
      <c r="C63" s="4" t="s">
        <v>58</v>
      </c>
      <c r="D63" s="4" t="s">
        <v>280</v>
      </c>
      <c r="E63" s="4" t="s">
        <v>281</v>
      </c>
      <c r="F63" s="6">
        <v>45265</v>
      </c>
      <c r="G63" s="6">
        <v>45266</v>
      </c>
      <c r="H63" s="4">
        <v>1</v>
      </c>
      <c r="I63" s="4">
        <v>1</v>
      </c>
      <c r="J63" s="4">
        <v>1</v>
      </c>
      <c r="K63" s="4" t="s">
        <v>30</v>
      </c>
      <c r="L63" s="4">
        <v>-912.75</v>
      </c>
      <c r="M63" s="4">
        <v>-912.75</v>
      </c>
      <c r="N63" s="4" t="s">
        <v>282</v>
      </c>
      <c r="O63" s="4" t="s">
        <v>32</v>
      </c>
      <c r="P63" s="4" t="s">
        <v>33</v>
      </c>
      <c r="Q63" s="4">
        <v>0</v>
      </c>
      <c r="R63" s="7">
        <v>45240</v>
      </c>
      <c r="S63" s="6">
        <v>45269</v>
      </c>
      <c r="T63" s="4" t="s">
        <v>34</v>
      </c>
      <c r="U63" s="4">
        <v>-912.75</v>
      </c>
      <c r="V63" s="4">
        <v>0</v>
      </c>
      <c r="W63" s="4">
        <v>0</v>
      </c>
      <c r="X63" s="4" t="s">
        <v>283</v>
      </c>
      <c r="Y63" s="4" t="s">
        <v>52</v>
      </c>
    </row>
    <row r="64" s="4" customFormat="1" spans="1:25">
      <c r="A64" s="4" t="s">
        <v>284</v>
      </c>
      <c r="B64" s="4" t="s">
        <v>26</v>
      </c>
      <c r="C64" s="4" t="s">
        <v>27</v>
      </c>
      <c r="D64" s="4" t="s">
        <v>285</v>
      </c>
      <c r="E64" s="4" t="s">
        <v>286</v>
      </c>
      <c r="F64" s="6">
        <v>45265</v>
      </c>
      <c r="G64" s="6">
        <v>45266</v>
      </c>
      <c r="H64" s="4">
        <v>1</v>
      </c>
      <c r="I64" s="4">
        <v>1</v>
      </c>
      <c r="J64" s="4">
        <v>1</v>
      </c>
      <c r="K64" s="4" t="s">
        <v>30</v>
      </c>
      <c r="L64" s="4">
        <v>253.97</v>
      </c>
      <c r="M64" s="4">
        <v>253.97</v>
      </c>
      <c r="N64" s="4" t="s">
        <v>287</v>
      </c>
      <c r="O64" s="4" t="s">
        <v>32</v>
      </c>
      <c r="P64" s="4" t="s">
        <v>33</v>
      </c>
      <c r="Q64" s="4">
        <v>0</v>
      </c>
      <c r="R64" s="7">
        <v>45241</v>
      </c>
      <c r="S64" s="6">
        <v>45269</v>
      </c>
      <c r="T64" s="4" t="s">
        <v>34</v>
      </c>
      <c r="U64" s="4">
        <v>253.97</v>
      </c>
      <c r="V64" s="4">
        <v>0</v>
      </c>
      <c r="W64" s="4">
        <v>0</v>
      </c>
      <c r="X64" s="4" t="s">
        <v>288</v>
      </c>
      <c r="Y64" s="4" t="s">
        <v>289</v>
      </c>
    </row>
    <row r="65" s="4" customFormat="1" spans="1:25">
      <c r="A65" s="4" t="s">
        <v>290</v>
      </c>
      <c r="B65" s="4" t="s">
        <v>26</v>
      </c>
      <c r="C65" s="4" t="s">
        <v>27</v>
      </c>
      <c r="D65" s="4" t="s">
        <v>291</v>
      </c>
      <c r="E65" s="4" t="s">
        <v>292</v>
      </c>
      <c r="F65" s="6">
        <v>45263</v>
      </c>
      <c r="G65" s="6">
        <v>45266</v>
      </c>
      <c r="H65" s="4">
        <v>1</v>
      </c>
      <c r="I65" s="4">
        <v>3</v>
      </c>
      <c r="J65" s="4">
        <v>3</v>
      </c>
      <c r="K65" s="4" t="s">
        <v>30</v>
      </c>
      <c r="L65" s="4">
        <v>564.31</v>
      </c>
      <c r="M65" s="4">
        <v>564.31</v>
      </c>
      <c r="N65" s="4" t="s">
        <v>293</v>
      </c>
      <c r="O65" s="4" t="s">
        <v>32</v>
      </c>
      <c r="P65" s="4" t="s">
        <v>33</v>
      </c>
      <c r="Q65" s="4">
        <v>0</v>
      </c>
      <c r="R65" s="7">
        <v>45241</v>
      </c>
      <c r="S65" s="6">
        <v>45269</v>
      </c>
      <c r="T65" s="4" t="s">
        <v>34</v>
      </c>
      <c r="U65" s="4">
        <v>564.31</v>
      </c>
      <c r="V65" s="4">
        <v>0</v>
      </c>
      <c r="W65" s="4">
        <v>0</v>
      </c>
      <c r="X65" s="4" t="s">
        <v>294</v>
      </c>
      <c r="Y65" s="4" t="s">
        <v>295</v>
      </c>
    </row>
    <row r="66" s="4" customFormat="1" spans="1:25">
      <c r="A66" s="4" t="s">
        <v>296</v>
      </c>
      <c r="B66" s="4" t="s">
        <v>26</v>
      </c>
      <c r="C66" s="4" t="s">
        <v>27</v>
      </c>
      <c r="D66" s="4" t="s">
        <v>297</v>
      </c>
      <c r="E66" s="4" t="s">
        <v>298</v>
      </c>
      <c r="F66" s="6">
        <v>45265</v>
      </c>
      <c r="G66" s="6">
        <v>45266</v>
      </c>
      <c r="H66" s="4">
        <v>1</v>
      </c>
      <c r="I66" s="4">
        <v>1</v>
      </c>
      <c r="J66" s="4">
        <v>1</v>
      </c>
      <c r="K66" s="4" t="s">
        <v>30</v>
      </c>
      <c r="L66" s="4">
        <v>497.9</v>
      </c>
      <c r="M66" s="4">
        <v>497.9</v>
      </c>
      <c r="N66" s="4" t="s">
        <v>299</v>
      </c>
      <c r="O66" s="4" t="s">
        <v>32</v>
      </c>
      <c r="P66" s="4" t="s">
        <v>33</v>
      </c>
      <c r="Q66" s="4">
        <v>0</v>
      </c>
      <c r="R66" s="7">
        <v>45241</v>
      </c>
      <c r="S66" s="6">
        <v>45269</v>
      </c>
      <c r="T66" s="4" t="s">
        <v>34</v>
      </c>
      <c r="U66" s="4">
        <v>497.9</v>
      </c>
      <c r="V66" s="4">
        <v>0</v>
      </c>
      <c r="W66" s="4">
        <v>0</v>
      </c>
      <c r="X66" s="4" t="s">
        <v>300</v>
      </c>
      <c r="Y66" s="4" t="s">
        <v>301</v>
      </c>
    </row>
    <row r="67" s="4" customFormat="1" spans="1:25">
      <c r="A67" s="4" t="s">
        <v>302</v>
      </c>
      <c r="B67" s="4" t="s">
        <v>26</v>
      </c>
      <c r="C67" s="4" t="s">
        <v>27</v>
      </c>
      <c r="D67" s="4" t="s">
        <v>303</v>
      </c>
      <c r="E67" s="4" t="s">
        <v>304</v>
      </c>
      <c r="F67" s="6">
        <v>45264</v>
      </c>
      <c r="G67" s="6">
        <v>45266</v>
      </c>
      <c r="H67" s="4">
        <v>1</v>
      </c>
      <c r="I67" s="4">
        <v>2</v>
      </c>
      <c r="J67" s="4">
        <v>2</v>
      </c>
      <c r="K67" s="4" t="s">
        <v>30</v>
      </c>
      <c r="L67" s="4">
        <v>1133.38</v>
      </c>
      <c r="M67" s="4">
        <v>1133.38</v>
      </c>
      <c r="N67" s="4" t="s">
        <v>305</v>
      </c>
      <c r="O67" s="4" t="s">
        <v>32</v>
      </c>
      <c r="P67" s="4" t="s">
        <v>33</v>
      </c>
      <c r="Q67" s="4">
        <v>0</v>
      </c>
      <c r="R67" s="7">
        <v>45241</v>
      </c>
      <c r="S67" s="6">
        <v>45269</v>
      </c>
      <c r="T67" s="4" t="s">
        <v>34</v>
      </c>
      <c r="U67" s="4">
        <v>1133.38</v>
      </c>
      <c r="V67" s="4">
        <v>0</v>
      </c>
      <c r="W67" s="4">
        <v>0</v>
      </c>
      <c r="X67" s="4" t="s">
        <v>306</v>
      </c>
      <c r="Y67" s="4" t="s">
        <v>307</v>
      </c>
    </row>
    <row r="68" s="4" customFormat="1" spans="1:25">
      <c r="A68" s="4" t="s">
        <v>308</v>
      </c>
      <c r="B68" s="4" t="s">
        <v>26</v>
      </c>
      <c r="C68" s="4" t="s">
        <v>27</v>
      </c>
      <c r="D68" s="4" t="s">
        <v>309</v>
      </c>
      <c r="E68" s="4" t="s">
        <v>310</v>
      </c>
      <c r="F68" s="6">
        <v>45263</v>
      </c>
      <c r="G68" s="6">
        <v>45266</v>
      </c>
      <c r="H68" s="4">
        <v>1</v>
      </c>
      <c r="I68" s="4">
        <v>3</v>
      </c>
      <c r="J68" s="4">
        <v>3</v>
      </c>
      <c r="K68" s="4" t="s">
        <v>30</v>
      </c>
      <c r="L68" s="4">
        <v>957.88</v>
      </c>
      <c r="M68" s="4">
        <v>957.88</v>
      </c>
      <c r="N68" s="4" t="s">
        <v>311</v>
      </c>
      <c r="O68" s="4" t="s">
        <v>32</v>
      </c>
      <c r="P68" s="4" t="s">
        <v>33</v>
      </c>
      <c r="Q68" s="4">
        <v>0</v>
      </c>
      <c r="R68" s="7">
        <v>45229.0000115741</v>
      </c>
      <c r="S68" s="6">
        <v>45269</v>
      </c>
      <c r="T68" s="4" t="s">
        <v>34</v>
      </c>
      <c r="U68" s="4">
        <v>957.88</v>
      </c>
      <c r="V68" s="4">
        <v>0</v>
      </c>
      <c r="W68" s="4">
        <v>0</v>
      </c>
      <c r="X68" s="4" t="s">
        <v>312</v>
      </c>
      <c r="Y68" s="4" t="s">
        <v>52</v>
      </c>
    </row>
    <row r="69" s="4" customFormat="1" spans="1:25">
      <c r="A69" s="4" t="s">
        <v>225</v>
      </c>
      <c r="B69" s="4" t="s">
        <v>26</v>
      </c>
      <c r="C69" s="4" t="s">
        <v>58</v>
      </c>
      <c r="D69" s="4" t="s">
        <v>226</v>
      </c>
      <c r="E69" s="4" t="s">
        <v>227</v>
      </c>
      <c r="F69" s="6">
        <v>45264</v>
      </c>
      <c r="G69" s="6">
        <v>45266</v>
      </c>
      <c r="H69" s="4">
        <v>1</v>
      </c>
      <c r="I69" s="4">
        <v>2</v>
      </c>
      <c r="J69" s="4">
        <v>2</v>
      </c>
      <c r="K69" s="4" t="s">
        <v>30</v>
      </c>
      <c r="L69" s="4">
        <v>-645.98</v>
      </c>
      <c r="M69" s="4">
        <v>-645.98</v>
      </c>
      <c r="N69" s="4" t="s">
        <v>228</v>
      </c>
      <c r="O69" s="4" t="s">
        <v>32</v>
      </c>
      <c r="P69" s="4" t="s">
        <v>33</v>
      </c>
      <c r="Q69" s="4">
        <v>0</v>
      </c>
      <c r="R69" s="7">
        <v>45237</v>
      </c>
      <c r="S69" s="6">
        <v>45269</v>
      </c>
      <c r="T69" s="4" t="s">
        <v>34</v>
      </c>
      <c r="U69" s="4">
        <v>-645.98</v>
      </c>
      <c r="V69" s="4">
        <v>0</v>
      </c>
      <c r="W69" s="4">
        <v>0</v>
      </c>
      <c r="X69" s="4" t="s">
        <v>229</v>
      </c>
      <c r="Y69" s="4" t="s">
        <v>52</v>
      </c>
    </row>
    <row r="70" s="4" customFormat="1" spans="1:25">
      <c r="A70" s="4" t="s">
        <v>313</v>
      </c>
      <c r="B70" s="4" t="s">
        <v>26</v>
      </c>
      <c r="C70" s="4" t="s">
        <v>27</v>
      </c>
      <c r="D70" s="4" t="s">
        <v>314</v>
      </c>
      <c r="E70" s="4" t="s">
        <v>315</v>
      </c>
      <c r="F70" s="6">
        <v>45265</v>
      </c>
      <c r="G70" s="6">
        <v>45266</v>
      </c>
      <c r="H70" s="4">
        <v>1</v>
      </c>
      <c r="I70" s="4">
        <v>1</v>
      </c>
      <c r="J70" s="4">
        <v>1</v>
      </c>
      <c r="K70" s="4" t="s">
        <v>30</v>
      </c>
      <c r="L70" s="4">
        <v>3199.85</v>
      </c>
      <c r="M70" s="4">
        <v>3199.85</v>
      </c>
      <c r="N70" s="4" t="s">
        <v>316</v>
      </c>
      <c r="O70" s="4" t="s">
        <v>32</v>
      </c>
      <c r="P70" s="4" t="s">
        <v>33</v>
      </c>
      <c r="Q70" s="4">
        <v>0</v>
      </c>
      <c r="R70" s="7">
        <v>45243</v>
      </c>
      <c r="S70" s="6">
        <v>45269</v>
      </c>
      <c r="T70" s="4" t="s">
        <v>34</v>
      </c>
      <c r="U70" s="4">
        <v>3199.85</v>
      </c>
      <c r="V70" s="4">
        <v>0</v>
      </c>
      <c r="W70" s="4">
        <v>0</v>
      </c>
      <c r="X70" s="4" t="s">
        <v>317</v>
      </c>
      <c r="Y70" s="4" t="s">
        <v>318</v>
      </c>
    </row>
    <row r="71" s="4" customFormat="1" spans="1:25">
      <c r="A71" s="4" t="s">
        <v>319</v>
      </c>
      <c r="B71" s="4" t="s">
        <v>26</v>
      </c>
      <c r="C71" s="4" t="s">
        <v>27</v>
      </c>
      <c r="D71" s="4" t="s">
        <v>241</v>
      </c>
      <c r="E71" s="4" t="s">
        <v>320</v>
      </c>
      <c r="F71" s="6">
        <v>45264</v>
      </c>
      <c r="G71" s="6">
        <v>45266</v>
      </c>
      <c r="H71" s="4">
        <v>1</v>
      </c>
      <c r="I71" s="4">
        <v>2</v>
      </c>
      <c r="J71" s="4">
        <v>2</v>
      </c>
      <c r="K71" s="4" t="s">
        <v>30</v>
      </c>
      <c r="L71" s="4">
        <v>1484.88</v>
      </c>
      <c r="M71" s="4">
        <v>1484.88</v>
      </c>
      <c r="N71" s="4" t="s">
        <v>321</v>
      </c>
      <c r="O71" s="4" t="s">
        <v>32</v>
      </c>
      <c r="P71" s="4" t="s">
        <v>33</v>
      </c>
      <c r="Q71" s="4">
        <v>0</v>
      </c>
      <c r="R71" s="7">
        <v>45243</v>
      </c>
      <c r="S71" s="6">
        <v>45269</v>
      </c>
      <c r="T71" s="4" t="s">
        <v>34</v>
      </c>
      <c r="U71" s="4">
        <v>1484.88</v>
      </c>
      <c r="V71" s="4">
        <v>0</v>
      </c>
      <c r="W71" s="4">
        <v>0</v>
      </c>
      <c r="X71" s="4" t="s">
        <v>322</v>
      </c>
      <c r="Y71" s="4" t="s">
        <v>52</v>
      </c>
    </row>
    <row r="72" s="4" customFormat="1" spans="1:25">
      <c r="A72" s="4" t="s">
        <v>323</v>
      </c>
      <c r="B72" s="4" t="s">
        <v>26</v>
      </c>
      <c r="C72" s="4" t="s">
        <v>27</v>
      </c>
      <c r="D72" s="4" t="s">
        <v>324</v>
      </c>
      <c r="E72" s="4" t="s">
        <v>325</v>
      </c>
      <c r="F72" s="6">
        <v>45265</v>
      </c>
      <c r="G72" s="6">
        <v>45266</v>
      </c>
      <c r="H72" s="4">
        <v>1</v>
      </c>
      <c r="I72" s="4">
        <v>1</v>
      </c>
      <c r="J72" s="4">
        <v>1</v>
      </c>
      <c r="K72" s="4" t="s">
        <v>30</v>
      </c>
      <c r="L72" s="4">
        <v>646.34</v>
      </c>
      <c r="M72" s="4">
        <v>646.34</v>
      </c>
      <c r="N72" s="4" t="s">
        <v>326</v>
      </c>
      <c r="O72" s="4" t="s">
        <v>32</v>
      </c>
      <c r="P72" s="4" t="s">
        <v>33</v>
      </c>
      <c r="Q72" s="4">
        <v>0</v>
      </c>
      <c r="R72" s="7">
        <v>45243.0000115741</v>
      </c>
      <c r="S72" s="6">
        <v>45269</v>
      </c>
      <c r="T72" s="4" t="s">
        <v>34</v>
      </c>
      <c r="U72" s="4">
        <v>646.34</v>
      </c>
      <c r="V72" s="4">
        <v>0</v>
      </c>
      <c r="W72" s="4">
        <v>0</v>
      </c>
      <c r="X72" s="4" t="s">
        <v>327</v>
      </c>
      <c r="Y72" s="4" t="s">
        <v>328</v>
      </c>
    </row>
    <row r="73" s="4" customFormat="1" spans="1:25">
      <c r="A73" s="4" t="s">
        <v>329</v>
      </c>
      <c r="B73" s="4" t="s">
        <v>26</v>
      </c>
      <c r="C73" s="4" t="s">
        <v>27</v>
      </c>
      <c r="D73" s="4" t="s">
        <v>330</v>
      </c>
      <c r="E73" s="4" t="s">
        <v>331</v>
      </c>
      <c r="F73" s="6">
        <v>45265</v>
      </c>
      <c r="G73" s="6">
        <v>45266</v>
      </c>
      <c r="H73" s="4">
        <v>1</v>
      </c>
      <c r="I73" s="4">
        <v>1</v>
      </c>
      <c r="J73" s="4">
        <v>1</v>
      </c>
      <c r="K73" s="4" t="s">
        <v>30</v>
      </c>
      <c r="L73" s="4">
        <v>531.42</v>
      </c>
      <c r="M73" s="4">
        <v>531.42</v>
      </c>
      <c r="N73" s="4" t="s">
        <v>332</v>
      </c>
      <c r="O73" s="4" t="s">
        <v>32</v>
      </c>
      <c r="P73" s="4" t="s">
        <v>33</v>
      </c>
      <c r="Q73" s="4">
        <v>0</v>
      </c>
      <c r="R73" s="7">
        <v>45243</v>
      </c>
      <c r="S73" s="6">
        <v>45269</v>
      </c>
      <c r="T73" s="4" t="s">
        <v>34</v>
      </c>
      <c r="U73" s="4">
        <v>531.42</v>
      </c>
      <c r="V73" s="4">
        <v>0</v>
      </c>
      <c r="W73" s="4">
        <v>0</v>
      </c>
      <c r="X73" s="4" t="s">
        <v>333</v>
      </c>
      <c r="Y73" s="4" t="s">
        <v>334</v>
      </c>
    </row>
    <row r="74" s="4" customFormat="1" spans="1:25">
      <c r="A74" s="4" t="s">
        <v>329</v>
      </c>
      <c r="B74" s="4" t="s">
        <v>26</v>
      </c>
      <c r="C74" s="4" t="s">
        <v>58</v>
      </c>
      <c r="D74" s="4" t="s">
        <v>330</v>
      </c>
      <c r="E74" s="4" t="s">
        <v>331</v>
      </c>
      <c r="F74" s="6">
        <v>45265</v>
      </c>
      <c r="G74" s="6">
        <v>45266</v>
      </c>
      <c r="H74" s="4">
        <v>1</v>
      </c>
      <c r="I74" s="4">
        <v>1</v>
      </c>
      <c r="J74" s="4">
        <v>1</v>
      </c>
      <c r="K74" s="4" t="s">
        <v>30</v>
      </c>
      <c r="L74" s="4">
        <v>-531.42</v>
      </c>
      <c r="M74" s="4">
        <v>-531.42</v>
      </c>
      <c r="N74" s="4" t="s">
        <v>332</v>
      </c>
      <c r="O74" s="4" t="s">
        <v>32</v>
      </c>
      <c r="P74" s="4" t="s">
        <v>33</v>
      </c>
      <c r="Q74" s="4">
        <v>0</v>
      </c>
      <c r="R74" s="7">
        <v>45243</v>
      </c>
      <c r="S74" s="6">
        <v>45269</v>
      </c>
      <c r="T74" s="4" t="s">
        <v>34</v>
      </c>
      <c r="U74" s="4">
        <v>-531.42</v>
      </c>
      <c r="V74" s="4">
        <v>0</v>
      </c>
      <c r="W74" s="4">
        <v>0</v>
      </c>
      <c r="X74" s="4" t="s">
        <v>333</v>
      </c>
      <c r="Y74" s="4" t="s">
        <v>334</v>
      </c>
    </row>
    <row r="75" s="4" customFormat="1" spans="1:25">
      <c r="A75" s="4" t="s">
        <v>335</v>
      </c>
      <c r="B75" s="4" t="s">
        <v>26</v>
      </c>
      <c r="C75" s="4" t="s">
        <v>27</v>
      </c>
      <c r="D75" s="4" t="s">
        <v>336</v>
      </c>
      <c r="E75" s="4" t="s">
        <v>337</v>
      </c>
      <c r="F75" s="6">
        <v>45264</v>
      </c>
      <c r="G75" s="6">
        <v>45266</v>
      </c>
      <c r="H75" s="4">
        <v>2</v>
      </c>
      <c r="I75" s="4">
        <v>2</v>
      </c>
      <c r="J75" s="4">
        <v>4</v>
      </c>
      <c r="K75" s="4" t="s">
        <v>30</v>
      </c>
      <c r="L75" s="4">
        <v>1021.54</v>
      </c>
      <c r="M75" s="4">
        <v>1021.54</v>
      </c>
      <c r="N75" s="4" t="s">
        <v>338</v>
      </c>
      <c r="O75" s="4" t="s">
        <v>32</v>
      </c>
      <c r="P75" s="4" t="s">
        <v>33</v>
      </c>
      <c r="Q75" s="4">
        <v>0</v>
      </c>
      <c r="R75" s="7">
        <v>45244.0000115741</v>
      </c>
      <c r="S75" s="6">
        <v>45269</v>
      </c>
      <c r="T75" s="4" t="s">
        <v>34</v>
      </c>
      <c r="U75" s="4">
        <v>1021.54</v>
      </c>
      <c r="V75" s="4">
        <v>0</v>
      </c>
      <c r="W75" s="4">
        <v>0</v>
      </c>
      <c r="X75" s="4" t="s">
        <v>339</v>
      </c>
      <c r="Y75" s="4" t="s">
        <v>340</v>
      </c>
    </row>
    <row r="76" s="4" customFormat="1" spans="1:25">
      <c r="A76" s="4" t="s">
        <v>341</v>
      </c>
      <c r="B76" s="4" t="s">
        <v>26</v>
      </c>
      <c r="C76" s="4" t="s">
        <v>27</v>
      </c>
      <c r="D76" s="4" t="s">
        <v>342</v>
      </c>
      <c r="E76" s="4" t="s">
        <v>149</v>
      </c>
      <c r="F76" s="6">
        <v>45265</v>
      </c>
      <c r="G76" s="6">
        <v>45266</v>
      </c>
      <c r="H76" s="4">
        <v>1</v>
      </c>
      <c r="I76" s="4">
        <v>1</v>
      </c>
      <c r="J76" s="4">
        <v>1</v>
      </c>
      <c r="K76" s="4" t="s">
        <v>30</v>
      </c>
      <c r="L76" s="4">
        <v>269.39</v>
      </c>
      <c r="M76" s="4">
        <v>269.39</v>
      </c>
      <c r="N76" s="4" t="s">
        <v>343</v>
      </c>
      <c r="O76" s="4" t="s">
        <v>32</v>
      </c>
      <c r="P76" s="4" t="s">
        <v>33</v>
      </c>
      <c r="Q76" s="4">
        <v>0</v>
      </c>
      <c r="R76" s="7">
        <v>45244</v>
      </c>
      <c r="S76" s="6">
        <v>45269</v>
      </c>
      <c r="T76" s="4" t="s">
        <v>34</v>
      </c>
      <c r="U76" s="4">
        <v>269.39</v>
      </c>
      <c r="V76" s="4">
        <v>0</v>
      </c>
      <c r="W76" s="4">
        <v>0</v>
      </c>
      <c r="X76" s="4" t="s">
        <v>344</v>
      </c>
      <c r="Y76" s="4" t="s">
        <v>345</v>
      </c>
    </row>
    <row r="77" s="4" customFormat="1" spans="1:25">
      <c r="A77" s="4" t="s">
        <v>346</v>
      </c>
      <c r="B77" s="4" t="s">
        <v>26</v>
      </c>
      <c r="C77" s="4" t="s">
        <v>27</v>
      </c>
      <c r="D77" s="4" t="s">
        <v>347</v>
      </c>
      <c r="E77" s="4" t="s">
        <v>149</v>
      </c>
      <c r="F77" s="6">
        <v>45262</v>
      </c>
      <c r="G77" s="6">
        <v>45266</v>
      </c>
      <c r="H77" s="4">
        <v>1</v>
      </c>
      <c r="I77" s="4">
        <v>4</v>
      </c>
      <c r="J77" s="4">
        <v>4</v>
      </c>
      <c r="K77" s="4" t="s">
        <v>30</v>
      </c>
      <c r="L77" s="4">
        <v>1334.2</v>
      </c>
      <c r="M77" s="4">
        <v>1334.2</v>
      </c>
      <c r="N77" s="4" t="s">
        <v>348</v>
      </c>
      <c r="O77" s="4" t="s">
        <v>32</v>
      </c>
      <c r="P77" s="4" t="s">
        <v>33</v>
      </c>
      <c r="Q77" s="4">
        <v>0</v>
      </c>
      <c r="R77" s="7">
        <v>45245</v>
      </c>
      <c r="S77" s="6">
        <v>45269</v>
      </c>
      <c r="T77" s="4" t="s">
        <v>34</v>
      </c>
      <c r="U77" s="4">
        <v>1334.2</v>
      </c>
      <c r="V77" s="4">
        <v>0</v>
      </c>
      <c r="W77" s="4">
        <v>0</v>
      </c>
      <c r="X77" s="4" t="s">
        <v>349</v>
      </c>
      <c r="Y77" s="4" t="s">
        <v>350</v>
      </c>
    </row>
    <row r="78" s="4" customFormat="1" spans="1:25">
      <c r="A78" s="4" t="s">
        <v>351</v>
      </c>
      <c r="B78" s="4" t="s">
        <v>26</v>
      </c>
      <c r="C78" s="4" t="s">
        <v>27</v>
      </c>
      <c r="D78" s="4" t="s">
        <v>352</v>
      </c>
      <c r="E78" s="4" t="s">
        <v>353</v>
      </c>
      <c r="F78" s="6">
        <v>45264</v>
      </c>
      <c r="G78" s="6">
        <v>45266</v>
      </c>
      <c r="H78" s="4">
        <v>1</v>
      </c>
      <c r="I78" s="4">
        <v>2</v>
      </c>
      <c r="J78" s="4">
        <v>2</v>
      </c>
      <c r="K78" s="4" t="s">
        <v>30</v>
      </c>
      <c r="L78" s="4">
        <v>2527.92</v>
      </c>
      <c r="M78" s="4">
        <v>2527.92</v>
      </c>
      <c r="N78" s="4" t="s">
        <v>354</v>
      </c>
      <c r="O78" s="4" t="s">
        <v>32</v>
      </c>
      <c r="P78" s="4" t="s">
        <v>33</v>
      </c>
      <c r="Q78" s="4">
        <v>0</v>
      </c>
      <c r="R78" s="7">
        <v>45245</v>
      </c>
      <c r="S78" s="6">
        <v>45269</v>
      </c>
      <c r="T78" s="4" t="s">
        <v>34</v>
      </c>
      <c r="U78" s="4">
        <v>2527.92</v>
      </c>
      <c r="V78" s="4">
        <v>0</v>
      </c>
      <c r="W78" s="4">
        <v>0</v>
      </c>
      <c r="X78" s="4" t="s">
        <v>355</v>
      </c>
      <c r="Y78" s="4" t="s">
        <v>356</v>
      </c>
    </row>
    <row r="79" s="4" customFormat="1" spans="1:25">
      <c r="A79" s="4" t="s">
        <v>357</v>
      </c>
      <c r="B79" s="4" t="s">
        <v>26</v>
      </c>
      <c r="C79" s="4" t="s">
        <v>27</v>
      </c>
      <c r="D79" s="4" t="s">
        <v>241</v>
      </c>
      <c r="E79" s="4" t="s">
        <v>320</v>
      </c>
      <c r="F79" s="6">
        <v>45263</v>
      </c>
      <c r="G79" s="6">
        <v>45266</v>
      </c>
      <c r="H79" s="4">
        <v>1</v>
      </c>
      <c r="I79" s="4">
        <v>3</v>
      </c>
      <c r="J79" s="4">
        <v>3</v>
      </c>
      <c r="K79" s="4" t="s">
        <v>30</v>
      </c>
      <c r="L79" s="4">
        <v>2251.17</v>
      </c>
      <c r="M79" s="4">
        <v>2251.17</v>
      </c>
      <c r="N79" s="4" t="s">
        <v>358</v>
      </c>
      <c r="O79" s="4" t="s">
        <v>32</v>
      </c>
      <c r="P79" s="4" t="s">
        <v>33</v>
      </c>
      <c r="Q79" s="4">
        <v>0</v>
      </c>
      <c r="R79" s="7">
        <v>45245</v>
      </c>
      <c r="S79" s="6">
        <v>45269</v>
      </c>
      <c r="T79" s="4" t="s">
        <v>34</v>
      </c>
      <c r="U79" s="4">
        <v>2251.17</v>
      </c>
      <c r="V79" s="4">
        <v>0</v>
      </c>
      <c r="W79" s="4">
        <v>0</v>
      </c>
      <c r="X79" s="4" t="s">
        <v>359</v>
      </c>
      <c r="Y79" s="4" t="s">
        <v>52</v>
      </c>
    </row>
    <row r="80" s="4" customFormat="1" spans="1:25">
      <c r="A80" s="4" t="s">
        <v>360</v>
      </c>
      <c r="B80" s="4" t="s">
        <v>26</v>
      </c>
      <c r="C80" s="4" t="s">
        <v>27</v>
      </c>
      <c r="D80" s="4" t="s">
        <v>361</v>
      </c>
      <c r="E80" s="4" t="s">
        <v>362</v>
      </c>
      <c r="F80" s="6">
        <v>45260</v>
      </c>
      <c r="G80" s="6">
        <v>45266</v>
      </c>
      <c r="H80" s="4">
        <v>2</v>
      </c>
      <c r="I80" s="4">
        <v>6</v>
      </c>
      <c r="J80" s="4">
        <v>12</v>
      </c>
      <c r="K80" s="4" t="s">
        <v>30</v>
      </c>
      <c r="L80" s="4">
        <v>1733.86</v>
      </c>
      <c r="M80" s="4">
        <v>1733.86</v>
      </c>
      <c r="N80" s="4" t="s">
        <v>363</v>
      </c>
      <c r="O80" s="4" t="s">
        <v>32</v>
      </c>
      <c r="P80" s="4" t="s">
        <v>33</v>
      </c>
      <c r="Q80" s="4">
        <v>0</v>
      </c>
      <c r="R80" s="7">
        <v>45246</v>
      </c>
      <c r="S80" s="6">
        <v>45269</v>
      </c>
      <c r="T80" s="4" t="s">
        <v>34</v>
      </c>
      <c r="U80" s="4">
        <v>1733.86</v>
      </c>
      <c r="V80" s="4">
        <v>0</v>
      </c>
      <c r="W80" s="4">
        <v>0</v>
      </c>
      <c r="X80" s="4" t="s">
        <v>364</v>
      </c>
      <c r="Y80" s="4" t="s">
        <v>365</v>
      </c>
    </row>
    <row r="81" s="4" customFormat="1" spans="1:25">
      <c r="A81" s="4" t="s">
        <v>366</v>
      </c>
      <c r="B81" s="4" t="s">
        <v>26</v>
      </c>
      <c r="C81" s="4" t="s">
        <v>27</v>
      </c>
      <c r="D81" s="4" t="s">
        <v>367</v>
      </c>
      <c r="E81" s="4" t="s">
        <v>368</v>
      </c>
      <c r="F81" s="6">
        <v>45264</v>
      </c>
      <c r="G81" s="6">
        <v>45266</v>
      </c>
      <c r="H81" s="4">
        <v>1</v>
      </c>
      <c r="I81" s="4">
        <v>2</v>
      </c>
      <c r="J81" s="4">
        <v>2</v>
      </c>
      <c r="K81" s="4" t="s">
        <v>30</v>
      </c>
      <c r="L81" s="4">
        <v>406.68</v>
      </c>
      <c r="M81" s="4">
        <v>406.68</v>
      </c>
      <c r="N81" s="4" t="s">
        <v>369</v>
      </c>
      <c r="O81" s="4" t="s">
        <v>32</v>
      </c>
      <c r="P81" s="4" t="s">
        <v>33</v>
      </c>
      <c r="Q81" s="4">
        <v>0</v>
      </c>
      <c r="R81" s="7">
        <v>45247</v>
      </c>
      <c r="S81" s="6">
        <v>45269</v>
      </c>
      <c r="T81" s="4" t="s">
        <v>34</v>
      </c>
      <c r="U81" s="4">
        <v>406.68</v>
      </c>
      <c r="V81" s="4">
        <v>0</v>
      </c>
      <c r="W81" s="4">
        <v>0</v>
      </c>
      <c r="X81" s="4" t="s">
        <v>370</v>
      </c>
      <c r="Y81" s="4" t="s">
        <v>371</v>
      </c>
    </row>
    <row r="82" s="4" customFormat="1" spans="1:25">
      <c r="A82" s="4" t="s">
        <v>372</v>
      </c>
      <c r="B82" s="4" t="s">
        <v>26</v>
      </c>
      <c r="C82" s="4" t="s">
        <v>27</v>
      </c>
      <c r="D82" s="4" t="s">
        <v>373</v>
      </c>
      <c r="E82" s="4" t="s">
        <v>374</v>
      </c>
      <c r="F82" s="6">
        <v>45265</v>
      </c>
      <c r="G82" s="6">
        <v>45266</v>
      </c>
      <c r="H82" s="4">
        <v>1</v>
      </c>
      <c r="I82" s="4">
        <v>1</v>
      </c>
      <c r="J82" s="4">
        <v>1</v>
      </c>
      <c r="K82" s="4" t="s">
        <v>30</v>
      </c>
      <c r="L82" s="4">
        <v>190.93</v>
      </c>
      <c r="M82" s="4">
        <v>190.93</v>
      </c>
      <c r="N82" s="4" t="s">
        <v>375</v>
      </c>
      <c r="O82" s="4" t="s">
        <v>32</v>
      </c>
      <c r="P82" s="4" t="s">
        <v>33</v>
      </c>
      <c r="Q82" s="4">
        <v>0</v>
      </c>
      <c r="R82" s="7">
        <v>45247</v>
      </c>
      <c r="S82" s="6">
        <v>45269</v>
      </c>
      <c r="T82" s="4" t="s">
        <v>34</v>
      </c>
      <c r="U82" s="4">
        <v>190.93</v>
      </c>
      <c r="V82" s="4">
        <v>0</v>
      </c>
      <c r="W82" s="4">
        <v>0</v>
      </c>
      <c r="X82" s="4" t="s">
        <v>376</v>
      </c>
      <c r="Y82" s="4" t="s">
        <v>377</v>
      </c>
    </row>
    <row r="83" s="4" customFormat="1" spans="1:25">
      <c r="A83" s="4" t="s">
        <v>378</v>
      </c>
      <c r="B83" s="4" t="s">
        <v>26</v>
      </c>
      <c r="C83" s="4" t="s">
        <v>27</v>
      </c>
      <c r="D83" s="4" t="s">
        <v>241</v>
      </c>
      <c r="E83" s="4" t="s">
        <v>237</v>
      </c>
      <c r="F83" s="6">
        <v>45265</v>
      </c>
      <c r="G83" s="6">
        <v>45266</v>
      </c>
      <c r="H83" s="4">
        <v>1</v>
      </c>
      <c r="I83" s="4">
        <v>1</v>
      </c>
      <c r="J83" s="4">
        <v>1</v>
      </c>
      <c r="K83" s="4" t="s">
        <v>30</v>
      </c>
      <c r="L83" s="4">
        <v>668.33</v>
      </c>
      <c r="M83" s="4">
        <v>668.33</v>
      </c>
      <c r="N83" s="4" t="s">
        <v>379</v>
      </c>
      <c r="O83" s="4" t="s">
        <v>32</v>
      </c>
      <c r="P83" s="4" t="s">
        <v>33</v>
      </c>
      <c r="Q83" s="4">
        <v>0</v>
      </c>
      <c r="R83" s="7">
        <v>45247</v>
      </c>
      <c r="S83" s="6">
        <v>45269</v>
      </c>
      <c r="T83" s="4" t="s">
        <v>34</v>
      </c>
      <c r="U83" s="4">
        <v>668.33</v>
      </c>
      <c r="V83" s="4">
        <v>0</v>
      </c>
      <c r="W83" s="4">
        <v>0</v>
      </c>
      <c r="X83" s="4" t="s">
        <v>380</v>
      </c>
      <c r="Y83" s="4" t="s">
        <v>52</v>
      </c>
    </row>
    <row r="84" s="4" customFormat="1" spans="1:25">
      <c r="A84" s="4" t="s">
        <v>381</v>
      </c>
      <c r="B84" s="4" t="s">
        <v>26</v>
      </c>
      <c r="C84" s="4" t="s">
        <v>27</v>
      </c>
      <c r="D84" s="4" t="s">
        <v>382</v>
      </c>
      <c r="E84" s="4" t="s">
        <v>383</v>
      </c>
      <c r="F84" s="6">
        <v>45264</v>
      </c>
      <c r="G84" s="6">
        <v>45266</v>
      </c>
      <c r="H84" s="4">
        <v>1</v>
      </c>
      <c r="I84" s="4">
        <v>2</v>
      </c>
      <c r="J84" s="4">
        <v>2</v>
      </c>
      <c r="K84" s="4" t="s">
        <v>30</v>
      </c>
      <c r="L84" s="4">
        <v>1018.68</v>
      </c>
      <c r="M84" s="4">
        <v>1018.68</v>
      </c>
      <c r="N84" s="4" t="s">
        <v>384</v>
      </c>
      <c r="O84" s="4" t="s">
        <v>32</v>
      </c>
      <c r="P84" s="4" t="s">
        <v>33</v>
      </c>
      <c r="Q84" s="4">
        <v>0</v>
      </c>
      <c r="R84" s="7">
        <v>45247</v>
      </c>
      <c r="S84" s="6">
        <v>45269</v>
      </c>
      <c r="T84" s="4" t="s">
        <v>34</v>
      </c>
      <c r="U84" s="4">
        <v>1018.68</v>
      </c>
      <c r="V84" s="4">
        <v>0</v>
      </c>
      <c r="W84" s="4">
        <v>0</v>
      </c>
      <c r="X84" s="4" t="s">
        <v>385</v>
      </c>
      <c r="Y84" s="4" t="s">
        <v>386</v>
      </c>
    </row>
    <row r="85" s="4" customFormat="1" spans="1:25">
      <c r="A85" s="4" t="s">
        <v>387</v>
      </c>
      <c r="B85" s="4" t="s">
        <v>26</v>
      </c>
      <c r="C85" s="4" t="s">
        <v>27</v>
      </c>
      <c r="D85" s="4" t="s">
        <v>388</v>
      </c>
      <c r="E85" s="4" t="s">
        <v>389</v>
      </c>
      <c r="F85" s="6">
        <v>45263</v>
      </c>
      <c r="G85" s="6">
        <v>45266</v>
      </c>
      <c r="H85" s="4">
        <v>1</v>
      </c>
      <c r="I85" s="4">
        <v>3</v>
      </c>
      <c r="J85" s="4">
        <v>3</v>
      </c>
      <c r="K85" s="4" t="s">
        <v>30</v>
      </c>
      <c r="L85" s="4">
        <v>1852.71</v>
      </c>
      <c r="M85" s="4">
        <v>1852.71</v>
      </c>
      <c r="N85" s="4" t="s">
        <v>390</v>
      </c>
      <c r="O85" s="4" t="s">
        <v>32</v>
      </c>
      <c r="P85" s="4" t="s">
        <v>33</v>
      </c>
      <c r="Q85" s="4">
        <v>0</v>
      </c>
      <c r="R85" s="7">
        <v>45247</v>
      </c>
      <c r="S85" s="6">
        <v>45269</v>
      </c>
      <c r="T85" s="4" t="s">
        <v>34</v>
      </c>
      <c r="U85" s="4">
        <v>1852.71</v>
      </c>
      <c r="V85" s="4">
        <v>0</v>
      </c>
      <c r="W85" s="4">
        <v>0</v>
      </c>
      <c r="X85" s="4" t="s">
        <v>391</v>
      </c>
      <c r="Y85" s="4" t="s">
        <v>52</v>
      </c>
    </row>
    <row r="86" s="4" customFormat="1" spans="1:25">
      <c r="A86" s="4" t="s">
        <v>392</v>
      </c>
      <c r="B86" s="4" t="s">
        <v>26</v>
      </c>
      <c r="C86" s="4" t="s">
        <v>27</v>
      </c>
      <c r="D86" s="4" t="s">
        <v>393</v>
      </c>
      <c r="E86" s="4" t="s">
        <v>394</v>
      </c>
      <c r="F86" s="6">
        <v>45265</v>
      </c>
      <c r="G86" s="6">
        <v>45266</v>
      </c>
      <c r="H86" s="4">
        <v>2</v>
      </c>
      <c r="I86" s="4">
        <v>1</v>
      </c>
      <c r="J86" s="4">
        <v>2</v>
      </c>
      <c r="K86" s="4" t="s">
        <v>30</v>
      </c>
      <c r="L86" s="4">
        <v>3205.46</v>
      </c>
      <c r="M86" s="4">
        <v>3205.46</v>
      </c>
      <c r="N86" s="4" t="s">
        <v>395</v>
      </c>
      <c r="O86" s="4" t="s">
        <v>32</v>
      </c>
      <c r="P86" s="4" t="s">
        <v>33</v>
      </c>
      <c r="Q86" s="4">
        <v>0</v>
      </c>
      <c r="R86" s="7">
        <v>45247.0000115741</v>
      </c>
      <c r="S86" s="6">
        <v>45269</v>
      </c>
      <c r="T86" s="4" t="s">
        <v>34</v>
      </c>
      <c r="U86" s="4">
        <v>3205.46</v>
      </c>
      <c r="V86" s="4">
        <v>0</v>
      </c>
      <c r="W86" s="4">
        <v>0</v>
      </c>
      <c r="X86" s="4" t="s">
        <v>396</v>
      </c>
      <c r="Y86" s="4" t="s">
        <v>397</v>
      </c>
    </row>
    <row r="87" s="4" customFormat="1" spans="1:25">
      <c r="A87" s="4" t="s">
        <v>398</v>
      </c>
      <c r="B87" s="4" t="s">
        <v>26</v>
      </c>
      <c r="C87" s="4" t="s">
        <v>27</v>
      </c>
      <c r="D87" s="4" t="s">
        <v>399</v>
      </c>
      <c r="E87" s="4" t="s">
        <v>400</v>
      </c>
      <c r="F87" s="6">
        <v>45263</v>
      </c>
      <c r="G87" s="6">
        <v>45266</v>
      </c>
      <c r="H87" s="4">
        <v>1</v>
      </c>
      <c r="I87" s="4">
        <v>3</v>
      </c>
      <c r="J87" s="4">
        <v>3</v>
      </c>
      <c r="K87" s="4" t="s">
        <v>30</v>
      </c>
      <c r="L87" s="4">
        <v>814.83</v>
      </c>
      <c r="M87" s="4">
        <v>814.83</v>
      </c>
      <c r="N87" s="4" t="s">
        <v>401</v>
      </c>
      <c r="O87" s="4" t="s">
        <v>32</v>
      </c>
      <c r="P87" s="4" t="s">
        <v>33</v>
      </c>
      <c r="Q87" s="4">
        <v>0</v>
      </c>
      <c r="R87" s="7">
        <v>45249.0000115741</v>
      </c>
      <c r="S87" s="6">
        <v>45269</v>
      </c>
      <c r="T87" s="4" t="s">
        <v>34</v>
      </c>
      <c r="U87" s="4">
        <v>814.83</v>
      </c>
      <c r="V87" s="4">
        <v>0</v>
      </c>
      <c r="W87" s="4">
        <v>0</v>
      </c>
      <c r="X87" s="4" t="s">
        <v>402</v>
      </c>
      <c r="Y87" s="4" t="s">
        <v>403</v>
      </c>
    </row>
    <row r="88" s="4" customFormat="1" spans="1:25">
      <c r="A88" s="4" t="s">
        <v>404</v>
      </c>
      <c r="B88" s="4" t="s">
        <v>26</v>
      </c>
      <c r="C88" s="4" t="s">
        <v>27</v>
      </c>
      <c r="D88" s="4" t="s">
        <v>405</v>
      </c>
      <c r="E88" s="4" t="s">
        <v>406</v>
      </c>
      <c r="F88" s="6">
        <v>45265</v>
      </c>
      <c r="G88" s="6">
        <v>45266</v>
      </c>
      <c r="H88" s="4">
        <v>1</v>
      </c>
      <c r="I88" s="4">
        <v>1</v>
      </c>
      <c r="J88" s="4">
        <v>1</v>
      </c>
      <c r="K88" s="4" t="s">
        <v>30</v>
      </c>
      <c r="L88" s="4">
        <v>863.15</v>
      </c>
      <c r="M88" s="4">
        <v>863.15</v>
      </c>
      <c r="N88" s="4" t="s">
        <v>407</v>
      </c>
      <c r="O88" s="4" t="s">
        <v>32</v>
      </c>
      <c r="P88" s="4" t="s">
        <v>33</v>
      </c>
      <c r="Q88" s="4">
        <v>0</v>
      </c>
      <c r="R88" s="7">
        <v>45249.0000115741</v>
      </c>
      <c r="S88" s="6">
        <v>45269</v>
      </c>
      <c r="T88" s="4" t="s">
        <v>34</v>
      </c>
      <c r="U88" s="4">
        <v>863.15</v>
      </c>
      <c r="V88" s="4">
        <v>0</v>
      </c>
      <c r="W88" s="4">
        <v>0</v>
      </c>
      <c r="X88" s="4" t="s">
        <v>408</v>
      </c>
      <c r="Y88" s="4" t="s">
        <v>52</v>
      </c>
    </row>
    <row r="89" s="4" customFormat="1" spans="1:25">
      <c r="A89" s="4" t="s">
        <v>409</v>
      </c>
      <c r="B89" s="4" t="s">
        <v>26</v>
      </c>
      <c r="C89" s="4" t="s">
        <v>27</v>
      </c>
      <c r="D89" s="4" t="s">
        <v>410</v>
      </c>
      <c r="E89" s="4" t="s">
        <v>149</v>
      </c>
      <c r="F89" s="6">
        <v>45262</v>
      </c>
      <c r="G89" s="6">
        <v>45266</v>
      </c>
      <c r="H89" s="4">
        <v>1</v>
      </c>
      <c r="I89" s="4">
        <v>4</v>
      </c>
      <c r="J89" s="4">
        <v>4</v>
      </c>
      <c r="K89" s="4" t="s">
        <v>30</v>
      </c>
      <c r="L89" s="4">
        <v>1323.32</v>
      </c>
      <c r="M89" s="4">
        <v>1323.32</v>
      </c>
      <c r="N89" s="4" t="s">
        <v>411</v>
      </c>
      <c r="O89" s="4" t="s">
        <v>32</v>
      </c>
      <c r="P89" s="4" t="s">
        <v>33</v>
      </c>
      <c r="Q89" s="4">
        <v>0</v>
      </c>
      <c r="R89" s="7">
        <v>45250.0000115741</v>
      </c>
      <c r="S89" s="6">
        <v>45269</v>
      </c>
      <c r="T89" s="4" t="s">
        <v>34</v>
      </c>
      <c r="U89" s="4">
        <v>1323.32</v>
      </c>
      <c r="V89" s="4">
        <v>0</v>
      </c>
      <c r="W89" s="4">
        <v>0</v>
      </c>
      <c r="X89" s="4" t="s">
        <v>412</v>
      </c>
      <c r="Y89" s="4" t="s">
        <v>413</v>
      </c>
    </row>
    <row r="90" s="4" customFormat="1" spans="1:25">
      <c r="A90" s="4" t="s">
        <v>414</v>
      </c>
      <c r="B90" s="4" t="s">
        <v>26</v>
      </c>
      <c r="C90" s="4" t="s">
        <v>27</v>
      </c>
      <c r="D90" s="4" t="s">
        <v>415</v>
      </c>
      <c r="E90" s="4" t="s">
        <v>416</v>
      </c>
      <c r="F90" s="6">
        <v>45264</v>
      </c>
      <c r="G90" s="6">
        <v>45266</v>
      </c>
      <c r="H90" s="4">
        <v>1</v>
      </c>
      <c r="I90" s="4">
        <v>2</v>
      </c>
      <c r="J90" s="4">
        <v>2</v>
      </c>
      <c r="K90" s="4" t="s">
        <v>30</v>
      </c>
      <c r="L90" s="4">
        <v>1889.12</v>
      </c>
      <c r="M90" s="4">
        <v>1889.12</v>
      </c>
      <c r="N90" s="4" t="s">
        <v>417</v>
      </c>
      <c r="O90" s="4" t="s">
        <v>32</v>
      </c>
      <c r="P90" s="4" t="s">
        <v>33</v>
      </c>
      <c r="Q90" s="4">
        <v>0</v>
      </c>
      <c r="R90" s="7">
        <v>45250.0000115741</v>
      </c>
      <c r="S90" s="6">
        <v>45269</v>
      </c>
      <c r="T90" s="4" t="s">
        <v>34</v>
      </c>
      <c r="U90" s="4">
        <v>1889.12</v>
      </c>
      <c r="V90" s="4">
        <v>0</v>
      </c>
      <c r="W90" s="4">
        <v>0</v>
      </c>
      <c r="X90" s="4" t="s">
        <v>418</v>
      </c>
      <c r="Y90" s="4" t="s">
        <v>52</v>
      </c>
    </row>
    <row r="91" s="4" customFormat="1" spans="1:25">
      <c r="A91" s="4" t="s">
        <v>419</v>
      </c>
      <c r="B91" s="4" t="s">
        <v>26</v>
      </c>
      <c r="C91" s="4" t="s">
        <v>27</v>
      </c>
      <c r="D91" s="4" t="s">
        <v>420</v>
      </c>
      <c r="E91" s="4" t="s">
        <v>421</v>
      </c>
      <c r="F91" s="6">
        <v>45263</v>
      </c>
      <c r="G91" s="6">
        <v>45266</v>
      </c>
      <c r="H91" s="4">
        <v>1</v>
      </c>
      <c r="I91" s="4">
        <v>3</v>
      </c>
      <c r="J91" s="4">
        <v>3</v>
      </c>
      <c r="K91" s="4" t="s">
        <v>30</v>
      </c>
      <c r="L91" s="4">
        <v>2815.98</v>
      </c>
      <c r="M91" s="4">
        <v>2815.98</v>
      </c>
      <c r="N91" s="4" t="s">
        <v>422</v>
      </c>
      <c r="O91" s="4" t="s">
        <v>32</v>
      </c>
      <c r="P91" s="4" t="s">
        <v>33</v>
      </c>
      <c r="Q91" s="4">
        <v>0</v>
      </c>
      <c r="R91" s="7">
        <v>45250</v>
      </c>
      <c r="S91" s="6">
        <v>45269</v>
      </c>
      <c r="T91" s="4" t="s">
        <v>34</v>
      </c>
      <c r="U91" s="4">
        <v>2815.98</v>
      </c>
      <c r="V91" s="4">
        <v>0</v>
      </c>
      <c r="W91" s="4">
        <v>0</v>
      </c>
      <c r="X91" s="4" t="s">
        <v>423</v>
      </c>
      <c r="Y91" s="4" t="s">
        <v>52</v>
      </c>
    </row>
    <row r="92" s="4" customFormat="1" spans="1:25">
      <c r="A92" s="4" t="s">
        <v>424</v>
      </c>
      <c r="B92" s="4" t="s">
        <v>26</v>
      </c>
      <c r="C92" s="4" t="s">
        <v>27</v>
      </c>
      <c r="D92" s="4" t="s">
        <v>425</v>
      </c>
      <c r="E92" s="4" t="s">
        <v>426</v>
      </c>
      <c r="F92" s="6">
        <v>45262</v>
      </c>
      <c r="G92" s="6">
        <v>45266</v>
      </c>
      <c r="H92" s="4">
        <v>1</v>
      </c>
      <c r="I92" s="4">
        <v>4</v>
      </c>
      <c r="J92" s="4">
        <v>4</v>
      </c>
      <c r="K92" s="4" t="s">
        <v>30</v>
      </c>
      <c r="L92" s="4">
        <v>2988.16</v>
      </c>
      <c r="M92" s="4">
        <v>2988.16</v>
      </c>
      <c r="N92" s="4" t="s">
        <v>427</v>
      </c>
      <c r="O92" s="4" t="s">
        <v>32</v>
      </c>
      <c r="P92" s="4" t="s">
        <v>33</v>
      </c>
      <c r="Q92" s="4">
        <v>0</v>
      </c>
      <c r="R92" s="7">
        <v>45250.0000115741</v>
      </c>
      <c r="S92" s="6">
        <v>45269</v>
      </c>
      <c r="T92" s="4" t="s">
        <v>34</v>
      </c>
      <c r="U92" s="4">
        <v>2988.16</v>
      </c>
      <c r="V92" s="4">
        <v>0</v>
      </c>
      <c r="W92" s="4">
        <v>0</v>
      </c>
      <c r="X92" s="4" t="s">
        <v>428</v>
      </c>
      <c r="Y92" s="4" t="s">
        <v>52</v>
      </c>
    </row>
    <row r="93" s="4" customFormat="1" spans="1:25">
      <c r="A93" s="4" t="s">
        <v>424</v>
      </c>
      <c r="B93" s="4" t="s">
        <v>26</v>
      </c>
      <c r="C93" s="4" t="s">
        <v>58</v>
      </c>
      <c r="D93" s="4" t="s">
        <v>425</v>
      </c>
      <c r="E93" s="4" t="s">
        <v>426</v>
      </c>
      <c r="F93" s="6">
        <v>45262</v>
      </c>
      <c r="G93" s="6">
        <v>45266</v>
      </c>
      <c r="H93" s="4">
        <v>1</v>
      </c>
      <c r="I93" s="4">
        <v>4</v>
      </c>
      <c r="J93" s="4">
        <v>4</v>
      </c>
      <c r="K93" s="4" t="s">
        <v>30</v>
      </c>
      <c r="L93" s="4">
        <v>-2988.16</v>
      </c>
      <c r="M93" s="4">
        <v>-2988.16</v>
      </c>
      <c r="N93" s="4" t="s">
        <v>427</v>
      </c>
      <c r="O93" s="4" t="s">
        <v>32</v>
      </c>
      <c r="P93" s="4" t="s">
        <v>33</v>
      </c>
      <c r="Q93" s="4">
        <v>0</v>
      </c>
      <c r="R93" s="7">
        <v>45250.0000115741</v>
      </c>
      <c r="S93" s="6">
        <v>45269</v>
      </c>
      <c r="T93" s="4" t="s">
        <v>34</v>
      </c>
      <c r="U93" s="4">
        <v>-2988.16</v>
      </c>
      <c r="V93" s="4">
        <v>0</v>
      </c>
      <c r="W93" s="4">
        <v>0</v>
      </c>
      <c r="X93" s="4" t="s">
        <v>428</v>
      </c>
      <c r="Y93" s="4" t="s">
        <v>52</v>
      </c>
    </row>
    <row r="94" s="4" customFormat="1" spans="1:25">
      <c r="A94" s="4" t="s">
        <v>429</v>
      </c>
      <c r="B94" s="4" t="s">
        <v>26</v>
      </c>
      <c r="C94" s="4" t="s">
        <v>27</v>
      </c>
      <c r="D94" s="4" t="s">
        <v>430</v>
      </c>
      <c r="E94" s="4" t="s">
        <v>275</v>
      </c>
      <c r="F94" s="6">
        <v>45265</v>
      </c>
      <c r="G94" s="6">
        <v>45266</v>
      </c>
      <c r="H94" s="4">
        <v>2</v>
      </c>
      <c r="I94" s="4">
        <v>1</v>
      </c>
      <c r="J94" s="4">
        <v>2</v>
      </c>
      <c r="K94" s="4" t="s">
        <v>30</v>
      </c>
      <c r="L94" s="4">
        <v>450.02</v>
      </c>
      <c r="M94" s="4">
        <v>450.02</v>
      </c>
      <c r="N94" s="4" t="s">
        <v>431</v>
      </c>
      <c r="O94" s="4" t="s">
        <v>32</v>
      </c>
      <c r="P94" s="4" t="s">
        <v>33</v>
      </c>
      <c r="Q94" s="4">
        <v>0</v>
      </c>
      <c r="R94" s="7">
        <v>45250</v>
      </c>
      <c r="S94" s="6">
        <v>45269</v>
      </c>
      <c r="T94" s="4" t="s">
        <v>34</v>
      </c>
      <c r="U94" s="4">
        <v>450.02</v>
      </c>
      <c r="V94" s="4">
        <v>0</v>
      </c>
      <c r="W94" s="4">
        <v>0</v>
      </c>
      <c r="X94" s="4" t="s">
        <v>432</v>
      </c>
      <c r="Y94" s="4" t="s">
        <v>433</v>
      </c>
    </row>
    <row r="95" s="4" customFormat="1" spans="1:25">
      <c r="A95" s="4" t="s">
        <v>434</v>
      </c>
      <c r="B95" s="4" t="s">
        <v>26</v>
      </c>
      <c r="C95" s="4" t="s">
        <v>27</v>
      </c>
      <c r="D95" s="4" t="s">
        <v>435</v>
      </c>
      <c r="E95" s="4" t="s">
        <v>436</v>
      </c>
      <c r="F95" s="6">
        <v>45263</v>
      </c>
      <c r="G95" s="6">
        <v>45266</v>
      </c>
      <c r="H95" s="4">
        <v>1</v>
      </c>
      <c r="I95" s="4">
        <v>3</v>
      </c>
      <c r="J95" s="4">
        <v>3</v>
      </c>
      <c r="K95" s="4" t="s">
        <v>30</v>
      </c>
      <c r="L95" s="4">
        <v>1542.34</v>
      </c>
      <c r="M95" s="4">
        <v>1542.34</v>
      </c>
      <c r="N95" s="4" t="s">
        <v>437</v>
      </c>
      <c r="O95" s="4" t="s">
        <v>32</v>
      </c>
      <c r="P95" s="4" t="s">
        <v>33</v>
      </c>
      <c r="Q95" s="4">
        <v>0</v>
      </c>
      <c r="R95" s="7">
        <v>45250</v>
      </c>
      <c r="S95" s="6">
        <v>45269</v>
      </c>
      <c r="T95" s="4" t="s">
        <v>34</v>
      </c>
      <c r="U95" s="4">
        <v>1542.34</v>
      </c>
      <c r="V95" s="4">
        <v>0</v>
      </c>
      <c r="W95" s="4">
        <v>0</v>
      </c>
      <c r="X95" s="4" t="s">
        <v>438</v>
      </c>
      <c r="Y95" s="4" t="s">
        <v>439</v>
      </c>
    </row>
    <row r="96" s="4" customFormat="1" spans="1:25">
      <c r="A96" s="4" t="s">
        <v>434</v>
      </c>
      <c r="B96" s="4" t="s">
        <v>26</v>
      </c>
      <c r="C96" s="4" t="s">
        <v>58</v>
      </c>
      <c r="D96" s="4" t="s">
        <v>435</v>
      </c>
      <c r="E96" s="4" t="s">
        <v>436</v>
      </c>
      <c r="F96" s="6">
        <v>45263</v>
      </c>
      <c r="G96" s="6">
        <v>45266</v>
      </c>
      <c r="H96" s="4">
        <v>1</v>
      </c>
      <c r="I96" s="4">
        <v>3</v>
      </c>
      <c r="J96" s="4">
        <v>3</v>
      </c>
      <c r="K96" s="4" t="s">
        <v>30</v>
      </c>
      <c r="L96" s="4">
        <v>-1542.34</v>
      </c>
      <c r="M96" s="4">
        <v>-1542.34</v>
      </c>
      <c r="N96" s="4" t="s">
        <v>437</v>
      </c>
      <c r="O96" s="4" t="s">
        <v>32</v>
      </c>
      <c r="P96" s="4" t="s">
        <v>33</v>
      </c>
      <c r="Q96" s="4">
        <v>0</v>
      </c>
      <c r="R96" s="7">
        <v>45250</v>
      </c>
      <c r="S96" s="6">
        <v>45269</v>
      </c>
      <c r="T96" s="4" t="s">
        <v>34</v>
      </c>
      <c r="U96" s="4">
        <v>-1542.34</v>
      </c>
      <c r="V96" s="4">
        <v>0</v>
      </c>
      <c r="W96" s="4">
        <v>0</v>
      </c>
      <c r="X96" s="4" t="s">
        <v>438</v>
      </c>
      <c r="Y96" s="4" t="s">
        <v>439</v>
      </c>
    </row>
    <row r="97" s="4" customFormat="1" spans="1:25">
      <c r="A97" s="4" t="s">
        <v>440</v>
      </c>
      <c r="B97" s="4" t="s">
        <v>26</v>
      </c>
      <c r="C97" s="4" t="s">
        <v>27</v>
      </c>
      <c r="D97" s="4" t="s">
        <v>441</v>
      </c>
      <c r="E97" s="4" t="s">
        <v>442</v>
      </c>
      <c r="F97" s="6">
        <v>45265</v>
      </c>
      <c r="G97" s="6">
        <v>45266</v>
      </c>
      <c r="H97" s="4">
        <v>1</v>
      </c>
      <c r="I97" s="4">
        <v>1</v>
      </c>
      <c r="J97" s="4">
        <v>1</v>
      </c>
      <c r="K97" s="4" t="s">
        <v>30</v>
      </c>
      <c r="L97" s="4">
        <v>1016.59</v>
      </c>
      <c r="M97" s="4">
        <v>1016.59</v>
      </c>
      <c r="N97" s="4" t="s">
        <v>443</v>
      </c>
      <c r="O97" s="4" t="s">
        <v>32</v>
      </c>
      <c r="P97" s="4" t="s">
        <v>33</v>
      </c>
      <c r="Q97" s="4">
        <v>0</v>
      </c>
      <c r="R97" s="7">
        <v>45250</v>
      </c>
      <c r="S97" s="6">
        <v>45269</v>
      </c>
      <c r="T97" s="4" t="s">
        <v>34</v>
      </c>
      <c r="U97" s="4">
        <v>1016.59</v>
      </c>
      <c r="V97" s="4">
        <v>0</v>
      </c>
      <c r="W97" s="4">
        <v>0</v>
      </c>
      <c r="X97" s="4" t="s">
        <v>444</v>
      </c>
      <c r="Y97" s="4" t="s">
        <v>445</v>
      </c>
    </row>
    <row r="98" s="4" customFormat="1" spans="1:25">
      <c r="A98" s="4" t="s">
        <v>446</v>
      </c>
      <c r="B98" s="4" t="s">
        <v>26</v>
      </c>
      <c r="C98" s="4" t="s">
        <v>27</v>
      </c>
      <c r="D98" s="4" t="s">
        <v>447</v>
      </c>
      <c r="E98" s="4" t="s">
        <v>448</v>
      </c>
      <c r="F98" s="6">
        <v>45264</v>
      </c>
      <c r="G98" s="6">
        <v>45266</v>
      </c>
      <c r="H98" s="4">
        <v>1</v>
      </c>
      <c r="I98" s="4">
        <v>2</v>
      </c>
      <c r="J98" s="4">
        <v>2</v>
      </c>
      <c r="K98" s="4" t="s">
        <v>30</v>
      </c>
      <c r="L98" s="4">
        <v>1466.48</v>
      </c>
      <c r="M98" s="4">
        <v>1466.48</v>
      </c>
      <c r="N98" s="4" t="s">
        <v>449</v>
      </c>
      <c r="O98" s="4" t="s">
        <v>32</v>
      </c>
      <c r="P98" s="4" t="s">
        <v>33</v>
      </c>
      <c r="Q98" s="4">
        <v>0</v>
      </c>
      <c r="R98" s="7">
        <v>45251.0000115741</v>
      </c>
      <c r="S98" s="6">
        <v>45269</v>
      </c>
      <c r="T98" s="4" t="s">
        <v>34</v>
      </c>
      <c r="U98" s="4">
        <v>1466.48</v>
      </c>
      <c r="V98" s="4">
        <v>0</v>
      </c>
      <c r="W98" s="4">
        <v>0</v>
      </c>
      <c r="X98" s="4" t="s">
        <v>450</v>
      </c>
      <c r="Y98" s="4" t="s">
        <v>451</v>
      </c>
    </row>
    <row r="99" s="4" customFormat="1" spans="1:25">
      <c r="A99" s="4" t="s">
        <v>452</v>
      </c>
      <c r="B99" s="4" t="s">
        <v>26</v>
      </c>
      <c r="C99" s="4" t="s">
        <v>27</v>
      </c>
      <c r="D99" s="4" t="s">
        <v>453</v>
      </c>
      <c r="E99" s="4" t="s">
        <v>454</v>
      </c>
      <c r="F99" s="6">
        <v>45264</v>
      </c>
      <c r="G99" s="6">
        <v>45266</v>
      </c>
      <c r="H99" s="4">
        <v>1</v>
      </c>
      <c r="I99" s="4">
        <v>2</v>
      </c>
      <c r="J99" s="4">
        <v>2</v>
      </c>
      <c r="K99" s="4" t="s">
        <v>30</v>
      </c>
      <c r="L99" s="4">
        <v>2015.12</v>
      </c>
      <c r="M99" s="4">
        <v>2015.12</v>
      </c>
      <c r="N99" s="4" t="s">
        <v>455</v>
      </c>
      <c r="O99" s="4" t="s">
        <v>32</v>
      </c>
      <c r="P99" s="4" t="s">
        <v>33</v>
      </c>
      <c r="Q99" s="4">
        <v>0</v>
      </c>
      <c r="R99" s="7">
        <v>45251</v>
      </c>
      <c r="S99" s="6">
        <v>45269</v>
      </c>
      <c r="T99" s="4" t="s">
        <v>34</v>
      </c>
      <c r="U99" s="4">
        <v>2015.12</v>
      </c>
      <c r="V99" s="4">
        <v>0</v>
      </c>
      <c r="W99" s="4">
        <v>0</v>
      </c>
      <c r="X99" s="4" t="s">
        <v>456</v>
      </c>
      <c r="Y99" s="4" t="s">
        <v>52</v>
      </c>
    </row>
    <row r="100" s="4" customFormat="1" spans="1:25">
      <c r="A100" s="4" t="s">
        <v>457</v>
      </c>
      <c r="B100" s="4" t="s">
        <v>26</v>
      </c>
      <c r="C100" s="4" t="s">
        <v>27</v>
      </c>
      <c r="D100" s="4" t="s">
        <v>458</v>
      </c>
      <c r="E100" s="4" t="s">
        <v>459</v>
      </c>
      <c r="F100" s="6">
        <v>45262</v>
      </c>
      <c r="G100" s="6">
        <v>45266</v>
      </c>
      <c r="H100" s="4">
        <v>1</v>
      </c>
      <c r="I100" s="4">
        <v>4</v>
      </c>
      <c r="J100" s="4">
        <v>4</v>
      </c>
      <c r="K100" s="4" t="s">
        <v>30</v>
      </c>
      <c r="L100" s="4">
        <v>2567.21</v>
      </c>
      <c r="M100" s="4">
        <v>2567.21</v>
      </c>
      <c r="N100" s="4" t="s">
        <v>460</v>
      </c>
      <c r="O100" s="4" t="s">
        <v>32</v>
      </c>
      <c r="P100" s="4" t="s">
        <v>33</v>
      </c>
      <c r="Q100" s="4">
        <v>0</v>
      </c>
      <c r="R100" s="7">
        <v>45251.0000115741</v>
      </c>
      <c r="S100" s="6">
        <v>45269</v>
      </c>
      <c r="T100" s="4" t="s">
        <v>34</v>
      </c>
      <c r="U100" s="4">
        <v>2567.21</v>
      </c>
      <c r="V100" s="4">
        <v>0</v>
      </c>
      <c r="W100" s="4">
        <v>0</v>
      </c>
      <c r="X100" s="4" t="s">
        <v>461</v>
      </c>
      <c r="Y100" s="4" t="s">
        <v>462</v>
      </c>
    </row>
    <row r="101" s="4" customFormat="1" spans="1:25">
      <c r="A101" s="4" t="s">
        <v>463</v>
      </c>
      <c r="B101" s="4" t="s">
        <v>26</v>
      </c>
      <c r="C101" s="4" t="s">
        <v>27</v>
      </c>
      <c r="D101" s="4" t="s">
        <v>464</v>
      </c>
      <c r="E101" s="4" t="s">
        <v>128</v>
      </c>
      <c r="F101" s="6">
        <v>45263</v>
      </c>
      <c r="G101" s="6">
        <v>45266</v>
      </c>
      <c r="H101" s="4">
        <v>1</v>
      </c>
      <c r="I101" s="4">
        <v>3</v>
      </c>
      <c r="J101" s="4">
        <v>3</v>
      </c>
      <c r="K101" s="4" t="s">
        <v>30</v>
      </c>
      <c r="L101" s="4">
        <v>845.53</v>
      </c>
      <c r="M101" s="4">
        <v>845.53</v>
      </c>
      <c r="N101" s="4" t="s">
        <v>465</v>
      </c>
      <c r="O101" s="4" t="s">
        <v>32</v>
      </c>
      <c r="P101" s="4" t="s">
        <v>33</v>
      </c>
      <c r="Q101" s="4">
        <v>0</v>
      </c>
      <c r="R101" s="7">
        <v>45251</v>
      </c>
      <c r="S101" s="6">
        <v>45269</v>
      </c>
      <c r="T101" s="4" t="s">
        <v>34</v>
      </c>
      <c r="U101" s="4">
        <v>845.53</v>
      </c>
      <c r="V101" s="4">
        <v>0</v>
      </c>
      <c r="W101" s="4">
        <v>0</v>
      </c>
      <c r="X101" s="4" t="s">
        <v>466</v>
      </c>
      <c r="Y101" s="4" t="s">
        <v>467</v>
      </c>
    </row>
    <row r="102" s="4" customFormat="1" spans="1:25">
      <c r="A102" s="4" t="s">
        <v>457</v>
      </c>
      <c r="B102" s="4" t="s">
        <v>26</v>
      </c>
      <c r="C102" s="4" t="s">
        <v>58</v>
      </c>
      <c r="D102" s="4" t="s">
        <v>458</v>
      </c>
      <c r="E102" s="4" t="s">
        <v>459</v>
      </c>
      <c r="F102" s="6">
        <v>45262</v>
      </c>
      <c r="G102" s="6">
        <v>45266</v>
      </c>
      <c r="H102" s="4">
        <v>1</v>
      </c>
      <c r="I102" s="4">
        <v>4</v>
      </c>
      <c r="J102" s="4">
        <v>4</v>
      </c>
      <c r="K102" s="4" t="s">
        <v>30</v>
      </c>
      <c r="L102" s="4">
        <v>-2567.21</v>
      </c>
      <c r="M102" s="4">
        <v>-2567.21</v>
      </c>
      <c r="N102" s="4" t="s">
        <v>460</v>
      </c>
      <c r="O102" s="4" t="s">
        <v>32</v>
      </c>
      <c r="P102" s="4" t="s">
        <v>33</v>
      </c>
      <c r="Q102" s="4">
        <v>0</v>
      </c>
      <c r="R102" s="7">
        <v>45251.0000115741</v>
      </c>
      <c r="S102" s="6">
        <v>45269</v>
      </c>
      <c r="T102" s="4" t="s">
        <v>34</v>
      </c>
      <c r="U102" s="4">
        <v>-2567.21</v>
      </c>
      <c r="V102" s="4">
        <v>0</v>
      </c>
      <c r="W102" s="4">
        <v>0</v>
      </c>
      <c r="X102" s="4" t="s">
        <v>461</v>
      </c>
      <c r="Y102" s="4" t="s">
        <v>462</v>
      </c>
    </row>
    <row r="103" s="4" customFormat="1" spans="1:25">
      <c r="A103" s="4" t="s">
        <v>468</v>
      </c>
      <c r="B103" s="4" t="s">
        <v>26</v>
      </c>
      <c r="C103" s="4" t="s">
        <v>27</v>
      </c>
      <c r="D103" s="4" t="s">
        <v>469</v>
      </c>
      <c r="E103" s="4" t="s">
        <v>470</v>
      </c>
      <c r="F103" s="6">
        <v>45264</v>
      </c>
      <c r="G103" s="6">
        <v>45266</v>
      </c>
      <c r="H103" s="4">
        <v>1</v>
      </c>
      <c r="I103" s="4">
        <v>2</v>
      </c>
      <c r="J103" s="4">
        <v>2</v>
      </c>
      <c r="K103" s="4" t="s">
        <v>30</v>
      </c>
      <c r="L103" s="4">
        <v>720.95</v>
      </c>
      <c r="M103" s="4">
        <v>720.95</v>
      </c>
      <c r="N103" s="4" t="s">
        <v>471</v>
      </c>
      <c r="O103" s="4" t="s">
        <v>32</v>
      </c>
      <c r="P103" s="4" t="s">
        <v>33</v>
      </c>
      <c r="Q103" s="4">
        <v>0</v>
      </c>
      <c r="R103" s="7">
        <v>45252</v>
      </c>
      <c r="S103" s="6">
        <v>45269</v>
      </c>
      <c r="T103" s="4" t="s">
        <v>34</v>
      </c>
      <c r="U103" s="4">
        <v>720.95</v>
      </c>
      <c r="V103" s="4">
        <v>0</v>
      </c>
      <c r="W103" s="4">
        <v>0</v>
      </c>
      <c r="X103" s="4" t="s">
        <v>472</v>
      </c>
      <c r="Y103" s="4" t="s">
        <v>473</v>
      </c>
    </row>
    <row r="104" s="4" customFormat="1" spans="1:25">
      <c r="A104" s="4" t="s">
        <v>409</v>
      </c>
      <c r="B104" s="4" t="s">
        <v>26</v>
      </c>
      <c r="C104" s="4" t="s">
        <v>58</v>
      </c>
      <c r="D104" s="4" t="s">
        <v>410</v>
      </c>
      <c r="E104" s="4" t="s">
        <v>149</v>
      </c>
      <c r="F104" s="6">
        <v>45262</v>
      </c>
      <c r="G104" s="6">
        <v>45266</v>
      </c>
      <c r="H104" s="4">
        <v>1</v>
      </c>
      <c r="I104" s="4">
        <v>4</v>
      </c>
      <c r="J104" s="4">
        <v>4</v>
      </c>
      <c r="K104" s="4" t="s">
        <v>30</v>
      </c>
      <c r="L104" s="4">
        <v>-1323.32</v>
      </c>
      <c r="M104" s="4">
        <v>-1323.32</v>
      </c>
      <c r="N104" s="4" t="s">
        <v>411</v>
      </c>
      <c r="O104" s="4" t="s">
        <v>32</v>
      </c>
      <c r="P104" s="4" t="s">
        <v>33</v>
      </c>
      <c r="Q104" s="4">
        <v>0</v>
      </c>
      <c r="R104" s="7">
        <v>45250.0000115741</v>
      </c>
      <c r="S104" s="6">
        <v>45269</v>
      </c>
      <c r="T104" s="4" t="s">
        <v>34</v>
      </c>
      <c r="U104" s="4">
        <v>-1323.32</v>
      </c>
      <c r="V104" s="4">
        <v>0</v>
      </c>
      <c r="W104" s="4">
        <v>0</v>
      </c>
      <c r="X104" s="4" t="s">
        <v>412</v>
      </c>
      <c r="Y104" s="4" t="s">
        <v>413</v>
      </c>
    </row>
    <row r="105" s="4" customFormat="1" spans="1:25">
      <c r="A105" s="4" t="s">
        <v>474</v>
      </c>
      <c r="B105" s="4" t="s">
        <v>26</v>
      </c>
      <c r="C105" s="4" t="s">
        <v>27</v>
      </c>
      <c r="D105" s="4" t="s">
        <v>475</v>
      </c>
      <c r="E105" s="4" t="s">
        <v>476</v>
      </c>
      <c r="F105" s="6">
        <v>45264</v>
      </c>
      <c r="G105" s="6">
        <v>45266</v>
      </c>
      <c r="H105" s="4">
        <v>1</v>
      </c>
      <c r="I105" s="4">
        <v>2</v>
      </c>
      <c r="J105" s="4">
        <v>2</v>
      </c>
      <c r="K105" s="4" t="s">
        <v>30</v>
      </c>
      <c r="L105" s="4">
        <v>1150.52</v>
      </c>
      <c r="M105" s="4">
        <v>1150.52</v>
      </c>
      <c r="N105" s="4" t="s">
        <v>477</v>
      </c>
      <c r="O105" s="4" t="s">
        <v>32</v>
      </c>
      <c r="P105" s="4" t="s">
        <v>33</v>
      </c>
      <c r="Q105" s="4">
        <v>0</v>
      </c>
      <c r="R105" s="7">
        <v>45252</v>
      </c>
      <c r="S105" s="6">
        <v>45269</v>
      </c>
      <c r="T105" s="4" t="s">
        <v>34</v>
      </c>
      <c r="U105" s="4">
        <v>1150.52</v>
      </c>
      <c r="V105" s="4">
        <v>0</v>
      </c>
      <c r="W105" s="4">
        <v>0</v>
      </c>
      <c r="X105" s="4" t="s">
        <v>478</v>
      </c>
      <c r="Y105" s="4" t="s">
        <v>479</v>
      </c>
    </row>
    <row r="106" s="4" customFormat="1" spans="1:25">
      <c r="A106" s="4" t="s">
        <v>480</v>
      </c>
      <c r="B106" s="4" t="s">
        <v>26</v>
      </c>
      <c r="C106" s="4" t="s">
        <v>27</v>
      </c>
      <c r="D106" s="4" t="s">
        <v>481</v>
      </c>
      <c r="E106" s="4" t="s">
        <v>482</v>
      </c>
      <c r="F106" s="6">
        <v>45263</v>
      </c>
      <c r="G106" s="6">
        <v>45266</v>
      </c>
      <c r="H106" s="4">
        <v>1</v>
      </c>
      <c r="I106" s="4">
        <v>3</v>
      </c>
      <c r="J106" s="4">
        <v>3</v>
      </c>
      <c r="K106" s="4" t="s">
        <v>30</v>
      </c>
      <c r="L106" s="4">
        <v>949.94</v>
      </c>
      <c r="M106" s="4">
        <v>949.94</v>
      </c>
      <c r="N106" s="4" t="s">
        <v>483</v>
      </c>
      <c r="O106" s="4" t="s">
        <v>32</v>
      </c>
      <c r="P106" s="4" t="s">
        <v>33</v>
      </c>
      <c r="Q106" s="4">
        <v>0</v>
      </c>
      <c r="R106" s="7">
        <v>45253</v>
      </c>
      <c r="S106" s="6">
        <v>45269</v>
      </c>
      <c r="T106" s="4" t="s">
        <v>34</v>
      </c>
      <c r="U106" s="4">
        <v>949.94</v>
      </c>
      <c r="V106" s="4">
        <v>0</v>
      </c>
      <c r="W106" s="4">
        <v>0</v>
      </c>
      <c r="X106" s="4" t="s">
        <v>484</v>
      </c>
      <c r="Y106" s="4" t="s">
        <v>485</v>
      </c>
    </row>
    <row r="107" s="4" customFormat="1" spans="1:25">
      <c r="A107" s="4" t="s">
        <v>486</v>
      </c>
      <c r="B107" s="4" t="s">
        <v>26</v>
      </c>
      <c r="C107" s="4" t="s">
        <v>27</v>
      </c>
      <c r="D107" s="4" t="s">
        <v>393</v>
      </c>
      <c r="E107" s="4" t="s">
        <v>487</v>
      </c>
      <c r="F107" s="6">
        <v>45265</v>
      </c>
      <c r="G107" s="6">
        <v>45266</v>
      </c>
      <c r="H107" s="4">
        <v>1</v>
      </c>
      <c r="I107" s="4">
        <v>1</v>
      </c>
      <c r="J107" s="4">
        <v>1</v>
      </c>
      <c r="K107" s="4" t="s">
        <v>30</v>
      </c>
      <c r="L107" s="4">
        <v>1520.57</v>
      </c>
      <c r="M107" s="4">
        <v>1520.57</v>
      </c>
      <c r="N107" s="4" t="s">
        <v>488</v>
      </c>
      <c r="O107" s="4" t="s">
        <v>32</v>
      </c>
      <c r="P107" s="4" t="s">
        <v>33</v>
      </c>
      <c r="Q107" s="4">
        <v>0</v>
      </c>
      <c r="R107" s="7">
        <v>45253</v>
      </c>
      <c r="S107" s="6">
        <v>45269</v>
      </c>
      <c r="T107" s="4" t="s">
        <v>34</v>
      </c>
      <c r="U107" s="4">
        <v>1520.57</v>
      </c>
      <c r="V107" s="4">
        <v>0</v>
      </c>
      <c r="W107" s="4">
        <v>0</v>
      </c>
      <c r="X107" s="4" t="s">
        <v>489</v>
      </c>
      <c r="Y107" s="4" t="s">
        <v>490</v>
      </c>
    </row>
    <row r="108" s="4" customFormat="1" spans="1:25">
      <c r="A108" s="4" t="s">
        <v>491</v>
      </c>
      <c r="B108" s="4" t="s">
        <v>26</v>
      </c>
      <c r="C108" s="4" t="s">
        <v>27</v>
      </c>
      <c r="D108" s="4" t="s">
        <v>492</v>
      </c>
      <c r="E108" s="4" t="s">
        <v>493</v>
      </c>
      <c r="F108" s="6">
        <v>45265</v>
      </c>
      <c r="G108" s="6">
        <v>45266</v>
      </c>
      <c r="H108" s="4">
        <v>1</v>
      </c>
      <c r="I108" s="4">
        <v>1</v>
      </c>
      <c r="J108" s="4">
        <v>1</v>
      </c>
      <c r="K108" s="4" t="s">
        <v>30</v>
      </c>
      <c r="L108" s="4">
        <v>252.74</v>
      </c>
      <c r="M108" s="4">
        <v>252.74</v>
      </c>
      <c r="N108" s="4" t="s">
        <v>494</v>
      </c>
      <c r="O108" s="4" t="s">
        <v>32</v>
      </c>
      <c r="P108" s="4" t="s">
        <v>33</v>
      </c>
      <c r="Q108" s="4">
        <v>0</v>
      </c>
      <c r="R108" s="7">
        <v>45253.0000115741</v>
      </c>
      <c r="S108" s="6">
        <v>45269</v>
      </c>
      <c r="T108" s="4" t="s">
        <v>34</v>
      </c>
      <c r="U108" s="4">
        <v>252.74</v>
      </c>
      <c r="V108" s="4">
        <v>0</v>
      </c>
      <c r="W108" s="4">
        <v>0</v>
      </c>
      <c r="X108" s="4" t="s">
        <v>495</v>
      </c>
      <c r="Y108" s="4" t="s">
        <v>496</v>
      </c>
    </row>
    <row r="109" s="4" customFormat="1" spans="1:25">
      <c r="A109" s="4" t="s">
        <v>497</v>
      </c>
      <c r="B109" s="4" t="s">
        <v>26</v>
      </c>
      <c r="C109" s="4" t="s">
        <v>27</v>
      </c>
      <c r="D109" s="4" t="s">
        <v>498</v>
      </c>
      <c r="E109" s="4" t="s">
        <v>499</v>
      </c>
      <c r="F109" s="6">
        <v>45265</v>
      </c>
      <c r="G109" s="6">
        <v>45266</v>
      </c>
      <c r="H109" s="4">
        <v>1</v>
      </c>
      <c r="I109" s="4">
        <v>1</v>
      </c>
      <c r="J109" s="4">
        <v>1</v>
      </c>
      <c r="K109" s="4" t="s">
        <v>30</v>
      </c>
      <c r="L109" s="4">
        <v>403.6</v>
      </c>
      <c r="M109" s="4">
        <v>403.6</v>
      </c>
      <c r="N109" s="4" t="s">
        <v>500</v>
      </c>
      <c r="O109" s="4" t="s">
        <v>32</v>
      </c>
      <c r="P109" s="4" t="s">
        <v>33</v>
      </c>
      <c r="Q109" s="4">
        <v>0</v>
      </c>
      <c r="R109" s="7">
        <v>45253.0000115741</v>
      </c>
      <c r="S109" s="6">
        <v>45269</v>
      </c>
      <c r="T109" s="4" t="s">
        <v>34</v>
      </c>
      <c r="U109" s="4">
        <v>403.6</v>
      </c>
      <c r="V109" s="4">
        <v>0</v>
      </c>
      <c r="W109" s="4">
        <v>0</v>
      </c>
      <c r="X109" s="4" t="s">
        <v>501</v>
      </c>
      <c r="Y109" s="4" t="s">
        <v>502</v>
      </c>
    </row>
    <row r="110" s="4" customFormat="1" spans="1:25">
      <c r="A110" s="4" t="s">
        <v>257</v>
      </c>
      <c r="B110" s="4" t="s">
        <v>26</v>
      </c>
      <c r="C110" s="4" t="s">
        <v>58</v>
      </c>
      <c r="D110" s="4" t="s">
        <v>258</v>
      </c>
      <c r="E110" s="4" t="s">
        <v>82</v>
      </c>
      <c r="F110" s="6">
        <v>45264</v>
      </c>
      <c r="G110" s="6">
        <v>45266</v>
      </c>
      <c r="H110" s="4">
        <v>1</v>
      </c>
      <c r="I110" s="4">
        <v>2</v>
      </c>
      <c r="J110" s="4">
        <v>2</v>
      </c>
      <c r="K110" s="4" t="s">
        <v>30</v>
      </c>
      <c r="L110" s="4">
        <v>-2245.56</v>
      </c>
      <c r="M110" s="4">
        <v>-2245.56</v>
      </c>
      <c r="N110" s="4" t="s">
        <v>259</v>
      </c>
      <c r="O110" s="4" t="s">
        <v>32</v>
      </c>
      <c r="P110" s="4" t="s">
        <v>33</v>
      </c>
      <c r="Q110" s="4">
        <v>0</v>
      </c>
      <c r="R110" s="7">
        <v>45240.0000115741</v>
      </c>
      <c r="S110" s="6">
        <v>45269</v>
      </c>
      <c r="T110" s="4" t="s">
        <v>34</v>
      </c>
      <c r="U110" s="4">
        <v>-2245.56</v>
      </c>
      <c r="V110" s="4">
        <v>0</v>
      </c>
      <c r="W110" s="4">
        <v>0</v>
      </c>
      <c r="X110" s="4" t="s">
        <v>260</v>
      </c>
      <c r="Y110" s="4" t="s">
        <v>261</v>
      </c>
    </row>
    <row r="111" s="4" customFormat="1" spans="1:25">
      <c r="A111" s="4" t="s">
        <v>503</v>
      </c>
      <c r="B111" s="4" t="s">
        <v>26</v>
      </c>
      <c r="C111" s="4" t="s">
        <v>27</v>
      </c>
      <c r="D111" s="4" t="s">
        <v>504</v>
      </c>
      <c r="E111" s="4" t="s">
        <v>394</v>
      </c>
      <c r="F111" s="6">
        <v>45265</v>
      </c>
      <c r="G111" s="6">
        <v>45266</v>
      </c>
      <c r="H111" s="4">
        <v>1</v>
      </c>
      <c r="I111" s="4">
        <v>1</v>
      </c>
      <c r="J111" s="4">
        <v>1</v>
      </c>
      <c r="K111" s="4" t="s">
        <v>30</v>
      </c>
      <c r="L111" s="4">
        <v>1353.81</v>
      </c>
      <c r="M111" s="4">
        <v>1353.81</v>
      </c>
      <c r="N111" s="4" t="s">
        <v>505</v>
      </c>
      <c r="O111" s="4" t="s">
        <v>32</v>
      </c>
      <c r="P111" s="4" t="s">
        <v>33</v>
      </c>
      <c r="Q111" s="4">
        <v>0</v>
      </c>
      <c r="R111" s="7">
        <v>45253.0000115741</v>
      </c>
      <c r="S111" s="6">
        <v>45269</v>
      </c>
      <c r="T111" s="4" t="s">
        <v>34</v>
      </c>
      <c r="U111" s="4">
        <v>1353.81</v>
      </c>
      <c r="V111" s="4">
        <v>0</v>
      </c>
      <c r="W111" s="4">
        <v>0</v>
      </c>
      <c r="X111" s="4" t="s">
        <v>506</v>
      </c>
      <c r="Y111" s="4" t="s">
        <v>507</v>
      </c>
    </row>
    <row r="112" s="4" customFormat="1" spans="1:25">
      <c r="A112" s="4" t="s">
        <v>508</v>
      </c>
      <c r="B112" s="4" t="s">
        <v>26</v>
      </c>
      <c r="C112" s="4" t="s">
        <v>27</v>
      </c>
      <c r="D112" s="4" t="s">
        <v>504</v>
      </c>
      <c r="E112" s="4" t="s">
        <v>394</v>
      </c>
      <c r="F112" s="6">
        <v>45265</v>
      </c>
      <c r="G112" s="6">
        <v>45266</v>
      </c>
      <c r="H112" s="4">
        <v>1</v>
      </c>
      <c r="I112" s="4">
        <v>1</v>
      </c>
      <c r="J112" s="4">
        <v>1</v>
      </c>
      <c r="K112" s="4" t="s">
        <v>30</v>
      </c>
      <c r="L112" s="4">
        <v>1353.73</v>
      </c>
      <c r="M112" s="4">
        <v>1353.73</v>
      </c>
      <c r="N112" s="4" t="s">
        <v>509</v>
      </c>
      <c r="O112" s="4" t="s">
        <v>32</v>
      </c>
      <c r="P112" s="4" t="s">
        <v>33</v>
      </c>
      <c r="Q112" s="4">
        <v>0</v>
      </c>
      <c r="R112" s="7">
        <v>45253</v>
      </c>
      <c r="S112" s="6">
        <v>45269</v>
      </c>
      <c r="T112" s="4" t="s">
        <v>34</v>
      </c>
      <c r="U112" s="4">
        <v>1353.73</v>
      </c>
      <c r="V112" s="4">
        <v>0</v>
      </c>
      <c r="W112" s="4">
        <v>0</v>
      </c>
      <c r="X112" s="4" t="s">
        <v>510</v>
      </c>
      <c r="Y112" s="4" t="s">
        <v>507</v>
      </c>
    </row>
    <row r="113" s="4" customFormat="1" spans="1:25">
      <c r="A113" s="4" t="s">
        <v>511</v>
      </c>
      <c r="B113" s="4" t="s">
        <v>26</v>
      </c>
      <c r="C113" s="4" t="s">
        <v>27</v>
      </c>
      <c r="D113" s="4" t="s">
        <v>512</v>
      </c>
      <c r="E113" s="4" t="s">
        <v>513</v>
      </c>
      <c r="F113" s="6">
        <v>45262</v>
      </c>
      <c r="G113" s="6">
        <v>45266</v>
      </c>
      <c r="H113" s="4">
        <v>1</v>
      </c>
      <c r="I113" s="4">
        <v>4</v>
      </c>
      <c r="J113" s="4">
        <v>4</v>
      </c>
      <c r="K113" s="4" t="s">
        <v>30</v>
      </c>
      <c r="L113" s="4">
        <v>2307.97</v>
      </c>
      <c r="M113" s="4">
        <v>2307.97</v>
      </c>
      <c r="N113" s="4" t="s">
        <v>514</v>
      </c>
      <c r="O113" s="4" t="s">
        <v>32</v>
      </c>
      <c r="P113" s="4" t="s">
        <v>33</v>
      </c>
      <c r="Q113" s="4">
        <v>0</v>
      </c>
      <c r="R113" s="7">
        <v>45253.0000115741</v>
      </c>
      <c r="S113" s="6">
        <v>45269</v>
      </c>
      <c r="T113" s="4" t="s">
        <v>34</v>
      </c>
      <c r="U113" s="4">
        <v>2307.97</v>
      </c>
      <c r="V113" s="4">
        <v>0</v>
      </c>
      <c r="W113" s="4">
        <v>0</v>
      </c>
      <c r="X113" s="4" t="s">
        <v>515</v>
      </c>
      <c r="Y113" s="4" t="s">
        <v>52</v>
      </c>
    </row>
    <row r="114" s="4" customFormat="1" spans="1:25">
      <c r="A114" s="4" t="s">
        <v>516</v>
      </c>
      <c r="B114" s="4" t="s">
        <v>26</v>
      </c>
      <c r="C114" s="4" t="s">
        <v>27</v>
      </c>
      <c r="D114" s="4" t="s">
        <v>517</v>
      </c>
      <c r="E114" s="4" t="s">
        <v>518</v>
      </c>
      <c r="F114" s="6">
        <v>45264</v>
      </c>
      <c r="G114" s="6">
        <v>45266</v>
      </c>
      <c r="H114" s="4">
        <v>1</v>
      </c>
      <c r="I114" s="4">
        <v>2</v>
      </c>
      <c r="J114" s="4">
        <v>2</v>
      </c>
      <c r="K114" s="4" t="s">
        <v>30</v>
      </c>
      <c r="L114" s="4">
        <v>1037.88</v>
      </c>
      <c r="M114" s="4">
        <v>1037.88</v>
      </c>
      <c r="N114" s="4" t="s">
        <v>519</v>
      </c>
      <c r="O114" s="4" t="s">
        <v>32</v>
      </c>
      <c r="P114" s="4" t="s">
        <v>33</v>
      </c>
      <c r="Q114" s="4">
        <v>0</v>
      </c>
      <c r="R114" s="7">
        <v>45254</v>
      </c>
      <c r="S114" s="6">
        <v>45269</v>
      </c>
      <c r="T114" s="4" t="s">
        <v>34</v>
      </c>
      <c r="U114" s="4">
        <v>1037.88</v>
      </c>
      <c r="V114" s="4">
        <v>0</v>
      </c>
      <c r="W114" s="4">
        <v>0</v>
      </c>
      <c r="X114" s="4" t="s">
        <v>520</v>
      </c>
      <c r="Y114" s="4" t="s">
        <v>521</v>
      </c>
    </row>
    <row r="115" s="4" customFormat="1" spans="1:25">
      <c r="A115" s="4" t="s">
        <v>522</v>
      </c>
      <c r="B115" s="4" t="s">
        <v>26</v>
      </c>
      <c r="C115" s="4" t="s">
        <v>27</v>
      </c>
      <c r="D115" s="4" t="s">
        <v>523</v>
      </c>
      <c r="E115" s="4" t="s">
        <v>524</v>
      </c>
      <c r="F115" s="6">
        <v>45264</v>
      </c>
      <c r="G115" s="6">
        <v>45266</v>
      </c>
      <c r="H115" s="4">
        <v>1</v>
      </c>
      <c r="I115" s="4">
        <v>2</v>
      </c>
      <c r="J115" s="4">
        <v>2</v>
      </c>
      <c r="K115" s="4" t="s">
        <v>30</v>
      </c>
      <c r="L115" s="4">
        <v>4401.64</v>
      </c>
      <c r="M115" s="4">
        <v>4401.64</v>
      </c>
      <c r="N115" s="4" t="s">
        <v>525</v>
      </c>
      <c r="O115" s="4" t="s">
        <v>32</v>
      </c>
      <c r="P115" s="4" t="s">
        <v>33</v>
      </c>
      <c r="Q115" s="4">
        <v>0</v>
      </c>
      <c r="R115" s="7">
        <v>45254</v>
      </c>
      <c r="S115" s="6">
        <v>45269</v>
      </c>
      <c r="T115" s="4" t="s">
        <v>34</v>
      </c>
      <c r="U115" s="4">
        <v>4401.64</v>
      </c>
      <c r="V115" s="4">
        <v>0</v>
      </c>
      <c r="W115" s="4">
        <v>0</v>
      </c>
      <c r="X115" s="4" t="s">
        <v>526</v>
      </c>
      <c r="Y115" s="4" t="s">
        <v>527</v>
      </c>
    </row>
    <row r="116" s="4" customFormat="1" spans="1:25">
      <c r="A116" s="4" t="s">
        <v>176</v>
      </c>
      <c r="B116" s="4" t="s">
        <v>26</v>
      </c>
      <c r="C116" s="4" t="s">
        <v>58</v>
      </c>
      <c r="D116" s="4" t="s">
        <v>177</v>
      </c>
      <c r="E116" s="4" t="s">
        <v>178</v>
      </c>
      <c r="F116" s="6">
        <v>45265</v>
      </c>
      <c r="G116" s="6">
        <v>45266</v>
      </c>
      <c r="H116" s="4">
        <v>1</v>
      </c>
      <c r="I116" s="4">
        <v>1</v>
      </c>
      <c r="J116" s="4">
        <v>1</v>
      </c>
      <c r="K116" s="4" t="s">
        <v>30</v>
      </c>
      <c r="L116" s="4">
        <v>-1278.64</v>
      </c>
      <c r="M116" s="4">
        <v>-1278.64</v>
      </c>
      <c r="N116" s="4" t="s">
        <v>179</v>
      </c>
      <c r="O116" s="4" t="s">
        <v>32</v>
      </c>
      <c r="P116" s="4" t="s">
        <v>33</v>
      </c>
      <c r="Q116" s="4">
        <v>0</v>
      </c>
      <c r="R116" s="7">
        <v>45235.0000115741</v>
      </c>
      <c r="S116" s="6">
        <v>45269</v>
      </c>
      <c r="T116" s="4" t="s">
        <v>34</v>
      </c>
      <c r="U116" s="4">
        <v>-1278.64</v>
      </c>
      <c r="V116" s="4">
        <v>0</v>
      </c>
      <c r="W116" s="4">
        <v>0</v>
      </c>
      <c r="X116" s="4" t="s">
        <v>180</v>
      </c>
      <c r="Y116" s="4" t="s">
        <v>52</v>
      </c>
    </row>
    <row r="117" s="4" customFormat="1" spans="1:25">
      <c r="A117" s="4" t="s">
        <v>357</v>
      </c>
      <c r="B117" s="4" t="s">
        <v>26</v>
      </c>
      <c r="C117" s="4" t="s">
        <v>58</v>
      </c>
      <c r="D117" s="4" t="s">
        <v>241</v>
      </c>
      <c r="E117" s="4" t="s">
        <v>320</v>
      </c>
      <c r="F117" s="6">
        <v>45263</v>
      </c>
      <c r="G117" s="6">
        <v>45266</v>
      </c>
      <c r="H117" s="4">
        <v>1</v>
      </c>
      <c r="I117" s="4">
        <v>3</v>
      </c>
      <c r="J117" s="4">
        <v>3</v>
      </c>
      <c r="K117" s="4" t="s">
        <v>30</v>
      </c>
      <c r="L117" s="4">
        <v>-2251.17</v>
      </c>
      <c r="M117" s="4">
        <v>-2251.17</v>
      </c>
      <c r="N117" s="4" t="s">
        <v>358</v>
      </c>
      <c r="O117" s="4" t="s">
        <v>32</v>
      </c>
      <c r="P117" s="4" t="s">
        <v>33</v>
      </c>
      <c r="Q117" s="4">
        <v>0</v>
      </c>
      <c r="R117" s="7">
        <v>45245</v>
      </c>
      <c r="S117" s="6">
        <v>45269</v>
      </c>
      <c r="T117" s="4" t="s">
        <v>34</v>
      </c>
      <c r="U117" s="4">
        <v>-2251.17</v>
      </c>
      <c r="V117" s="4">
        <v>0</v>
      </c>
      <c r="W117" s="4">
        <v>0</v>
      </c>
      <c r="X117" s="4" t="s">
        <v>359</v>
      </c>
      <c r="Y117" s="4" t="s">
        <v>52</v>
      </c>
    </row>
    <row r="118" s="4" customFormat="1" spans="1:25">
      <c r="A118" s="4" t="s">
        <v>528</v>
      </c>
      <c r="B118" s="4" t="s">
        <v>26</v>
      </c>
      <c r="C118" s="4" t="s">
        <v>27</v>
      </c>
      <c r="D118" s="4" t="s">
        <v>226</v>
      </c>
      <c r="E118" s="4" t="s">
        <v>529</v>
      </c>
      <c r="F118" s="6">
        <v>45263</v>
      </c>
      <c r="G118" s="6">
        <v>45266</v>
      </c>
      <c r="H118" s="4">
        <v>1</v>
      </c>
      <c r="I118" s="4">
        <v>3</v>
      </c>
      <c r="J118" s="4">
        <v>3</v>
      </c>
      <c r="K118" s="4" t="s">
        <v>30</v>
      </c>
      <c r="L118" s="4">
        <v>987.66</v>
      </c>
      <c r="M118" s="4">
        <v>987.66</v>
      </c>
      <c r="N118" s="4" t="s">
        <v>530</v>
      </c>
      <c r="O118" s="4" t="s">
        <v>32</v>
      </c>
      <c r="P118" s="4" t="s">
        <v>33</v>
      </c>
      <c r="Q118" s="4">
        <v>0</v>
      </c>
      <c r="R118" s="7">
        <v>45253.0000115741</v>
      </c>
      <c r="S118" s="6">
        <v>45269</v>
      </c>
      <c r="T118" s="4" t="s">
        <v>34</v>
      </c>
      <c r="U118" s="4">
        <v>987.66</v>
      </c>
      <c r="V118" s="4">
        <v>0</v>
      </c>
      <c r="W118" s="4">
        <v>0</v>
      </c>
      <c r="X118" s="4" t="s">
        <v>531</v>
      </c>
      <c r="Y118" s="4" t="s">
        <v>532</v>
      </c>
    </row>
    <row r="119" s="4" customFormat="1" spans="1:25">
      <c r="A119" s="4" t="s">
        <v>533</v>
      </c>
      <c r="B119" s="4" t="s">
        <v>26</v>
      </c>
      <c r="C119" s="4" t="s">
        <v>27</v>
      </c>
      <c r="D119" s="4" t="s">
        <v>534</v>
      </c>
      <c r="E119" s="4" t="s">
        <v>535</v>
      </c>
      <c r="F119" s="6">
        <v>45265</v>
      </c>
      <c r="G119" s="6">
        <v>45266</v>
      </c>
      <c r="H119" s="4">
        <v>1</v>
      </c>
      <c r="I119" s="4">
        <v>1</v>
      </c>
      <c r="J119" s="4">
        <v>1</v>
      </c>
      <c r="K119" s="4" t="s">
        <v>30</v>
      </c>
      <c r="L119" s="4">
        <v>411.2</v>
      </c>
      <c r="M119" s="4">
        <v>411.2</v>
      </c>
      <c r="N119" s="4" t="s">
        <v>536</v>
      </c>
      <c r="O119" s="4" t="s">
        <v>32</v>
      </c>
      <c r="P119" s="4" t="s">
        <v>33</v>
      </c>
      <c r="Q119" s="4">
        <v>0</v>
      </c>
      <c r="R119" s="7">
        <v>45263</v>
      </c>
      <c r="S119" s="6">
        <v>45269</v>
      </c>
      <c r="T119" s="4" t="s">
        <v>34</v>
      </c>
      <c r="U119" s="4">
        <v>411.2</v>
      </c>
      <c r="V119" s="4">
        <v>0</v>
      </c>
      <c r="W119" s="4">
        <v>0</v>
      </c>
      <c r="X119" s="4" t="s">
        <v>537</v>
      </c>
      <c r="Y119" s="4" t="s">
        <v>538</v>
      </c>
    </row>
    <row r="120" s="4" customFormat="1" spans="1:25">
      <c r="A120" s="4" t="s">
        <v>539</v>
      </c>
      <c r="B120" s="4" t="s">
        <v>26</v>
      </c>
      <c r="C120" s="4" t="s">
        <v>27</v>
      </c>
      <c r="D120" s="4" t="s">
        <v>534</v>
      </c>
      <c r="E120" s="4" t="s">
        <v>540</v>
      </c>
      <c r="F120" s="6">
        <v>45265</v>
      </c>
      <c r="G120" s="6">
        <v>45266</v>
      </c>
      <c r="H120" s="4">
        <v>1</v>
      </c>
      <c r="I120" s="4">
        <v>1</v>
      </c>
      <c r="J120" s="4">
        <v>1</v>
      </c>
      <c r="K120" s="4" t="s">
        <v>30</v>
      </c>
      <c r="L120" s="4">
        <v>492.13</v>
      </c>
      <c r="M120" s="4">
        <v>492.13</v>
      </c>
      <c r="N120" s="4" t="s">
        <v>541</v>
      </c>
      <c r="O120" s="4" t="s">
        <v>32</v>
      </c>
      <c r="P120" s="4" t="s">
        <v>33</v>
      </c>
      <c r="Q120" s="4">
        <v>0</v>
      </c>
      <c r="R120" s="7">
        <v>45263.0000115741</v>
      </c>
      <c r="S120" s="6">
        <v>45269</v>
      </c>
      <c r="T120" s="4" t="s">
        <v>34</v>
      </c>
      <c r="U120" s="4">
        <v>492.13</v>
      </c>
      <c r="V120" s="4">
        <v>0</v>
      </c>
      <c r="W120" s="4">
        <v>0</v>
      </c>
      <c r="X120" s="4" t="s">
        <v>542</v>
      </c>
      <c r="Y120" s="4" t="s">
        <v>543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7"/>
  <sheetViews>
    <sheetView tabSelected="1" workbookViewId="0">
      <selection activeCell="A105" sqref="A105:C107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544</v>
      </c>
    </row>
    <row r="2" s="4" customFormat="1" hidden="1" spans="1:9">
      <c r="A2" s="5">
        <v>999224477183366</v>
      </c>
      <c r="B2" s="6">
        <v>45262</v>
      </c>
      <c r="C2" s="6">
        <v>45266</v>
      </c>
      <c r="D2" s="4">
        <v>11639</v>
      </c>
      <c r="E2" s="4" t="str">
        <f>VLOOKUP(A2,HOP!A:L,12,0)</f>
        <v>11639.00</v>
      </c>
      <c r="F2" s="4" t="str">
        <f>VLOOKUP(A2,HOP!A:C,3,0)</f>
        <v>3436862</v>
      </c>
      <c r="G2" s="4">
        <f>D2-E2</f>
        <v>0</v>
      </c>
      <c r="H2" s="4" t="str">
        <f>$H$1&amp;F2</f>
        <v>，3436862</v>
      </c>
      <c r="I2" s="4" t="str">
        <f>VLOOKUP(A2,HOP!A:U,21,0)</f>
        <v>直连</v>
      </c>
    </row>
    <row r="3" s="4" customFormat="1" hidden="1" spans="1:9">
      <c r="A3" s="5">
        <v>999224477446298</v>
      </c>
      <c r="B3" s="6">
        <v>45262</v>
      </c>
      <c r="C3" s="6">
        <v>45266</v>
      </c>
      <c r="D3" s="4">
        <v>11639</v>
      </c>
      <c r="E3" s="4" t="str">
        <f>VLOOKUP(A3,HOP!A:L,12,0)</f>
        <v>11639.00</v>
      </c>
      <c r="F3" s="4" t="str">
        <f>VLOOKUP(A3,HOP!A:C,3,0)</f>
        <v>3437008</v>
      </c>
      <c r="G3" s="4">
        <f t="shared" ref="G3:G34" si="0">D3-E3</f>
        <v>0</v>
      </c>
      <c r="H3" s="4" t="str">
        <f t="shared" ref="H3:H34" si="1">$H$1&amp;F3</f>
        <v>，3437008</v>
      </c>
      <c r="I3" s="4" t="str">
        <f>VLOOKUP(A3,HOP!A:U,21,0)</f>
        <v>直连</v>
      </c>
    </row>
    <row r="4" s="4" customFormat="1" hidden="1" spans="1:9">
      <c r="A4" s="5">
        <v>999226278586577</v>
      </c>
      <c r="B4" s="6">
        <v>45259</v>
      </c>
      <c r="C4" s="6">
        <v>45266</v>
      </c>
      <c r="D4" s="4">
        <v>3146.92</v>
      </c>
      <c r="E4" s="4" t="str">
        <f>VLOOKUP(A4,HOP!A:L,12,0)</f>
        <v>3146.92</v>
      </c>
      <c r="F4" s="4" t="str">
        <f>VLOOKUP(A4,HOP!A:C,3,0)</f>
        <v>3823678</v>
      </c>
      <c r="G4" s="4">
        <f t="shared" si="0"/>
        <v>0</v>
      </c>
      <c r="H4" s="4" t="str">
        <f t="shared" si="1"/>
        <v>，3823678</v>
      </c>
      <c r="I4" s="4" t="str">
        <f>VLOOKUP(A4,HOP!A:U,21,0)</f>
        <v>直连</v>
      </c>
    </row>
    <row r="5" s="4" customFormat="1" hidden="1" spans="1:9">
      <c r="A5" s="5">
        <v>999226500557211</v>
      </c>
      <c r="B5" s="6">
        <v>45263</v>
      </c>
      <c r="C5" s="6">
        <v>45266</v>
      </c>
      <c r="D5" s="4">
        <v>1310.28</v>
      </c>
      <c r="E5" s="4" t="str">
        <f>VLOOKUP(A5,HOP!A:L,12,0)</f>
        <v>1310.28</v>
      </c>
      <c r="F5" s="4" t="str">
        <f>VLOOKUP(A5,HOP!A:C,3,0)</f>
        <v>3864123</v>
      </c>
      <c r="G5" s="4">
        <f t="shared" si="0"/>
        <v>0</v>
      </c>
      <c r="H5" s="4" t="str">
        <f t="shared" si="1"/>
        <v>，3864123</v>
      </c>
      <c r="I5" s="4" t="str">
        <f>VLOOKUP(A5,HOP!A:U,21,0)</f>
        <v>直连</v>
      </c>
    </row>
    <row r="6" s="4" customFormat="1" hidden="1" spans="1:9">
      <c r="A6" s="5">
        <v>999226853522192</v>
      </c>
      <c r="B6" s="6">
        <v>45263</v>
      </c>
      <c r="C6" s="6">
        <v>45266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999227052283367</v>
      </c>
      <c r="B7" s="6">
        <v>45265</v>
      </c>
      <c r="C7" s="6">
        <v>45266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999227088955111</v>
      </c>
      <c r="B8" s="6">
        <v>45264</v>
      </c>
      <c r="C8" s="6">
        <v>45266</v>
      </c>
      <c r="D8" s="4">
        <v>1479.14</v>
      </c>
      <c r="E8" s="4" t="str">
        <f>VLOOKUP(A8,HOP!A:L,12,0)</f>
        <v>1479.14</v>
      </c>
      <c r="F8" s="4" t="str">
        <f>VLOOKUP(A8,HOP!A:C,3,0)</f>
        <v>3996962</v>
      </c>
      <c r="G8" s="4">
        <f t="shared" si="0"/>
        <v>0</v>
      </c>
      <c r="H8" s="4" t="str">
        <f t="shared" si="1"/>
        <v>，3996962</v>
      </c>
      <c r="I8" s="4" t="str">
        <f>VLOOKUP(A8,HOP!A:U,21,0)</f>
        <v>直连</v>
      </c>
    </row>
    <row r="9" s="4" customFormat="1" hidden="1" spans="1:9">
      <c r="A9" s="5">
        <v>999227097153732</v>
      </c>
      <c r="B9" s="6">
        <v>45264</v>
      </c>
      <c r="C9" s="6">
        <v>45266</v>
      </c>
      <c r="D9" s="4">
        <v>1965.88</v>
      </c>
      <c r="E9" s="4" t="str">
        <f>VLOOKUP(A9,HOP!A:L,12,0)</f>
        <v>1965.88</v>
      </c>
      <c r="F9" s="4" t="str">
        <f>VLOOKUP(A9,HOP!A:C,3,0)</f>
        <v>3999808</v>
      </c>
      <c r="G9" s="4">
        <f t="shared" si="0"/>
        <v>0</v>
      </c>
      <c r="H9" s="4" t="str">
        <f t="shared" si="1"/>
        <v>，3999808</v>
      </c>
      <c r="I9" s="4" t="str">
        <f>VLOOKUP(A9,HOP!A:U,21,0)</f>
        <v>直连</v>
      </c>
    </row>
    <row r="10" s="4" customFormat="1" hidden="1" spans="1:9">
      <c r="A10" s="5">
        <v>999227190746294</v>
      </c>
      <c r="B10" s="6">
        <v>45264</v>
      </c>
      <c r="C10" s="6">
        <v>45266</v>
      </c>
      <c r="D10" s="4">
        <v>2539.8</v>
      </c>
      <c r="E10" s="4" t="str">
        <f>VLOOKUP(A10,HOP!A:L,12,0)</f>
        <v>2539.80</v>
      </c>
      <c r="F10" s="4" t="str">
        <f>VLOOKUP(A10,HOP!A:C,3,0)</f>
        <v>4022235</v>
      </c>
      <c r="G10" s="4">
        <f t="shared" si="0"/>
        <v>0</v>
      </c>
      <c r="H10" s="4" t="str">
        <f t="shared" si="1"/>
        <v>，4022235</v>
      </c>
      <c r="I10" s="4" t="str">
        <f>VLOOKUP(A10,HOP!A:U,21,0)</f>
        <v>直连</v>
      </c>
    </row>
    <row r="11" s="4" customFormat="1" hidden="1" spans="1:9">
      <c r="A11" s="5">
        <v>999227286222019</v>
      </c>
      <c r="B11" s="6">
        <v>45265</v>
      </c>
      <c r="C11" s="6">
        <v>45266</v>
      </c>
      <c r="D11" s="4">
        <v>1577.56</v>
      </c>
      <c r="E11" s="4" t="str">
        <f>VLOOKUP(A11,HOP!A:L,12,0)</f>
        <v>1577.56</v>
      </c>
      <c r="F11" s="4" t="str">
        <f>VLOOKUP(A11,HOP!A:C,3,0)</f>
        <v>4033880</v>
      </c>
      <c r="G11" s="4">
        <f t="shared" si="0"/>
        <v>0</v>
      </c>
      <c r="H11" s="4" t="str">
        <f t="shared" si="1"/>
        <v>，4033880</v>
      </c>
      <c r="I11" s="4" t="str">
        <f>VLOOKUP(A11,HOP!A:U,21,0)</f>
        <v>直连</v>
      </c>
    </row>
    <row r="12" s="4" customFormat="1" hidden="1" spans="1:9">
      <c r="A12" s="5">
        <v>999227341958991</v>
      </c>
      <c r="B12" s="6">
        <v>45262</v>
      </c>
      <c r="C12" s="6">
        <v>45266</v>
      </c>
      <c r="D12" s="4">
        <v>3414.68</v>
      </c>
      <c r="E12" s="4" t="str">
        <f>VLOOKUP(A12,HOP!A:L,12,0)</f>
        <v>3414.68</v>
      </c>
      <c r="F12" s="4" t="str">
        <f>VLOOKUP(A12,HOP!A:C,3,0)</f>
        <v>4056604</v>
      </c>
      <c r="G12" s="4">
        <f t="shared" si="0"/>
        <v>0</v>
      </c>
      <c r="H12" s="4" t="str">
        <f t="shared" si="1"/>
        <v>，4056604</v>
      </c>
      <c r="I12" s="4" t="str">
        <f>VLOOKUP(A12,HOP!A:U,21,0)</f>
        <v>直连</v>
      </c>
    </row>
    <row r="13" s="4" customFormat="1" hidden="1" spans="1:9">
      <c r="A13" s="5">
        <v>999227353956344</v>
      </c>
      <c r="B13" s="6">
        <v>45263</v>
      </c>
      <c r="C13" s="6">
        <v>45266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999227446847723</v>
      </c>
      <c r="B14" s="6">
        <v>45264</v>
      </c>
      <c r="C14" s="6">
        <v>45266</v>
      </c>
      <c r="D14" s="4">
        <v>1495.64</v>
      </c>
      <c r="E14" s="4" t="str">
        <f>VLOOKUP(A14,HOP!A:L,12,0)</f>
        <v>1495.64</v>
      </c>
      <c r="F14" s="4" t="str">
        <f>VLOOKUP(A14,HOP!A:C,3,0)</f>
        <v>4079244</v>
      </c>
      <c r="G14" s="4">
        <f t="shared" si="0"/>
        <v>0</v>
      </c>
      <c r="H14" s="4" t="str">
        <f t="shared" si="1"/>
        <v>，4079244</v>
      </c>
      <c r="I14" s="4" t="str">
        <f>VLOOKUP(A14,HOP!A:U,21,0)</f>
        <v>直连</v>
      </c>
    </row>
    <row r="15" s="4" customFormat="1" hidden="1" spans="1:9">
      <c r="A15" s="5">
        <v>999227965790428</v>
      </c>
      <c r="B15" s="6">
        <v>45265</v>
      </c>
      <c r="C15" s="6">
        <v>45266</v>
      </c>
      <c r="D15" s="4">
        <v>245.06</v>
      </c>
      <c r="E15" s="4" t="str">
        <f>VLOOKUP(A15,HOP!A:L,12,0)</f>
        <v>245.06</v>
      </c>
      <c r="F15" s="4" t="str">
        <f>VLOOKUP(A15,HOP!A:C,3,0)</f>
        <v>4089025</v>
      </c>
      <c r="G15" s="4">
        <f t="shared" si="0"/>
        <v>0</v>
      </c>
      <c r="H15" s="4" t="str">
        <f t="shared" si="1"/>
        <v>，4089025</v>
      </c>
      <c r="I15" s="4" t="str">
        <f>VLOOKUP(A15,HOP!A:U,21,0)</f>
        <v>直连</v>
      </c>
    </row>
    <row r="16" s="4" customFormat="1" hidden="1" spans="1:9">
      <c r="A16" s="5">
        <v>999227966778849</v>
      </c>
      <c r="B16" s="6">
        <v>45265</v>
      </c>
      <c r="C16" s="6">
        <v>45266</v>
      </c>
      <c r="D16" s="4">
        <v>245</v>
      </c>
      <c r="E16" s="4" t="str">
        <f>VLOOKUP(A16,HOP!A:L,12,0)</f>
        <v>245.00</v>
      </c>
      <c r="F16" s="4" t="str">
        <f>VLOOKUP(A16,HOP!A:C,3,0)</f>
        <v>4089575</v>
      </c>
      <c r="G16" s="4">
        <f t="shared" si="0"/>
        <v>0</v>
      </c>
      <c r="H16" s="4" t="str">
        <f t="shared" si="1"/>
        <v>，4089575</v>
      </c>
      <c r="I16" s="4" t="str">
        <f>VLOOKUP(A16,HOP!A:U,21,0)</f>
        <v>直连</v>
      </c>
    </row>
    <row r="17" s="4" customFormat="1" hidden="1" spans="1:9">
      <c r="A17" s="5">
        <v>999228002188362</v>
      </c>
      <c r="B17" s="6">
        <v>45262</v>
      </c>
      <c r="C17" s="6">
        <v>45266</v>
      </c>
      <c r="D17" s="4">
        <v>3793.28</v>
      </c>
      <c r="E17" s="4" t="str">
        <f>VLOOKUP(A17,HOP!A:L,12,0)</f>
        <v>3793.28</v>
      </c>
      <c r="F17" s="4" t="str">
        <f>VLOOKUP(A17,HOP!A:C,3,0)</f>
        <v>4100202</v>
      </c>
      <c r="G17" s="4">
        <f t="shared" si="0"/>
        <v>0</v>
      </c>
      <c r="H17" s="4" t="str">
        <f t="shared" si="1"/>
        <v>，4100202</v>
      </c>
      <c r="I17" s="4" t="str">
        <f>VLOOKUP(A17,HOP!A:U,21,0)</f>
        <v>直连</v>
      </c>
    </row>
    <row r="18" s="4" customFormat="1" hidden="1" spans="1:9">
      <c r="A18" s="5">
        <v>999228030906724</v>
      </c>
      <c r="B18" s="6">
        <v>45261</v>
      </c>
      <c r="C18" s="6">
        <v>45266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hidden="1" spans="1:9">
      <c r="A19" s="5">
        <v>999228031319651</v>
      </c>
      <c r="B19" s="6">
        <v>45265</v>
      </c>
      <c r="C19" s="6">
        <v>45266</v>
      </c>
      <c r="D19" s="4">
        <v>543.68</v>
      </c>
      <c r="E19" s="4" t="str">
        <f>VLOOKUP(A19,HOP!A:L,12,0)</f>
        <v>543.68</v>
      </c>
      <c r="F19" s="4" t="str">
        <f>VLOOKUP(A19,HOP!A:C,3,0)</f>
        <v>4107514</v>
      </c>
      <c r="G19" s="4">
        <f t="shared" si="0"/>
        <v>0</v>
      </c>
      <c r="H19" s="4" t="str">
        <f t="shared" si="1"/>
        <v>，4107514</v>
      </c>
      <c r="I19" s="4" t="str">
        <f>VLOOKUP(A19,HOP!A:U,21,0)</f>
        <v>直连</v>
      </c>
    </row>
    <row r="20" s="4" customFormat="1" hidden="1" spans="1:9">
      <c r="A20" s="5">
        <v>999228042923890</v>
      </c>
      <c r="B20" s="6">
        <v>45261</v>
      </c>
      <c r="C20" s="6">
        <v>45266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999228065091100</v>
      </c>
      <c r="B21" s="6">
        <v>45265</v>
      </c>
      <c r="C21" s="6">
        <v>45266</v>
      </c>
      <c r="D21" s="4">
        <v>360.97</v>
      </c>
      <c r="E21" s="4" t="str">
        <f>VLOOKUP(A21,HOP!A:L,12,0)</f>
        <v>361.00</v>
      </c>
      <c r="F21" s="4" t="str">
        <f>VLOOKUP(A21,HOP!A:C,3,0)</f>
        <v>4115380</v>
      </c>
      <c r="G21" s="4">
        <f t="shared" si="0"/>
        <v>-0.0299999999999727</v>
      </c>
      <c r="H21" s="4" t="str">
        <f t="shared" si="1"/>
        <v>，4115380</v>
      </c>
      <c r="I21" s="4" t="str">
        <f>VLOOKUP(A21,HOP!A:U,21,0)</f>
        <v>直连</v>
      </c>
    </row>
    <row r="22" s="4" customFormat="1" hidden="1" spans="1:9">
      <c r="A22" s="5">
        <v>999228071008033</v>
      </c>
      <c r="B22" s="6">
        <v>45265</v>
      </c>
      <c r="C22" s="6">
        <v>45266</v>
      </c>
      <c r="D22" s="4">
        <v>193.93</v>
      </c>
      <c r="E22" s="4" t="str">
        <f>VLOOKUP(A22,HOP!A:L,12,0)</f>
        <v>193.93</v>
      </c>
      <c r="F22" s="4" t="str">
        <f>VLOOKUP(A22,HOP!A:C,3,0)</f>
        <v>4118382</v>
      </c>
      <c r="G22" s="4">
        <f t="shared" si="0"/>
        <v>0</v>
      </c>
      <c r="H22" s="4" t="str">
        <f t="shared" si="1"/>
        <v>，4118382</v>
      </c>
      <c r="I22" s="4" t="str">
        <f>VLOOKUP(A22,HOP!A:U,21,0)</f>
        <v>直连</v>
      </c>
    </row>
    <row r="23" s="4" customFormat="1" hidden="1" spans="1:9">
      <c r="A23" s="5">
        <v>999228074103716</v>
      </c>
      <c r="B23" s="6">
        <v>45265</v>
      </c>
      <c r="C23" s="6">
        <v>45266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999228123867242</v>
      </c>
      <c r="B24" s="6">
        <v>45263</v>
      </c>
      <c r="C24" s="6">
        <v>45266</v>
      </c>
      <c r="D24" s="4">
        <v>429.99</v>
      </c>
      <c r="E24" s="4" t="str">
        <f>VLOOKUP(A24,HOP!A:L,12,0)</f>
        <v>429.99</v>
      </c>
      <c r="F24" s="4" t="str">
        <f>VLOOKUP(A24,HOP!A:C,3,0)</f>
        <v>4133199</v>
      </c>
      <c r="G24" s="4">
        <f t="shared" si="0"/>
        <v>0</v>
      </c>
      <c r="H24" s="4" t="str">
        <f t="shared" si="1"/>
        <v>，4133199</v>
      </c>
      <c r="I24" s="4" t="str">
        <f>VLOOKUP(A24,HOP!A:U,21,0)</f>
        <v>直连</v>
      </c>
    </row>
    <row r="25" s="4" customFormat="1" hidden="1" spans="1:9">
      <c r="A25" s="5">
        <v>999228228811573</v>
      </c>
      <c r="B25" s="6">
        <v>45263</v>
      </c>
      <c r="C25" s="6">
        <v>45266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28235746387</v>
      </c>
      <c r="B26" s="6">
        <v>45264</v>
      </c>
      <c r="C26" s="6">
        <v>45266</v>
      </c>
      <c r="D26" s="4">
        <v>985.68</v>
      </c>
      <c r="E26" s="4" t="str">
        <f>VLOOKUP(A26,HOP!A:L,12,0)</f>
        <v>985.68</v>
      </c>
      <c r="F26" s="4" t="str">
        <f>VLOOKUP(A26,HOP!A:C,3,0)</f>
        <v>4159524</v>
      </c>
      <c r="G26" s="4">
        <f t="shared" si="0"/>
        <v>0</v>
      </c>
      <c r="H26" s="4" t="str">
        <f t="shared" si="1"/>
        <v>，4159524</v>
      </c>
      <c r="I26" s="4" t="str">
        <f>VLOOKUP(A26,HOP!A:U,21,0)</f>
        <v>直连</v>
      </c>
    </row>
    <row r="27" s="4" customFormat="1" hidden="1" spans="1:9">
      <c r="A27" s="5">
        <v>999228238773452</v>
      </c>
      <c r="B27" s="6">
        <v>45263</v>
      </c>
      <c r="C27" s="6">
        <v>45266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999228330804040</v>
      </c>
      <c r="B28" s="6">
        <v>45265</v>
      </c>
      <c r="C28" s="6">
        <v>45266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999228333094648</v>
      </c>
      <c r="B29" s="6">
        <v>45265</v>
      </c>
      <c r="C29" s="6">
        <v>45266</v>
      </c>
      <c r="D29" s="4">
        <v>151.44</v>
      </c>
      <c r="E29" s="4" t="str">
        <f>VLOOKUP(A29,HOP!A:L,12,0)</f>
        <v>151.44</v>
      </c>
      <c r="F29" s="4" t="str">
        <f>VLOOKUP(A29,HOP!A:C,3,0)</f>
        <v>4199046</v>
      </c>
      <c r="G29" s="4">
        <f t="shared" si="0"/>
        <v>0</v>
      </c>
      <c r="H29" s="4" t="str">
        <f t="shared" si="1"/>
        <v>，4199046</v>
      </c>
      <c r="I29" s="4" t="str">
        <f>VLOOKUP(A29,HOP!A:U,21,0)</f>
        <v>直连</v>
      </c>
    </row>
    <row r="30" s="4" customFormat="1" hidden="1" spans="1:9">
      <c r="A30" s="5">
        <v>999228334055087</v>
      </c>
      <c r="B30" s="6">
        <v>45265</v>
      </c>
      <c r="C30" s="6">
        <v>45266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 t="shared" si="0"/>
        <v>#N/A</v>
      </c>
      <c r="H30" s="4" t="e">
        <f t="shared" si="1"/>
        <v>#N/A</v>
      </c>
      <c r="I30" s="4" t="e">
        <f>VLOOKUP(A30,HOP!A:U,21,0)</f>
        <v>#N/A</v>
      </c>
    </row>
    <row r="31" s="4" customFormat="1" hidden="1" spans="1:9">
      <c r="A31" s="5">
        <v>999228339153037</v>
      </c>
      <c r="B31" s="6">
        <v>45264</v>
      </c>
      <c r="C31" s="6">
        <v>45266</v>
      </c>
      <c r="D31" s="4">
        <v>848.4</v>
      </c>
      <c r="E31" s="4" t="str">
        <f>VLOOKUP(A31,HOP!A:L,12,0)</f>
        <v>848.40</v>
      </c>
      <c r="F31" s="4" t="str">
        <f>VLOOKUP(A31,HOP!A:C,3,0)</f>
        <v>4202629</v>
      </c>
      <c r="G31" s="4">
        <f t="shared" si="0"/>
        <v>0</v>
      </c>
      <c r="H31" s="4" t="str">
        <f t="shared" si="1"/>
        <v>，4202629</v>
      </c>
      <c r="I31" s="4" t="str">
        <f>VLOOKUP(A31,HOP!A:U,21,0)</f>
        <v>直连</v>
      </c>
    </row>
    <row r="32" s="4" customFormat="1" hidden="1" spans="1:9">
      <c r="A32" s="5">
        <v>999228339222142</v>
      </c>
      <c r="B32" s="6">
        <v>45265</v>
      </c>
      <c r="C32" s="6">
        <v>45266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999228342687804</v>
      </c>
      <c r="B33" s="6">
        <v>45264</v>
      </c>
      <c r="C33" s="6">
        <v>45266</v>
      </c>
      <c r="D33" s="4">
        <v>1097.88</v>
      </c>
      <c r="E33" s="4" t="str">
        <f>VLOOKUP(A33,HOP!A:L,12,0)</f>
        <v>1097.88</v>
      </c>
      <c r="F33" s="4" t="str">
        <f>VLOOKUP(A33,HOP!A:C,3,0)</f>
        <v>4205819</v>
      </c>
      <c r="G33" s="4">
        <f t="shared" si="0"/>
        <v>0</v>
      </c>
      <c r="H33" s="4" t="str">
        <f t="shared" si="1"/>
        <v>，4205819</v>
      </c>
      <c r="I33" s="4" t="str">
        <f>VLOOKUP(A33,HOP!A:U,21,0)</f>
        <v>直连</v>
      </c>
    </row>
    <row r="34" s="4" customFormat="1" hidden="1" spans="1:9">
      <c r="A34" s="5">
        <v>999228343528605</v>
      </c>
      <c r="B34" s="6">
        <v>45264</v>
      </c>
      <c r="C34" s="6">
        <v>45266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999228349434120</v>
      </c>
      <c r="B35" s="6">
        <v>45262</v>
      </c>
      <c r="C35" s="6">
        <v>45266</v>
      </c>
      <c r="D35" s="4">
        <v>6411.68</v>
      </c>
      <c r="E35" s="4" t="str">
        <f>VLOOKUP(A35,HOP!A:L,12,0)</f>
        <v>6411.68</v>
      </c>
      <c r="F35" s="4" t="str">
        <f>VLOOKUP(A35,HOP!A:C,3,0)</f>
        <v>4208104</v>
      </c>
      <c r="G35" s="4">
        <f t="shared" ref="G35:G66" si="2">D35-E35</f>
        <v>0</v>
      </c>
      <c r="H35" s="4" t="str">
        <f t="shared" ref="H35:H66" si="3">$H$1&amp;F35</f>
        <v>，4208104</v>
      </c>
      <c r="I35" s="4" t="str">
        <f>VLOOKUP(A35,HOP!A:U,21,0)</f>
        <v>直连</v>
      </c>
    </row>
    <row r="36" s="4" customFormat="1" spans="1:9">
      <c r="A36" s="5">
        <v>999228353206570</v>
      </c>
      <c r="B36" s="6">
        <v>45263</v>
      </c>
      <c r="C36" s="6">
        <v>45266</v>
      </c>
      <c r="D36" s="4">
        <v>4151.49</v>
      </c>
      <c r="E36" s="4" t="str">
        <f>VLOOKUP(A36,HOP!A:L,12,0)</f>
        <v>4152.39</v>
      </c>
      <c r="F36" s="4" t="str">
        <f>VLOOKUP(A36,HOP!A:C,3,0)</f>
        <v>4209773</v>
      </c>
      <c r="G36" s="4">
        <f t="shared" si="2"/>
        <v>-0.900000000000546</v>
      </c>
      <c r="H36" s="4" t="str">
        <f t="shared" si="3"/>
        <v>，4209773</v>
      </c>
      <c r="I36" s="4" t="str">
        <f>VLOOKUP(A36,HOP!A:U,21,0)</f>
        <v>直连</v>
      </c>
    </row>
    <row r="37" s="4" customFormat="1" hidden="1" spans="1:9">
      <c r="A37" s="5">
        <v>999228354172949</v>
      </c>
      <c r="B37" s="6">
        <v>45261</v>
      </c>
      <c r="C37" s="6">
        <v>45266</v>
      </c>
      <c r="D37" s="4">
        <v>941.01</v>
      </c>
      <c r="E37" s="4" t="str">
        <f>VLOOKUP(A37,HOP!A:L,12,0)</f>
        <v>941.01</v>
      </c>
      <c r="F37" s="4" t="str">
        <f>VLOOKUP(A37,HOP!A:C,3,0)</f>
        <v>4210161</v>
      </c>
      <c r="G37" s="4">
        <f t="shared" si="2"/>
        <v>0</v>
      </c>
      <c r="H37" s="4" t="str">
        <f t="shared" si="3"/>
        <v>，4210161</v>
      </c>
      <c r="I37" s="4" t="str">
        <f>VLOOKUP(A37,HOP!A:U,21,0)</f>
        <v>直连</v>
      </c>
    </row>
    <row r="38" s="4" customFormat="1" hidden="1" spans="1:9">
      <c r="A38" s="5">
        <v>999228355258991</v>
      </c>
      <c r="B38" s="6">
        <v>45264</v>
      </c>
      <c r="C38" s="6">
        <v>45266</v>
      </c>
      <c r="D38" s="4">
        <v>2132.08</v>
      </c>
      <c r="E38" s="4" t="str">
        <f>VLOOKUP(A38,HOP!A:L,12,0)</f>
        <v>2132.08</v>
      </c>
      <c r="F38" s="4" t="str">
        <f>VLOOKUP(A38,HOP!A:C,3,0)</f>
        <v>4210651</v>
      </c>
      <c r="G38" s="4">
        <f t="shared" si="2"/>
        <v>0</v>
      </c>
      <c r="H38" s="4" t="str">
        <f t="shared" si="3"/>
        <v>，4210651</v>
      </c>
      <c r="I38" s="4" t="str">
        <f>VLOOKUP(A38,HOP!A:U,21,0)</f>
        <v>直连</v>
      </c>
    </row>
    <row r="39" s="4" customFormat="1" hidden="1" spans="1:9">
      <c r="A39" s="5">
        <v>999228355998030</v>
      </c>
      <c r="B39" s="6">
        <v>45264</v>
      </c>
      <c r="C39" s="6">
        <v>45266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999228360383093</v>
      </c>
      <c r="B40" s="6">
        <v>45262</v>
      </c>
      <c r="C40" s="6">
        <v>45266</v>
      </c>
      <c r="D40" s="4">
        <v>1645.87</v>
      </c>
      <c r="E40" s="4" t="str">
        <f>VLOOKUP(A40,HOP!A:L,12,0)</f>
        <v>1645.87</v>
      </c>
      <c r="F40" s="4" t="str">
        <f>VLOOKUP(A40,HOP!A:C,3,0)</f>
        <v>4213379</v>
      </c>
      <c r="G40" s="4">
        <f t="shared" si="2"/>
        <v>0</v>
      </c>
      <c r="H40" s="4" t="str">
        <f t="shared" si="3"/>
        <v>，4213379</v>
      </c>
      <c r="I40" s="4" t="str">
        <f>VLOOKUP(A40,HOP!A:U,21,0)</f>
        <v>直连</v>
      </c>
    </row>
    <row r="41" s="4" customFormat="1" hidden="1" spans="1:9">
      <c r="A41" s="5">
        <v>999228362273551</v>
      </c>
      <c r="B41" s="6">
        <v>45265</v>
      </c>
      <c r="C41" s="6">
        <v>45266</v>
      </c>
      <c r="D41" s="4">
        <v>762.64</v>
      </c>
      <c r="E41" s="4" t="str">
        <f>VLOOKUP(A41,HOP!A:L,12,0)</f>
        <v>762.64</v>
      </c>
      <c r="F41" s="4" t="str">
        <f>VLOOKUP(A41,HOP!A:C,3,0)</f>
        <v>4214589</v>
      </c>
      <c r="G41" s="4">
        <f t="shared" si="2"/>
        <v>0</v>
      </c>
      <c r="H41" s="4" t="str">
        <f t="shared" si="3"/>
        <v>，4214589</v>
      </c>
      <c r="I41" s="4" t="str">
        <f>VLOOKUP(A41,HOP!A:U,21,0)</f>
        <v>直连</v>
      </c>
    </row>
    <row r="42" s="4" customFormat="1" hidden="1" spans="1:9">
      <c r="A42" s="5">
        <v>999228363179829</v>
      </c>
      <c r="B42" s="6">
        <v>45264</v>
      </c>
      <c r="C42" s="6">
        <v>45266</v>
      </c>
      <c r="D42" s="4">
        <v>2687.4</v>
      </c>
      <c r="E42" s="4" t="str">
        <f>VLOOKUP(A42,HOP!A:L,12,0)</f>
        <v>2687.40</v>
      </c>
      <c r="F42" s="4" t="str">
        <f>VLOOKUP(A42,HOP!A:C,3,0)</f>
        <v>4215053</v>
      </c>
      <c r="G42" s="4">
        <f t="shared" si="2"/>
        <v>0</v>
      </c>
      <c r="H42" s="4" t="str">
        <f t="shared" si="3"/>
        <v>，4215053</v>
      </c>
      <c r="I42" s="4" t="str">
        <f>VLOOKUP(A42,HOP!A:U,21,0)</f>
        <v>直连</v>
      </c>
    </row>
    <row r="43" s="4" customFormat="1" hidden="1" spans="1:9">
      <c r="A43" s="5">
        <v>999228367826046</v>
      </c>
      <c r="B43" s="6">
        <v>45264</v>
      </c>
      <c r="C43" s="6">
        <v>45266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999228367938665</v>
      </c>
      <c r="B44" s="6">
        <v>45264</v>
      </c>
      <c r="C44" s="6">
        <v>45266</v>
      </c>
      <c r="D44" s="4">
        <v>1459.02</v>
      </c>
      <c r="E44" s="4" t="str">
        <f>VLOOKUP(A44,HOP!A:L,12,0)</f>
        <v>1459.02</v>
      </c>
      <c r="F44" s="4" t="str">
        <f>VLOOKUP(A44,HOP!A:C,3,0)</f>
        <v>4219384</v>
      </c>
      <c r="G44" s="4">
        <f t="shared" si="2"/>
        <v>0</v>
      </c>
      <c r="H44" s="4" t="str">
        <f t="shared" si="3"/>
        <v>，4219384</v>
      </c>
      <c r="I44" s="4" t="str">
        <f>VLOOKUP(A44,HOP!A:U,21,0)</f>
        <v>直连</v>
      </c>
    </row>
    <row r="45" s="4" customFormat="1" hidden="1" spans="1:9">
      <c r="A45" s="5">
        <v>999228368373963</v>
      </c>
      <c r="B45" s="6">
        <v>45263</v>
      </c>
      <c r="C45" s="6">
        <v>45266</v>
      </c>
      <c r="D45" s="4">
        <v>1333.53</v>
      </c>
      <c r="E45" s="4" t="str">
        <f>VLOOKUP(A45,HOP!A:L,12,0)</f>
        <v>1333.53</v>
      </c>
      <c r="F45" s="4" t="str">
        <f>VLOOKUP(A45,HOP!A:C,3,0)</f>
        <v>4220187</v>
      </c>
      <c r="G45" s="4">
        <f t="shared" si="2"/>
        <v>0</v>
      </c>
      <c r="H45" s="4" t="str">
        <f t="shared" si="3"/>
        <v>，4220187</v>
      </c>
      <c r="I45" s="4" t="str">
        <f>VLOOKUP(A45,HOP!A:U,21,0)</f>
        <v>直连</v>
      </c>
    </row>
    <row r="46" s="4" customFormat="1" hidden="1" spans="1:9">
      <c r="A46" s="5">
        <v>999228395681429</v>
      </c>
      <c r="B46" s="6">
        <v>45264</v>
      </c>
      <c r="C46" s="6">
        <v>45266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999228397507544</v>
      </c>
      <c r="B47" s="6">
        <v>45264</v>
      </c>
      <c r="C47" s="6">
        <v>45266</v>
      </c>
      <c r="D47" s="4">
        <v>683.37</v>
      </c>
      <c r="E47" s="4" t="str">
        <f>VLOOKUP(A47,HOP!A:L,12,0)</f>
        <v>683.37</v>
      </c>
      <c r="F47" s="4" t="str">
        <f>VLOOKUP(A47,HOP!A:C,3,0)</f>
        <v>4228167</v>
      </c>
      <c r="G47" s="4">
        <f t="shared" si="2"/>
        <v>0</v>
      </c>
      <c r="H47" s="4" t="str">
        <f t="shared" si="3"/>
        <v>，4228167</v>
      </c>
      <c r="I47" s="4" t="str">
        <f>VLOOKUP(A47,HOP!A:U,21,0)</f>
        <v>直连</v>
      </c>
    </row>
    <row r="48" s="4" customFormat="1" hidden="1" spans="1:9">
      <c r="A48" s="5">
        <v>999228399398927</v>
      </c>
      <c r="B48" s="6">
        <v>45265</v>
      </c>
      <c r="C48" s="6">
        <v>45266</v>
      </c>
      <c r="D48" s="4">
        <v>336.93</v>
      </c>
      <c r="E48" s="4" t="str">
        <f>VLOOKUP(A48,HOP!A:L,12,0)</f>
        <v>336.93</v>
      </c>
      <c r="F48" s="4" t="str">
        <f>VLOOKUP(A48,HOP!A:C,3,0)</f>
        <v>4229120</v>
      </c>
      <c r="G48" s="4">
        <f t="shared" si="2"/>
        <v>0</v>
      </c>
      <c r="H48" s="4" t="str">
        <f t="shared" si="3"/>
        <v>，4229120</v>
      </c>
      <c r="I48" s="4" t="str">
        <f>VLOOKUP(A48,HOP!A:U,21,0)</f>
        <v>直采</v>
      </c>
    </row>
    <row r="49" s="4" customFormat="1" hidden="1" spans="1:9">
      <c r="A49" s="5">
        <v>999228404487662</v>
      </c>
      <c r="B49" s="6">
        <v>45264</v>
      </c>
      <c r="C49" s="6">
        <v>45266</v>
      </c>
      <c r="D49" s="4">
        <v>1506.04</v>
      </c>
      <c r="E49" s="4" t="str">
        <f>VLOOKUP(A49,HOP!A:L,12,0)</f>
        <v>1506.04</v>
      </c>
      <c r="F49" s="4" t="str">
        <f>VLOOKUP(A49,HOP!A:C,3,0)</f>
        <v>4231449</v>
      </c>
      <c r="G49" s="4">
        <f t="shared" si="2"/>
        <v>0</v>
      </c>
      <c r="H49" s="4" t="str">
        <f t="shared" si="3"/>
        <v>，4231449</v>
      </c>
      <c r="I49" s="4" t="str">
        <f>VLOOKUP(A49,HOP!A:U,21,0)</f>
        <v>直连</v>
      </c>
    </row>
    <row r="50" s="4" customFormat="1" hidden="1" spans="1:9">
      <c r="A50" s="5">
        <v>999228410229650</v>
      </c>
      <c r="B50" s="6">
        <v>45265</v>
      </c>
      <c r="C50" s="6">
        <v>45266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999228415015834</v>
      </c>
      <c r="B51" s="6">
        <v>45265</v>
      </c>
      <c r="C51" s="6">
        <v>45266</v>
      </c>
      <c r="D51" s="4">
        <v>253.97</v>
      </c>
      <c r="E51" s="4" t="str">
        <f>VLOOKUP(A51,HOP!A:L,12,0)</f>
        <v>253.97</v>
      </c>
      <c r="F51" s="4" t="str">
        <f>VLOOKUP(A51,HOP!A:C,3,0)</f>
        <v>4233058</v>
      </c>
      <c r="G51" s="4">
        <f t="shared" si="2"/>
        <v>0</v>
      </c>
      <c r="H51" s="4" t="str">
        <f t="shared" si="3"/>
        <v>，4233058</v>
      </c>
      <c r="I51" s="4" t="str">
        <f>VLOOKUP(A51,HOP!A:U,21,0)</f>
        <v>直连</v>
      </c>
    </row>
    <row r="52" s="4" customFormat="1" hidden="1" spans="1:9">
      <c r="A52" s="5">
        <v>999228415367213</v>
      </c>
      <c r="B52" s="6">
        <v>45263</v>
      </c>
      <c r="C52" s="6">
        <v>45266</v>
      </c>
      <c r="D52" s="4">
        <v>564.31</v>
      </c>
      <c r="E52" s="4" t="str">
        <f>VLOOKUP(A52,HOP!A:L,12,0)</f>
        <v>564.31</v>
      </c>
      <c r="F52" s="4" t="str">
        <f>VLOOKUP(A52,HOP!A:C,3,0)</f>
        <v>4233264</v>
      </c>
      <c r="G52" s="4">
        <f t="shared" si="2"/>
        <v>0</v>
      </c>
      <c r="H52" s="4" t="str">
        <f t="shared" si="3"/>
        <v>，4233264</v>
      </c>
      <c r="I52" s="4" t="str">
        <f>VLOOKUP(A52,HOP!A:U,21,0)</f>
        <v>直连</v>
      </c>
    </row>
    <row r="53" s="4" customFormat="1" hidden="1" spans="1:9">
      <c r="A53" s="5">
        <v>999228420839801</v>
      </c>
      <c r="B53" s="6">
        <v>45265</v>
      </c>
      <c r="C53" s="6">
        <v>45266</v>
      </c>
      <c r="D53" s="4">
        <v>497.9</v>
      </c>
      <c r="E53" s="4" t="str">
        <f>VLOOKUP(A53,HOP!A:L,12,0)</f>
        <v>497.90</v>
      </c>
      <c r="F53" s="4" t="str">
        <f>VLOOKUP(A53,HOP!A:C,3,0)</f>
        <v>4235736</v>
      </c>
      <c r="G53" s="4">
        <f t="shared" si="2"/>
        <v>0</v>
      </c>
      <c r="H53" s="4" t="str">
        <f t="shared" si="3"/>
        <v>，4235736</v>
      </c>
      <c r="I53" s="4" t="str">
        <f>VLOOKUP(A53,HOP!A:U,21,0)</f>
        <v>直连</v>
      </c>
    </row>
    <row r="54" s="4" customFormat="1" hidden="1" spans="1:9">
      <c r="A54" s="5">
        <v>999228432122795</v>
      </c>
      <c r="B54" s="6">
        <v>45264</v>
      </c>
      <c r="C54" s="6">
        <v>45266</v>
      </c>
      <c r="D54" s="4">
        <v>1133.38</v>
      </c>
      <c r="E54" s="4" t="str">
        <f>VLOOKUP(A54,HOP!A:L,12,0)</f>
        <v>1133.38</v>
      </c>
      <c r="F54" s="4" t="str">
        <f>VLOOKUP(A54,HOP!A:C,3,0)</f>
        <v>4237844</v>
      </c>
      <c r="G54" s="4">
        <f t="shared" si="2"/>
        <v>0</v>
      </c>
      <c r="H54" s="4" t="str">
        <f t="shared" si="3"/>
        <v>，4237844</v>
      </c>
      <c r="I54" s="4" t="str">
        <f>VLOOKUP(A54,HOP!A:U,21,0)</f>
        <v>直连</v>
      </c>
    </row>
    <row r="55" s="4" customFormat="1" hidden="1" spans="1:9">
      <c r="A55" s="5">
        <v>999228229162757</v>
      </c>
      <c r="B55" s="6">
        <v>45263</v>
      </c>
      <c r="C55" s="6">
        <v>45266</v>
      </c>
      <c r="D55" s="4">
        <v>957.88</v>
      </c>
      <c r="E55" s="4" t="str">
        <f>VLOOKUP(A55,HOP!A:L,12,0)</f>
        <v>957.88</v>
      </c>
      <c r="F55" s="4" t="str">
        <f>VLOOKUP(A55,HOP!A:C,3,0)</f>
        <v>4156056</v>
      </c>
      <c r="G55" s="4">
        <f t="shared" si="2"/>
        <v>0</v>
      </c>
      <c r="H55" s="4" t="str">
        <f t="shared" si="3"/>
        <v>，4156056</v>
      </c>
      <c r="I55" s="4" t="str">
        <f>VLOOKUP(A55,HOP!A:U,21,0)</f>
        <v>直连</v>
      </c>
    </row>
    <row r="56" s="4" customFormat="1" hidden="1" spans="1:9">
      <c r="A56" s="5">
        <v>999228444214236</v>
      </c>
      <c r="B56" s="6">
        <v>45265</v>
      </c>
      <c r="C56" s="6">
        <v>45266</v>
      </c>
      <c r="D56" s="4">
        <v>3199.85</v>
      </c>
      <c r="E56" s="4" t="str">
        <f>VLOOKUP(A56,HOP!A:L,12,0)</f>
        <v>3199.85</v>
      </c>
      <c r="F56" s="4" t="str">
        <f>VLOOKUP(A56,HOP!A:C,3,0)</f>
        <v>4246162</v>
      </c>
      <c r="G56" s="4">
        <f t="shared" si="2"/>
        <v>0</v>
      </c>
      <c r="H56" s="4" t="str">
        <f t="shared" si="3"/>
        <v>，4246162</v>
      </c>
      <c r="I56" s="4" t="str">
        <f>VLOOKUP(A56,HOP!A:U,21,0)</f>
        <v>直连</v>
      </c>
    </row>
    <row r="57" s="4" customFormat="1" hidden="1" spans="1:9">
      <c r="A57" s="5">
        <v>999228444608532</v>
      </c>
      <c r="B57" s="6">
        <v>45264</v>
      </c>
      <c r="C57" s="6">
        <v>45266</v>
      </c>
      <c r="D57" s="4">
        <v>1484.88</v>
      </c>
      <c r="E57" s="4" t="str">
        <f>VLOOKUP(A57,HOP!A:L,12,0)</f>
        <v>1484.88</v>
      </c>
      <c r="F57" s="4" t="str">
        <f>VLOOKUP(A57,HOP!A:C,3,0)</f>
        <v>4246836</v>
      </c>
      <c r="G57" s="4">
        <f t="shared" si="2"/>
        <v>0</v>
      </c>
      <c r="H57" s="4" t="str">
        <f t="shared" si="3"/>
        <v>，4246836</v>
      </c>
      <c r="I57" s="4" t="str">
        <f>VLOOKUP(A57,HOP!A:U,21,0)</f>
        <v>直连</v>
      </c>
    </row>
    <row r="58" s="4" customFormat="1" hidden="1" spans="1:9">
      <c r="A58" s="5">
        <v>999228445090884</v>
      </c>
      <c r="B58" s="6">
        <v>45265</v>
      </c>
      <c r="C58" s="6">
        <v>45266</v>
      </c>
      <c r="D58" s="4">
        <v>646.34</v>
      </c>
      <c r="E58" s="4" t="str">
        <f>VLOOKUP(A58,HOP!A:L,12,0)</f>
        <v>646.34</v>
      </c>
      <c r="F58" s="4" t="str">
        <f>VLOOKUP(A58,HOP!A:C,3,0)</f>
        <v>4247805</v>
      </c>
      <c r="G58" s="4">
        <f t="shared" si="2"/>
        <v>0</v>
      </c>
      <c r="H58" s="4" t="str">
        <f t="shared" si="3"/>
        <v>，4247805</v>
      </c>
      <c r="I58" s="4" t="str">
        <f>VLOOKUP(A58,HOP!A:U,21,0)</f>
        <v>直连</v>
      </c>
    </row>
    <row r="59" s="4" customFormat="1" hidden="1" spans="1:9">
      <c r="A59" s="5">
        <v>999228446054765</v>
      </c>
      <c r="B59" s="6">
        <v>45265</v>
      </c>
      <c r="C59" s="6">
        <v>45266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999228471729369</v>
      </c>
      <c r="B60" s="6">
        <v>45264</v>
      </c>
      <c r="C60" s="6">
        <v>45266</v>
      </c>
      <c r="D60" s="4">
        <v>1021.54</v>
      </c>
      <c r="E60" s="4" t="str">
        <f>VLOOKUP(A60,HOP!A:L,12,0)</f>
        <v>1021.56</v>
      </c>
      <c r="F60" s="4" t="str">
        <f>VLOOKUP(A60,HOP!A:C,3,0)</f>
        <v>4253477</v>
      </c>
      <c r="G60" s="4">
        <f t="shared" si="2"/>
        <v>-0.0199999999999818</v>
      </c>
      <c r="H60" s="4" t="str">
        <f t="shared" si="3"/>
        <v>，4253477</v>
      </c>
      <c r="I60" s="4" t="str">
        <f>VLOOKUP(A60,HOP!A:U,21,0)</f>
        <v>直连</v>
      </c>
    </row>
    <row r="61" s="4" customFormat="1" hidden="1" spans="1:9">
      <c r="A61" s="5">
        <v>999228472972165</v>
      </c>
      <c r="B61" s="6">
        <v>45265</v>
      </c>
      <c r="C61" s="6">
        <v>45266</v>
      </c>
      <c r="D61" s="4">
        <v>269.39</v>
      </c>
      <c r="E61" s="4" t="str">
        <f>VLOOKUP(A61,HOP!A:L,12,0)</f>
        <v>269.39</v>
      </c>
      <c r="F61" s="4" t="str">
        <f>VLOOKUP(A61,HOP!A:C,3,0)</f>
        <v>4253925</v>
      </c>
      <c r="G61" s="4">
        <f t="shared" si="2"/>
        <v>0</v>
      </c>
      <c r="H61" s="4" t="str">
        <f t="shared" si="3"/>
        <v>，4253925</v>
      </c>
      <c r="I61" s="4" t="str">
        <f>VLOOKUP(A61,HOP!A:U,21,0)</f>
        <v>直连</v>
      </c>
    </row>
    <row r="62" s="4" customFormat="1" hidden="1" spans="1:9">
      <c r="A62" s="5">
        <v>999228485188551</v>
      </c>
      <c r="B62" s="6">
        <v>45262</v>
      </c>
      <c r="C62" s="6">
        <v>45266</v>
      </c>
      <c r="D62" s="4">
        <v>1334.2</v>
      </c>
      <c r="E62" s="4" t="str">
        <f>VLOOKUP(A62,HOP!A:L,12,0)</f>
        <v>1334.20</v>
      </c>
      <c r="F62" s="4" t="str">
        <f>VLOOKUP(A62,HOP!A:C,3,0)</f>
        <v>4257209</v>
      </c>
      <c r="G62" s="4">
        <f t="shared" si="2"/>
        <v>0</v>
      </c>
      <c r="H62" s="4" t="str">
        <f t="shared" si="3"/>
        <v>，4257209</v>
      </c>
      <c r="I62" s="4" t="str">
        <f>VLOOKUP(A62,HOP!A:U,21,0)</f>
        <v>直连</v>
      </c>
    </row>
    <row r="63" s="4" customFormat="1" hidden="1" spans="1:9">
      <c r="A63" s="5">
        <v>999228488793762</v>
      </c>
      <c r="B63" s="6">
        <v>45264</v>
      </c>
      <c r="C63" s="6">
        <v>45266</v>
      </c>
      <c r="D63" s="4">
        <v>2527.92</v>
      </c>
      <c r="E63" s="4" t="str">
        <f>VLOOKUP(A63,HOP!A:L,12,0)</f>
        <v>2527.92</v>
      </c>
      <c r="F63" s="4" t="str">
        <f>VLOOKUP(A63,HOP!A:C,3,0)</f>
        <v>4260477</v>
      </c>
      <c r="G63" s="4">
        <f t="shared" si="2"/>
        <v>0</v>
      </c>
      <c r="H63" s="4" t="str">
        <f t="shared" si="3"/>
        <v>，4260477</v>
      </c>
      <c r="I63" s="4" t="str">
        <f>VLOOKUP(A63,HOP!A:U,21,0)</f>
        <v>直连</v>
      </c>
    </row>
    <row r="64" s="4" customFormat="1" hidden="1" spans="1:9">
      <c r="A64" s="5">
        <v>999228488862874</v>
      </c>
      <c r="B64" s="6">
        <v>45263</v>
      </c>
      <c r="C64" s="6">
        <v>45266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spans="1:9">
      <c r="A65" s="5">
        <v>999228497410164</v>
      </c>
      <c r="B65" s="6">
        <v>45260</v>
      </c>
      <c r="C65" s="6">
        <v>45266</v>
      </c>
      <c r="D65" s="4">
        <v>1733.86</v>
      </c>
      <c r="E65" s="4" t="str">
        <f>VLOOKUP(A65,HOP!A:L,12,0)</f>
        <v>1733.88</v>
      </c>
      <c r="F65" s="4" t="str">
        <f>VLOOKUP(A65,HOP!A:C,3,0)</f>
        <v>4264921</v>
      </c>
      <c r="G65" s="4">
        <f t="shared" si="2"/>
        <v>-0.0200000000002092</v>
      </c>
      <c r="H65" s="4" t="str">
        <f t="shared" si="3"/>
        <v>，4264921</v>
      </c>
      <c r="I65" s="4" t="str">
        <f>VLOOKUP(A65,HOP!A:U,21,0)</f>
        <v>直连</v>
      </c>
    </row>
    <row r="66" s="4" customFormat="1" hidden="1" spans="1:9">
      <c r="A66" s="5">
        <v>999228508195674</v>
      </c>
      <c r="B66" s="6">
        <v>45264</v>
      </c>
      <c r="C66" s="6">
        <v>45266</v>
      </c>
      <c r="D66" s="4">
        <v>406.68</v>
      </c>
      <c r="E66" s="4" t="str">
        <f>VLOOKUP(A66,HOP!A:L,12,0)</f>
        <v>406.68</v>
      </c>
      <c r="F66" s="4" t="str">
        <f>VLOOKUP(A66,HOP!A:C,3,0)</f>
        <v>4268364</v>
      </c>
      <c r="G66" s="4">
        <f t="shared" si="2"/>
        <v>0</v>
      </c>
      <c r="H66" s="4" t="str">
        <f t="shared" si="3"/>
        <v>，4268364</v>
      </c>
      <c r="I66" s="4" t="str">
        <f>VLOOKUP(A66,HOP!A:U,21,0)</f>
        <v>直连</v>
      </c>
    </row>
    <row r="67" s="4" customFormat="1" hidden="1" spans="1:9">
      <c r="A67" s="5">
        <v>999228509531257</v>
      </c>
      <c r="B67" s="6">
        <v>45265</v>
      </c>
      <c r="C67" s="6">
        <v>45266</v>
      </c>
      <c r="D67" s="4">
        <v>190.93</v>
      </c>
      <c r="E67" s="4" t="str">
        <f>VLOOKUP(A67,HOP!A:L,12,0)</f>
        <v>190.93</v>
      </c>
      <c r="F67" s="4" t="str">
        <f>VLOOKUP(A67,HOP!A:C,3,0)</f>
        <v>4268765</v>
      </c>
      <c r="G67" s="4">
        <f t="shared" ref="G67:G98" si="4">D67-E67</f>
        <v>0</v>
      </c>
      <c r="H67" s="4" t="str">
        <f t="shared" ref="H67:H98" si="5">$H$1&amp;F67</f>
        <v>，4268765</v>
      </c>
      <c r="I67" s="4" t="str">
        <f>VLOOKUP(A67,HOP!A:U,21,0)</f>
        <v>直连</v>
      </c>
    </row>
    <row r="68" s="4" customFormat="1" hidden="1" spans="1:9">
      <c r="A68" s="5">
        <v>999228512036525</v>
      </c>
      <c r="B68" s="6">
        <v>45265</v>
      </c>
      <c r="C68" s="6">
        <v>45266</v>
      </c>
      <c r="D68" s="4">
        <v>668.33</v>
      </c>
      <c r="E68" s="4" t="str">
        <f>VLOOKUP(A68,HOP!A:L,12,0)</f>
        <v>668.33</v>
      </c>
      <c r="F68" s="4" t="str">
        <f>VLOOKUP(A68,HOP!A:C,3,0)</f>
        <v>4269458</v>
      </c>
      <c r="G68" s="4">
        <f t="shared" si="4"/>
        <v>0</v>
      </c>
      <c r="H68" s="4" t="str">
        <f t="shared" si="5"/>
        <v>，4269458</v>
      </c>
      <c r="I68" s="4" t="str">
        <f>VLOOKUP(A68,HOP!A:U,21,0)</f>
        <v>直连</v>
      </c>
    </row>
    <row r="69" s="4" customFormat="1" hidden="1" spans="1:9">
      <c r="A69" s="5">
        <v>999228513286785</v>
      </c>
      <c r="B69" s="6">
        <v>45264</v>
      </c>
      <c r="C69" s="6">
        <v>45266</v>
      </c>
      <c r="D69" s="4">
        <v>1018.68</v>
      </c>
      <c r="E69" s="4" t="str">
        <f>VLOOKUP(A69,HOP!A:L,12,0)</f>
        <v>1018.68</v>
      </c>
      <c r="F69" s="4" t="str">
        <f>VLOOKUP(A69,HOP!A:C,3,0)</f>
        <v>4269944</v>
      </c>
      <c r="G69" s="4">
        <f t="shared" si="4"/>
        <v>0</v>
      </c>
      <c r="H69" s="4" t="str">
        <f t="shared" si="5"/>
        <v>，4269944</v>
      </c>
      <c r="I69" s="4" t="str">
        <f>VLOOKUP(A69,HOP!A:U,21,0)</f>
        <v>直连</v>
      </c>
    </row>
    <row r="70" s="4" customFormat="1" hidden="1" spans="1:9">
      <c r="A70" s="5">
        <v>999228513670265</v>
      </c>
      <c r="B70" s="6">
        <v>45263</v>
      </c>
      <c r="C70" s="6">
        <v>45266</v>
      </c>
      <c r="D70" s="4">
        <v>1852.71</v>
      </c>
      <c r="E70" s="4" t="str">
        <f>VLOOKUP(A70,HOP!A:L,12,0)</f>
        <v>1852.71</v>
      </c>
      <c r="F70" s="4" t="str">
        <f>VLOOKUP(A70,HOP!A:C,3,0)</f>
        <v>4270085</v>
      </c>
      <c r="G70" s="4">
        <f t="shared" si="4"/>
        <v>0</v>
      </c>
      <c r="H70" s="4" t="str">
        <f t="shared" si="5"/>
        <v>，4270085</v>
      </c>
      <c r="I70" s="4" t="str">
        <f>VLOOKUP(A70,HOP!A:U,21,0)</f>
        <v>直连</v>
      </c>
    </row>
    <row r="71" s="4" customFormat="1" hidden="1" spans="1:9">
      <c r="A71" s="5">
        <v>999228519635964</v>
      </c>
      <c r="B71" s="6">
        <v>45265</v>
      </c>
      <c r="C71" s="6">
        <v>45266</v>
      </c>
      <c r="D71" s="4">
        <v>3205.46</v>
      </c>
      <c r="E71" s="4" t="str">
        <f>VLOOKUP(A71,HOP!A:L,12,0)</f>
        <v>3205.46</v>
      </c>
      <c r="F71" s="4" t="str">
        <f>VLOOKUP(A71,HOP!A:C,3,0)</f>
        <v>4270795</v>
      </c>
      <c r="G71" s="4">
        <f t="shared" si="4"/>
        <v>0</v>
      </c>
      <c r="H71" s="4" t="str">
        <f t="shared" si="5"/>
        <v>，4270795</v>
      </c>
      <c r="I71" s="4" t="str">
        <f>VLOOKUP(A71,HOP!A:U,21,0)</f>
        <v>直连</v>
      </c>
    </row>
    <row r="72" s="4" customFormat="1" hidden="1" spans="1:9">
      <c r="A72" s="5">
        <v>999228538863866</v>
      </c>
      <c r="B72" s="6">
        <v>45263</v>
      </c>
      <c r="C72" s="6">
        <v>45266</v>
      </c>
      <c r="D72" s="4">
        <v>814.83</v>
      </c>
      <c r="E72" s="4" t="str">
        <f>VLOOKUP(A72,HOP!A:L,12,0)</f>
        <v>814.83</v>
      </c>
      <c r="F72" s="4" t="str">
        <f>VLOOKUP(A72,HOP!A:C,3,0)</f>
        <v>4275096</v>
      </c>
      <c r="G72" s="4">
        <f t="shared" si="4"/>
        <v>0</v>
      </c>
      <c r="H72" s="4" t="str">
        <f t="shared" si="5"/>
        <v>，4275096</v>
      </c>
      <c r="I72" s="4" t="str">
        <f>VLOOKUP(A72,HOP!A:U,21,0)</f>
        <v>直采</v>
      </c>
    </row>
    <row r="73" s="4" customFormat="1" hidden="1" spans="1:9">
      <c r="A73" s="5">
        <v>999228540701708</v>
      </c>
      <c r="B73" s="6">
        <v>45265</v>
      </c>
      <c r="C73" s="6">
        <v>45266</v>
      </c>
      <c r="D73" s="4">
        <v>863.15</v>
      </c>
      <c r="E73" s="4" t="str">
        <f>VLOOKUP(A73,HOP!A:L,12,0)</f>
        <v>863.15</v>
      </c>
      <c r="F73" s="4" t="str">
        <f>VLOOKUP(A73,HOP!A:C,3,0)</f>
        <v>4275549</v>
      </c>
      <c r="G73" s="4">
        <f t="shared" si="4"/>
        <v>0</v>
      </c>
      <c r="H73" s="4" t="str">
        <f t="shared" si="5"/>
        <v>，4275549</v>
      </c>
      <c r="I73" s="4" t="str">
        <f>VLOOKUP(A73,HOP!A:U,21,0)</f>
        <v>直连</v>
      </c>
    </row>
    <row r="74" s="4" customFormat="1" hidden="1" spans="1:9">
      <c r="A74" s="5">
        <v>999228546511684</v>
      </c>
      <c r="B74" s="6">
        <v>45262</v>
      </c>
      <c r="C74" s="6">
        <v>45266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999228546811298</v>
      </c>
      <c r="B75" s="6">
        <v>45264</v>
      </c>
      <c r="C75" s="6">
        <v>45266</v>
      </c>
      <c r="D75" s="4">
        <v>1889.12</v>
      </c>
      <c r="E75" s="4" t="str">
        <f>VLOOKUP(A75,HOP!A:L,12,0)</f>
        <v>1889.12</v>
      </c>
      <c r="F75" s="4" t="str">
        <f>VLOOKUP(A75,HOP!A:C,3,0)</f>
        <v>4277674</v>
      </c>
      <c r="G75" s="4">
        <f t="shared" si="4"/>
        <v>0</v>
      </c>
      <c r="H75" s="4" t="str">
        <f t="shared" si="5"/>
        <v>，4277674</v>
      </c>
      <c r="I75" s="4" t="str">
        <f>VLOOKUP(A75,HOP!A:U,21,0)</f>
        <v>直连</v>
      </c>
    </row>
    <row r="76" s="4" customFormat="1" hidden="1" spans="1:9">
      <c r="A76" s="5">
        <v>999228547806872</v>
      </c>
      <c r="B76" s="6">
        <v>45263</v>
      </c>
      <c r="C76" s="6">
        <v>45266</v>
      </c>
      <c r="D76" s="4">
        <v>2815.98</v>
      </c>
      <c r="E76" s="4" t="str">
        <f>VLOOKUP(A76,HOP!A:L,12,0)</f>
        <v>2815.98</v>
      </c>
      <c r="F76" s="4" t="str">
        <f>VLOOKUP(A76,HOP!A:C,3,0)</f>
        <v>4278214</v>
      </c>
      <c r="G76" s="4">
        <f t="shared" si="4"/>
        <v>0</v>
      </c>
      <c r="H76" s="4" t="str">
        <f t="shared" si="5"/>
        <v>，4278214</v>
      </c>
      <c r="I76" s="4" t="str">
        <f>VLOOKUP(A76,HOP!A:U,21,0)</f>
        <v>直连</v>
      </c>
    </row>
    <row r="77" s="4" customFormat="1" hidden="1" spans="1:9">
      <c r="A77" s="5">
        <v>999228555039292</v>
      </c>
      <c r="B77" s="6">
        <v>45262</v>
      </c>
      <c r="C77" s="6">
        <v>45266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hidden="1" spans="1:9">
      <c r="A78" s="5">
        <v>999228556161096</v>
      </c>
      <c r="B78" s="6">
        <v>45265</v>
      </c>
      <c r="C78" s="6">
        <v>45266</v>
      </c>
      <c r="D78" s="4">
        <v>450.02</v>
      </c>
      <c r="E78" s="4" t="str">
        <f>VLOOKUP(A78,HOP!A:L,12,0)</f>
        <v>450.02</v>
      </c>
      <c r="F78" s="4" t="str">
        <f>VLOOKUP(A78,HOP!A:C,3,0)</f>
        <v>4290282</v>
      </c>
      <c r="G78" s="4">
        <f t="shared" si="4"/>
        <v>0</v>
      </c>
      <c r="H78" s="4" t="str">
        <f t="shared" si="5"/>
        <v>，4290282</v>
      </c>
      <c r="I78" s="4" t="str">
        <f>VLOOKUP(A78,HOP!A:U,21,0)</f>
        <v>直连</v>
      </c>
    </row>
    <row r="79" s="4" customFormat="1" hidden="1" spans="1:9">
      <c r="A79" s="5">
        <v>999228557130601</v>
      </c>
      <c r="B79" s="6">
        <v>45263</v>
      </c>
      <c r="C79" s="6">
        <v>45266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spans="1:9">
      <c r="A80" s="5">
        <v>999228559351258</v>
      </c>
      <c r="B80" s="6">
        <v>45265</v>
      </c>
      <c r="C80" s="6">
        <v>45266</v>
      </c>
      <c r="D80" s="4">
        <v>1016.59</v>
      </c>
      <c r="E80" s="4" t="str">
        <f>VLOOKUP(A80,HOP!A:L,12,0)</f>
        <v>1016.99</v>
      </c>
      <c r="F80" s="4" t="str">
        <f>VLOOKUP(A80,HOP!A:C,3,0)</f>
        <v>4292392</v>
      </c>
      <c r="G80" s="4">
        <f t="shared" si="4"/>
        <v>-0.399999999999977</v>
      </c>
      <c r="H80" s="4" t="str">
        <f t="shared" si="5"/>
        <v>，4292392</v>
      </c>
      <c r="I80" s="4" t="str">
        <f>VLOOKUP(A80,HOP!A:U,21,0)</f>
        <v>直连</v>
      </c>
    </row>
    <row r="81" s="4" customFormat="1" hidden="1" spans="1:9">
      <c r="A81" s="5">
        <v>999228560605901</v>
      </c>
      <c r="B81" s="6">
        <v>45264</v>
      </c>
      <c r="C81" s="6">
        <v>45266</v>
      </c>
      <c r="D81" s="4">
        <v>1466.48</v>
      </c>
      <c r="E81" s="4" t="str">
        <f>VLOOKUP(A81,HOP!A:L,12,0)</f>
        <v>1466.48</v>
      </c>
      <c r="F81" s="4" t="str">
        <f>VLOOKUP(A81,HOP!A:C,3,0)</f>
        <v>4294014</v>
      </c>
      <c r="G81" s="4">
        <f t="shared" si="4"/>
        <v>0</v>
      </c>
      <c r="H81" s="4" t="str">
        <f t="shared" si="5"/>
        <v>，4294014</v>
      </c>
      <c r="I81" s="4" t="str">
        <f>VLOOKUP(A81,HOP!A:U,21,0)</f>
        <v>直连</v>
      </c>
    </row>
    <row r="82" s="4" customFormat="1" hidden="1" spans="1:9">
      <c r="A82" s="5">
        <v>999228560830547</v>
      </c>
      <c r="B82" s="6">
        <v>45264</v>
      </c>
      <c r="C82" s="6">
        <v>45266</v>
      </c>
      <c r="D82" s="4">
        <v>2015.12</v>
      </c>
      <c r="E82" s="4" t="str">
        <f>VLOOKUP(A82,HOP!A:L,12,0)</f>
        <v>2015.12</v>
      </c>
      <c r="F82" s="4" t="str">
        <f>VLOOKUP(A82,HOP!A:C,3,0)</f>
        <v>4294220</v>
      </c>
      <c r="G82" s="4">
        <f t="shared" si="4"/>
        <v>0</v>
      </c>
      <c r="H82" s="4" t="str">
        <f t="shared" si="5"/>
        <v>，4294220</v>
      </c>
      <c r="I82" s="4" t="str">
        <f>VLOOKUP(A82,HOP!A:U,21,0)</f>
        <v>直连</v>
      </c>
    </row>
    <row r="83" s="4" customFormat="1" hidden="1" spans="1:9">
      <c r="A83" s="5">
        <v>999228573243049</v>
      </c>
      <c r="B83" s="6">
        <v>45262</v>
      </c>
      <c r="C83" s="6">
        <v>45266</v>
      </c>
      <c r="D83" s="4">
        <v>0</v>
      </c>
      <c r="E83" s="4" t="e">
        <f>VLOOKUP(A83,HOP!A:L,12,0)</f>
        <v>#N/A</v>
      </c>
      <c r="F83" s="4" t="e">
        <f>VLOOKUP(A83,HOP!A:C,3,0)</f>
        <v>#N/A</v>
      </c>
      <c r="G83" s="4" t="e">
        <f t="shared" si="4"/>
        <v>#N/A</v>
      </c>
      <c r="H83" s="4" t="e">
        <f t="shared" si="5"/>
        <v>#N/A</v>
      </c>
      <c r="I83" s="4" t="e">
        <f>VLOOKUP(A83,HOP!A:U,21,0)</f>
        <v>#N/A</v>
      </c>
    </row>
    <row r="84" s="4" customFormat="1" hidden="1" spans="1:9">
      <c r="A84" s="5">
        <v>999228573712730</v>
      </c>
      <c r="B84" s="6">
        <v>45263</v>
      </c>
      <c r="C84" s="6">
        <v>45266</v>
      </c>
      <c r="D84" s="4">
        <v>845.53</v>
      </c>
      <c r="E84" s="4" t="str">
        <f>VLOOKUP(A84,HOP!A:L,12,0)</f>
        <v>845.53</v>
      </c>
      <c r="F84" s="4" t="str">
        <f>VLOOKUP(A84,HOP!A:C,3,0)</f>
        <v>4300188</v>
      </c>
      <c r="G84" s="4">
        <f t="shared" si="4"/>
        <v>0</v>
      </c>
      <c r="H84" s="4" t="str">
        <f t="shared" si="5"/>
        <v>，4300188</v>
      </c>
      <c r="I84" s="4" t="str">
        <f>VLOOKUP(A84,HOP!A:U,21,0)</f>
        <v>直连</v>
      </c>
    </row>
    <row r="85" s="4" customFormat="1" hidden="1" spans="1:9">
      <c r="A85" s="5">
        <v>999228582009953</v>
      </c>
      <c r="B85" s="6">
        <v>45264</v>
      </c>
      <c r="C85" s="6">
        <v>45266</v>
      </c>
      <c r="D85" s="4">
        <v>720.95</v>
      </c>
      <c r="E85" s="4" t="str">
        <f>VLOOKUP(A85,HOP!A:L,12,0)</f>
        <v>720.95</v>
      </c>
      <c r="F85" s="4" t="str">
        <f>VLOOKUP(A85,HOP!A:C,3,0)</f>
        <v>4302675</v>
      </c>
      <c r="G85" s="4">
        <f t="shared" si="4"/>
        <v>0</v>
      </c>
      <c r="H85" s="4" t="str">
        <f t="shared" si="5"/>
        <v>，4302675</v>
      </c>
      <c r="I85" s="4" t="str">
        <f>VLOOKUP(A85,HOP!A:U,21,0)</f>
        <v>直连</v>
      </c>
    </row>
    <row r="86" s="4" customFormat="1" hidden="1" spans="1:9">
      <c r="A86" s="5">
        <v>999228588951106</v>
      </c>
      <c r="B86" s="6">
        <v>45264</v>
      </c>
      <c r="C86" s="6">
        <v>45266</v>
      </c>
      <c r="D86" s="4">
        <v>1150.52</v>
      </c>
      <c r="E86" s="4" t="str">
        <f>VLOOKUP(A86,HOP!A:L,12,0)</f>
        <v>1150.52</v>
      </c>
      <c r="F86" s="4" t="str">
        <f>VLOOKUP(A86,HOP!A:C,3,0)</f>
        <v>4306634</v>
      </c>
      <c r="G86" s="4">
        <f t="shared" si="4"/>
        <v>0</v>
      </c>
      <c r="H86" s="4" t="str">
        <f t="shared" si="5"/>
        <v>，4306634</v>
      </c>
      <c r="I86" s="4" t="str">
        <f>VLOOKUP(A86,HOP!A:U,21,0)</f>
        <v>直连</v>
      </c>
    </row>
    <row r="87" s="4" customFormat="1" hidden="1" spans="1:9">
      <c r="A87" s="5">
        <v>999228589487138</v>
      </c>
      <c r="B87" s="6">
        <v>45263</v>
      </c>
      <c r="C87" s="6">
        <v>45266</v>
      </c>
      <c r="D87" s="4">
        <v>949.94</v>
      </c>
      <c r="E87" s="4" t="str">
        <f>VLOOKUP(A87,HOP!A:L,12,0)</f>
        <v>949.94</v>
      </c>
      <c r="F87" s="4" t="str">
        <f>VLOOKUP(A87,HOP!A:C,3,0)</f>
        <v>4306958</v>
      </c>
      <c r="G87" s="4">
        <f t="shared" si="4"/>
        <v>0</v>
      </c>
      <c r="H87" s="4" t="str">
        <f t="shared" si="5"/>
        <v>，4306958</v>
      </c>
      <c r="I87" s="4" t="str">
        <f>VLOOKUP(A87,HOP!A:U,21,0)</f>
        <v>直连</v>
      </c>
    </row>
    <row r="88" s="4" customFormat="1" hidden="1" spans="1:9">
      <c r="A88" s="5">
        <v>999228589722213</v>
      </c>
      <c r="B88" s="6">
        <v>45265</v>
      </c>
      <c r="C88" s="6">
        <v>45266</v>
      </c>
      <c r="D88" s="4">
        <v>1520.57</v>
      </c>
      <c r="E88" s="4" t="str">
        <f>VLOOKUP(A88,HOP!A:L,12,0)</f>
        <v>1520.57</v>
      </c>
      <c r="F88" s="4" t="str">
        <f>VLOOKUP(A88,HOP!A:C,3,0)</f>
        <v>4307252</v>
      </c>
      <c r="G88" s="4">
        <f t="shared" si="4"/>
        <v>0</v>
      </c>
      <c r="H88" s="4" t="str">
        <f t="shared" si="5"/>
        <v>，4307252</v>
      </c>
      <c r="I88" s="4" t="str">
        <f>VLOOKUP(A88,HOP!A:U,21,0)</f>
        <v>直连</v>
      </c>
    </row>
    <row r="89" s="4" customFormat="1" hidden="1" spans="1:9">
      <c r="A89" s="5">
        <v>999228601138903</v>
      </c>
      <c r="B89" s="6">
        <v>45265</v>
      </c>
      <c r="C89" s="6">
        <v>45266</v>
      </c>
      <c r="D89" s="4">
        <v>252.74</v>
      </c>
      <c r="E89" s="4" t="str">
        <f>VLOOKUP(A89,HOP!A:L,12,0)</f>
        <v>252.74</v>
      </c>
      <c r="F89" s="4" t="str">
        <f>VLOOKUP(A89,HOP!A:C,3,0)</f>
        <v>4310935</v>
      </c>
      <c r="G89" s="4">
        <f t="shared" si="4"/>
        <v>0</v>
      </c>
      <c r="H89" s="4" t="str">
        <f t="shared" si="5"/>
        <v>，4310935</v>
      </c>
      <c r="I89" s="4" t="str">
        <f>VLOOKUP(A89,HOP!A:U,21,0)</f>
        <v>直连</v>
      </c>
    </row>
    <row r="90" s="4" customFormat="1" hidden="1" spans="1:9">
      <c r="A90" s="5">
        <v>999228601925302</v>
      </c>
      <c r="B90" s="6">
        <v>45265</v>
      </c>
      <c r="C90" s="6">
        <v>45266</v>
      </c>
      <c r="D90" s="4">
        <v>403.6</v>
      </c>
      <c r="E90" s="4" t="str">
        <f>VLOOKUP(A90,HOP!A:L,12,0)</f>
        <v>403.60</v>
      </c>
      <c r="F90" s="4" t="str">
        <f>VLOOKUP(A90,HOP!A:C,3,0)</f>
        <v>4311399</v>
      </c>
      <c r="G90" s="4">
        <f t="shared" si="4"/>
        <v>0</v>
      </c>
      <c r="H90" s="4" t="str">
        <f t="shared" si="5"/>
        <v>，4311399</v>
      </c>
      <c r="I90" s="4" t="str">
        <f>VLOOKUP(A90,HOP!A:U,21,0)</f>
        <v>直连</v>
      </c>
    </row>
    <row r="91" s="4" customFormat="1" hidden="1" spans="1:9">
      <c r="A91" s="5">
        <v>999228602305839</v>
      </c>
      <c r="B91" s="6">
        <v>45265</v>
      </c>
      <c r="C91" s="6">
        <v>45266</v>
      </c>
      <c r="D91" s="4">
        <v>1353.81</v>
      </c>
      <c r="E91" s="4">
        <v>1353.81</v>
      </c>
      <c r="F91" s="4" t="str">
        <f>VLOOKUP(A91,HOP!A:C,3,0)</f>
        <v>4311507</v>
      </c>
      <c r="G91" s="4">
        <f t="shared" si="4"/>
        <v>0</v>
      </c>
      <c r="H91" s="4" t="str">
        <f t="shared" si="5"/>
        <v>，4311507</v>
      </c>
      <c r="I91" s="4" t="str">
        <f>VLOOKUP(A91,HOP!A:U,21,0)</f>
        <v>直连</v>
      </c>
    </row>
    <row r="92" s="4" customFormat="1" hidden="1" spans="1:9">
      <c r="A92" s="5">
        <v>999228602364782</v>
      </c>
      <c r="B92" s="6">
        <v>45265</v>
      </c>
      <c r="C92" s="6">
        <v>45266</v>
      </c>
      <c r="D92" s="4">
        <v>1353.73</v>
      </c>
      <c r="E92" s="4" t="str">
        <f>VLOOKUP(A92,HOP!A:L,12,0)</f>
        <v>1353.73</v>
      </c>
      <c r="F92" s="4" t="str">
        <f>VLOOKUP(A92,HOP!A:C,3,0)</f>
        <v>4311528</v>
      </c>
      <c r="G92" s="4">
        <f t="shared" si="4"/>
        <v>0</v>
      </c>
      <c r="H92" s="4" t="str">
        <f t="shared" si="5"/>
        <v>，4311528</v>
      </c>
      <c r="I92" s="4" t="str">
        <f>VLOOKUP(A92,HOP!A:U,21,0)</f>
        <v>直连</v>
      </c>
    </row>
    <row r="93" s="4" customFormat="1" hidden="1" spans="1:9">
      <c r="A93" s="5">
        <v>999228604791873</v>
      </c>
      <c r="B93" s="6">
        <v>45262</v>
      </c>
      <c r="C93" s="6">
        <v>45266</v>
      </c>
      <c r="D93" s="4">
        <v>2307.97</v>
      </c>
      <c r="E93" s="4" t="str">
        <f>VLOOKUP(A93,HOP!A:L,12,0)</f>
        <v>2307.97</v>
      </c>
      <c r="F93" s="4" t="str">
        <f>VLOOKUP(A93,HOP!A:C,3,0)</f>
        <v>4313234</v>
      </c>
      <c r="G93" s="4">
        <f t="shared" si="4"/>
        <v>0</v>
      </c>
      <c r="H93" s="4" t="str">
        <f t="shared" si="5"/>
        <v>，4313234</v>
      </c>
      <c r="I93" s="4" t="str">
        <f>VLOOKUP(A93,HOP!A:U,21,0)</f>
        <v>直连</v>
      </c>
    </row>
    <row r="94" s="4" customFormat="1" hidden="1" spans="1:9">
      <c r="A94" s="5">
        <v>999228613136207</v>
      </c>
      <c r="B94" s="6">
        <v>45264</v>
      </c>
      <c r="C94" s="6">
        <v>45266</v>
      </c>
      <c r="D94" s="4">
        <v>1037.88</v>
      </c>
      <c r="E94" s="4" t="str">
        <f>VLOOKUP(A94,HOP!A:L,12,0)</f>
        <v>1037.88</v>
      </c>
      <c r="F94" s="4" t="str">
        <f>VLOOKUP(A94,HOP!A:C,3,0)</f>
        <v>4315263</v>
      </c>
      <c r="G94" s="4">
        <f t="shared" si="4"/>
        <v>0</v>
      </c>
      <c r="H94" s="4" t="str">
        <f t="shared" si="5"/>
        <v>，4315263</v>
      </c>
      <c r="I94" s="4" t="str">
        <f>VLOOKUP(A94,HOP!A:U,21,0)</f>
        <v>直连</v>
      </c>
    </row>
    <row r="95" s="4" customFormat="1" hidden="1" spans="1:9">
      <c r="A95" s="5">
        <v>999228617188404</v>
      </c>
      <c r="B95" s="6">
        <v>45264</v>
      </c>
      <c r="C95" s="6">
        <v>45266</v>
      </c>
      <c r="D95" s="4">
        <v>4401.64</v>
      </c>
      <c r="E95" s="4" t="str">
        <f>VLOOKUP(A95,HOP!A:L,12,0)</f>
        <v>4401.64</v>
      </c>
      <c r="F95" s="4" t="str">
        <f>VLOOKUP(A95,HOP!A:C,3,0)</f>
        <v>4316013</v>
      </c>
      <c r="G95" s="4">
        <f t="shared" si="4"/>
        <v>0</v>
      </c>
      <c r="H95" s="4" t="str">
        <f t="shared" si="5"/>
        <v>，4316013</v>
      </c>
      <c r="I95" s="4" t="str">
        <f>VLOOKUP(A95,HOP!A:U,21,0)</f>
        <v>直连</v>
      </c>
    </row>
    <row r="96" s="4" customFormat="1" hidden="1" spans="1:9">
      <c r="A96" s="5">
        <v>999228604001916</v>
      </c>
      <c r="B96" s="6">
        <v>45263</v>
      </c>
      <c r="C96" s="6">
        <v>45266</v>
      </c>
      <c r="D96" s="4">
        <v>987.66</v>
      </c>
      <c r="E96" s="4" t="str">
        <f>VLOOKUP(A96,HOP!A:L,12,0)</f>
        <v>987.66</v>
      </c>
      <c r="F96" s="4" t="str">
        <f>VLOOKUP(A96,HOP!A:C,3,0)</f>
        <v>4312577</v>
      </c>
      <c r="G96" s="4">
        <f t="shared" si="4"/>
        <v>0</v>
      </c>
      <c r="H96" s="4" t="str">
        <f t="shared" si="5"/>
        <v>，4312577</v>
      </c>
      <c r="I96" s="4" t="str">
        <f>VLOOKUP(A96,HOP!A:U,21,0)</f>
        <v>直连</v>
      </c>
    </row>
    <row r="97" s="4" customFormat="1" hidden="1" spans="1:9">
      <c r="A97" s="5">
        <v>29291388606</v>
      </c>
      <c r="B97" s="6">
        <v>45265</v>
      </c>
      <c r="C97" s="6">
        <v>45266</v>
      </c>
      <c r="D97" s="4">
        <v>411.2</v>
      </c>
      <c r="E97" s="4" t="str">
        <f>VLOOKUP(A97,HOP!A:L,12,0)</f>
        <v>411.20</v>
      </c>
      <c r="F97" s="4" t="str">
        <f>VLOOKUP(A97,HOP!A:C,3,0)</f>
        <v>4371589</v>
      </c>
      <c r="G97" s="4">
        <f t="shared" si="4"/>
        <v>0</v>
      </c>
      <c r="H97" s="4" t="str">
        <f t="shared" si="5"/>
        <v>，4371589</v>
      </c>
      <c r="I97" s="4" t="str">
        <f>VLOOKUP(A97,HOP!A:U,21,0)</f>
        <v>直采</v>
      </c>
    </row>
    <row r="98" s="4" customFormat="1" hidden="1" spans="1:9">
      <c r="A98" s="5">
        <v>29291406151</v>
      </c>
      <c r="B98" s="6">
        <v>45265</v>
      </c>
      <c r="C98" s="6">
        <v>45266</v>
      </c>
      <c r="D98" s="4">
        <v>492.13</v>
      </c>
      <c r="E98" s="4" t="str">
        <f>VLOOKUP(A98,HOP!A:L,12,0)</f>
        <v>492.13</v>
      </c>
      <c r="F98" s="4" t="str">
        <f>VLOOKUP(A98,HOP!A:C,3,0)</f>
        <v>4371612</v>
      </c>
      <c r="G98" s="4">
        <f t="shared" si="4"/>
        <v>0</v>
      </c>
      <c r="H98" s="4" t="str">
        <f t="shared" si="5"/>
        <v>，4371612</v>
      </c>
      <c r="I98" s="4" t="str">
        <f>VLOOKUP(A98,HOP!A:U,21,0)</f>
        <v>直采</v>
      </c>
    </row>
    <row r="100" spans="4:4">
      <c r="D100" s="4">
        <f>SUM(D2:D99)</f>
        <v>125643.64</v>
      </c>
    </row>
    <row r="102" spans="4:4">
      <c r="D102" s="4" t="s">
        <v>545</v>
      </c>
    </row>
    <row r="105" spans="1:3">
      <c r="A105" s="4" t="s">
        <v>546</v>
      </c>
      <c r="C105" s="4">
        <v>2055.09</v>
      </c>
    </row>
    <row r="106" spans="1:3">
      <c r="A106" s="4" t="s">
        <v>547</v>
      </c>
      <c r="C106" s="4">
        <v>123588.55</v>
      </c>
    </row>
    <row r="107" spans="1:3">
      <c r="A107" s="4" t="s">
        <v>548</v>
      </c>
      <c r="C107" s="4">
        <f>SUBTOTAL(9,C105:C106)</f>
        <v>125643.64</v>
      </c>
    </row>
  </sheetData>
  <autoFilter ref="A1:XFD106">
    <filterColumn colId="3">
      <filters blank="1">
        <filter val="1459.02"/>
        <filter val="1506.04"/>
        <filter val="2132.08"/>
        <filter val="411.2"/>
        <filter val="1334.2"/>
        <filter val="848.4"/>
        <filter val="2687.4"/>
        <filter val="403.6"/>
        <filter val="2539.8"/>
        <filter val="497.9"/>
        <filter val="941.01"/>
        <filter val="450.02"/>
        <filter val="245.06"/>
        <filter val="492.13"/>
        <filter val="863.15"/>
        <filter val="3205.46"/>
        <filter val="1466.48"/>
        <filter val="4151.49"/>
        <filter val="1133.38"/>
        <filter val="564.31"/>
        <filter val="668.33"/>
        <filter val="646.34"/>
        <filter val="683.37"/>
        <filter val="1310.28"/>
        <filter val="3793.28"/>
        <filter val="11639"/>
        <filter val="269.39"/>
        <filter val="1889.12"/>
        <filter val="2015.12"/>
        <filter val="151.44"/>
        <filter val="1479.14"/>
        <filter val="245"/>
        <filter val="1353.81"/>
        <filter val="845.53"/>
        <filter val="125643.64 HKD"/>
        <filter val="3199.85"/>
        <filter val="1733.86"/>
        <filter val="1645.87"/>
        <filter val="1037.88"/>
        <filter val="1097.88"/>
        <filter val="1484.88"/>
        <filter val="1965.88"/>
        <filter val="1852.71"/>
        <filter val="1353.73"/>
        <filter val="762.64"/>
        <filter val="987.66"/>
        <filter val="406.68"/>
        <filter val="543.68"/>
        <filter val="985.68"/>
        <filter val="252.74"/>
        <filter val="1495.64"/>
        <filter val="4401.64"/>
        <filter val="1018.68"/>
        <filter val="3414.68"/>
        <filter val="6411.68"/>
        <filter val="1150.52"/>
        <filter val="814.83"/>
        <filter val="1333.53"/>
        <filter val="1021.54"/>
        <filter val="1577.56"/>
        <filter val="1520.57"/>
        <filter val="957.88"/>
        <filter val="1016.59"/>
        <filter val="190.93"/>
        <filter val="193.93"/>
        <filter val="336.93"/>
        <filter val="949.94"/>
        <filter val="125643.64"/>
        <filter val="720.95"/>
        <filter val="253.97"/>
        <filter val="360.97"/>
        <filter val="429.99"/>
        <filter val="2527.92"/>
        <filter val="3146.92"/>
        <filter val="2307.97"/>
        <filter val="2815.98"/>
      </filters>
    </filterColumn>
    <filterColumn colId="6">
      <filters blank="1">
        <filter val="-0.02"/>
        <filter val="-0.03"/>
        <filter val="-0.4"/>
        <filter val="-0.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549</v>
      </c>
      <c r="B1" s="2" t="s">
        <v>550</v>
      </c>
      <c r="C1" s="2" t="s">
        <v>551</v>
      </c>
      <c r="D1" s="2" t="s">
        <v>552</v>
      </c>
      <c r="E1" s="2" t="s">
        <v>13</v>
      </c>
      <c r="F1" s="2" t="s">
        <v>5</v>
      </c>
      <c r="G1" s="2" t="s">
        <v>6</v>
      </c>
      <c r="H1" s="2" t="s">
        <v>553</v>
      </c>
      <c r="I1" s="2" t="s">
        <v>554</v>
      </c>
      <c r="J1" s="2" t="s">
        <v>555</v>
      </c>
      <c r="K1" s="2" t="s">
        <v>556</v>
      </c>
      <c r="L1" s="2" t="s">
        <v>557</v>
      </c>
      <c r="M1" s="2" t="s">
        <v>558</v>
      </c>
      <c r="N1" s="2" t="s">
        <v>559</v>
      </c>
      <c r="O1" s="2" t="s">
        <v>560</v>
      </c>
      <c r="P1" s="2" t="s">
        <v>561</v>
      </c>
      <c r="Q1" s="2" t="s">
        <v>562</v>
      </c>
      <c r="R1" s="2" t="s">
        <v>563</v>
      </c>
      <c r="S1" s="2" t="s">
        <v>564</v>
      </c>
      <c r="T1" s="2" t="s">
        <v>565</v>
      </c>
      <c r="U1" s="2" t="s">
        <v>566</v>
      </c>
      <c r="V1" s="2" t="s">
        <v>567</v>
      </c>
    </row>
    <row r="2" s="1" customFormat="1" spans="1:22">
      <c r="A2" s="3">
        <v>29291406151</v>
      </c>
      <c r="B2" s="1" t="s">
        <v>568</v>
      </c>
      <c r="C2" s="1" t="s">
        <v>569</v>
      </c>
      <c r="D2" s="1" t="s">
        <v>570</v>
      </c>
      <c r="E2" s="1" t="s">
        <v>571</v>
      </c>
      <c r="F2" s="1" t="s">
        <v>572</v>
      </c>
      <c r="G2" s="1" t="s">
        <v>573</v>
      </c>
      <c r="H2" s="1" t="s">
        <v>574</v>
      </c>
      <c r="I2" s="1" t="s">
        <v>575</v>
      </c>
      <c r="J2" s="1" t="s">
        <v>30</v>
      </c>
      <c r="K2" s="1" t="s">
        <v>576</v>
      </c>
      <c r="L2" s="1" t="s">
        <v>576</v>
      </c>
      <c r="M2" s="1" t="s">
        <v>577</v>
      </c>
      <c r="N2" s="1" t="s">
        <v>577</v>
      </c>
      <c r="O2" s="1" t="s">
        <v>578</v>
      </c>
      <c r="P2" s="1" t="s">
        <v>579</v>
      </c>
      <c r="Q2" s="1" t="s">
        <v>580</v>
      </c>
      <c r="R2" s="1" t="s">
        <v>581</v>
      </c>
      <c r="S2" s="1" t="s">
        <v>582</v>
      </c>
      <c r="T2" s="1" t="s">
        <v>583</v>
      </c>
      <c r="U2" s="1" t="s">
        <v>584</v>
      </c>
      <c r="V2" s="1" t="s">
        <v>585</v>
      </c>
    </row>
    <row r="3" s="1" customFormat="1" spans="1:22">
      <c r="A3" s="3">
        <v>29291388606</v>
      </c>
      <c r="B3" s="1" t="s">
        <v>568</v>
      </c>
      <c r="C3" s="1" t="s">
        <v>586</v>
      </c>
      <c r="D3" s="1" t="s">
        <v>570</v>
      </c>
      <c r="E3" s="1" t="s">
        <v>587</v>
      </c>
      <c r="F3" s="1" t="s">
        <v>572</v>
      </c>
      <c r="G3" s="1" t="s">
        <v>573</v>
      </c>
      <c r="H3" s="1" t="s">
        <v>574</v>
      </c>
      <c r="I3" s="1" t="s">
        <v>588</v>
      </c>
      <c r="J3" s="1" t="s">
        <v>30</v>
      </c>
      <c r="K3" s="1" t="s">
        <v>589</v>
      </c>
      <c r="L3" s="1" t="s">
        <v>589</v>
      </c>
      <c r="M3" s="1" t="s">
        <v>577</v>
      </c>
      <c r="N3" s="1" t="s">
        <v>577</v>
      </c>
      <c r="O3" s="1" t="s">
        <v>578</v>
      </c>
      <c r="P3" s="1" t="s">
        <v>579</v>
      </c>
      <c r="Q3" s="1" t="s">
        <v>580</v>
      </c>
      <c r="R3" s="1" t="s">
        <v>590</v>
      </c>
      <c r="S3" s="1" t="s">
        <v>582</v>
      </c>
      <c r="T3" s="1" t="s">
        <v>583</v>
      </c>
      <c r="U3" s="1" t="s">
        <v>584</v>
      </c>
      <c r="V3" s="1" t="s">
        <v>585</v>
      </c>
    </row>
    <row r="4" s="1" customFormat="1" spans="1:22">
      <c r="A4" s="3">
        <v>999228617188404</v>
      </c>
      <c r="B4" s="1" t="s">
        <v>591</v>
      </c>
      <c r="C4" s="1" t="s">
        <v>592</v>
      </c>
      <c r="D4" s="1" t="s">
        <v>593</v>
      </c>
      <c r="E4" s="1" t="s">
        <v>594</v>
      </c>
      <c r="F4" s="1" t="s">
        <v>595</v>
      </c>
      <c r="G4" s="1" t="s">
        <v>573</v>
      </c>
      <c r="H4" s="1" t="s">
        <v>574</v>
      </c>
      <c r="I4" s="1" t="s">
        <v>596</v>
      </c>
      <c r="J4" s="1" t="s">
        <v>30</v>
      </c>
      <c r="K4" s="1" t="s">
        <v>597</v>
      </c>
      <c r="L4" s="1" t="s">
        <v>597</v>
      </c>
      <c r="M4" s="1" t="s">
        <v>577</v>
      </c>
      <c r="N4" s="1" t="s">
        <v>577</v>
      </c>
      <c r="O4" s="1" t="s">
        <v>578</v>
      </c>
      <c r="P4" s="1" t="s">
        <v>579</v>
      </c>
      <c r="Q4" s="1" t="s">
        <v>580</v>
      </c>
      <c r="R4" s="1" t="s">
        <v>598</v>
      </c>
      <c r="S4" s="1" t="s">
        <v>582</v>
      </c>
      <c r="T4" s="1" t="s">
        <v>583</v>
      </c>
      <c r="U4" s="1" t="s">
        <v>599</v>
      </c>
      <c r="V4" s="1" t="s">
        <v>600</v>
      </c>
    </row>
    <row r="5" s="1" customFormat="1" spans="1:22">
      <c r="A5" s="3">
        <v>999228613136207</v>
      </c>
      <c r="B5" s="1" t="s">
        <v>591</v>
      </c>
      <c r="C5" s="1" t="s">
        <v>601</v>
      </c>
      <c r="D5" s="1" t="s">
        <v>602</v>
      </c>
      <c r="E5" s="1" t="s">
        <v>603</v>
      </c>
      <c r="F5" s="1" t="s">
        <v>595</v>
      </c>
      <c r="G5" s="1" t="s">
        <v>573</v>
      </c>
      <c r="H5" s="1" t="s">
        <v>574</v>
      </c>
      <c r="I5" s="1" t="s">
        <v>604</v>
      </c>
      <c r="J5" s="1" t="s">
        <v>30</v>
      </c>
      <c r="K5" s="1" t="s">
        <v>605</v>
      </c>
      <c r="L5" s="1" t="s">
        <v>605</v>
      </c>
      <c r="M5" s="1" t="s">
        <v>577</v>
      </c>
      <c r="N5" s="1" t="s">
        <v>577</v>
      </c>
      <c r="O5" s="1" t="s">
        <v>578</v>
      </c>
      <c r="P5" s="1" t="s">
        <v>579</v>
      </c>
      <c r="Q5" s="1" t="s">
        <v>580</v>
      </c>
      <c r="R5" s="1" t="s">
        <v>606</v>
      </c>
      <c r="S5" s="1" t="s">
        <v>582</v>
      </c>
      <c r="T5" s="1" t="s">
        <v>583</v>
      </c>
      <c r="U5" s="1" t="s">
        <v>599</v>
      </c>
      <c r="V5" s="1" t="s">
        <v>607</v>
      </c>
    </row>
    <row r="6" s="1" customFormat="1" spans="1:22">
      <c r="A6" s="3">
        <v>999228604791873</v>
      </c>
      <c r="B6" s="1" t="s">
        <v>608</v>
      </c>
      <c r="C6" s="1" t="s">
        <v>609</v>
      </c>
      <c r="D6" s="1" t="s">
        <v>610</v>
      </c>
      <c r="E6" s="1" t="s">
        <v>611</v>
      </c>
      <c r="F6" s="1" t="s">
        <v>612</v>
      </c>
      <c r="G6" s="1" t="s">
        <v>573</v>
      </c>
      <c r="H6" s="1" t="s">
        <v>574</v>
      </c>
      <c r="I6" s="1" t="s">
        <v>613</v>
      </c>
      <c r="J6" s="1" t="s">
        <v>30</v>
      </c>
      <c r="K6" s="1" t="s">
        <v>614</v>
      </c>
      <c r="L6" s="1" t="s">
        <v>614</v>
      </c>
      <c r="M6" s="1" t="s">
        <v>577</v>
      </c>
      <c r="N6" s="1" t="s">
        <v>577</v>
      </c>
      <c r="O6" s="1" t="s">
        <v>578</v>
      </c>
      <c r="P6" s="1" t="s">
        <v>579</v>
      </c>
      <c r="Q6" s="1" t="s">
        <v>580</v>
      </c>
      <c r="R6" s="1" t="s">
        <v>615</v>
      </c>
      <c r="S6" s="1" t="s">
        <v>582</v>
      </c>
      <c r="T6" s="1" t="s">
        <v>583</v>
      </c>
      <c r="U6" s="1" t="s">
        <v>599</v>
      </c>
      <c r="V6" s="1" t="s">
        <v>607</v>
      </c>
    </row>
    <row r="7" s="1" customFormat="1" spans="1:22">
      <c r="A7" s="3">
        <v>999228604001916</v>
      </c>
      <c r="B7" s="1" t="s">
        <v>608</v>
      </c>
      <c r="C7" s="1" t="s">
        <v>616</v>
      </c>
      <c r="D7" s="1" t="s">
        <v>617</v>
      </c>
      <c r="E7" s="1" t="s">
        <v>618</v>
      </c>
      <c r="F7" s="1" t="s">
        <v>568</v>
      </c>
      <c r="G7" s="1" t="s">
        <v>573</v>
      </c>
      <c r="H7" s="1" t="s">
        <v>574</v>
      </c>
      <c r="I7" s="1" t="s">
        <v>619</v>
      </c>
      <c r="J7" s="1" t="s">
        <v>30</v>
      </c>
      <c r="K7" s="1" t="s">
        <v>620</v>
      </c>
      <c r="L7" s="1" t="s">
        <v>620</v>
      </c>
      <c r="M7" s="1" t="s">
        <v>577</v>
      </c>
      <c r="N7" s="1" t="s">
        <v>577</v>
      </c>
      <c r="O7" s="1" t="s">
        <v>578</v>
      </c>
      <c r="P7" s="1" t="s">
        <v>579</v>
      </c>
      <c r="Q7" s="1" t="s">
        <v>580</v>
      </c>
      <c r="R7" s="1" t="s">
        <v>621</v>
      </c>
      <c r="S7" s="1" t="s">
        <v>582</v>
      </c>
      <c r="T7" s="1" t="s">
        <v>583</v>
      </c>
      <c r="U7" s="1" t="s">
        <v>599</v>
      </c>
      <c r="V7" s="1" t="s">
        <v>622</v>
      </c>
    </row>
    <row r="8" s="1" customFormat="1" spans="1:22">
      <c r="A8" s="3">
        <v>999228602364782</v>
      </c>
      <c r="B8" s="1" t="s">
        <v>608</v>
      </c>
      <c r="C8" s="1" t="s">
        <v>623</v>
      </c>
      <c r="D8" s="1" t="s">
        <v>624</v>
      </c>
      <c r="E8" s="1" t="s">
        <v>625</v>
      </c>
      <c r="F8" s="1" t="s">
        <v>572</v>
      </c>
      <c r="G8" s="1" t="s">
        <v>573</v>
      </c>
      <c r="H8" s="1" t="s">
        <v>574</v>
      </c>
      <c r="I8" s="1" t="s">
        <v>626</v>
      </c>
      <c r="J8" s="1" t="s">
        <v>30</v>
      </c>
      <c r="K8" s="1" t="s">
        <v>627</v>
      </c>
      <c r="L8" s="1" t="s">
        <v>627</v>
      </c>
      <c r="M8" s="1" t="s">
        <v>577</v>
      </c>
      <c r="N8" s="1" t="s">
        <v>577</v>
      </c>
      <c r="O8" s="1" t="s">
        <v>578</v>
      </c>
      <c r="P8" s="1" t="s">
        <v>579</v>
      </c>
      <c r="Q8" s="1" t="s">
        <v>580</v>
      </c>
      <c r="R8" s="1" t="s">
        <v>628</v>
      </c>
      <c r="S8" s="1" t="s">
        <v>582</v>
      </c>
      <c r="T8" s="1" t="s">
        <v>583</v>
      </c>
      <c r="U8" s="1" t="s">
        <v>599</v>
      </c>
      <c r="V8" s="1" t="s">
        <v>629</v>
      </c>
    </row>
    <row r="9" s="1" customFormat="1" spans="1:22">
      <c r="A9" s="3">
        <v>999228602305839</v>
      </c>
      <c r="B9" s="1" t="s">
        <v>608</v>
      </c>
      <c r="C9" s="1" t="s">
        <v>630</v>
      </c>
      <c r="D9" s="1" t="s">
        <v>624</v>
      </c>
      <c r="E9" s="1" t="s">
        <v>631</v>
      </c>
      <c r="F9" s="1" t="s">
        <v>572</v>
      </c>
      <c r="G9" s="1" t="s">
        <v>573</v>
      </c>
      <c r="H9" s="1" t="s">
        <v>574</v>
      </c>
      <c r="I9" s="1" t="s">
        <v>632</v>
      </c>
      <c r="J9" s="1" t="s">
        <v>30</v>
      </c>
      <c r="K9" s="1" t="s">
        <v>633</v>
      </c>
      <c r="L9" s="1" t="s">
        <v>633</v>
      </c>
      <c r="M9" s="1" t="s">
        <v>577</v>
      </c>
      <c r="N9" s="1" t="s">
        <v>577</v>
      </c>
      <c r="O9" s="1" t="s">
        <v>578</v>
      </c>
      <c r="P9" s="1" t="s">
        <v>579</v>
      </c>
      <c r="Q9" s="1" t="s">
        <v>580</v>
      </c>
      <c r="R9" s="1" t="s">
        <v>634</v>
      </c>
      <c r="S9" s="1" t="s">
        <v>582</v>
      </c>
      <c r="T9" s="1" t="s">
        <v>583</v>
      </c>
      <c r="U9" s="1" t="s">
        <v>599</v>
      </c>
      <c r="V9" s="1" t="s">
        <v>629</v>
      </c>
    </row>
    <row r="10" s="1" customFormat="1" spans="1:22">
      <c r="A10" s="3">
        <v>999228601925302</v>
      </c>
      <c r="B10" s="1" t="s">
        <v>608</v>
      </c>
      <c r="C10" s="1" t="s">
        <v>635</v>
      </c>
      <c r="D10" s="1" t="s">
        <v>636</v>
      </c>
      <c r="E10" s="1" t="s">
        <v>637</v>
      </c>
      <c r="F10" s="1" t="s">
        <v>572</v>
      </c>
      <c r="G10" s="1" t="s">
        <v>573</v>
      </c>
      <c r="H10" s="1" t="s">
        <v>574</v>
      </c>
      <c r="I10" s="1" t="s">
        <v>638</v>
      </c>
      <c r="J10" s="1" t="s">
        <v>30</v>
      </c>
      <c r="K10" s="1" t="s">
        <v>639</v>
      </c>
      <c r="L10" s="1" t="s">
        <v>639</v>
      </c>
      <c r="M10" s="1" t="s">
        <v>577</v>
      </c>
      <c r="N10" s="1" t="s">
        <v>577</v>
      </c>
      <c r="O10" s="1" t="s">
        <v>578</v>
      </c>
      <c r="P10" s="1" t="s">
        <v>579</v>
      </c>
      <c r="Q10" s="1" t="s">
        <v>580</v>
      </c>
      <c r="R10" s="1" t="s">
        <v>640</v>
      </c>
      <c r="S10" s="1" t="s">
        <v>582</v>
      </c>
      <c r="T10" s="1" t="s">
        <v>583</v>
      </c>
      <c r="U10" s="1" t="s">
        <v>599</v>
      </c>
      <c r="V10" s="1" t="s">
        <v>641</v>
      </c>
    </row>
    <row r="11" s="1" customFormat="1" spans="1:22">
      <c r="A11" s="3">
        <v>999228601138903</v>
      </c>
      <c r="B11" s="1" t="s">
        <v>608</v>
      </c>
      <c r="C11" s="1" t="s">
        <v>642</v>
      </c>
      <c r="D11" s="1" t="s">
        <v>643</v>
      </c>
      <c r="E11" s="1" t="s">
        <v>644</v>
      </c>
      <c r="F11" s="1" t="s">
        <v>572</v>
      </c>
      <c r="G11" s="1" t="s">
        <v>573</v>
      </c>
      <c r="H11" s="1" t="s">
        <v>574</v>
      </c>
      <c r="I11" s="1" t="s">
        <v>645</v>
      </c>
      <c r="J11" s="1" t="s">
        <v>30</v>
      </c>
      <c r="K11" s="1" t="s">
        <v>646</v>
      </c>
      <c r="L11" s="1" t="s">
        <v>646</v>
      </c>
      <c r="M11" s="1" t="s">
        <v>577</v>
      </c>
      <c r="N11" s="1" t="s">
        <v>577</v>
      </c>
      <c r="O11" s="1" t="s">
        <v>578</v>
      </c>
      <c r="P11" s="1" t="s">
        <v>579</v>
      </c>
      <c r="Q11" s="1" t="s">
        <v>580</v>
      </c>
      <c r="R11" s="1" t="s">
        <v>647</v>
      </c>
      <c r="S11" s="1" t="s">
        <v>582</v>
      </c>
      <c r="T11" s="1" t="s">
        <v>583</v>
      </c>
      <c r="U11" s="1" t="s">
        <v>599</v>
      </c>
      <c r="V11" s="1" t="s">
        <v>622</v>
      </c>
    </row>
    <row r="12" s="1" customFormat="1" spans="1:22">
      <c r="A12" s="3">
        <v>999228589722213</v>
      </c>
      <c r="B12" s="1" t="s">
        <v>608</v>
      </c>
      <c r="C12" s="1" t="s">
        <v>648</v>
      </c>
      <c r="D12" s="1" t="s">
        <v>649</v>
      </c>
      <c r="E12" s="1" t="s">
        <v>650</v>
      </c>
      <c r="F12" s="1" t="s">
        <v>572</v>
      </c>
      <c r="G12" s="1" t="s">
        <v>573</v>
      </c>
      <c r="H12" s="1" t="s">
        <v>574</v>
      </c>
      <c r="I12" s="1" t="s">
        <v>651</v>
      </c>
      <c r="J12" s="1" t="s">
        <v>30</v>
      </c>
      <c r="K12" s="1" t="s">
        <v>652</v>
      </c>
      <c r="L12" s="1" t="s">
        <v>652</v>
      </c>
      <c r="M12" s="1" t="s">
        <v>577</v>
      </c>
      <c r="N12" s="1" t="s">
        <v>577</v>
      </c>
      <c r="O12" s="1" t="s">
        <v>578</v>
      </c>
      <c r="P12" s="1" t="s">
        <v>579</v>
      </c>
      <c r="Q12" s="1" t="s">
        <v>580</v>
      </c>
      <c r="R12" s="1" t="s">
        <v>653</v>
      </c>
      <c r="S12" s="1" t="s">
        <v>582</v>
      </c>
      <c r="T12" s="1" t="s">
        <v>583</v>
      </c>
      <c r="U12" s="1" t="s">
        <v>599</v>
      </c>
      <c r="V12" s="1" t="s">
        <v>654</v>
      </c>
    </row>
    <row r="13" s="1" customFormat="1" spans="1:22">
      <c r="A13" s="3">
        <v>999228589487138</v>
      </c>
      <c r="B13" s="1" t="s">
        <v>608</v>
      </c>
      <c r="C13" s="1" t="s">
        <v>655</v>
      </c>
      <c r="D13" s="1" t="s">
        <v>656</v>
      </c>
      <c r="E13" s="1" t="s">
        <v>657</v>
      </c>
      <c r="F13" s="1" t="s">
        <v>568</v>
      </c>
      <c r="G13" s="1" t="s">
        <v>573</v>
      </c>
      <c r="H13" s="1" t="s">
        <v>574</v>
      </c>
      <c r="I13" s="1" t="s">
        <v>658</v>
      </c>
      <c r="J13" s="1" t="s">
        <v>30</v>
      </c>
      <c r="K13" s="1" t="s">
        <v>659</v>
      </c>
      <c r="L13" s="1" t="s">
        <v>659</v>
      </c>
      <c r="M13" s="1" t="s">
        <v>577</v>
      </c>
      <c r="N13" s="1" t="s">
        <v>577</v>
      </c>
      <c r="O13" s="1" t="s">
        <v>578</v>
      </c>
      <c r="P13" s="1" t="s">
        <v>579</v>
      </c>
      <c r="Q13" s="1" t="s">
        <v>580</v>
      </c>
      <c r="R13" s="1" t="s">
        <v>660</v>
      </c>
      <c r="S13" s="1" t="s">
        <v>582</v>
      </c>
      <c r="T13" s="1" t="s">
        <v>583</v>
      </c>
      <c r="U13" s="1" t="s">
        <v>599</v>
      </c>
      <c r="V13" s="1" t="s">
        <v>661</v>
      </c>
    </row>
    <row r="14" s="1" customFormat="1" spans="1:22">
      <c r="A14" s="3">
        <v>999228588951106</v>
      </c>
      <c r="B14" s="1" t="s">
        <v>662</v>
      </c>
      <c r="C14" s="1" t="s">
        <v>663</v>
      </c>
      <c r="D14" s="1" t="s">
        <v>664</v>
      </c>
      <c r="E14" s="1" t="s">
        <v>665</v>
      </c>
      <c r="F14" s="1" t="s">
        <v>595</v>
      </c>
      <c r="G14" s="1" t="s">
        <v>573</v>
      </c>
      <c r="H14" s="1" t="s">
        <v>574</v>
      </c>
      <c r="I14" s="1" t="s">
        <v>666</v>
      </c>
      <c r="J14" s="1" t="s">
        <v>30</v>
      </c>
      <c r="K14" s="1" t="s">
        <v>667</v>
      </c>
      <c r="L14" s="1" t="s">
        <v>667</v>
      </c>
      <c r="M14" s="1" t="s">
        <v>577</v>
      </c>
      <c r="N14" s="1" t="s">
        <v>577</v>
      </c>
      <c r="O14" s="1" t="s">
        <v>578</v>
      </c>
      <c r="P14" s="1" t="s">
        <v>579</v>
      </c>
      <c r="Q14" s="1" t="s">
        <v>580</v>
      </c>
      <c r="R14" s="1" t="s">
        <v>668</v>
      </c>
      <c r="S14" s="1" t="s">
        <v>582</v>
      </c>
      <c r="T14" s="1" t="s">
        <v>583</v>
      </c>
      <c r="U14" s="1" t="s">
        <v>599</v>
      </c>
      <c r="V14" s="1" t="s">
        <v>661</v>
      </c>
    </row>
    <row r="15" s="1" customFormat="1" spans="1:22">
      <c r="A15" s="3">
        <v>999228582009953</v>
      </c>
      <c r="B15" s="1" t="s">
        <v>662</v>
      </c>
      <c r="C15" s="1" t="s">
        <v>669</v>
      </c>
      <c r="D15" s="1" t="s">
        <v>670</v>
      </c>
      <c r="E15" s="1" t="s">
        <v>671</v>
      </c>
      <c r="F15" s="1" t="s">
        <v>595</v>
      </c>
      <c r="G15" s="1" t="s">
        <v>573</v>
      </c>
      <c r="H15" s="1" t="s">
        <v>574</v>
      </c>
      <c r="I15" s="1" t="s">
        <v>672</v>
      </c>
      <c r="J15" s="1" t="s">
        <v>30</v>
      </c>
      <c r="K15" s="1" t="s">
        <v>673</v>
      </c>
      <c r="L15" s="1" t="s">
        <v>673</v>
      </c>
      <c r="M15" s="1" t="s">
        <v>577</v>
      </c>
      <c r="N15" s="1" t="s">
        <v>577</v>
      </c>
      <c r="O15" s="1" t="s">
        <v>578</v>
      </c>
      <c r="P15" s="1" t="s">
        <v>579</v>
      </c>
      <c r="Q15" s="1" t="s">
        <v>580</v>
      </c>
      <c r="R15" s="1" t="s">
        <v>674</v>
      </c>
      <c r="S15" s="1" t="s">
        <v>582</v>
      </c>
      <c r="T15" s="1" t="s">
        <v>583</v>
      </c>
      <c r="U15" s="1" t="s">
        <v>599</v>
      </c>
      <c r="V15" s="1" t="s">
        <v>607</v>
      </c>
    </row>
    <row r="16" s="1" customFormat="1" spans="1:22">
      <c r="A16" s="3">
        <v>999228573712730</v>
      </c>
      <c r="B16" s="1" t="s">
        <v>675</v>
      </c>
      <c r="C16" s="1" t="s">
        <v>676</v>
      </c>
      <c r="D16" s="1" t="s">
        <v>677</v>
      </c>
      <c r="E16" s="1" t="s">
        <v>678</v>
      </c>
      <c r="F16" s="1" t="s">
        <v>568</v>
      </c>
      <c r="G16" s="1" t="s">
        <v>573</v>
      </c>
      <c r="H16" s="1" t="s">
        <v>574</v>
      </c>
      <c r="I16" s="1" t="s">
        <v>679</v>
      </c>
      <c r="J16" s="1" t="s">
        <v>30</v>
      </c>
      <c r="K16" s="1" t="s">
        <v>680</v>
      </c>
      <c r="L16" s="1" t="s">
        <v>680</v>
      </c>
      <c r="M16" s="1" t="s">
        <v>577</v>
      </c>
      <c r="N16" s="1" t="s">
        <v>577</v>
      </c>
      <c r="O16" s="1" t="s">
        <v>578</v>
      </c>
      <c r="P16" s="1" t="s">
        <v>579</v>
      </c>
      <c r="Q16" s="1" t="s">
        <v>580</v>
      </c>
      <c r="R16" s="1" t="s">
        <v>681</v>
      </c>
      <c r="S16" s="1" t="s">
        <v>582</v>
      </c>
      <c r="T16" s="1" t="s">
        <v>583</v>
      </c>
      <c r="U16" s="1" t="s">
        <v>599</v>
      </c>
      <c r="V16" s="1" t="s">
        <v>607</v>
      </c>
    </row>
    <row r="17" s="1" customFormat="1" spans="1:22">
      <c r="A17" s="3">
        <v>999228560830547</v>
      </c>
      <c r="B17" s="1" t="s">
        <v>675</v>
      </c>
      <c r="C17" s="1" t="s">
        <v>682</v>
      </c>
      <c r="D17" s="1" t="s">
        <v>683</v>
      </c>
      <c r="E17" s="1" t="s">
        <v>684</v>
      </c>
      <c r="F17" s="1" t="s">
        <v>595</v>
      </c>
      <c r="G17" s="1" t="s">
        <v>573</v>
      </c>
      <c r="H17" s="1" t="s">
        <v>574</v>
      </c>
      <c r="I17" s="1" t="s">
        <v>685</v>
      </c>
      <c r="J17" s="1" t="s">
        <v>30</v>
      </c>
      <c r="K17" s="1" t="s">
        <v>686</v>
      </c>
      <c r="L17" s="1" t="s">
        <v>686</v>
      </c>
      <c r="M17" s="1" t="s">
        <v>577</v>
      </c>
      <c r="N17" s="1" t="s">
        <v>577</v>
      </c>
      <c r="O17" s="1" t="s">
        <v>578</v>
      </c>
      <c r="P17" s="1" t="s">
        <v>579</v>
      </c>
      <c r="Q17" s="1" t="s">
        <v>580</v>
      </c>
      <c r="R17" s="1" t="s">
        <v>687</v>
      </c>
      <c r="S17" s="1" t="s">
        <v>582</v>
      </c>
      <c r="T17" s="1" t="s">
        <v>583</v>
      </c>
      <c r="U17" s="1" t="s">
        <v>599</v>
      </c>
      <c r="V17" s="1" t="s">
        <v>688</v>
      </c>
    </row>
    <row r="18" s="1" customFormat="1" spans="1:22">
      <c r="A18" s="3">
        <v>999228560605901</v>
      </c>
      <c r="B18" s="1" t="s">
        <v>675</v>
      </c>
      <c r="C18" s="1" t="s">
        <v>689</v>
      </c>
      <c r="D18" s="1" t="s">
        <v>690</v>
      </c>
      <c r="E18" s="1" t="s">
        <v>691</v>
      </c>
      <c r="F18" s="1" t="s">
        <v>595</v>
      </c>
      <c r="G18" s="1" t="s">
        <v>573</v>
      </c>
      <c r="H18" s="1" t="s">
        <v>574</v>
      </c>
      <c r="I18" s="1" t="s">
        <v>692</v>
      </c>
      <c r="J18" s="1" t="s">
        <v>30</v>
      </c>
      <c r="K18" s="1" t="s">
        <v>693</v>
      </c>
      <c r="L18" s="1" t="s">
        <v>693</v>
      </c>
      <c r="M18" s="1" t="s">
        <v>577</v>
      </c>
      <c r="N18" s="1" t="s">
        <v>577</v>
      </c>
      <c r="O18" s="1" t="s">
        <v>578</v>
      </c>
      <c r="P18" s="1" t="s">
        <v>579</v>
      </c>
      <c r="Q18" s="1" t="s">
        <v>580</v>
      </c>
      <c r="R18" s="1" t="s">
        <v>694</v>
      </c>
      <c r="S18" s="1" t="s">
        <v>582</v>
      </c>
      <c r="T18" s="1" t="s">
        <v>583</v>
      </c>
      <c r="U18" s="1" t="s">
        <v>599</v>
      </c>
      <c r="V18" s="1" t="s">
        <v>585</v>
      </c>
    </row>
    <row r="19" s="1" customFormat="1" spans="1:22">
      <c r="A19" s="3">
        <v>999228559351258</v>
      </c>
      <c r="B19" s="1" t="s">
        <v>695</v>
      </c>
      <c r="C19" s="1" t="s">
        <v>696</v>
      </c>
      <c r="D19" s="1" t="s">
        <v>697</v>
      </c>
      <c r="E19" s="1" t="s">
        <v>698</v>
      </c>
      <c r="F19" s="1" t="s">
        <v>572</v>
      </c>
      <c r="G19" s="1" t="s">
        <v>573</v>
      </c>
      <c r="H19" s="1" t="s">
        <v>574</v>
      </c>
      <c r="I19" s="1" t="s">
        <v>699</v>
      </c>
      <c r="J19" s="1" t="s">
        <v>30</v>
      </c>
      <c r="K19" s="1" t="s">
        <v>700</v>
      </c>
      <c r="L19" s="1" t="s">
        <v>700</v>
      </c>
      <c r="M19" s="1" t="s">
        <v>577</v>
      </c>
      <c r="N19" s="1" t="s">
        <v>577</v>
      </c>
      <c r="O19" s="1" t="s">
        <v>578</v>
      </c>
      <c r="P19" s="1" t="s">
        <v>579</v>
      </c>
      <c r="Q19" s="1" t="s">
        <v>580</v>
      </c>
      <c r="R19" s="1" t="s">
        <v>701</v>
      </c>
      <c r="S19" s="1" t="s">
        <v>582</v>
      </c>
      <c r="T19" s="1" t="s">
        <v>583</v>
      </c>
      <c r="U19" s="1" t="s">
        <v>599</v>
      </c>
      <c r="V19" s="1" t="s">
        <v>702</v>
      </c>
    </row>
    <row r="20" s="1" customFormat="1" spans="1:22">
      <c r="A20" s="3">
        <v>999228556161096</v>
      </c>
      <c r="B20" s="1" t="s">
        <v>695</v>
      </c>
      <c r="C20" s="1" t="s">
        <v>703</v>
      </c>
      <c r="D20" s="1" t="s">
        <v>704</v>
      </c>
      <c r="E20" s="1" t="s">
        <v>705</v>
      </c>
      <c r="F20" s="1" t="s">
        <v>572</v>
      </c>
      <c r="G20" s="1" t="s">
        <v>573</v>
      </c>
      <c r="H20" s="1" t="s">
        <v>574</v>
      </c>
      <c r="I20" s="1" t="s">
        <v>706</v>
      </c>
      <c r="J20" s="1" t="s">
        <v>30</v>
      </c>
      <c r="K20" s="1" t="s">
        <v>707</v>
      </c>
      <c r="L20" s="1" t="s">
        <v>707</v>
      </c>
      <c r="M20" s="1" t="s">
        <v>577</v>
      </c>
      <c r="N20" s="1" t="s">
        <v>577</v>
      </c>
      <c r="O20" s="1" t="s">
        <v>578</v>
      </c>
      <c r="P20" s="1" t="s">
        <v>579</v>
      </c>
      <c r="Q20" s="1" t="s">
        <v>580</v>
      </c>
      <c r="R20" s="1" t="s">
        <v>708</v>
      </c>
      <c r="S20" s="1" t="s">
        <v>582</v>
      </c>
      <c r="T20" s="1" t="s">
        <v>583</v>
      </c>
      <c r="U20" s="1" t="s">
        <v>599</v>
      </c>
      <c r="V20" s="1" t="s">
        <v>607</v>
      </c>
    </row>
    <row r="21" s="1" customFormat="1" spans="1:22">
      <c r="A21" s="3">
        <v>999228547806872</v>
      </c>
      <c r="B21" s="1" t="s">
        <v>695</v>
      </c>
      <c r="C21" s="1" t="s">
        <v>709</v>
      </c>
      <c r="D21" s="1" t="s">
        <v>710</v>
      </c>
      <c r="E21" s="1" t="s">
        <v>711</v>
      </c>
      <c r="F21" s="1" t="s">
        <v>568</v>
      </c>
      <c r="G21" s="1" t="s">
        <v>573</v>
      </c>
      <c r="H21" s="1" t="s">
        <v>574</v>
      </c>
      <c r="I21" s="1" t="s">
        <v>712</v>
      </c>
      <c r="J21" s="1" t="s">
        <v>30</v>
      </c>
      <c r="K21" s="1" t="s">
        <v>713</v>
      </c>
      <c r="L21" s="1" t="s">
        <v>713</v>
      </c>
      <c r="M21" s="1" t="s">
        <v>577</v>
      </c>
      <c r="N21" s="1" t="s">
        <v>577</v>
      </c>
      <c r="O21" s="1" t="s">
        <v>578</v>
      </c>
      <c r="P21" s="1" t="s">
        <v>579</v>
      </c>
      <c r="Q21" s="1" t="s">
        <v>580</v>
      </c>
      <c r="R21" s="1" t="s">
        <v>714</v>
      </c>
      <c r="S21" s="1" t="s">
        <v>582</v>
      </c>
      <c r="T21" s="1" t="s">
        <v>583</v>
      </c>
      <c r="U21" s="1" t="s">
        <v>599</v>
      </c>
      <c r="V21" s="1" t="s">
        <v>715</v>
      </c>
    </row>
    <row r="22" s="1" customFormat="1" spans="1:22">
      <c r="A22" s="3">
        <v>999228546811298</v>
      </c>
      <c r="B22" s="1" t="s">
        <v>695</v>
      </c>
      <c r="C22" s="1" t="s">
        <v>716</v>
      </c>
      <c r="D22" s="1" t="s">
        <v>717</v>
      </c>
      <c r="E22" s="1" t="s">
        <v>718</v>
      </c>
      <c r="F22" s="1" t="s">
        <v>595</v>
      </c>
      <c r="G22" s="1" t="s">
        <v>573</v>
      </c>
      <c r="H22" s="1" t="s">
        <v>574</v>
      </c>
      <c r="I22" s="1" t="s">
        <v>719</v>
      </c>
      <c r="J22" s="1" t="s">
        <v>30</v>
      </c>
      <c r="K22" s="1" t="s">
        <v>720</v>
      </c>
      <c r="L22" s="1" t="s">
        <v>720</v>
      </c>
      <c r="M22" s="1" t="s">
        <v>577</v>
      </c>
      <c r="N22" s="1" t="s">
        <v>577</v>
      </c>
      <c r="O22" s="1" t="s">
        <v>578</v>
      </c>
      <c r="P22" s="1" t="s">
        <v>579</v>
      </c>
      <c r="Q22" s="1" t="s">
        <v>580</v>
      </c>
      <c r="R22" s="1" t="s">
        <v>721</v>
      </c>
      <c r="S22" s="1" t="s">
        <v>582</v>
      </c>
      <c r="T22" s="1" t="s">
        <v>583</v>
      </c>
      <c r="U22" s="1" t="s">
        <v>599</v>
      </c>
      <c r="V22" s="1" t="s">
        <v>722</v>
      </c>
    </row>
    <row r="23" s="1" customFormat="1" spans="1:22">
      <c r="A23" s="3">
        <v>999228540701708</v>
      </c>
      <c r="B23" s="1" t="s">
        <v>723</v>
      </c>
      <c r="C23" s="1" t="s">
        <v>724</v>
      </c>
      <c r="D23" s="1" t="s">
        <v>725</v>
      </c>
      <c r="E23" s="1" t="s">
        <v>726</v>
      </c>
      <c r="F23" s="1" t="s">
        <v>572</v>
      </c>
      <c r="G23" s="1" t="s">
        <v>573</v>
      </c>
      <c r="H23" s="1" t="s">
        <v>574</v>
      </c>
      <c r="I23" s="1" t="s">
        <v>727</v>
      </c>
      <c r="J23" s="1" t="s">
        <v>30</v>
      </c>
      <c r="K23" s="1" t="s">
        <v>728</v>
      </c>
      <c r="L23" s="1" t="s">
        <v>728</v>
      </c>
      <c r="M23" s="1" t="s">
        <v>577</v>
      </c>
      <c r="N23" s="1" t="s">
        <v>577</v>
      </c>
      <c r="O23" s="1" t="s">
        <v>578</v>
      </c>
      <c r="P23" s="1" t="s">
        <v>579</v>
      </c>
      <c r="Q23" s="1" t="s">
        <v>580</v>
      </c>
      <c r="R23" s="1" t="s">
        <v>729</v>
      </c>
      <c r="S23" s="1" t="s">
        <v>582</v>
      </c>
      <c r="T23" s="1" t="s">
        <v>583</v>
      </c>
      <c r="U23" s="1" t="s">
        <v>599</v>
      </c>
      <c r="V23" s="1" t="s">
        <v>730</v>
      </c>
    </row>
    <row r="24" s="1" customFormat="1" spans="1:22">
      <c r="A24" s="3">
        <v>999228538863866</v>
      </c>
      <c r="B24" s="1" t="s">
        <v>723</v>
      </c>
      <c r="C24" s="1" t="s">
        <v>731</v>
      </c>
      <c r="D24" s="1" t="s">
        <v>732</v>
      </c>
      <c r="E24" s="1" t="s">
        <v>733</v>
      </c>
      <c r="F24" s="1" t="s">
        <v>568</v>
      </c>
      <c r="G24" s="1" t="s">
        <v>573</v>
      </c>
      <c r="H24" s="1" t="s">
        <v>574</v>
      </c>
      <c r="I24" s="1" t="s">
        <v>734</v>
      </c>
      <c r="J24" s="1" t="s">
        <v>30</v>
      </c>
      <c r="K24" s="1" t="s">
        <v>735</v>
      </c>
      <c r="L24" s="1" t="s">
        <v>735</v>
      </c>
      <c r="M24" s="1" t="s">
        <v>577</v>
      </c>
      <c r="N24" s="1" t="s">
        <v>577</v>
      </c>
      <c r="O24" s="1" t="s">
        <v>578</v>
      </c>
      <c r="P24" s="1" t="s">
        <v>579</v>
      </c>
      <c r="Q24" s="1" t="s">
        <v>580</v>
      </c>
      <c r="R24" s="1" t="s">
        <v>736</v>
      </c>
      <c r="S24" s="1" t="s">
        <v>582</v>
      </c>
      <c r="T24" s="1" t="s">
        <v>583</v>
      </c>
      <c r="U24" s="1" t="s">
        <v>584</v>
      </c>
      <c r="V24" s="1" t="s">
        <v>607</v>
      </c>
    </row>
    <row r="25" s="1" customFormat="1" spans="1:22">
      <c r="A25" s="3">
        <v>999228519635964</v>
      </c>
      <c r="B25" s="1" t="s">
        <v>737</v>
      </c>
      <c r="C25" s="1" t="s">
        <v>738</v>
      </c>
      <c r="D25" s="1" t="s">
        <v>649</v>
      </c>
      <c r="E25" s="1" t="s">
        <v>739</v>
      </c>
      <c r="F25" s="1" t="s">
        <v>572</v>
      </c>
      <c r="G25" s="1" t="s">
        <v>573</v>
      </c>
      <c r="H25" s="1" t="s">
        <v>574</v>
      </c>
      <c r="I25" s="1" t="s">
        <v>740</v>
      </c>
      <c r="J25" s="1" t="s">
        <v>30</v>
      </c>
      <c r="K25" s="1" t="s">
        <v>741</v>
      </c>
      <c r="L25" s="1" t="s">
        <v>741</v>
      </c>
      <c r="M25" s="1" t="s">
        <v>577</v>
      </c>
      <c r="N25" s="1" t="s">
        <v>577</v>
      </c>
      <c r="O25" s="1" t="s">
        <v>578</v>
      </c>
      <c r="P25" s="1" t="s">
        <v>579</v>
      </c>
      <c r="Q25" s="1" t="s">
        <v>580</v>
      </c>
      <c r="R25" s="1" t="s">
        <v>742</v>
      </c>
      <c r="S25" s="1" t="s">
        <v>582</v>
      </c>
      <c r="T25" s="1" t="s">
        <v>583</v>
      </c>
      <c r="U25" s="1" t="s">
        <v>599</v>
      </c>
      <c r="V25" s="1" t="s">
        <v>654</v>
      </c>
    </row>
    <row r="26" s="1" customFormat="1" spans="1:22">
      <c r="A26" s="3">
        <v>999228513670265</v>
      </c>
      <c r="B26" s="1" t="s">
        <v>737</v>
      </c>
      <c r="C26" s="1" t="s">
        <v>743</v>
      </c>
      <c r="D26" s="1" t="s">
        <v>744</v>
      </c>
      <c r="E26" s="1" t="s">
        <v>745</v>
      </c>
      <c r="F26" s="1" t="s">
        <v>568</v>
      </c>
      <c r="G26" s="1" t="s">
        <v>573</v>
      </c>
      <c r="H26" s="1" t="s">
        <v>574</v>
      </c>
      <c r="I26" s="1" t="s">
        <v>746</v>
      </c>
      <c r="J26" s="1" t="s">
        <v>30</v>
      </c>
      <c r="K26" s="1" t="s">
        <v>747</v>
      </c>
      <c r="L26" s="1" t="s">
        <v>747</v>
      </c>
      <c r="M26" s="1" t="s">
        <v>577</v>
      </c>
      <c r="N26" s="1" t="s">
        <v>577</v>
      </c>
      <c r="O26" s="1" t="s">
        <v>578</v>
      </c>
      <c r="P26" s="1" t="s">
        <v>579</v>
      </c>
      <c r="Q26" s="1" t="s">
        <v>580</v>
      </c>
      <c r="R26" s="1" t="s">
        <v>748</v>
      </c>
      <c r="S26" s="1" t="s">
        <v>582</v>
      </c>
      <c r="T26" s="1" t="s">
        <v>583</v>
      </c>
      <c r="U26" s="1" t="s">
        <v>599</v>
      </c>
      <c r="V26" s="1" t="s">
        <v>654</v>
      </c>
    </row>
    <row r="27" s="1" customFormat="1" spans="1:22">
      <c r="A27" s="3">
        <v>999228513286785</v>
      </c>
      <c r="B27" s="1" t="s">
        <v>737</v>
      </c>
      <c r="C27" s="1" t="s">
        <v>749</v>
      </c>
      <c r="D27" s="1" t="s">
        <v>750</v>
      </c>
      <c r="E27" s="1" t="s">
        <v>751</v>
      </c>
      <c r="F27" s="1" t="s">
        <v>595</v>
      </c>
      <c r="G27" s="1" t="s">
        <v>573</v>
      </c>
      <c r="H27" s="1" t="s">
        <v>574</v>
      </c>
      <c r="I27" s="1" t="s">
        <v>752</v>
      </c>
      <c r="J27" s="1" t="s">
        <v>30</v>
      </c>
      <c r="K27" s="1" t="s">
        <v>753</v>
      </c>
      <c r="L27" s="1" t="s">
        <v>753</v>
      </c>
      <c r="M27" s="1" t="s">
        <v>577</v>
      </c>
      <c r="N27" s="1" t="s">
        <v>577</v>
      </c>
      <c r="O27" s="1" t="s">
        <v>578</v>
      </c>
      <c r="P27" s="1" t="s">
        <v>579</v>
      </c>
      <c r="Q27" s="1" t="s">
        <v>580</v>
      </c>
      <c r="R27" s="1" t="s">
        <v>754</v>
      </c>
      <c r="S27" s="1" t="s">
        <v>582</v>
      </c>
      <c r="T27" s="1" t="s">
        <v>583</v>
      </c>
      <c r="U27" s="1" t="s">
        <v>599</v>
      </c>
      <c r="V27" s="1" t="s">
        <v>755</v>
      </c>
    </row>
    <row r="28" s="1" customFormat="1" spans="1:22">
      <c r="A28" s="3">
        <v>999228512036525</v>
      </c>
      <c r="B28" s="1" t="s">
        <v>737</v>
      </c>
      <c r="C28" s="1" t="s">
        <v>756</v>
      </c>
      <c r="D28" s="1" t="s">
        <v>757</v>
      </c>
      <c r="E28" s="1" t="s">
        <v>758</v>
      </c>
      <c r="F28" s="1" t="s">
        <v>572</v>
      </c>
      <c r="G28" s="1" t="s">
        <v>573</v>
      </c>
      <c r="H28" s="1" t="s">
        <v>574</v>
      </c>
      <c r="I28" s="1" t="s">
        <v>759</v>
      </c>
      <c r="J28" s="1" t="s">
        <v>30</v>
      </c>
      <c r="K28" s="1" t="s">
        <v>760</v>
      </c>
      <c r="L28" s="1" t="s">
        <v>760</v>
      </c>
      <c r="M28" s="1" t="s">
        <v>577</v>
      </c>
      <c r="N28" s="1" t="s">
        <v>577</v>
      </c>
      <c r="O28" s="1" t="s">
        <v>578</v>
      </c>
      <c r="P28" s="1" t="s">
        <v>579</v>
      </c>
      <c r="Q28" s="1" t="s">
        <v>580</v>
      </c>
      <c r="R28" s="1" t="s">
        <v>761</v>
      </c>
      <c r="S28" s="1" t="s">
        <v>582</v>
      </c>
      <c r="T28" s="1" t="s">
        <v>583</v>
      </c>
      <c r="U28" s="1" t="s">
        <v>599</v>
      </c>
      <c r="V28" s="1" t="s">
        <v>585</v>
      </c>
    </row>
    <row r="29" s="1" customFormat="1" spans="1:22">
      <c r="A29" s="3">
        <v>999228509531257</v>
      </c>
      <c r="B29" s="1" t="s">
        <v>737</v>
      </c>
      <c r="C29" s="1" t="s">
        <v>762</v>
      </c>
      <c r="D29" s="1" t="s">
        <v>763</v>
      </c>
      <c r="E29" s="1" t="s">
        <v>764</v>
      </c>
      <c r="F29" s="1" t="s">
        <v>572</v>
      </c>
      <c r="G29" s="1" t="s">
        <v>573</v>
      </c>
      <c r="H29" s="1" t="s">
        <v>574</v>
      </c>
      <c r="I29" s="1" t="s">
        <v>765</v>
      </c>
      <c r="J29" s="1" t="s">
        <v>30</v>
      </c>
      <c r="K29" s="1" t="s">
        <v>766</v>
      </c>
      <c r="L29" s="1" t="s">
        <v>766</v>
      </c>
      <c r="M29" s="1" t="s">
        <v>577</v>
      </c>
      <c r="N29" s="1" t="s">
        <v>577</v>
      </c>
      <c r="O29" s="1" t="s">
        <v>578</v>
      </c>
      <c r="P29" s="1" t="s">
        <v>579</v>
      </c>
      <c r="Q29" s="1" t="s">
        <v>580</v>
      </c>
      <c r="R29" s="1" t="s">
        <v>767</v>
      </c>
      <c r="S29" s="1" t="s">
        <v>582</v>
      </c>
      <c r="T29" s="1" t="s">
        <v>583</v>
      </c>
      <c r="U29" s="1" t="s">
        <v>599</v>
      </c>
      <c r="V29" s="1" t="s">
        <v>641</v>
      </c>
    </row>
    <row r="30" s="1" customFormat="1" spans="1:22">
      <c r="A30" s="3">
        <v>999228508195674</v>
      </c>
      <c r="B30" s="1" t="s">
        <v>737</v>
      </c>
      <c r="C30" s="1" t="s">
        <v>768</v>
      </c>
      <c r="D30" s="1" t="s">
        <v>769</v>
      </c>
      <c r="E30" s="1" t="s">
        <v>770</v>
      </c>
      <c r="F30" s="1" t="s">
        <v>595</v>
      </c>
      <c r="G30" s="1" t="s">
        <v>573</v>
      </c>
      <c r="H30" s="1" t="s">
        <v>574</v>
      </c>
      <c r="I30" s="1" t="s">
        <v>771</v>
      </c>
      <c r="J30" s="1" t="s">
        <v>30</v>
      </c>
      <c r="K30" s="1" t="s">
        <v>772</v>
      </c>
      <c r="L30" s="1" t="s">
        <v>772</v>
      </c>
      <c r="M30" s="1" t="s">
        <v>577</v>
      </c>
      <c r="N30" s="1" t="s">
        <v>577</v>
      </c>
      <c r="O30" s="1" t="s">
        <v>578</v>
      </c>
      <c r="P30" s="1" t="s">
        <v>579</v>
      </c>
      <c r="Q30" s="1" t="s">
        <v>580</v>
      </c>
      <c r="R30" s="1" t="s">
        <v>773</v>
      </c>
      <c r="S30" s="1" t="s">
        <v>582</v>
      </c>
      <c r="T30" s="1" t="s">
        <v>583</v>
      </c>
      <c r="U30" s="1" t="s">
        <v>599</v>
      </c>
      <c r="V30" s="1" t="s">
        <v>585</v>
      </c>
    </row>
    <row r="31" s="1" customFormat="1" spans="1:22">
      <c r="A31" s="3">
        <v>999228497410164</v>
      </c>
      <c r="B31" s="1" t="s">
        <v>774</v>
      </c>
      <c r="C31" s="1" t="s">
        <v>775</v>
      </c>
      <c r="D31" s="1" t="s">
        <v>776</v>
      </c>
      <c r="E31" s="1" t="s">
        <v>777</v>
      </c>
      <c r="F31" s="1" t="s">
        <v>778</v>
      </c>
      <c r="G31" s="1" t="s">
        <v>573</v>
      </c>
      <c r="H31" s="1" t="s">
        <v>574</v>
      </c>
      <c r="I31" s="1" t="s">
        <v>779</v>
      </c>
      <c r="J31" s="1" t="s">
        <v>30</v>
      </c>
      <c r="K31" s="1" t="s">
        <v>780</v>
      </c>
      <c r="L31" s="1" t="s">
        <v>780</v>
      </c>
      <c r="M31" s="1" t="s">
        <v>577</v>
      </c>
      <c r="N31" s="1" t="s">
        <v>577</v>
      </c>
      <c r="O31" s="1" t="s">
        <v>578</v>
      </c>
      <c r="P31" s="1" t="s">
        <v>579</v>
      </c>
      <c r="Q31" s="1" t="s">
        <v>580</v>
      </c>
      <c r="R31" s="1" t="s">
        <v>781</v>
      </c>
      <c r="S31" s="1" t="s">
        <v>582</v>
      </c>
      <c r="T31" s="1" t="s">
        <v>583</v>
      </c>
      <c r="U31" s="1" t="s">
        <v>599</v>
      </c>
      <c r="V31" s="1" t="s">
        <v>641</v>
      </c>
    </row>
    <row r="32" s="1" customFormat="1" spans="1:22">
      <c r="A32" s="3">
        <v>999228488793762</v>
      </c>
      <c r="B32" s="1" t="s">
        <v>782</v>
      </c>
      <c r="C32" s="1" t="s">
        <v>783</v>
      </c>
      <c r="D32" s="1" t="s">
        <v>784</v>
      </c>
      <c r="E32" s="1" t="s">
        <v>785</v>
      </c>
      <c r="F32" s="1" t="s">
        <v>595</v>
      </c>
      <c r="G32" s="1" t="s">
        <v>573</v>
      </c>
      <c r="H32" s="1" t="s">
        <v>574</v>
      </c>
      <c r="I32" s="1" t="s">
        <v>786</v>
      </c>
      <c r="J32" s="1" t="s">
        <v>30</v>
      </c>
      <c r="K32" s="1" t="s">
        <v>787</v>
      </c>
      <c r="L32" s="1" t="s">
        <v>787</v>
      </c>
      <c r="M32" s="1" t="s">
        <v>577</v>
      </c>
      <c r="N32" s="1" t="s">
        <v>577</v>
      </c>
      <c r="O32" s="1" t="s">
        <v>578</v>
      </c>
      <c r="P32" s="1" t="s">
        <v>579</v>
      </c>
      <c r="Q32" s="1" t="s">
        <v>580</v>
      </c>
      <c r="R32" s="1" t="s">
        <v>788</v>
      </c>
      <c r="S32" s="1" t="s">
        <v>582</v>
      </c>
      <c r="T32" s="1" t="s">
        <v>583</v>
      </c>
      <c r="U32" s="1" t="s">
        <v>599</v>
      </c>
      <c r="V32" s="1" t="s">
        <v>789</v>
      </c>
    </row>
    <row r="33" s="1" customFormat="1" spans="1:22">
      <c r="A33" s="3">
        <v>999228485188551</v>
      </c>
      <c r="B33" s="1" t="s">
        <v>782</v>
      </c>
      <c r="C33" s="1" t="s">
        <v>790</v>
      </c>
      <c r="D33" s="1" t="s">
        <v>791</v>
      </c>
      <c r="E33" s="1" t="s">
        <v>792</v>
      </c>
      <c r="F33" s="1" t="s">
        <v>612</v>
      </c>
      <c r="G33" s="1" t="s">
        <v>573</v>
      </c>
      <c r="H33" s="1" t="s">
        <v>574</v>
      </c>
      <c r="I33" s="1" t="s">
        <v>793</v>
      </c>
      <c r="J33" s="1" t="s">
        <v>30</v>
      </c>
      <c r="K33" s="1" t="s">
        <v>794</v>
      </c>
      <c r="L33" s="1" t="s">
        <v>794</v>
      </c>
      <c r="M33" s="1" t="s">
        <v>577</v>
      </c>
      <c r="N33" s="1" t="s">
        <v>577</v>
      </c>
      <c r="O33" s="1" t="s">
        <v>578</v>
      </c>
      <c r="P33" s="1" t="s">
        <v>579</v>
      </c>
      <c r="Q33" s="1" t="s">
        <v>580</v>
      </c>
      <c r="R33" s="1" t="s">
        <v>795</v>
      </c>
      <c r="S33" s="1" t="s">
        <v>582</v>
      </c>
      <c r="T33" s="1" t="s">
        <v>583</v>
      </c>
      <c r="U33" s="1" t="s">
        <v>599</v>
      </c>
      <c r="V33" s="1" t="s">
        <v>796</v>
      </c>
    </row>
    <row r="34" s="1" customFormat="1" spans="1:22">
      <c r="A34" s="3">
        <v>999228472972165</v>
      </c>
      <c r="B34" s="1" t="s">
        <v>797</v>
      </c>
      <c r="C34" s="1" t="s">
        <v>798</v>
      </c>
      <c r="D34" s="1" t="s">
        <v>799</v>
      </c>
      <c r="E34" s="1" t="s">
        <v>800</v>
      </c>
      <c r="F34" s="1" t="s">
        <v>572</v>
      </c>
      <c r="G34" s="1" t="s">
        <v>573</v>
      </c>
      <c r="H34" s="1" t="s">
        <v>574</v>
      </c>
      <c r="I34" s="1" t="s">
        <v>801</v>
      </c>
      <c r="J34" s="1" t="s">
        <v>30</v>
      </c>
      <c r="K34" s="1" t="s">
        <v>802</v>
      </c>
      <c r="L34" s="1" t="s">
        <v>802</v>
      </c>
      <c r="M34" s="1" t="s">
        <v>577</v>
      </c>
      <c r="N34" s="1" t="s">
        <v>577</v>
      </c>
      <c r="O34" s="1" t="s">
        <v>578</v>
      </c>
      <c r="P34" s="1" t="s">
        <v>579</v>
      </c>
      <c r="Q34" s="1" t="s">
        <v>580</v>
      </c>
      <c r="R34" s="1" t="s">
        <v>803</v>
      </c>
      <c r="S34" s="1" t="s">
        <v>582</v>
      </c>
      <c r="T34" s="1" t="s">
        <v>583</v>
      </c>
      <c r="U34" s="1" t="s">
        <v>599</v>
      </c>
      <c r="V34" s="1" t="s">
        <v>585</v>
      </c>
    </row>
    <row r="35" s="1" customFormat="1" spans="1:22">
      <c r="A35" s="3">
        <v>999228471729369</v>
      </c>
      <c r="B35" s="1" t="s">
        <v>797</v>
      </c>
      <c r="C35" s="1" t="s">
        <v>804</v>
      </c>
      <c r="D35" s="1" t="s">
        <v>805</v>
      </c>
      <c r="E35" s="1" t="s">
        <v>806</v>
      </c>
      <c r="F35" s="1" t="s">
        <v>595</v>
      </c>
      <c r="G35" s="1" t="s">
        <v>573</v>
      </c>
      <c r="H35" s="1" t="s">
        <v>574</v>
      </c>
      <c r="I35" s="1" t="s">
        <v>807</v>
      </c>
      <c r="J35" s="1" t="s">
        <v>30</v>
      </c>
      <c r="K35" s="1" t="s">
        <v>808</v>
      </c>
      <c r="L35" s="1" t="s">
        <v>808</v>
      </c>
      <c r="M35" s="1" t="s">
        <v>577</v>
      </c>
      <c r="N35" s="1" t="s">
        <v>577</v>
      </c>
      <c r="O35" s="1" t="s">
        <v>578</v>
      </c>
      <c r="P35" s="1" t="s">
        <v>579</v>
      </c>
      <c r="Q35" s="1" t="s">
        <v>580</v>
      </c>
      <c r="R35" s="1" t="s">
        <v>809</v>
      </c>
      <c r="S35" s="1" t="s">
        <v>582</v>
      </c>
      <c r="T35" s="1" t="s">
        <v>583</v>
      </c>
      <c r="U35" s="1" t="s">
        <v>599</v>
      </c>
      <c r="V35" s="1" t="s">
        <v>622</v>
      </c>
    </row>
    <row r="36" s="1" customFormat="1" spans="1:22">
      <c r="A36" s="3">
        <v>999228445090884</v>
      </c>
      <c r="B36" s="1" t="s">
        <v>810</v>
      </c>
      <c r="C36" s="1" t="s">
        <v>811</v>
      </c>
      <c r="D36" s="1" t="s">
        <v>812</v>
      </c>
      <c r="E36" s="1" t="s">
        <v>813</v>
      </c>
      <c r="F36" s="1" t="s">
        <v>572</v>
      </c>
      <c r="G36" s="1" t="s">
        <v>573</v>
      </c>
      <c r="H36" s="1" t="s">
        <v>574</v>
      </c>
      <c r="I36" s="1" t="s">
        <v>814</v>
      </c>
      <c r="J36" s="1" t="s">
        <v>30</v>
      </c>
      <c r="K36" s="1" t="s">
        <v>815</v>
      </c>
      <c r="L36" s="1" t="s">
        <v>815</v>
      </c>
      <c r="M36" s="1" t="s">
        <v>577</v>
      </c>
      <c r="N36" s="1" t="s">
        <v>577</v>
      </c>
      <c r="O36" s="1" t="s">
        <v>578</v>
      </c>
      <c r="P36" s="1" t="s">
        <v>579</v>
      </c>
      <c r="Q36" s="1" t="s">
        <v>580</v>
      </c>
      <c r="R36" s="1" t="s">
        <v>816</v>
      </c>
      <c r="S36" s="1" t="s">
        <v>582</v>
      </c>
      <c r="T36" s="1" t="s">
        <v>583</v>
      </c>
      <c r="U36" s="1" t="s">
        <v>599</v>
      </c>
      <c r="V36" s="1" t="s">
        <v>641</v>
      </c>
    </row>
    <row r="37" s="1" customFormat="1" spans="1:22">
      <c r="A37" s="3">
        <v>999228444608532</v>
      </c>
      <c r="B37" s="1" t="s">
        <v>810</v>
      </c>
      <c r="C37" s="1" t="s">
        <v>817</v>
      </c>
      <c r="D37" s="1" t="s">
        <v>757</v>
      </c>
      <c r="E37" s="1" t="s">
        <v>818</v>
      </c>
      <c r="F37" s="1" t="s">
        <v>595</v>
      </c>
      <c r="G37" s="1" t="s">
        <v>573</v>
      </c>
      <c r="H37" s="1" t="s">
        <v>574</v>
      </c>
      <c r="I37" s="1" t="s">
        <v>819</v>
      </c>
      <c r="J37" s="1" t="s">
        <v>30</v>
      </c>
      <c r="K37" s="1" t="s">
        <v>820</v>
      </c>
      <c r="L37" s="1" t="s">
        <v>820</v>
      </c>
      <c r="M37" s="1" t="s">
        <v>577</v>
      </c>
      <c r="N37" s="1" t="s">
        <v>577</v>
      </c>
      <c r="O37" s="1" t="s">
        <v>578</v>
      </c>
      <c r="P37" s="1" t="s">
        <v>579</v>
      </c>
      <c r="Q37" s="1" t="s">
        <v>580</v>
      </c>
      <c r="R37" s="1" t="s">
        <v>821</v>
      </c>
      <c r="S37" s="1" t="s">
        <v>582</v>
      </c>
      <c r="T37" s="1" t="s">
        <v>583</v>
      </c>
      <c r="U37" s="1" t="s">
        <v>599</v>
      </c>
      <c r="V37" s="1" t="s">
        <v>585</v>
      </c>
    </row>
    <row r="38" s="1" customFormat="1" spans="1:22">
      <c r="A38" s="3">
        <v>999228444214236</v>
      </c>
      <c r="B38" s="1" t="s">
        <v>810</v>
      </c>
      <c r="C38" s="1" t="s">
        <v>822</v>
      </c>
      <c r="D38" s="1" t="s">
        <v>823</v>
      </c>
      <c r="E38" s="1" t="s">
        <v>824</v>
      </c>
      <c r="F38" s="1" t="s">
        <v>572</v>
      </c>
      <c r="G38" s="1" t="s">
        <v>573</v>
      </c>
      <c r="H38" s="1" t="s">
        <v>574</v>
      </c>
      <c r="I38" s="1" t="s">
        <v>825</v>
      </c>
      <c r="J38" s="1" t="s">
        <v>30</v>
      </c>
      <c r="K38" s="1" t="s">
        <v>826</v>
      </c>
      <c r="L38" s="1" t="s">
        <v>826</v>
      </c>
      <c r="M38" s="1" t="s">
        <v>577</v>
      </c>
      <c r="N38" s="1" t="s">
        <v>577</v>
      </c>
      <c r="O38" s="1" t="s">
        <v>578</v>
      </c>
      <c r="P38" s="1" t="s">
        <v>579</v>
      </c>
      <c r="Q38" s="1" t="s">
        <v>580</v>
      </c>
      <c r="R38" s="1" t="s">
        <v>827</v>
      </c>
      <c r="S38" s="1" t="s">
        <v>582</v>
      </c>
      <c r="T38" s="1" t="s">
        <v>583</v>
      </c>
      <c r="U38" s="1" t="s">
        <v>599</v>
      </c>
      <c r="V38" s="1" t="s">
        <v>828</v>
      </c>
    </row>
    <row r="39" s="1" customFormat="1" spans="1:22">
      <c r="A39" s="3">
        <v>999228432122795</v>
      </c>
      <c r="B39" s="1" t="s">
        <v>829</v>
      </c>
      <c r="C39" s="1" t="s">
        <v>830</v>
      </c>
      <c r="D39" s="1" t="s">
        <v>831</v>
      </c>
      <c r="E39" s="1" t="s">
        <v>832</v>
      </c>
      <c r="F39" s="1" t="s">
        <v>595</v>
      </c>
      <c r="G39" s="1" t="s">
        <v>573</v>
      </c>
      <c r="H39" s="1" t="s">
        <v>574</v>
      </c>
      <c r="I39" s="1" t="s">
        <v>833</v>
      </c>
      <c r="J39" s="1" t="s">
        <v>30</v>
      </c>
      <c r="K39" s="1" t="s">
        <v>834</v>
      </c>
      <c r="L39" s="1" t="s">
        <v>834</v>
      </c>
      <c r="M39" s="1" t="s">
        <v>577</v>
      </c>
      <c r="N39" s="1" t="s">
        <v>577</v>
      </c>
      <c r="O39" s="1" t="s">
        <v>578</v>
      </c>
      <c r="P39" s="1" t="s">
        <v>579</v>
      </c>
      <c r="Q39" s="1" t="s">
        <v>580</v>
      </c>
      <c r="R39" s="1" t="s">
        <v>835</v>
      </c>
      <c r="S39" s="1" t="s">
        <v>582</v>
      </c>
      <c r="T39" s="1" t="s">
        <v>583</v>
      </c>
      <c r="U39" s="1" t="s">
        <v>599</v>
      </c>
      <c r="V39" s="1" t="s">
        <v>629</v>
      </c>
    </row>
    <row r="40" s="1" customFormat="1" spans="1:22">
      <c r="A40" s="3">
        <v>999228420839801</v>
      </c>
      <c r="B40" s="1" t="s">
        <v>829</v>
      </c>
      <c r="C40" s="1" t="s">
        <v>836</v>
      </c>
      <c r="D40" s="1" t="s">
        <v>837</v>
      </c>
      <c r="E40" s="1" t="s">
        <v>838</v>
      </c>
      <c r="F40" s="1" t="s">
        <v>572</v>
      </c>
      <c r="G40" s="1" t="s">
        <v>573</v>
      </c>
      <c r="H40" s="1" t="s">
        <v>574</v>
      </c>
      <c r="I40" s="1" t="s">
        <v>839</v>
      </c>
      <c r="J40" s="1" t="s">
        <v>30</v>
      </c>
      <c r="K40" s="1" t="s">
        <v>840</v>
      </c>
      <c r="L40" s="1" t="s">
        <v>840</v>
      </c>
      <c r="M40" s="1" t="s">
        <v>577</v>
      </c>
      <c r="N40" s="1" t="s">
        <v>577</v>
      </c>
      <c r="O40" s="1" t="s">
        <v>578</v>
      </c>
      <c r="P40" s="1" t="s">
        <v>579</v>
      </c>
      <c r="Q40" s="1" t="s">
        <v>580</v>
      </c>
      <c r="R40" s="1" t="s">
        <v>841</v>
      </c>
      <c r="S40" s="1" t="s">
        <v>582</v>
      </c>
      <c r="T40" s="1" t="s">
        <v>583</v>
      </c>
      <c r="U40" s="1" t="s">
        <v>599</v>
      </c>
      <c r="V40" s="1" t="s">
        <v>622</v>
      </c>
    </row>
    <row r="41" s="1" customFormat="1" spans="1:22">
      <c r="A41" s="3">
        <v>999228415367213</v>
      </c>
      <c r="B41" s="1" t="s">
        <v>829</v>
      </c>
      <c r="C41" s="1" t="s">
        <v>842</v>
      </c>
      <c r="D41" s="1" t="s">
        <v>843</v>
      </c>
      <c r="E41" s="1" t="s">
        <v>844</v>
      </c>
      <c r="F41" s="1" t="s">
        <v>568</v>
      </c>
      <c r="G41" s="1" t="s">
        <v>573</v>
      </c>
      <c r="H41" s="1" t="s">
        <v>574</v>
      </c>
      <c r="I41" s="1" t="s">
        <v>845</v>
      </c>
      <c r="J41" s="1" t="s">
        <v>30</v>
      </c>
      <c r="K41" s="1" t="s">
        <v>846</v>
      </c>
      <c r="L41" s="1" t="s">
        <v>846</v>
      </c>
      <c r="M41" s="1" t="s">
        <v>577</v>
      </c>
      <c r="N41" s="1" t="s">
        <v>577</v>
      </c>
      <c r="O41" s="1" t="s">
        <v>578</v>
      </c>
      <c r="P41" s="1" t="s">
        <v>579</v>
      </c>
      <c r="Q41" s="1" t="s">
        <v>580</v>
      </c>
      <c r="R41" s="1" t="s">
        <v>847</v>
      </c>
      <c r="S41" s="1" t="s">
        <v>582</v>
      </c>
      <c r="T41" s="1" t="s">
        <v>583</v>
      </c>
      <c r="U41" s="1" t="s">
        <v>599</v>
      </c>
      <c r="V41" s="1" t="s">
        <v>585</v>
      </c>
    </row>
    <row r="42" s="1" customFormat="1" spans="1:22">
      <c r="A42" s="3">
        <v>999228415015834</v>
      </c>
      <c r="B42" s="1" t="s">
        <v>829</v>
      </c>
      <c r="C42" s="1" t="s">
        <v>848</v>
      </c>
      <c r="D42" s="1" t="s">
        <v>849</v>
      </c>
      <c r="E42" s="1" t="s">
        <v>850</v>
      </c>
      <c r="F42" s="1" t="s">
        <v>572</v>
      </c>
      <c r="G42" s="1" t="s">
        <v>573</v>
      </c>
      <c r="H42" s="1" t="s">
        <v>574</v>
      </c>
      <c r="I42" s="1" t="s">
        <v>851</v>
      </c>
      <c r="J42" s="1" t="s">
        <v>30</v>
      </c>
      <c r="K42" s="1" t="s">
        <v>852</v>
      </c>
      <c r="L42" s="1" t="s">
        <v>852</v>
      </c>
      <c r="M42" s="1" t="s">
        <v>577</v>
      </c>
      <c r="N42" s="1" t="s">
        <v>577</v>
      </c>
      <c r="O42" s="1" t="s">
        <v>578</v>
      </c>
      <c r="P42" s="1" t="s">
        <v>579</v>
      </c>
      <c r="Q42" s="1" t="s">
        <v>580</v>
      </c>
      <c r="R42" s="1" t="s">
        <v>853</v>
      </c>
      <c r="S42" s="1" t="s">
        <v>582</v>
      </c>
      <c r="T42" s="1" t="s">
        <v>583</v>
      </c>
      <c r="U42" s="1" t="s">
        <v>599</v>
      </c>
      <c r="V42" s="1" t="s">
        <v>854</v>
      </c>
    </row>
    <row r="43" s="1" customFormat="1" spans="1:22">
      <c r="A43" s="3">
        <v>999228404487662</v>
      </c>
      <c r="B43" s="1" t="s">
        <v>855</v>
      </c>
      <c r="C43" s="1" t="s">
        <v>856</v>
      </c>
      <c r="D43" s="1" t="s">
        <v>857</v>
      </c>
      <c r="E43" s="1" t="s">
        <v>858</v>
      </c>
      <c r="F43" s="1" t="s">
        <v>595</v>
      </c>
      <c r="G43" s="1" t="s">
        <v>573</v>
      </c>
      <c r="H43" s="1" t="s">
        <v>574</v>
      </c>
      <c r="I43" s="1" t="s">
        <v>859</v>
      </c>
      <c r="J43" s="1" t="s">
        <v>30</v>
      </c>
      <c r="K43" s="1" t="s">
        <v>860</v>
      </c>
      <c r="L43" s="1" t="s">
        <v>860</v>
      </c>
      <c r="M43" s="1" t="s">
        <v>577</v>
      </c>
      <c r="N43" s="1" t="s">
        <v>577</v>
      </c>
      <c r="O43" s="1" t="s">
        <v>578</v>
      </c>
      <c r="P43" s="1" t="s">
        <v>579</v>
      </c>
      <c r="Q43" s="1" t="s">
        <v>580</v>
      </c>
      <c r="R43" s="1" t="s">
        <v>861</v>
      </c>
      <c r="S43" s="1" t="s">
        <v>582</v>
      </c>
      <c r="T43" s="1" t="s">
        <v>583</v>
      </c>
      <c r="U43" s="1" t="s">
        <v>599</v>
      </c>
      <c r="V43" s="1" t="s">
        <v>622</v>
      </c>
    </row>
    <row r="44" s="1" customFormat="1" spans="1:22">
      <c r="A44" s="3">
        <v>999228399398927</v>
      </c>
      <c r="B44" s="1" t="s">
        <v>855</v>
      </c>
      <c r="C44" s="1" t="s">
        <v>862</v>
      </c>
      <c r="D44" s="1" t="s">
        <v>863</v>
      </c>
      <c r="E44" s="1" t="s">
        <v>864</v>
      </c>
      <c r="F44" s="1" t="s">
        <v>572</v>
      </c>
      <c r="G44" s="1" t="s">
        <v>573</v>
      </c>
      <c r="H44" s="1" t="s">
        <v>574</v>
      </c>
      <c r="I44" s="1" t="s">
        <v>865</v>
      </c>
      <c r="J44" s="1" t="s">
        <v>30</v>
      </c>
      <c r="K44" s="1" t="s">
        <v>866</v>
      </c>
      <c r="L44" s="1" t="s">
        <v>866</v>
      </c>
      <c r="M44" s="1" t="s">
        <v>577</v>
      </c>
      <c r="N44" s="1" t="s">
        <v>577</v>
      </c>
      <c r="O44" s="1" t="s">
        <v>578</v>
      </c>
      <c r="P44" s="1" t="s">
        <v>579</v>
      </c>
      <c r="Q44" s="1" t="s">
        <v>580</v>
      </c>
      <c r="R44" s="1" t="s">
        <v>867</v>
      </c>
      <c r="S44" s="1" t="s">
        <v>582</v>
      </c>
      <c r="T44" s="1" t="s">
        <v>583</v>
      </c>
      <c r="U44" s="1" t="s">
        <v>584</v>
      </c>
      <c r="V44" s="1" t="s">
        <v>585</v>
      </c>
    </row>
    <row r="45" s="1" customFormat="1" spans="1:22">
      <c r="A45" s="3">
        <v>999228397507544</v>
      </c>
      <c r="B45" s="1" t="s">
        <v>855</v>
      </c>
      <c r="C45" s="1" t="s">
        <v>868</v>
      </c>
      <c r="D45" s="1" t="s">
        <v>869</v>
      </c>
      <c r="E45" s="1" t="s">
        <v>870</v>
      </c>
      <c r="F45" s="1" t="s">
        <v>595</v>
      </c>
      <c r="G45" s="1" t="s">
        <v>573</v>
      </c>
      <c r="H45" s="1" t="s">
        <v>574</v>
      </c>
      <c r="I45" s="1" t="s">
        <v>871</v>
      </c>
      <c r="J45" s="1" t="s">
        <v>30</v>
      </c>
      <c r="K45" s="1" t="s">
        <v>872</v>
      </c>
      <c r="L45" s="1" t="s">
        <v>872</v>
      </c>
      <c r="M45" s="1" t="s">
        <v>577</v>
      </c>
      <c r="N45" s="1" t="s">
        <v>577</v>
      </c>
      <c r="O45" s="1" t="s">
        <v>578</v>
      </c>
      <c r="P45" s="1" t="s">
        <v>579</v>
      </c>
      <c r="Q45" s="1" t="s">
        <v>580</v>
      </c>
      <c r="R45" s="1" t="s">
        <v>873</v>
      </c>
      <c r="S45" s="1" t="s">
        <v>582</v>
      </c>
      <c r="T45" s="1" t="s">
        <v>583</v>
      </c>
      <c r="U45" s="1" t="s">
        <v>599</v>
      </c>
      <c r="V45" s="1" t="s">
        <v>607</v>
      </c>
    </row>
    <row r="46" s="1" customFormat="1" spans="1:22">
      <c r="A46" s="3">
        <v>999228368373963</v>
      </c>
      <c r="B46" s="1" t="s">
        <v>874</v>
      </c>
      <c r="C46" s="1" t="s">
        <v>875</v>
      </c>
      <c r="D46" s="1" t="s">
        <v>876</v>
      </c>
      <c r="E46" s="1" t="s">
        <v>877</v>
      </c>
      <c r="F46" s="1" t="s">
        <v>568</v>
      </c>
      <c r="G46" s="1" t="s">
        <v>573</v>
      </c>
      <c r="H46" s="1" t="s">
        <v>574</v>
      </c>
      <c r="I46" s="1" t="s">
        <v>878</v>
      </c>
      <c r="J46" s="1" t="s">
        <v>30</v>
      </c>
      <c r="K46" s="1" t="s">
        <v>879</v>
      </c>
      <c r="L46" s="1" t="s">
        <v>879</v>
      </c>
      <c r="M46" s="1" t="s">
        <v>577</v>
      </c>
      <c r="N46" s="1" t="s">
        <v>577</v>
      </c>
      <c r="O46" s="1" t="s">
        <v>578</v>
      </c>
      <c r="P46" s="1" t="s">
        <v>579</v>
      </c>
      <c r="Q46" s="1" t="s">
        <v>580</v>
      </c>
      <c r="R46" s="1" t="s">
        <v>880</v>
      </c>
      <c r="S46" s="1" t="s">
        <v>582</v>
      </c>
      <c r="T46" s="1" t="s">
        <v>583</v>
      </c>
      <c r="U46" s="1" t="s">
        <v>599</v>
      </c>
      <c r="V46" s="1" t="s">
        <v>881</v>
      </c>
    </row>
    <row r="47" s="1" customFormat="1" spans="1:22">
      <c r="A47" s="3">
        <v>999228367938665</v>
      </c>
      <c r="B47" s="1" t="s">
        <v>882</v>
      </c>
      <c r="C47" s="1" t="s">
        <v>883</v>
      </c>
      <c r="D47" s="1" t="s">
        <v>884</v>
      </c>
      <c r="E47" s="1" t="s">
        <v>885</v>
      </c>
      <c r="F47" s="1" t="s">
        <v>595</v>
      </c>
      <c r="G47" s="1" t="s">
        <v>573</v>
      </c>
      <c r="H47" s="1" t="s">
        <v>574</v>
      </c>
      <c r="I47" s="1" t="s">
        <v>886</v>
      </c>
      <c r="J47" s="1" t="s">
        <v>30</v>
      </c>
      <c r="K47" s="1" t="s">
        <v>887</v>
      </c>
      <c r="L47" s="1" t="s">
        <v>887</v>
      </c>
      <c r="M47" s="1" t="s">
        <v>577</v>
      </c>
      <c r="N47" s="1" t="s">
        <v>577</v>
      </c>
      <c r="O47" s="1" t="s">
        <v>578</v>
      </c>
      <c r="P47" s="1" t="s">
        <v>579</v>
      </c>
      <c r="Q47" s="1" t="s">
        <v>580</v>
      </c>
      <c r="R47" s="1" t="s">
        <v>888</v>
      </c>
      <c r="S47" s="1" t="s">
        <v>582</v>
      </c>
      <c r="T47" s="1" t="s">
        <v>583</v>
      </c>
      <c r="U47" s="1" t="s">
        <v>599</v>
      </c>
      <c r="V47" s="1" t="s">
        <v>607</v>
      </c>
    </row>
    <row r="48" s="1" customFormat="1" spans="1:22">
      <c r="A48" s="3">
        <v>999228363179829</v>
      </c>
      <c r="B48" s="1" t="s">
        <v>882</v>
      </c>
      <c r="C48" s="1" t="s">
        <v>889</v>
      </c>
      <c r="D48" s="1" t="s">
        <v>757</v>
      </c>
      <c r="E48" s="1" t="s">
        <v>890</v>
      </c>
      <c r="F48" s="1" t="s">
        <v>595</v>
      </c>
      <c r="G48" s="1" t="s">
        <v>573</v>
      </c>
      <c r="H48" s="1" t="s">
        <v>574</v>
      </c>
      <c r="I48" s="1" t="s">
        <v>891</v>
      </c>
      <c r="J48" s="1" t="s">
        <v>30</v>
      </c>
      <c r="K48" s="1" t="s">
        <v>892</v>
      </c>
      <c r="L48" s="1" t="s">
        <v>892</v>
      </c>
      <c r="M48" s="1" t="s">
        <v>577</v>
      </c>
      <c r="N48" s="1" t="s">
        <v>577</v>
      </c>
      <c r="O48" s="1" t="s">
        <v>578</v>
      </c>
      <c r="P48" s="1" t="s">
        <v>579</v>
      </c>
      <c r="Q48" s="1" t="s">
        <v>580</v>
      </c>
      <c r="R48" s="1" t="s">
        <v>893</v>
      </c>
      <c r="S48" s="1" t="s">
        <v>582</v>
      </c>
      <c r="T48" s="1" t="s">
        <v>583</v>
      </c>
      <c r="U48" s="1" t="s">
        <v>599</v>
      </c>
      <c r="V48" s="1" t="s">
        <v>585</v>
      </c>
    </row>
    <row r="49" s="1" customFormat="1" spans="1:22">
      <c r="A49" s="3">
        <v>999228362273551</v>
      </c>
      <c r="B49" s="1" t="s">
        <v>882</v>
      </c>
      <c r="C49" s="1" t="s">
        <v>894</v>
      </c>
      <c r="D49" s="1" t="s">
        <v>895</v>
      </c>
      <c r="E49" s="1" t="s">
        <v>896</v>
      </c>
      <c r="F49" s="1" t="s">
        <v>572</v>
      </c>
      <c r="G49" s="1" t="s">
        <v>573</v>
      </c>
      <c r="H49" s="1" t="s">
        <v>574</v>
      </c>
      <c r="I49" s="1" t="s">
        <v>897</v>
      </c>
      <c r="J49" s="1" t="s">
        <v>30</v>
      </c>
      <c r="K49" s="1" t="s">
        <v>898</v>
      </c>
      <c r="L49" s="1" t="s">
        <v>898</v>
      </c>
      <c r="M49" s="1" t="s">
        <v>577</v>
      </c>
      <c r="N49" s="1" t="s">
        <v>577</v>
      </c>
      <c r="O49" s="1" t="s">
        <v>578</v>
      </c>
      <c r="P49" s="1" t="s">
        <v>579</v>
      </c>
      <c r="Q49" s="1" t="s">
        <v>580</v>
      </c>
      <c r="R49" s="1" t="s">
        <v>899</v>
      </c>
      <c r="S49" s="1" t="s">
        <v>582</v>
      </c>
      <c r="T49" s="1" t="s">
        <v>583</v>
      </c>
      <c r="U49" s="1" t="s">
        <v>599</v>
      </c>
      <c r="V49" s="1" t="s">
        <v>900</v>
      </c>
    </row>
    <row r="50" s="1" customFormat="1" spans="1:22">
      <c r="A50" s="3">
        <v>999228360383093</v>
      </c>
      <c r="B50" s="1" t="s">
        <v>882</v>
      </c>
      <c r="C50" s="1" t="s">
        <v>901</v>
      </c>
      <c r="D50" s="1" t="s">
        <v>902</v>
      </c>
      <c r="E50" s="1" t="s">
        <v>903</v>
      </c>
      <c r="F50" s="1" t="s">
        <v>612</v>
      </c>
      <c r="G50" s="1" t="s">
        <v>573</v>
      </c>
      <c r="H50" s="1" t="s">
        <v>574</v>
      </c>
      <c r="I50" s="1" t="s">
        <v>904</v>
      </c>
      <c r="J50" s="1" t="s">
        <v>30</v>
      </c>
      <c r="K50" s="1" t="s">
        <v>905</v>
      </c>
      <c r="L50" s="1" t="s">
        <v>905</v>
      </c>
      <c r="M50" s="1" t="s">
        <v>577</v>
      </c>
      <c r="N50" s="1" t="s">
        <v>577</v>
      </c>
      <c r="O50" s="1" t="s">
        <v>578</v>
      </c>
      <c r="P50" s="1" t="s">
        <v>579</v>
      </c>
      <c r="Q50" s="1" t="s">
        <v>580</v>
      </c>
      <c r="R50" s="1" t="s">
        <v>906</v>
      </c>
      <c r="S50" s="1" t="s">
        <v>582</v>
      </c>
      <c r="T50" s="1" t="s">
        <v>583</v>
      </c>
      <c r="U50" s="1" t="s">
        <v>599</v>
      </c>
      <c r="V50" s="1" t="s">
        <v>585</v>
      </c>
    </row>
    <row r="51" s="1" customFormat="1" spans="1:22">
      <c r="A51" s="3">
        <v>999228355258991</v>
      </c>
      <c r="B51" s="1" t="s">
        <v>907</v>
      </c>
      <c r="C51" s="1" t="s">
        <v>908</v>
      </c>
      <c r="D51" s="1" t="s">
        <v>909</v>
      </c>
      <c r="E51" s="1" t="s">
        <v>910</v>
      </c>
      <c r="F51" s="1" t="s">
        <v>595</v>
      </c>
      <c r="G51" s="1" t="s">
        <v>573</v>
      </c>
      <c r="H51" s="1" t="s">
        <v>574</v>
      </c>
      <c r="I51" s="1" t="s">
        <v>911</v>
      </c>
      <c r="J51" s="1" t="s">
        <v>30</v>
      </c>
      <c r="K51" s="1" t="s">
        <v>912</v>
      </c>
      <c r="L51" s="1" t="s">
        <v>912</v>
      </c>
      <c r="M51" s="1" t="s">
        <v>577</v>
      </c>
      <c r="N51" s="1" t="s">
        <v>577</v>
      </c>
      <c r="O51" s="1" t="s">
        <v>578</v>
      </c>
      <c r="P51" s="1" t="s">
        <v>579</v>
      </c>
      <c r="Q51" s="1" t="s">
        <v>580</v>
      </c>
      <c r="R51" s="1" t="s">
        <v>913</v>
      </c>
      <c r="S51" s="1" t="s">
        <v>582</v>
      </c>
      <c r="T51" s="1" t="s">
        <v>583</v>
      </c>
      <c r="U51" s="1" t="s">
        <v>599</v>
      </c>
      <c r="V51" s="1" t="s">
        <v>600</v>
      </c>
    </row>
    <row r="52" s="1" customFormat="1" spans="1:22">
      <c r="A52" s="3">
        <v>999228354172949</v>
      </c>
      <c r="B52" s="1" t="s">
        <v>907</v>
      </c>
      <c r="C52" s="1" t="s">
        <v>914</v>
      </c>
      <c r="D52" s="1" t="s">
        <v>915</v>
      </c>
      <c r="E52" s="1" t="s">
        <v>916</v>
      </c>
      <c r="F52" s="1" t="s">
        <v>917</v>
      </c>
      <c r="G52" s="1" t="s">
        <v>573</v>
      </c>
      <c r="H52" s="1" t="s">
        <v>574</v>
      </c>
      <c r="I52" s="1" t="s">
        <v>918</v>
      </c>
      <c r="J52" s="1" t="s">
        <v>30</v>
      </c>
      <c r="K52" s="1" t="s">
        <v>919</v>
      </c>
      <c r="L52" s="1" t="s">
        <v>919</v>
      </c>
      <c r="M52" s="1" t="s">
        <v>577</v>
      </c>
      <c r="N52" s="1" t="s">
        <v>577</v>
      </c>
      <c r="O52" s="1" t="s">
        <v>578</v>
      </c>
      <c r="P52" s="1" t="s">
        <v>579</v>
      </c>
      <c r="Q52" s="1" t="s">
        <v>580</v>
      </c>
      <c r="R52" s="1" t="s">
        <v>920</v>
      </c>
      <c r="S52" s="1" t="s">
        <v>582</v>
      </c>
      <c r="T52" s="1" t="s">
        <v>583</v>
      </c>
      <c r="U52" s="1" t="s">
        <v>599</v>
      </c>
      <c r="V52" s="1" t="s">
        <v>607</v>
      </c>
    </row>
    <row r="53" s="1" customFormat="1" spans="1:22">
      <c r="A53" s="3">
        <v>999228353206570</v>
      </c>
      <c r="B53" s="1" t="s">
        <v>907</v>
      </c>
      <c r="C53" s="1" t="s">
        <v>921</v>
      </c>
      <c r="D53" s="1" t="s">
        <v>922</v>
      </c>
      <c r="E53" s="1" t="s">
        <v>923</v>
      </c>
      <c r="F53" s="1" t="s">
        <v>568</v>
      </c>
      <c r="G53" s="1" t="s">
        <v>573</v>
      </c>
      <c r="H53" s="1" t="s">
        <v>574</v>
      </c>
      <c r="I53" s="1" t="s">
        <v>924</v>
      </c>
      <c r="J53" s="1" t="s">
        <v>30</v>
      </c>
      <c r="K53" s="1" t="s">
        <v>925</v>
      </c>
      <c r="L53" s="1" t="s">
        <v>925</v>
      </c>
      <c r="M53" s="1" t="s">
        <v>577</v>
      </c>
      <c r="N53" s="1" t="s">
        <v>577</v>
      </c>
      <c r="O53" s="1" t="s">
        <v>578</v>
      </c>
      <c r="P53" s="1" t="s">
        <v>579</v>
      </c>
      <c r="Q53" s="1" t="s">
        <v>580</v>
      </c>
      <c r="R53" s="1" t="s">
        <v>926</v>
      </c>
      <c r="S53" s="1" t="s">
        <v>582</v>
      </c>
      <c r="T53" s="1" t="s">
        <v>583</v>
      </c>
      <c r="U53" s="1" t="s">
        <v>599</v>
      </c>
      <c r="V53" s="1" t="s">
        <v>629</v>
      </c>
    </row>
    <row r="54" s="1" customFormat="1" spans="1:22">
      <c r="A54" s="3">
        <v>999228349434120</v>
      </c>
      <c r="B54" s="1" t="s">
        <v>907</v>
      </c>
      <c r="C54" s="1" t="s">
        <v>927</v>
      </c>
      <c r="D54" s="1" t="s">
        <v>928</v>
      </c>
      <c r="E54" s="1" t="s">
        <v>929</v>
      </c>
      <c r="F54" s="1" t="s">
        <v>612</v>
      </c>
      <c r="G54" s="1" t="s">
        <v>573</v>
      </c>
      <c r="H54" s="1" t="s">
        <v>574</v>
      </c>
      <c r="I54" s="1" t="s">
        <v>930</v>
      </c>
      <c r="J54" s="1" t="s">
        <v>30</v>
      </c>
      <c r="K54" s="1" t="s">
        <v>931</v>
      </c>
      <c r="L54" s="1" t="s">
        <v>931</v>
      </c>
      <c r="M54" s="1" t="s">
        <v>577</v>
      </c>
      <c r="N54" s="1" t="s">
        <v>577</v>
      </c>
      <c r="O54" s="1" t="s">
        <v>578</v>
      </c>
      <c r="P54" s="1" t="s">
        <v>579</v>
      </c>
      <c r="Q54" s="1" t="s">
        <v>580</v>
      </c>
      <c r="R54" s="1" t="s">
        <v>932</v>
      </c>
      <c r="S54" s="1" t="s">
        <v>582</v>
      </c>
      <c r="T54" s="1" t="s">
        <v>583</v>
      </c>
      <c r="U54" s="1" t="s">
        <v>599</v>
      </c>
      <c r="V54" s="1" t="s">
        <v>933</v>
      </c>
    </row>
    <row r="55" s="1" customFormat="1" spans="1:22">
      <c r="A55" s="3">
        <v>999228342687804</v>
      </c>
      <c r="B55" s="1" t="s">
        <v>934</v>
      </c>
      <c r="C55" s="1" t="s">
        <v>935</v>
      </c>
      <c r="D55" s="1" t="s">
        <v>936</v>
      </c>
      <c r="E55" s="1" t="s">
        <v>937</v>
      </c>
      <c r="F55" s="1" t="s">
        <v>595</v>
      </c>
      <c r="G55" s="1" t="s">
        <v>573</v>
      </c>
      <c r="H55" s="1" t="s">
        <v>574</v>
      </c>
      <c r="I55" s="1" t="s">
        <v>938</v>
      </c>
      <c r="J55" s="1" t="s">
        <v>30</v>
      </c>
      <c r="K55" s="1" t="s">
        <v>939</v>
      </c>
      <c r="L55" s="1" t="s">
        <v>939</v>
      </c>
      <c r="M55" s="1" t="s">
        <v>577</v>
      </c>
      <c r="N55" s="1" t="s">
        <v>577</v>
      </c>
      <c r="O55" s="1" t="s">
        <v>578</v>
      </c>
      <c r="P55" s="1" t="s">
        <v>579</v>
      </c>
      <c r="Q55" s="1" t="s">
        <v>580</v>
      </c>
      <c r="R55" s="1" t="s">
        <v>940</v>
      </c>
      <c r="S55" s="1" t="s">
        <v>582</v>
      </c>
      <c r="T55" s="1" t="s">
        <v>583</v>
      </c>
      <c r="U55" s="1" t="s">
        <v>599</v>
      </c>
      <c r="V55" s="1" t="s">
        <v>641</v>
      </c>
    </row>
    <row r="56" s="1" customFormat="1" spans="1:22">
      <c r="A56" s="3">
        <v>999228339153037</v>
      </c>
      <c r="B56" s="1" t="s">
        <v>934</v>
      </c>
      <c r="C56" s="1" t="s">
        <v>941</v>
      </c>
      <c r="D56" s="1" t="s">
        <v>942</v>
      </c>
      <c r="E56" s="1" t="s">
        <v>943</v>
      </c>
      <c r="F56" s="1" t="s">
        <v>595</v>
      </c>
      <c r="G56" s="1" t="s">
        <v>573</v>
      </c>
      <c r="H56" s="1" t="s">
        <v>574</v>
      </c>
      <c r="I56" s="1" t="s">
        <v>944</v>
      </c>
      <c r="J56" s="1" t="s">
        <v>30</v>
      </c>
      <c r="K56" s="1" t="s">
        <v>945</v>
      </c>
      <c r="L56" s="1" t="s">
        <v>945</v>
      </c>
      <c r="M56" s="1" t="s">
        <v>577</v>
      </c>
      <c r="N56" s="1" t="s">
        <v>577</v>
      </c>
      <c r="O56" s="1" t="s">
        <v>578</v>
      </c>
      <c r="P56" s="1" t="s">
        <v>579</v>
      </c>
      <c r="Q56" s="1" t="s">
        <v>580</v>
      </c>
      <c r="R56" s="1" t="s">
        <v>946</v>
      </c>
      <c r="S56" s="1" t="s">
        <v>582</v>
      </c>
      <c r="T56" s="1" t="s">
        <v>583</v>
      </c>
      <c r="U56" s="1" t="s">
        <v>599</v>
      </c>
      <c r="V56" s="1" t="s">
        <v>607</v>
      </c>
    </row>
    <row r="57" s="1" customFormat="1" spans="1:22">
      <c r="A57" s="3">
        <v>999228333094648</v>
      </c>
      <c r="B57" s="1" t="s">
        <v>947</v>
      </c>
      <c r="C57" s="1" t="s">
        <v>948</v>
      </c>
      <c r="D57" s="1" t="s">
        <v>949</v>
      </c>
      <c r="E57" s="1" t="s">
        <v>950</v>
      </c>
      <c r="F57" s="1" t="s">
        <v>572</v>
      </c>
      <c r="G57" s="1" t="s">
        <v>573</v>
      </c>
      <c r="H57" s="1" t="s">
        <v>574</v>
      </c>
      <c r="I57" s="1" t="s">
        <v>951</v>
      </c>
      <c r="J57" s="1" t="s">
        <v>30</v>
      </c>
      <c r="K57" s="1" t="s">
        <v>952</v>
      </c>
      <c r="L57" s="1" t="s">
        <v>952</v>
      </c>
      <c r="M57" s="1" t="s">
        <v>577</v>
      </c>
      <c r="N57" s="1" t="s">
        <v>577</v>
      </c>
      <c r="O57" s="1" t="s">
        <v>578</v>
      </c>
      <c r="P57" s="1" t="s">
        <v>579</v>
      </c>
      <c r="Q57" s="1" t="s">
        <v>580</v>
      </c>
      <c r="R57" s="1" t="s">
        <v>953</v>
      </c>
      <c r="S57" s="1" t="s">
        <v>582</v>
      </c>
      <c r="T57" s="1" t="s">
        <v>583</v>
      </c>
      <c r="U57" s="1" t="s">
        <v>599</v>
      </c>
      <c r="V57" s="1" t="s">
        <v>607</v>
      </c>
    </row>
    <row r="58" s="1" customFormat="1" spans="1:22">
      <c r="A58" s="3">
        <v>28235746387</v>
      </c>
      <c r="B58" s="1" t="s">
        <v>954</v>
      </c>
      <c r="C58" s="1" t="s">
        <v>955</v>
      </c>
      <c r="D58" s="1" t="s">
        <v>942</v>
      </c>
      <c r="E58" s="1" t="s">
        <v>956</v>
      </c>
      <c r="F58" s="1" t="s">
        <v>595</v>
      </c>
      <c r="G58" s="1" t="s">
        <v>573</v>
      </c>
      <c r="H58" s="1" t="s">
        <v>574</v>
      </c>
      <c r="I58" s="1" t="s">
        <v>957</v>
      </c>
      <c r="J58" s="1" t="s">
        <v>30</v>
      </c>
      <c r="K58" s="1" t="s">
        <v>958</v>
      </c>
      <c r="L58" s="1" t="s">
        <v>958</v>
      </c>
      <c r="M58" s="1" t="s">
        <v>577</v>
      </c>
      <c r="N58" s="1" t="s">
        <v>577</v>
      </c>
      <c r="O58" s="1" t="s">
        <v>578</v>
      </c>
      <c r="P58" s="1" t="s">
        <v>579</v>
      </c>
      <c r="Q58" s="1" t="s">
        <v>580</v>
      </c>
      <c r="R58" s="1" t="s">
        <v>959</v>
      </c>
      <c r="S58" s="1" t="s">
        <v>582</v>
      </c>
      <c r="T58" s="1" t="s">
        <v>583</v>
      </c>
      <c r="U58" s="1" t="s">
        <v>599</v>
      </c>
      <c r="V58" s="1" t="s">
        <v>607</v>
      </c>
    </row>
    <row r="59" s="1" customFormat="1" spans="1:22">
      <c r="A59" s="3">
        <v>999228229162757</v>
      </c>
      <c r="B59" s="1" t="s">
        <v>954</v>
      </c>
      <c r="C59" s="1" t="s">
        <v>960</v>
      </c>
      <c r="D59" s="1" t="s">
        <v>961</v>
      </c>
      <c r="E59" s="1" t="s">
        <v>962</v>
      </c>
      <c r="F59" s="1" t="s">
        <v>568</v>
      </c>
      <c r="G59" s="1" t="s">
        <v>573</v>
      </c>
      <c r="H59" s="1" t="s">
        <v>574</v>
      </c>
      <c r="I59" s="1" t="s">
        <v>963</v>
      </c>
      <c r="J59" s="1" t="s">
        <v>30</v>
      </c>
      <c r="K59" s="1" t="s">
        <v>964</v>
      </c>
      <c r="L59" s="1" t="s">
        <v>964</v>
      </c>
      <c r="M59" s="1" t="s">
        <v>577</v>
      </c>
      <c r="N59" s="1" t="s">
        <v>577</v>
      </c>
      <c r="O59" s="1" t="s">
        <v>578</v>
      </c>
      <c r="P59" s="1" t="s">
        <v>579</v>
      </c>
      <c r="Q59" s="1" t="s">
        <v>580</v>
      </c>
      <c r="R59" s="1" t="s">
        <v>965</v>
      </c>
      <c r="S59" s="1" t="s">
        <v>582</v>
      </c>
      <c r="T59" s="1" t="s">
        <v>583</v>
      </c>
      <c r="U59" s="1" t="s">
        <v>599</v>
      </c>
      <c r="V59" s="1" t="s">
        <v>607</v>
      </c>
    </row>
    <row r="60" s="1" customFormat="1" spans="1:22">
      <c r="A60" s="3">
        <v>999228123867242</v>
      </c>
      <c r="B60" s="1" t="s">
        <v>966</v>
      </c>
      <c r="C60" s="1" t="s">
        <v>967</v>
      </c>
      <c r="D60" s="1" t="s">
        <v>968</v>
      </c>
      <c r="E60" s="1" t="s">
        <v>969</v>
      </c>
      <c r="F60" s="1" t="s">
        <v>568</v>
      </c>
      <c r="G60" s="1" t="s">
        <v>573</v>
      </c>
      <c r="H60" s="1" t="s">
        <v>574</v>
      </c>
      <c r="I60" s="1" t="s">
        <v>970</v>
      </c>
      <c r="J60" s="1" t="s">
        <v>30</v>
      </c>
      <c r="K60" s="1" t="s">
        <v>971</v>
      </c>
      <c r="L60" s="1" t="s">
        <v>971</v>
      </c>
      <c r="M60" s="1" t="s">
        <v>577</v>
      </c>
      <c r="N60" s="1" t="s">
        <v>577</v>
      </c>
      <c r="O60" s="1" t="s">
        <v>578</v>
      </c>
      <c r="P60" s="1" t="s">
        <v>579</v>
      </c>
      <c r="Q60" s="1" t="s">
        <v>580</v>
      </c>
      <c r="R60" s="1" t="s">
        <v>972</v>
      </c>
      <c r="S60" s="1" t="s">
        <v>582</v>
      </c>
      <c r="T60" s="1" t="s">
        <v>583</v>
      </c>
      <c r="U60" s="1" t="s">
        <v>599</v>
      </c>
      <c r="V60" s="1" t="s">
        <v>607</v>
      </c>
    </row>
    <row r="61" s="1" customFormat="1" spans="1:22">
      <c r="A61" s="3">
        <v>999228071008033</v>
      </c>
      <c r="B61" s="1" t="s">
        <v>973</v>
      </c>
      <c r="C61" s="1" t="s">
        <v>974</v>
      </c>
      <c r="D61" s="1" t="s">
        <v>975</v>
      </c>
      <c r="E61" s="1" t="s">
        <v>976</v>
      </c>
      <c r="F61" s="1" t="s">
        <v>572</v>
      </c>
      <c r="G61" s="1" t="s">
        <v>573</v>
      </c>
      <c r="H61" s="1" t="s">
        <v>574</v>
      </c>
      <c r="I61" s="1" t="s">
        <v>977</v>
      </c>
      <c r="J61" s="1" t="s">
        <v>30</v>
      </c>
      <c r="K61" s="1" t="s">
        <v>978</v>
      </c>
      <c r="L61" s="1" t="s">
        <v>978</v>
      </c>
      <c r="M61" s="1" t="s">
        <v>577</v>
      </c>
      <c r="N61" s="1" t="s">
        <v>577</v>
      </c>
      <c r="O61" s="1" t="s">
        <v>578</v>
      </c>
      <c r="P61" s="1" t="s">
        <v>579</v>
      </c>
      <c r="Q61" s="1" t="s">
        <v>580</v>
      </c>
      <c r="R61" s="1" t="s">
        <v>979</v>
      </c>
      <c r="S61" s="1" t="s">
        <v>582</v>
      </c>
      <c r="T61" s="1" t="s">
        <v>583</v>
      </c>
      <c r="U61" s="1" t="s">
        <v>599</v>
      </c>
      <c r="V61" s="1" t="s">
        <v>607</v>
      </c>
    </row>
    <row r="62" s="1" customFormat="1" spans="1:22">
      <c r="A62" s="3">
        <v>999228065091100</v>
      </c>
      <c r="B62" s="1" t="s">
        <v>973</v>
      </c>
      <c r="C62" s="1" t="s">
        <v>980</v>
      </c>
      <c r="D62" s="1" t="s">
        <v>981</v>
      </c>
      <c r="E62" s="1" t="s">
        <v>982</v>
      </c>
      <c r="F62" s="1" t="s">
        <v>572</v>
      </c>
      <c r="G62" s="1" t="s">
        <v>573</v>
      </c>
      <c r="H62" s="1" t="s">
        <v>574</v>
      </c>
      <c r="I62" s="1" t="s">
        <v>983</v>
      </c>
      <c r="J62" s="1" t="s">
        <v>30</v>
      </c>
      <c r="K62" s="1" t="s">
        <v>984</v>
      </c>
      <c r="L62" s="1" t="s">
        <v>984</v>
      </c>
      <c r="M62" s="1" t="s">
        <v>577</v>
      </c>
      <c r="N62" s="1" t="s">
        <v>577</v>
      </c>
      <c r="O62" s="1" t="s">
        <v>578</v>
      </c>
      <c r="P62" s="1" t="s">
        <v>579</v>
      </c>
      <c r="Q62" s="1" t="s">
        <v>580</v>
      </c>
      <c r="R62" s="1" t="s">
        <v>985</v>
      </c>
      <c r="S62" s="1" t="s">
        <v>582</v>
      </c>
      <c r="T62" s="1" t="s">
        <v>583</v>
      </c>
      <c r="U62" s="1" t="s">
        <v>599</v>
      </c>
      <c r="V62" s="1" t="s">
        <v>622</v>
      </c>
    </row>
    <row r="63" s="1" customFormat="1" spans="1:22">
      <c r="A63" s="3">
        <v>999228031319651</v>
      </c>
      <c r="B63" s="1" t="s">
        <v>986</v>
      </c>
      <c r="C63" s="1" t="s">
        <v>987</v>
      </c>
      <c r="D63" s="1" t="s">
        <v>988</v>
      </c>
      <c r="E63" s="1" t="s">
        <v>989</v>
      </c>
      <c r="F63" s="1" t="s">
        <v>572</v>
      </c>
      <c r="G63" s="1" t="s">
        <v>573</v>
      </c>
      <c r="H63" s="1" t="s">
        <v>574</v>
      </c>
      <c r="I63" s="1" t="s">
        <v>990</v>
      </c>
      <c r="J63" s="1" t="s">
        <v>30</v>
      </c>
      <c r="K63" s="1" t="s">
        <v>991</v>
      </c>
      <c r="L63" s="1" t="s">
        <v>991</v>
      </c>
      <c r="M63" s="1" t="s">
        <v>577</v>
      </c>
      <c r="N63" s="1" t="s">
        <v>577</v>
      </c>
      <c r="O63" s="1" t="s">
        <v>578</v>
      </c>
      <c r="P63" s="1" t="s">
        <v>579</v>
      </c>
      <c r="Q63" s="1" t="s">
        <v>580</v>
      </c>
      <c r="R63" s="1" t="s">
        <v>992</v>
      </c>
      <c r="S63" s="1" t="s">
        <v>582</v>
      </c>
      <c r="T63" s="1" t="s">
        <v>583</v>
      </c>
      <c r="U63" s="1" t="s">
        <v>599</v>
      </c>
      <c r="V63" s="1" t="s">
        <v>600</v>
      </c>
    </row>
    <row r="64" s="1" customFormat="1" spans="1:22">
      <c r="A64" s="3">
        <v>999228002188362</v>
      </c>
      <c r="B64" s="1" t="s">
        <v>993</v>
      </c>
      <c r="C64" s="1" t="s">
        <v>994</v>
      </c>
      <c r="D64" s="1" t="s">
        <v>717</v>
      </c>
      <c r="E64" s="1" t="s">
        <v>995</v>
      </c>
      <c r="F64" s="1" t="s">
        <v>612</v>
      </c>
      <c r="G64" s="1" t="s">
        <v>573</v>
      </c>
      <c r="H64" s="1" t="s">
        <v>574</v>
      </c>
      <c r="I64" s="1" t="s">
        <v>996</v>
      </c>
      <c r="J64" s="1" t="s">
        <v>30</v>
      </c>
      <c r="K64" s="1" t="s">
        <v>997</v>
      </c>
      <c r="L64" s="1" t="s">
        <v>997</v>
      </c>
      <c r="M64" s="1" t="s">
        <v>577</v>
      </c>
      <c r="N64" s="1" t="s">
        <v>577</v>
      </c>
      <c r="O64" s="1" t="s">
        <v>578</v>
      </c>
      <c r="P64" s="1" t="s">
        <v>579</v>
      </c>
      <c r="Q64" s="1" t="s">
        <v>580</v>
      </c>
      <c r="R64" s="1" t="s">
        <v>998</v>
      </c>
      <c r="S64" s="1" t="s">
        <v>582</v>
      </c>
      <c r="T64" s="1" t="s">
        <v>583</v>
      </c>
      <c r="U64" s="1" t="s">
        <v>599</v>
      </c>
      <c r="V64" s="1" t="s">
        <v>722</v>
      </c>
    </row>
    <row r="65" s="1" customFormat="1" spans="1:22">
      <c r="A65" s="3">
        <v>999227966778849</v>
      </c>
      <c r="B65" s="1" t="s">
        <v>999</v>
      </c>
      <c r="C65" s="1" t="s">
        <v>1000</v>
      </c>
      <c r="D65" s="1" t="s">
        <v>1001</v>
      </c>
      <c r="E65" s="1" t="s">
        <v>1002</v>
      </c>
      <c r="F65" s="1" t="s">
        <v>572</v>
      </c>
      <c r="G65" s="1" t="s">
        <v>573</v>
      </c>
      <c r="H65" s="1" t="s">
        <v>574</v>
      </c>
      <c r="I65" s="1" t="s">
        <v>1003</v>
      </c>
      <c r="J65" s="1" t="s">
        <v>30</v>
      </c>
      <c r="K65" s="1" t="s">
        <v>1004</v>
      </c>
      <c r="L65" s="1" t="s">
        <v>1004</v>
      </c>
      <c r="M65" s="1" t="s">
        <v>577</v>
      </c>
      <c r="N65" s="1" t="s">
        <v>577</v>
      </c>
      <c r="O65" s="1" t="s">
        <v>578</v>
      </c>
      <c r="P65" s="1" t="s">
        <v>579</v>
      </c>
      <c r="Q65" s="1" t="s">
        <v>580</v>
      </c>
      <c r="R65" s="1" t="s">
        <v>1005</v>
      </c>
      <c r="S65" s="1" t="s">
        <v>582</v>
      </c>
      <c r="T65" s="1" t="s">
        <v>583</v>
      </c>
      <c r="U65" s="1" t="s">
        <v>599</v>
      </c>
      <c r="V65" s="1" t="s">
        <v>607</v>
      </c>
    </row>
    <row r="66" s="1" customFormat="1" spans="1:22">
      <c r="A66" s="3">
        <v>999227965790428</v>
      </c>
      <c r="B66" s="1" t="s">
        <v>999</v>
      </c>
      <c r="C66" s="1" t="s">
        <v>1006</v>
      </c>
      <c r="D66" s="1" t="s">
        <v>1001</v>
      </c>
      <c r="E66" s="1" t="s">
        <v>1007</v>
      </c>
      <c r="F66" s="1" t="s">
        <v>572</v>
      </c>
      <c r="G66" s="1" t="s">
        <v>573</v>
      </c>
      <c r="H66" s="1" t="s">
        <v>574</v>
      </c>
      <c r="I66" s="1" t="s">
        <v>1008</v>
      </c>
      <c r="J66" s="1" t="s">
        <v>30</v>
      </c>
      <c r="K66" s="1" t="s">
        <v>1009</v>
      </c>
      <c r="L66" s="1" t="s">
        <v>1009</v>
      </c>
      <c r="M66" s="1" t="s">
        <v>577</v>
      </c>
      <c r="N66" s="1" t="s">
        <v>577</v>
      </c>
      <c r="O66" s="1" t="s">
        <v>578</v>
      </c>
      <c r="P66" s="1" t="s">
        <v>579</v>
      </c>
      <c r="Q66" s="1" t="s">
        <v>580</v>
      </c>
      <c r="R66" s="1" t="s">
        <v>1010</v>
      </c>
      <c r="S66" s="1" t="s">
        <v>582</v>
      </c>
      <c r="T66" s="1" t="s">
        <v>583</v>
      </c>
      <c r="U66" s="1" t="s">
        <v>599</v>
      </c>
      <c r="V66" s="1" t="s">
        <v>607</v>
      </c>
    </row>
    <row r="67" s="1" customFormat="1" spans="1:22">
      <c r="A67" s="3">
        <v>999227446847723</v>
      </c>
      <c r="B67" s="1" t="s">
        <v>1011</v>
      </c>
      <c r="C67" s="1" t="s">
        <v>1012</v>
      </c>
      <c r="D67" s="1" t="s">
        <v>1013</v>
      </c>
      <c r="E67" s="1" t="s">
        <v>1014</v>
      </c>
      <c r="F67" s="1" t="s">
        <v>595</v>
      </c>
      <c r="G67" s="1" t="s">
        <v>573</v>
      </c>
      <c r="H67" s="1" t="s">
        <v>574</v>
      </c>
      <c r="I67" s="1" t="s">
        <v>1015</v>
      </c>
      <c r="J67" s="1" t="s">
        <v>30</v>
      </c>
      <c r="K67" s="1" t="s">
        <v>1016</v>
      </c>
      <c r="L67" s="1" t="s">
        <v>1016</v>
      </c>
      <c r="M67" s="1" t="s">
        <v>577</v>
      </c>
      <c r="N67" s="1" t="s">
        <v>577</v>
      </c>
      <c r="O67" s="1" t="s">
        <v>578</v>
      </c>
      <c r="P67" s="1" t="s">
        <v>579</v>
      </c>
      <c r="Q67" s="1" t="s">
        <v>580</v>
      </c>
      <c r="R67" s="1" t="s">
        <v>1017</v>
      </c>
      <c r="S67" s="1" t="s">
        <v>582</v>
      </c>
      <c r="T67" s="1" t="s">
        <v>583</v>
      </c>
      <c r="U67" s="1" t="s">
        <v>599</v>
      </c>
      <c r="V67" s="1" t="s">
        <v>661</v>
      </c>
    </row>
    <row r="68" s="1" customFormat="1" spans="1:22">
      <c r="A68" s="3">
        <v>999227341958991</v>
      </c>
      <c r="B68" s="1" t="s">
        <v>1018</v>
      </c>
      <c r="C68" s="1" t="s">
        <v>1019</v>
      </c>
      <c r="D68" s="1" t="s">
        <v>1020</v>
      </c>
      <c r="E68" s="1" t="s">
        <v>1021</v>
      </c>
      <c r="F68" s="1" t="s">
        <v>612</v>
      </c>
      <c r="G68" s="1" t="s">
        <v>573</v>
      </c>
      <c r="H68" s="1" t="s">
        <v>574</v>
      </c>
      <c r="I68" s="1" t="s">
        <v>1022</v>
      </c>
      <c r="J68" s="1" t="s">
        <v>30</v>
      </c>
      <c r="K68" s="1" t="s">
        <v>1023</v>
      </c>
      <c r="L68" s="1" t="s">
        <v>1023</v>
      </c>
      <c r="M68" s="1" t="s">
        <v>577</v>
      </c>
      <c r="N68" s="1" t="s">
        <v>577</v>
      </c>
      <c r="O68" s="1" t="s">
        <v>578</v>
      </c>
      <c r="P68" s="1" t="s">
        <v>579</v>
      </c>
      <c r="Q68" s="1" t="s">
        <v>580</v>
      </c>
      <c r="R68" s="1" t="s">
        <v>1024</v>
      </c>
      <c r="S68" s="1" t="s">
        <v>582</v>
      </c>
      <c r="T68" s="1" t="s">
        <v>583</v>
      </c>
      <c r="U68" s="1" t="s">
        <v>599</v>
      </c>
      <c r="V68" s="1" t="s">
        <v>600</v>
      </c>
    </row>
    <row r="69" s="1" customFormat="1" spans="1:22">
      <c r="A69" s="3">
        <v>999227286222019</v>
      </c>
      <c r="B69" s="1" t="s">
        <v>1025</v>
      </c>
      <c r="C69" s="1" t="s">
        <v>1026</v>
      </c>
      <c r="D69" s="1" t="s">
        <v>1027</v>
      </c>
      <c r="E69" s="1" t="s">
        <v>1028</v>
      </c>
      <c r="F69" s="1" t="s">
        <v>572</v>
      </c>
      <c r="G69" s="1" t="s">
        <v>573</v>
      </c>
      <c r="H69" s="1" t="s">
        <v>574</v>
      </c>
      <c r="I69" s="1" t="s">
        <v>1029</v>
      </c>
      <c r="J69" s="1" t="s">
        <v>30</v>
      </c>
      <c r="K69" s="1" t="s">
        <v>1030</v>
      </c>
      <c r="L69" s="1" t="s">
        <v>1030</v>
      </c>
      <c r="M69" s="1" t="s">
        <v>577</v>
      </c>
      <c r="N69" s="1" t="s">
        <v>577</v>
      </c>
      <c r="O69" s="1" t="s">
        <v>578</v>
      </c>
      <c r="P69" s="1" t="s">
        <v>579</v>
      </c>
      <c r="Q69" s="1" t="s">
        <v>580</v>
      </c>
      <c r="R69" s="1" t="s">
        <v>1031</v>
      </c>
      <c r="S69" s="1" t="s">
        <v>582</v>
      </c>
      <c r="T69" s="1" t="s">
        <v>583</v>
      </c>
      <c r="U69" s="1" t="s">
        <v>599</v>
      </c>
      <c r="V69" s="1" t="s">
        <v>1032</v>
      </c>
    </row>
    <row r="70" s="1" customFormat="1" spans="1:22">
      <c r="A70" s="3">
        <v>999227190746294</v>
      </c>
      <c r="B70" s="1" t="s">
        <v>1033</v>
      </c>
      <c r="C70" s="1" t="s">
        <v>1034</v>
      </c>
      <c r="D70" s="1" t="s">
        <v>1035</v>
      </c>
      <c r="E70" s="1" t="s">
        <v>1036</v>
      </c>
      <c r="F70" s="1" t="s">
        <v>595</v>
      </c>
      <c r="G70" s="1" t="s">
        <v>573</v>
      </c>
      <c r="H70" s="1" t="s">
        <v>574</v>
      </c>
      <c r="I70" s="1" t="s">
        <v>1037</v>
      </c>
      <c r="J70" s="1" t="s">
        <v>30</v>
      </c>
      <c r="K70" s="1" t="s">
        <v>1038</v>
      </c>
      <c r="L70" s="1" t="s">
        <v>1038</v>
      </c>
      <c r="M70" s="1" t="s">
        <v>577</v>
      </c>
      <c r="N70" s="1" t="s">
        <v>577</v>
      </c>
      <c r="O70" s="1" t="s">
        <v>578</v>
      </c>
      <c r="P70" s="1" t="s">
        <v>579</v>
      </c>
      <c r="Q70" s="1" t="s">
        <v>580</v>
      </c>
      <c r="R70" s="1" t="s">
        <v>1039</v>
      </c>
      <c r="S70" s="1" t="s">
        <v>582</v>
      </c>
      <c r="T70" s="1" t="s">
        <v>583</v>
      </c>
      <c r="U70" s="1" t="s">
        <v>599</v>
      </c>
      <c r="V70" s="1" t="s">
        <v>702</v>
      </c>
    </row>
    <row r="71" s="1" customFormat="1" spans="1:22">
      <c r="A71" s="3">
        <v>999227097153732</v>
      </c>
      <c r="B71" s="1" t="s">
        <v>1040</v>
      </c>
      <c r="C71" s="1" t="s">
        <v>1041</v>
      </c>
      <c r="D71" s="1" t="s">
        <v>1042</v>
      </c>
      <c r="E71" s="1" t="s">
        <v>1043</v>
      </c>
      <c r="F71" s="1" t="s">
        <v>595</v>
      </c>
      <c r="G71" s="1" t="s">
        <v>573</v>
      </c>
      <c r="H71" s="1" t="s">
        <v>574</v>
      </c>
      <c r="I71" s="1" t="s">
        <v>1044</v>
      </c>
      <c r="J71" s="1" t="s">
        <v>30</v>
      </c>
      <c r="K71" s="1" t="s">
        <v>1045</v>
      </c>
      <c r="L71" s="1" t="s">
        <v>1045</v>
      </c>
      <c r="M71" s="1" t="s">
        <v>577</v>
      </c>
      <c r="N71" s="1" t="s">
        <v>577</v>
      </c>
      <c r="O71" s="1" t="s">
        <v>578</v>
      </c>
      <c r="P71" s="1" t="s">
        <v>579</v>
      </c>
      <c r="Q71" s="1" t="s">
        <v>580</v>
      </c>
      <c r="R71" s="1" t="s">
        <v>1046</v>
      </c>
      <c r="S71" s="1" t="s">
        <v>582</v>
      </c>
      <c r="T71" s="1" t="s">
        <v>583</v>
      </c>
      <c r="U71" s="1" t="s">
        <v>599</v>
      </c>
      <c r="V71" s="1" t="s">
        <v>1047</v>
      </c>
    </row>
    <row r="72" s="1" customFormat="1" spans="1:22">
      <c r="A72" s="3">
        <v>999227088955111</v>
      </c>
      <c r="B72" s="1" t="s">
        <v>1048</v>
      </c>
      <c r="C72" s="1" t="s">
        <v>1049</v>
      </c>
      <c r="D72" s="1" t="s">
        <v>1050</v>
      </c>
      <c r="E72" s="1" t="s">
        <v>1051</v>
      </c>
      <c r="F72" s="1" t="s">
        <v>595</v>
      </c>
      <c r="G72" s="1" t="s">
        <v>573</v>
      </c>
      <c r="H72" s="1" t="s">
        <v>574</v>
      </c>
      <c r="I72" s="1" t="s">
        <v>1052</v>
      </c>
      <c r="J72" s="1" t="s">
        <v>30</v>
      </c>
      <c r="K72" s="1" t="s">
        <v>1053</v>
      </c>
      <c r="L72" s="1" t="s">
        <v>1053</v>
      </c>
      <c r="M72" s="1" t="s">
        <v>577</v>
      </c>
      <c r="N72" s="1" t="s">
        <v>577</v>
      </c>
      <c r="O72" s="1" t="s">
        <v>578</v>
      </c>
      <c r="P72" s="1" t="s">
        <v>579</v>
      </c>
      <c r="Q72" s="1" t="s">
        <v>580</v>
      </c>
      <c r="R72" s="1" t="s">
        <v>1054</v>
      </c>
      <c r="S72" s="1" t="s">
        <v>582</v>
      </c>
      <c r="T72" s="1" t="s">
        <v>583</v>
      </c>
      <c r="U72" s="1" t="s">
        <v>599</v>
      </c>
      <c r="V72" s="1" t="s">
        <v>881</v>
      </c>
    </row>
    <row r="73" s="1" customFormat="1" spans="1:22">
      <c r="A73" s="3">
        <v>999226838013764</v>
      </c>
      <c r="B73" s="1" t="s">
        <v>1055</v>
      </c>
      <c r="C73" s="1" t="s">
        <v>1056</v>
      </c>
      <c r="D73" s="1" t="s">
        <v>1057</v>
      </c>
      <c r="E73" s="1" t="s">
        <v>1058</v>
      </c>
      <c r="F73" s="1" t="s">
        <v>572</v>
      </c>
      <c r="G73" s="1" t="s">
        <v>573</v>
      </c>
      <c r="H73" s="1" t="s">
        <v>574</v>
      </c>
      <c r="I73" s="1" t="s">
        <v>1059</v>
      </c>
      <c r="J73" s="1" t="s">
        <v>30</v>
      </c>
      <c r="K73" s="1" t="s">
        <v>1060</v>
      </c>
      <c r="L73" s="1" t="s">
        <v>578</v>
      </c>
      <c r="M73" s="1" t="s">
        <v>1061</v>
      </c>
      <c r="N73" s="1" t="s">
        <v>1062</v>
      </c>
      <c r="O73" s="1" t="s">
        <v>578</v>
      </c>
      <c r="P73" s="1" t="s">
        <v>579</v>
      </c>
      <c r="Q73" s="1" t="s">
        <v>580</v>
      </c>
      <c r="R73" s="1" t="s">
        <v>1063</v>
      </c>
      <c r="S73" s="1" t="s">
        <v>582</v>
      </c>
      <c r="T73" s="1" t="s">
        <v>583</v>
      </c>
      <c r="U73" s="1" t="s">
        <v>599</v>
      </c>
      <c r="V73" s="1" t="s">
        <v>1064</v>
      </c>
    </row>
    <row r="74" s="1" customFormat="1" spans="1:22">
      <c r="A74" s="3">
        <v>999226500557211</v>
      </c>
      <c r="B74" s="1" t="s">
        <v>1065</v>
      </c>
      <c r="C74" s="1" t="s">
        <v>1066</v>
      </c>
      <c r="D74" s="1" t="s">
        <v>1067</v>
      </c>
      <c r="E74" s="1" t="s">
        <v>1068</v>
      </c>
      <c r="F74" s="1" t="s">
        <v>568</v>
      </c>
      <c r="G74" s="1" t="s">
        <v>573</v>
      </c>
      <c r="H74" s="1" t="s">
        <v>574</v>
      </c>
      <c r="I74" s="1" t="s">
        <v>1069</v>
      </c>
      <c r="J74" s="1" t="s">
        <v>30</v>
      </c>
      <c r="K74" s="1" t="s">
        <v>1070</v>
      </c>
      <c r="L74" s="1" t="s">
        <v>1070</v>
      </c>
      <c r="M74" s="1" t="s">
        <v>577</v>
      </c>
      <c r="N74" s="1" t="s">
        <v>577</v>
      </c>
      <c r="O74" s="1" t="s">
        <v>578</v>
      </c>
      <c r="P74" s="1" t="s">
        <v>579</v>
      </c>
      <c r="Q74" s="1" t="s">
        <v>580</v>
      </c>
      <c r="R74" s="1" t="s">
        <v>1071</v>
      </c>
      <c r="S74" s="1" t="s">
        <v>582</v>
      </c>
      <c r="T74" s="1" t="s">
        <v>583</v>
      </c>
      <c r="U74" s="1" t="s">
        <v>599</v>
      </c>
      <c r="V74" s="1" t="s">
        <v>607</v>
      </c>
    </row>
    <row r="75" s="1" customFormat="1" spans="1:22">
      <c r="A75" s="3">
        <v>999226278586577</v>
      </c>
      <c r="B75" s="1" t="s">
        <v>1072</v>
      </c>
      <c r="C75" s="1" t="s">
        <v>1073</v>
      </c>
      <c r="D75" s="1" t="s">
        <v>942</v>
      </c>
      <c r="E75" s="1" t="s">
        <v>1074</v>
      </c>
      <c r="F75" s="1" t="s">
        <v>1075</v>
      </c>
      <c r="G75" s="1" t="s">
        <v>573</v>
      </c>
      <c r="H75" s="1" t="s">
        <v>574</v>
      </c>
      <c r="I75" s="1" t="s">
        <v>1076</v>
      </c>
      <c r="J75" s="1" t="s">
        <v>30</v>
      </c>
      <c r="K75" s="1" t="s">
        <v>1077</v>
      </c>
      <c r="L75" s="1" t="s">
        <v>1077</v>
      </c>
      <c r="M75" s="1" t="s">
        <v>577</v>
      </c>
      <c r="N75" s="1" t="s">
        <v>577</v>
      </c>
      <c r="O75" s="1" t="s">
        <v>578</v>
      </c>
      <c r="P75" s="1" t="s">
        <v>579</v>
      </c>
      <c r="Q75" s="1" t="s">
        <v>580</v>
      </c>
      <c r="R75" s="1" t="s">
        <v>1078</v>
      </c>
      <c r="S75" s="1" t="s">
        <v>582</v>
      </c>
      <c r="T75" s="1" t="s">
        <v>583</v>
      </c>
      <c r="U75" s="1" t="s">
        <v>599</v>
      </c>
      <c r="V75" s="1" t="s">
        <v>607</v>
      </c>
    </row>
    <row r="76" s="1" customFormat="1" spans="1:22">
      <c r="A76" s="3">
        <v>999224477446298</v>
      </c>
      <c r="B76" s="1" t="s">
        <v>1079</v>
      </c>
      <c r="C76" s="1" t="s">
        <v>1080</v>
      </c>
      <c r="D76" s="1" t="s">
        <v>1081</v>
      </c>
      <c r="E76" s="1" t="s">
        <v>1082</v>
      </c>
      <c r="F76" s="1" t="s">
        <v>612</v>
      </c>
      <c r="G76" s="1" t="s">
        <v>573</v>
      </c>
      <c r="H76" s="1" t="s">
        <v>574</v>
      </c>
      <c r="I76" s="1" t="s">
        <v>1083</v>
      </c>
      <c r="J76" s="1" t="s">
        <v>30</v>
      </c>
      <c r="K76" s="1" t="s">
        <v>1084</v>
      </c>
      <c r="L76" s="1" t="s">
        <v>1084</v>
      </c>
      <c r="M76" s="1" t="s">
        <v>577</v>
      </c>
      <c r="N76" s="1" t="s">
        <v>577</v>
      </c>
      <c r="O76" s="1" t="s">
        <v>578</v>
      </c>
      <c r="P76" s="1" t="s">
        <v>579</v>
      </c>
      <c r="Q76" s="1" t="s">
        <v>580</v>
      </c>
      <c r="R76" s="1" t="s">
        <v>1085</v>
      </c>
      <c r="S76" s="1" t="s">
        <v>582</v>
      </c>
      <c r="T76" s="1" t="s">
        <v>583</v>
      </c>
      <c r="U76" s="1" t="s">
        <v>599</v>
      </c>
      <c r="V76" s="1" t="s">
        <v>755</v>
      </c>
    </row>
    <row r="77" s="1" customFormat="1" spans="1:22">
      <c r="A77" s="3">
        <v>999224477183366</v>
      </c>
      <c r="B77" s="1" t="s">
        <v>1079</v>
      </c>
      <c r="C77" s="1" t="s">
        <v>1086</v>
      </c>
      <c r="D77" s="1" t="s">
        <v>1081</v>
      </c>
      <c r="E77" s="1" t="s">
        <v>1087</v>
      </c>
      <c r="F77" s="1" t="s">
        <v>612</v>
      </c>
      <c r="G77" s="1" t="s">
        <v>573</v>
      </c>
      <c r="H77" s="1" t="s">
        <v>574</v>
      </c>
      <c r="I77" s="1" t="s">
        <v>1083</v>
      </c>
      <c r="J77" s="1" t="s">
        <v>30</v>
      </c>
      <c r="K77" s="1" t="s">
        <v>1084</v>
      </c>
      <c r="L77" s="1" t="s">
        <v>1084</v>
      </c>
      <c r="M77" s="1" t="s">
        <v>577</v>
      </c>
      <c r="N77" s="1" t="s">
        <v>577</v>
      </c>
      <c r="O77" s="1" t="s">
        <v>578</v>
      </c>
      <c r="P77" s="1" t="s">
        <v>579</v>
      </c>
      <c r="Q77" s="1" t="s">
        <v>580</v>
      </c>
      <c r="R77" s="1" t="s">
        <v>1088</v>
      </c>
      <c r="S77" s="1" t="s">
        <v>582</v>
      </c>
      <c r="T77" s="1" t="s">
        <v>583</v>
      </c>
      <c r="U77" s="1" t="s">
        <v>599</v>
      </c>
      <c r="V77" s="1" t="s">
        <v>755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2023-12-09T01:50:48Z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