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<sst xmlns="http://schemas.openxmlformats.org/spreadsheetml/2006/main" count="3575" uniqueCount="1306">
  <si>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</si>
  <si>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</si>
  <si>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</si>
  <si>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</si>
  <si>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</si>
  <si>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</si>
  <si>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</si>
  <si>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</si>
  <si>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</si>
  <si>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</si>
  <si>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</si>
  <si>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</si>
  <si>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</si>
  <si>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</si>
  <si>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</si>
  <si>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</si>
  <si>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</si>
  <si>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</si>
  <si>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</si>
  <si>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</si>
  <si>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</si>
  <si>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</si>
  <si>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</si>
  <si>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</si>
  <si>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</si>
  <si>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999225852523718	</t>
  </si>
  <si>
    <t>Ctrip</t>
  </si>
  <si>
    <t>正常</t>
  </si>
  <si>
    <t>[巴黎]米娜酒店(Hôtel des Mines)(55920076)</t>
  </si>
  <si>
    <t>双人床房&lt;2人入住&gt;&lt;不退款&gt;</t>
  </si>
  <si>
    <t>HKD</t>
  </si>
  <si>
    <t>Sirois/Robyn</t>
  </si>
  <si>
    <t>CA13030231214HKD</t>
  </si>
  <si>
    <t>未提现</t>
  </si>
  <si>
    <t>携程开票</t>
  </si>
  <si>
    <t xml:space="preserve">	</t>
  </si>
  <si>
    <t xml:space="preserve">999226026214705	</t>
  </si>
  <si>
    <t>[温哥华]巴克利酒店(Barclay Hotel)(55841858)</t>
  </si>
  <si>
    <t>Deluxe Single / Double / Twin&lt;2人入住&gt;</t>
  </si>
  <si>
    <t>CHAN/CHI HO,MAK/HOI KIU NATALIE</t>
  </si>
  <si>
    <t xml:space="preserve">3776852	</t>
  </si>
  <si>
    <t>取消</t>
  </si>
  <si>
    <t xml:space="preserve">999226489426994	</t>
  </si>
  <si>
    <t>[达尼亚滩]劳德代尔堡机场及邮轮码头罗德威旅馆及套房酒店(Rodeway Inn &amp; Suites Fort Lauderdale Airport &amp; Cruise Port)(55345980)</t>
  </si>
  <si>
    <t>无障碍特大床房(无烟)&lt;2人入住&gt;&lt;早餐&gt;</t>
  </si>
  <si>
    <t>Meloche/Gaye H</t>
  </si>
  <si>
    <t xml:space="preserve">3851508	</t>
  </si>
  <si>
    <t xml:space="preserve">HUS-76RX3RPG+HH-E00	</t>
  </si>
  <si>
    <t xml:space="preserve">999226665271317	</t>
  </si>
  <si>
    <t>[普吉岛]普吉岛秘密悬崖度假村(Secret Cliff Resort &amp; Restaurant)(55626130)</t>
  </si>
  <si>
    <t>海景高级别墅&lt;2人入住&gt;&lt;早餐&gt;</t>
  </si>
  <si>
    <t>LI/JUAN</t>
  </si>
  <si>
    <t xml:space="preserve">3895144	</t>
  </si>
  <si>
    <t xml:space="preserve">315342626	</t>
  </si>
  <si>
    <t xml:space="preserve">999226735861255	</t>
  </si>
  <si>
    <t>[巴厘岛]巴厘岛美利亚酒店(Melia Bali)(55402760)</t>
  </si>
  <si>
    <t>Melia Garden View Room&lt;2人入住&gt;&lt;早餐&gt;</t>
  </si>
  <si>
    <t>AMIDELA/AMIDELA</t>
  </si>
  <si>
    <t xml:space="preserve">3912156	</t>
  </si>
  <si>
    <t xml:space="preserve">8710	</t>
  </si>
  <si>
    <t xml:space="preserve">999226761958759	</t>
  </si>
  <si>
    <t>[芭堤雅]槟榔小屋酒店(Areca Lodge)(55779587)</t>
  </si>
  <si>
    <t>Super Deluxe Room&lt;2人入住&gt;&lt;早餐&gt;</t>
  </si>
  <si>
    <t>KUWABARA/TSUGIO</t>
  </si>
  <si>
    <t xml:space="preserve">3920979	</t>
  </si>
  <si>
    <t xml:space="preserve">186227	</t>
  </si>
  <si>
    <t xml:space="preserve">999227064027381	</t>
  </si>
  <si>
    <t>[富国岛]富国岛新世界度假酒店(New World Phu Quoc Resort)(106493435)</t>
  </si>
  <si>
    <t>花园泳池别墅&lt;2人入住&gt;&lt;不退款&gt;&lt;早餐&gt;</t>
  </si>
  <si>
    <t>Lew/Wei Qing</t>
  </si>
  <si>
    <t xml:space="preserve">3996040	</t>
  </si>
  <si>
    <t xml:space="preserve">222965	</t>
  </si>
  <si>
    <t xml:space="preserve">999227184552903	</t>
  </si>
  <si>
    <t>[马卡蒂]阿尔法公寓式酒店 (多用途酒店)(The Alpha Suites)(55299212)</t>
  </si>
  <si>
    <t>一卧室套房&lt;2人入住&gt;&lt;不退款&gt;&lt;早餐&gt;</t>
  </si>
  <si>
    <t>HWANG/YURIM</t>
  </si>
  <si>
    <t xml:space="preserve">4016813	</t>
  </si>
  <si>
    <t xml:space="preserve">181335	</t>
  </si>
  <si>
    <t xml:space="preserve">999227303255102	</t>
  </si>
  <si>
    <t>[里斯本]AS葡京酒店(Hotel A.S. Lisboa)(55337267)</t>
  </si>
  <si>
    <t>双床房&lt;2人入住&gt;&lt;不退款&gt;</t>
  </si>
  <si>
    <t>PAIVA/CARLOS</t>
  </si>
  <si>
    <t xml:space="preserve">4041427	</t>
  </si>
  <si>
    <t xml:space="preserve">36632	</t>
  </si>
  <si>
    <t xml:space="preserve">999227411220171	</t>
  </si>
  <si>
    <t>[巴黎]铂尔曼巴黎蒙帕纳斯酒店(Pullman Paris Montparnasse)(91595411)</t>
  </si>
  <si>
    <t>华丽客房, 2 张单人床&lt;2人入住&gt;</t>
  </si>
  <si>
    <t>YUE/YANG</t>
  </si>
  <si>
    <t xml:space="preserve">4073090	</t>
  </si>
  <si>
    <t xml:space="preserve">999227446214553	</t>
  </si>
  <si>
    <t>[新加坡]新加坡港湾彩鸿酒店(Travelodge Harbourfront Singapore)(55451623)</t>
  </si>
  <si>
    <t>豪华双床房&lt;2人入住&gt;&lt;不退款&gt;&lt;早餐&gt;</t>
  </si>
  <si>
    <t>Xu/Xin,Zong/Qing</t>
  </si>
  <si>
    <t xml:space="preserve">4078942	</t>
  </si>
  <si>
    <t xml:space="preserve">135118	</t>
  </si>
  <si>
    <t xml:space="preserve">999227954289749	</t>
  </si>
  <si>
    <t>[曼谷]布莱顿酒店(Brighton Hotel)(55451695)</t>
  </si>
  <si>
    <t>豪华房&lt;2人入住&gt;</t>
  </si>
  <si>
    <t>PHOTHISAI/WATCHARAPHORN</t>
  </si>
  <si>
    <t xml:space="preserve">4085670	</t>
  </si>
  <si>
    <t xml:space="preserve">5637	</t>
  </si>
  <si>
    <t xml:space="preserve">999227955366656	</t>
  </si>
  <si>
    <t>GUO/YUE</t>
  </si>
  <si>
    <t xml:space="preserve">4086169	</t>
  </si>
  <si>
    <t xml:space="preserve">135320	</t>
  </si>
  <si>
    <t xml:space="preserve">999227982275709	</t>
  </si>
  <si>
    <t>[卡尔斯鲁厄]卡尔斯城市 ACHAT 酒店(Achat Hotel Karlsruhe City)(60467182)</t>
  </si>
  <si>
    <t>商务房&lt;2人入住&gt;&lt;不退款&gt;</t>
  </si>
  <si>
    <t>Gradillas Lobato/Jose Antonio</t>
  </si>
  <si>
    <t xml:space="preserve">4094555	</t>
  </si>
  <si>
    <t xml:space="preserve">124999	</t>
  </si>
  <si>
    <t xml:space="preserve">999227983745010	</t>
  </si>
  <si>
    <t>[曼谷]曼谷阿尔梅洛兹酒店 - 主要清真饭店(Al Meroz Hotel Bangkok - the Leading Halal Hotel)(60494198)</t>
  </si>
  <si>
    <t>HAYIMAD/LUTFEE</t>
  </si>
  <si>
    <t xml:space="preserve">4095103	</t>
  </si>
  <si>
    <t xml:space="preserve">329839	</t>
  </si>
  <si>
    <t xml:space="preserve">27984013824	</t>
  </si>
  <si>
    <t>CHEN/AILI,WU/XINYI</t>
  </si>
  <si>
    <t xml:space="preserve">4095200	</t>
  </si>
  <si>
    <t xml:space="preserve">135628	</t>
  </si>
  <si>
    <t xml:space="preserve">999227189798650	</t>
  </si>
  <si>
    <t>[爱妮岛]卡瓦延岛度假村-爱妮岛(Cauayan Island Resort and Spa)(110040154)</t>
  </si>
  <si>
    <t>沙滩景观别墅&lt;2人入住&gt;&lt;早餐&gt;</t>
  </si>
  <si>
    <t>YANG/ZIJIANG</t>
  </si>
  <si>
    <t xml:space="preserve">4021441	</t>
  </si>
  <si>
    <t xml:space="preserve">600810219	</t>
  </si>
  <si>
    <t xml:space="preserve">999228077151228	</t>
  </si>
  <si>
    <t>[新加坡]新加坡京华酒店(Hotel Royal Singapore)(55465127)</t>
  </si>
  <si>
    <t>Twin/Double room - Deluxe&lt;2人入住&gt;&lt;不退款&gt;</t>
  </si>
  <si>
    <t>LAM/MATHEW CHUNYAT</t>
  </si>
  <si>
    <t xml:space="preserve">4121672	</t>
  </si>
  <si>
    <t xml:space="preserve">30973729	</t>
  </si>
  <si>
    <t xml:space="preserve">999228089468634	</t>
  </si>
  <si>
    <t>家庭房&lt;2人入住&gt;&lt;不退款&gt;</t>
  </si>
  <si>
    <t>NG/SAO SAN,CHONG/UT LAI</t>
  </si>
  <si>
    <t xml:space="preserve">4122617	</t>
  </si>
  <si>
    <t xml:space="preserve">30976650	</t>
  </si>
  <si>
    <t xml:space="preserve">999228121209786	</t>
  </si>
  <si>
    <t>[巴厘岛]巴厘岛塞米亚克温德姆华美达安可酒店(Ramada Encore by Wyndham Bali Seminyak)(55337241)</t>
  </si>
  <si>
    <t>高级房&lt;2人入住&gt;</t>
  </si>
  <si>
    <t>CHANDER/DARYL RAJ</t>
  </si>
  <si>
    <t xml:space="preserve">4132005	</t>
  </si>
  <si>
    <t xml:space="preserve">#54190	</t>
  </si>
  <si>
    <t xml:space="preserve">999228215449512	</t>
  </si>
  <si>
    <t>[曼谷]沙吞伊斯汀大酒店(Eastin Grand Hotel Sathorn)(68545414)</t>
  </si>
  <si>
    <t>高级房&lt;2人入住&gt;&lt;不退款&gt;&lt;早餐&gt;</t>
  </si>
  <si>
    <t>Vols/Michel</t>
  </si>
  <si>
    <t xml:space="preserve">4152995	</t>
  </si>
  <si>
    <t xml:space="preserve">489446	</t>
  </si>
  <si>
    <t xml:space="preserve">999228218006868	</t>
  </si>
  <si>
    <t>[巴厘岛]巴厘岛机场希尔顿花园酒店(Hilton Garden Inn Bali Ngurah Rai Airport)(55290459)</t>
  </si>
  <si>
    <t>双床房&lt;2人入住&gt;</t>
  </si>
  <si>
    <t>DENG/YONGCAI,LIU/LIQING</t>
  </si>
  <si>
    <t xml:space="preserve">4154615	</t>
  </si>
  <si>
    <t xml:space="preserve">999228229526610	</t>
  </si>
  <si>
    <t>[奥兰多]奥兰多华尔道夫度假村及酒店(Waldorf Astoria Orlando)(70391662)</t>
  </si>
  <si>
    <t>豪华特大床房&lt;2人入住&gt;</t>
  </si>
  <si>
    <t>LE/HONGCHENG</t>
  </si>
  <si>
    <t xml:space="preserve">4156236	</t>
  </si>
  <si>
    <t xml:space="preserve">3433775713	</t>
  </si>
  <si>
    <t xml:space="preserve">999228260177706	</t>
  </si>
  <si>
    <t>[吉隆坡]吉隆坡阿玛瑞酒店(Amari Kuala Lumpur)(110133635)</t>
  </si>
  <si>
    <t>俱乐部套房, 1 间卧室&lt;2人入住&gt;&lt;早餐&gt;</t>
  </si>
  <si>
    <t>ZHUANG/YUNPING JOYCE</t>
  </si>
  <si>
    <t xml:space="preserve">4165344	</t>
  </si>
  <si>
    <t xml:space="preserve">999228263437642	</t>
  </si>
  <si>
    <t>[巴黎]巴黎威斯汀酒店(The Westin Paris - Vendôme)(56174583)</t>
  </si>
  <si>
    <t>特级房&lt;2人入住&gt;</t>
  </si>
  <si>
    <t>ZHANG/SHIXIN,Xu/Ruidong</t>
  </si>
  <si>
    <t xml:space="preserve">4166870	</t>
  </si>
  <si>
    <t xml:space="preserve">999228274699154	</t>
  </si>
  <si>
    <t>[萨尔瓦多]瑞德安德拉德努玛酒店(Rede Andrade Mar Hotel - Rio Vermelho)(110039528)</t>
  </si>
  <si>
    <t>双床房&lt;2人入住&gt;&lt;不退款&gt;&lt;早餐&gt;</t>
  </si>
  <si>
    <t>SANTOS/PATRICIA MANUELLY NUNES DOS</t>
  </si>
  <si>
    <t xml:space="preserve">4174162	</t>
  </si>
  <si>
    <t xml:space="preserve">999228279724659	</t>
  </si>
  <si>
    <t>[宿务]宿务探索酒店(Quest Hotel &amp; Conference Center Cebu)(55585942)</t>
  </si>
  <si>
    <t>豪华双人房/双床房&lt;2人入住&gt;</t>
  </si>
  <si>
    <t>LEE/YELIM</t>
  </si>
  <si>
    <t xml:space="preserve">4174809	</t>
  </si>
  <si>
    <t xml:space="preserve">999228287415587	</t>
  </si>
  <si>
    <t>[乌汶]户外旅馆(The Outside Inn)(90368669)</t>
  </si>
  <si>
    <t>茉莉豪华双人床房&lt;2人入住&gt;</t>
  </si>
  <si>
    <t>PROMPASIT/NATHAPAT</t>
  </si>
  <si>
    <t xml:space="preserve">4177984	</t>
  </si>
  <si>
    <t xml:space="preserve">9035632845204	</t>
  </si>
  <si>
    <t xml:space="preserve">999228290375797	</t>
  </si>
  <si>
    <t>[马德里]巴拉哈斯参议员住宿(Senator Barajas)(55598847)</t>
  </si>
  <si>
    <t>标准双人房&lt;2人入住&gt;&lt;不退款&gt;</t>
  </si>
  <si>
    <t>ESPIGARES SANCHEZ/MARIA CAROLINA</t>
  </si>
  <si>
    <t xml:space="preserve">4179587	</t>
  </si>
  <si>
    <t xml:space="preserve">C9C8L2PLF0	</t>
  </si>
  <si>
    <t xml:space="preserve">999228290408478	</t>
  </si>
  <si>
    <t>俱乐部套房, 1 间卧室&lt;2人入住&gt;&lt;不退款&gt;&lt;早餐&gt;</t>
  </si>
  <si>
    <t xml:space="preserve">4179602	</t>
  </si>
  <si>
    <t xml:space="preserve">999228291736832	</t>
  </si>
  <si>
    <t>[曼谷]Quarter 拉普罗酒店 - UHG(The Quarter Ladprao by Uhg)(68031133)</t>
  </si>
  <si>
    <t>高级双床房标准间&lt;2人入住&gt;&lt;不退款&gt;</t>
  </si>
  <si>
    <t>MA/PING WAI,LUNG/LAI YIN</t>
  </si>
  <si>
    <t xml:space="preserve">4180121	</t>
  </si>
  <si>
    <t xml:space="preserve">999228296979050	</t>
  </si>
  <si>
    <t>[普吉岛]班博阿度假村(Baan Boa Resort)(55932617)</t>
  </si>
  <si>
    <t>标准房&lt;2人入住&gt;</t>
  </si>
  <si>
    <t>Guhathakurata/Soumya,Guhathakurata/Soumya</t>
  </si>
  <si>
    <t xml:space="preserve">4183663	</t>
  </si>
  <si>
    <t xml:space="preserve">999228313215440	</t>
  </si>
  <si>
    <t>[曼谷]曼谷海德公园酒店(Hyde Park Hotel Bangkok)(90393431)</t>
  </si>
  <si>
    <t>豪华双床房&lt;2人入住&gt;&lt;不退款&gt;</t>
  </si>
  <si>
    <t>KWOK/HOYIN</t>
  </si>
  <si>
    <t xml:space="preserve">4187516	</t>
  </si>
  <si>
    <t xml:space="preserve">999228313914943	</t>
  </si>
  <si>
    <t>[新加坡]客莱福769 桥北路酒店(Hotel Clover 769 North Bridge Road)(55680238)</t>
  </si>
  <si>
    <t>尊贵房带户外按摩浴缸&lt;2人入住&gt;&lt;不退款&gt;</t>
  </si>
  <si>
    <t>Alattas/Syed Ahmad,Alkaff/Nadira</t>
  </si>
  <si>
    <t xml:space="preserve">4187927	</t>
  </si>
  <si>
    <t xml:space="preserve">ba91c5e87a7711ee82451724b-1	</t>
  </si>
  <si>
    <t xml:space="preserve">999228314108862	</t>
  </si>
  <si>
    <t>[吉隆坡]莱恩酒店(Sleeping Lion Suites)(111414278)</t>
  </si>
  <si>
    <t>高级房&lt;2人入住&gt;&lt;不退款&gt;</t>
  </si>
  <si>
    <t>Binte Zakaria/Nur Sabrina</t>
  </si>
  <si>
    <t xml:space="preserve">4188044	</t>
  </si>
  <si>
    <t xml:space="preserve">146272	</t>
  </si>
  <si>
    <t xml:space="preserve">999228318221503	</t>
  </si>
  <si>
    <t>[芭堤雅]第10页酒店(Page 10 Hotel)(55944526)</t>
  </si>
  <si>
    <t>豪华双人房&lt;2人入住&gt;&lt;不退款&gt;</t>
  </si>
  <si>
    <t>CHOI/BONGJU</t>
  </si>
  <si>
    <t xml:space="preserve">4191437	</t>
  </si>
  <si>
    <t xml:space="preserve">RR#23038396	</t>
  </si>
  <si>
    <t xml:space="preserve">999228319563769	</t>
  </si>
  <si>
    <t>[利兹]利兹市中心希尔顿逸林酒店(DoubleTree by Hilton Leeds City Centre)(55611698)</t>
  </si>
  <si>
    <t>标准双床房&lt;2人入住&gt;</t>
  </si>
  <si>
    <t>DAI/YIHUAN,MA/XIAOFANG</t>
  </si>
  <si>
    <t xml:space="preserve">4192778	</t>
  </si>
  <si>
    <t xml:space="preserve">1437	</t>
  </si>
  <si>
    <t xml:space="preserve">999228319736978	</t>
  </si>
  <si>
    <t>[普吉岛]卡塔SIS度假酒店(The Sis Kata, Resort)(69427769)</t>
  </si>
  <si>
    <t>DOUBLE SIS OVER THE SEA PARTIAL SEAVIEW&lt;2人入住&gt;&lt;不退款&gt;&lt;早餐&gt;</t>
  </si>
  <si>
    <t>SOKOLOVA/TATIANA</t>
  </si>
  <si>
    <t xml:space="preserve">4192869	</t>
  </si>
  <si>
    <t xml:space="preserve">999228328491037	</t>
  </si>
  <si>
    <t>[曼谷]素坤逸路 33 号艾斯皮拉 G 酒店(Aspira G Sukhumvit 33)(55872513)</t>
  </si>
  <si>
    <t>超豪华房&lt;1人入住&gt;&lt;不退款&gt;</t>
  </si>
  <si>
    <t>TSUJI/NAOHIRO</t>
  </si>
  <si>
    <t xml:space="preserve">4196754	</t>
  </si>
  <si>
    <t xml:space="preserve">999228332517177	</t>
  </si>
  <si>
    <t>[曼谷]曼谷威客3號酒店(Vic3 Bangkok)(55270338)</t>
  </si>
  <si>
    <t>DOUBLE STUDIO EXECUTIVE&lt;2人入住&gt;&lt;不退款&gt;</t>
  </si>
  <si>
    <t>VIRIYAMANAMUN/TIVA</t>
  </si>
  <si>
    <t xml:space="preserve">4198683	</t>
  </si>
  <si>
    <t xml:space="preserve">999228333975896	</t>
  </si>
  <si>
    <t>[清迈]莲花酒店(Lotus Pang Suan Kaew Hotel)(55680411)</t>
  </si>
  <si>
    <t>fu/bao</t>
  </si>
  <si>
    <t xml:space="preserve">4199503	</t>
  </si>
  <si>
    <t xml:space="preserve">999228342527704	</t>
  </si>
  <si>
    <t>[阿布扎比]阿布扎比雅乐轩酒店(Aloft Abu Dhabi)(68026753)</t>
  </si>
  <si>
    <t>雅乐轩房&lt;2人入住&gt;&lt;不退款&gt;</t>
  </si>
  <si>
    <t>WANG/YIER,CHENG/QING</t>
  </si>
  <si>
    <t xml:space="preserve">4205792	</t>
  </si>
  <si>
    <t xml:space="preserve">72753782	</t>
  </si>
  <si>
    <t xml:space="preserve">999228357981501	</t>
  </si>
  <si>
    <t>[巴厘岛]库塔利维奥大酒店(Grand Livio Kuta Hotel)(55851798)</t>
  </si>
  <si>
    <t>高级双人房&lt;2人入住&gt;&lt;不退款&gt;</t>
  </si>
  <si>
    <t>KURNIAWAN/SASTRA</t>
  </si>
  <si>
    <t xml:space="preserve">4212143	</t>
  </si>
  <si>
    <t xml:space="preserve">135311	</t>
  </si>
  <si>
    <t xml:space="preserve">999228359727222	</t>
  </si>
  <si>
    <t>[普吉岛]普吉格雷斯兰温泉度假酒店(Phuket Graceland Resort and Spa)(56185699)</t>
  </si>
  <si>
    <t>豪华房&lt;2人入住&gt;&lt;早餐&gt;</t>
  </si>
  <si>
    <t>TAKEDA/KANO,OZAKI/TAKARA</t>
  </si>
  <si>
    <t xml:space="preserve">4212920	</t>
  </si>
  <si>
    <t xml:space="preserve">999228364241670	</t>
  </si>
  <si>
    <t>[曼谷]卡奈里斯素万那普机场店(Canalis Suvarnabhumi Airport Hotel)(90402563)</t>
  </si>
  <si>
    <t>GUO/YING,Yang/JieLu</t>
  </si>
  <si>
    <t xml:space="preserve">4215732	</t>
  </si>
  <si>
    <t xml:space="preserve">RR23011275	</t>
  </si>
  <si>
    <t xml:space="preserve">999228367179104	</t>
  </si>
  <si>
    <t>[普吉岛]普吉岛奈娜度假酒店(Naina Resort &amp; Spa Phuket)(55832025)</t>
  </si>
  <si>
    <t>标准房&lt;2人入住&gt;&lt;不退款&gt;</t>
  </si>
  <si>
    <t>AKUTSU/MISAKI</t>
  </si>
  <si>
    <t xml:space="preserve">4217866	</t>
  </si>
  <si>
    <t xml:space="preserve">999228367935196	</t>
  </si>
  <si>
    <t>[曼谷]素坤逸S33精品酒店(S33 Compact Sukhumvit Hotel)(55956535)</t>
  </si>
  <si>
    <t>M 房&lt;2人入住&gt;&lt;不退款&gt;</t>
  </si>
  <si>
    <t>HUANG/HSIN YI</t>
  </si>
  <si>
    <t xml:space="preserve">4219377	</t>
  </si>
  <si>
    <t xml:space="preserve">999228392872321	</t>
  </si>
  <si>
    <t>WANNAPIN/PHAKCHADA</t>
  </si>
  <si>
    <t xml:space="preserve">4226159	</t>
  </si>
  <si>
    <t xml:space="preserve">999228393233763	</t>
  </si>
  <si>
    <t>[都柏林]格雷沙姆RIU广场酒店(Riu Plaza the Gresham Dublin)(55733275)</t>
  </si>
  <si>
    <t>标准双人房&lt;2人入住&gt;&lt;早餐&gt;</t>
  </si>
  <si>
    <t>Louth /Leslie</t>
  </si>
  <si>
    <t xml:space="preserve">4226313	</t>
  </si>
  <si>
    <t xml:space="preserve">999228393365365	</t>
  </si>
  <si>
    <t>[罗马]锡拉库萨瑞伊里酒店(Raeli Hotel Siracusa)(56467118)</t>
  </si>
  <si>
    <t>单人间&lt;1人入住&gt;&lt;不退款&gt;&lt;早餐&gt;</t>
  </si>
  <si>
    <t>CHAILANGKA/MARUTPONG</t>
  </si>
  <si>
    <t xml:space="preserve">4226358	</t>
  </si>
  <si>
    <t xml:space="preserve">fa65fc21-0a19-4575-a018-e02ec5a1379b	</t>
  </si>
  <si>
    <t xml:space="preserve">999228393543889	</t>
  </si>
  <si>
    <t>[因特拉肯]因特拉肯克雷布斯酒店(Hotel Krebs Interlaken)(55299660)</t>
  </si>
  <si>
    <t>标准双床房&lt;2人入住&gt;&lt;不退款&gt;</t>
  </si>
  <si>
    <t>CHEUNG/WING YI,AU/PAK LAI AUBREY</t>
  </si>
  <si>
    <t xml:space="preserve">4226429	</t>
  </si>
  <si>
    <t xml:space="preserve">999228415487789	</t>
  </si>
  <si>
    <t>[芭堤雅]帕亚酒店(Payaa Hotel)(102880715)</t>
  </si>
  <si>
    <t>Deluxe Double Room&lt;2人入住&gt;&lt;不退款&gt;</t>
  </si>
  <si>
    <t>GU/WEN,HU/XIAOYAO</t>
  </si>
  <si>
    <t xml:space="preserve">4233305	</t>
  </si>
  <si>
    <t xml:space="preserve">350400000013164	</t>
  </si>
  <si>
    <t xml:space="preserve">999228419945934	</t>
  </si>
  <si>
    <t>[卡尔达诺阿尔坎波]马尔彭萨卡尔达诺酒店(Cardano Hotel Malpensa)(55290566)</t>
  </si>
  <si>
    <t>双床房&lt;2人入住&gt;&lt;早餐&gt;</t>
  </si>
  <si>
    <t>MORIWAKI/HARUKA</t>
  </si>
  <si>
    <t xml:space="preserve">4235340	</t>
  </si>
  <si>
    <t xml:space="preserve">999228421667819	</t>
  </si>
  <si>
    <t>[新加坡]史丹佛瑞士酒店(Swissotel the Stamford)(55345920)</t>
  </si>
  <si>
    <t>港景尊贵2 张双人床房&lt;2人入住&gt;&lt;不退款&gt;&lt;早餐&gt;</t>
  </si>
  <si>
    <t>MUN/DONGBEOM,PYO/BYUNGJUNE</t>
  </si>
  <si>
    <t xml:space="preserve">4236109	</t>
  </si>
  <si>
    <t xml:space="preserve">41930573	</t>
  </si>
  <si>
    <t xml:space="preserve">999228434868865	</t>
  </si>
  <si>
    <t>[丹戎本雅]丹绒角公寓(Tanjung Point Residences)(90388552)</t>
  </si>
  <si>
    <t>三卧公寓&lt;2人入住&gt;&lt;不退款&gt;</t>
  </si>
  <si>
    <t>MOHAMED NAZIR/NUR NADHIRAH</t>
  </si>
  <si>
    <t xml:space="preserve">4238515	</t>
  </si>
  <si>
    <t xml:space="preserve">999228441504155	</t>
  </si>
  <si>
    <t>[清迈]清迈小庇护所酒店(Little Shelter Hotel Chiangmai)(113657455)</t>
  </si>
  <si>
    <t>小温馨双床房&lt;2人入住&gt;&lt;不退款&gt;</t>
  </si>
  <si>
    <t>KHAWSITHIWONG/JESSADA,TANGSINTANAVAT/PATHOMPONG</t>
  </si>
  <si>
    <t xml:space="preserve">4241917	</t>
  </si>
  <si>
    <t xml:space="preserve">999228442087702	</t>
  </si>
  <si>
    <t>[梅尼尔阿梅罗]巴黎鲁瓦西戴高乐大洋洲酒店(Hotel Oceania Paris Roissy CDG)(70787238)</t>
  </si>
  <si>
    <t>高级房 (可使用游泳池)&lt;2人入住&gt;&lt;早餐&gt;</t>
  </si>
  <si>
    <t>CHEN/YICHI,SONG/QING</t>
  </si>
  <si>
    <t xml:space="preserve">4242669	</t>
  </si>
  <si>
    <t xml:space="preserve">141152952|120897484	</t>
  </si>
  <si>
    <t xml:space="preserve">999228443317343	</t>
  </si>
  <si>
    <t>[宿务]宿务皇冠丽晶酒店(Crown Regency Hotel &amp; Towers)(56196687)</t>
  </si>
  <si>
    <t>尊贵豪华间&lt;2人入住&gt;&lt;不退款&gt;&lt;早餐&gt;</t>
  </si>
  <si>
    <t>OCOL/FELICIANO</t>
  </si>
  <si>
    <t xml:space="preserve">4244740	</t>
  </si>
  <si>
    <t xml:space="preserve">200232	</t>
  </si>
  <si>
    <t xml:space="preserve">999228443356712	</t>
  </si>
  <si>
    <t>[科隆]皇家中心酒店(Centro Hotel Royal)(55680578)</t>
  </si>
  <si>
    <t>双人间&lt;2人入住&gt;&lt;不退款&gt;</t>
  </si>
  <si>
    <t>KO/SUNJUNG</t>
  </si>
  <si>
    <t xml:space="preserve">4244817	</t>
  </si>
  <si>
    <t xml:space="preserve">Confirmed|121070654	</t>
  </si>
  <si>
    <t xml:space="preserve">999228443379082	</t>
  </si>
  <si>
    <t>[圣保罗]孔戈尼亚斯套房酒店-大西洋酒店集团(ESuítes Congonhas by Atlantica)(91811011)</t>
  </si>
  <si>
    <t>特级双人房, 1 张双人床&lt;2人入住&gt;&lt;不退款&gt;&lt;早餐&gt;</t>
  </si>
  <si>
    <t>Scaff/Guilherme Martins</t>
  </si>
  <si>
    <t xml:space="preserve">4244903	</t>
  </si>
  <si>
    <t xml:space="preserve">77534410|121116693	</t>
  </si>
  <si>
    <t xml:space="preserve">999228443901121	</t>
  </si>
  <si>
    <t>[南雅加达]苏塔索玛酒店(Sutasoma Hotel)(94358544)</t>
  </si>
  <si>
    <t>豪华双床房&lt;2人入住&gt;&lt;早餐&gt;</t>
  </si>
  <si>
    <t>SUSANTI/YULI</t>
  </si>
  <si>
    <t xml:space="preserve">4245853	</t>
  </si>
  <si>
    <t xml:space="preserve">53691	</t>
  </si>
  <si>
    <t xml:space="preserve">999228444115016	</t>
  </si>
  <si>
    <t>[曼谷]曼谷 JW 万豪酒店(JW Marriott Hotel Bangkok)(55299096)</t>
  </si>
  <si>
    <t>Deluxe Room&lt;2人入住&gt;&lt;不退款&gt;&lt;早餐&gt;</t>
  </si>
  <si>
    <t>CAO/ZHIHUA</t>
  </si>
  <si>
    <t xml:space="preserve">4246064	</t>
  </si>
  <si>
    <t xml:space="preserve">74665614	</t>
  </si>
  <si>
    <t xml:space="preserve">999228444433414	</t>
  </si>
  <si>
    <t>[清迈]清迈河滨南特拉酒店(Nantra Chiangmai Riverfront Hotel)(94360549)</t>
  </si>
  <si>
    <t>街景特大床房&lt;2人入住&gt;&lt;不退款&gt;&lt;早餐&gt;</t>
  </si>
  <si>
    <t>LERTPONGPANIT/CHUTIMA</t>
  </si>
  <si>
    <t xml:space="preserve">4246655	</t>
  </si>
  <si>
    <t xml:space="preserve">999228445991662	</t>
  </si>
  <si>
    <t>[巴淡岛中心]巴淡中心哈里斯酒店(Harris Hotel Batam Center)(70391162)</t>
  </si>
  <si>
    <t>哈里斯房&lt;2人入住&gt;&lt;早餐&gt;</t>
  </si>
  <si>
    <t>Haron/Ahmad Nurdaiyan</t>
  </si>
  <si>
    <t xml:space="preserve">4249689	</t>
  </si>
  <si>
    <t xml:space="preserve">#220928	</t>
  </si>
  <si>
    <t xml:space="preserve">999228446337287	</t>
  </si>
  <si>
    <t>[特卡波湖]戈德利酒店(The Godley Hotel)(55831839)</t>
  </si>
  <si>
    <t>湖景房&lt;2人入住&gt;</t>
  </si>
  <si>
    <t>WANG/HONGCAI,LENG/XUE</t>
  </si>
  <si>
    <t xml:space="preserve">4250456	</t>
  </si>
  <si>
    <t xml:space="preserve">-121511802|121511802	</t>
  </si>
  <si>
    <t xml:space="preserve">999228446355444	</t>
  </si>
  <si>
    <t>[迪沙鲁]迪沙鲁海滩桑德及桑德尔斯Spa度假酒店(Sand &amp; Sandals Desaru Beach Resort &amp; Spa)(55733234)</t>
  </si>
  <si>
    <t>Sunny Deluxe  Seaview&lt;2人入住&gt;&lt;早餐&gt;</t>
  </si>
  <si>
    <t>TOH/JAMES TOH JUN HONG</t>
  </si>
  <si>
    <t xml:space="preserve">4250483	</t>
  </si>
  <si>
    <t xml:space="preserve">-121513964|121513964	</t>
  </si>
  <si>
    <t xml:space="preserve">999228472328110	</t>
  </si>
  <si>
    <t>[芭堤雅]芭堤雅旺阿玛海滩舒适酒店(Cosi Pattaya Wong Amat Beach)(70787722)</t>
  </si>
  <si>
    <t>克斯特大床房&lt;2人入住&gt;</t>
  </si>
  <si>
    <t>KANJANASIRIPONG/SALINEE,ROONGREUANGSRI/PAIRIN</t>
  </si>
  <si>
    <t xml:space="preserve">4253638	</t>
  </si>
  <si>
    <t xml:space="preserve">71570	</t>
  </si>
  <si>
    <t xml:space="preserve">28475123059	</t>
  </si>
  <si>
    <t>[纳柯亚]巴淡阿斯顿法义公寓式酒店(ASTON Batam Hotel &amp; Residence)(55391106)</t>
  </si>
  <si>
    <t>风格特大床一室房&lt;2人入住&gt;&lt;早餐&gt;</t>
  </si>
  <si>
    <t>SOKARNO/MUHAMMAD FITRI,ATTAN /ASNAH</t>
  </si>
  <si>
    <t xml:space="preserve">4255165	</t>
  </si>
  <si>
    <t xml:space="preserve">1082539722	</t>
  </si>
  <si>
    <t xml:space="preserve">999228483302587	</t>
  </si>
  <si>
    <t>[芭堤雅]帕拉佐大酒店(Grand Palazzo Hotel)(90400161)</t>
  </si>
  <si>
    <t>Grand Room, Terrace, Partial Ocean View&lt;2人入住&gt;&lt;不退款&gt;</t>
  </si>
  <si>
    <t>WANG/ZHENWEN,Wuttipong/Wongwatthanaudom</t>
  </si>
  <si>
    <t xml:space="preserve">4256090	</t>
  </si>
  <si>
    <t xml:space="preserve">-122103182,-122103184|122103182,122103184	</t>
  </si>
  <si>
    <t xml:space="preserve">999228484302319	</t>
  </si>
  <si>
    <t>HO/WING TAT</t>
  </si>
  <si>
    <t xml:space="preserve">4256544	</t>
  </si>
  <si>
    <t xml:space="preserve">150561	</t>
  </si>
  <si>
    <t xml:space="preserve">999228484650093	</t>
  </si>
  <si>
    <t>[梅斯特]安达威尼斯旅舍(Anda Venice Hostel)(94359361)</t>
  </si>
  <si>
    <t>经济双人房&lt;2人入住&gt;&lt;不退款&gt;</t>
  </si>
  <si>
    <t>LEUNG/MEI PO,HUANG/SHI YI</t>
  </si>
  <si>
    <t xml:space="preserve">4256871	</t>
  </si>
  <si>
    <t xml:space="preserve">999228488879899	</t>
  </si>
  <si>
    <t>[釜山]阿瓦尼中央酒店(Avani Central Busan)(69451979)</t>
  </si>
  <si>
    <t>城景豪华特大床房&lt;2人入住&gt;&lt;不退款&gt;</t>
  </si>
  <si>
    <t>CHOI/JISU</t>
  </si>
  <si>
    <t xml:space="preserve">4260780	</t>
  </si>
  <si>
    <t xml:space="preserve">482659425 - 1700043658028575	</t>
  </si>
  <si>
    <t xml:space="preserve">999228494174780	</t>
  </si>
  <si>
    <t>[布宜诺斯艾利斯]艾巴加多酒店(Embajador Hotel)(94358994)</t>
  </si>
  <si>
    <t>标准双床房&lt;2人入住&gt;&lt;早餐&gt;</t>
  </si>
  <si>
    <t>ACOSTABRUNO/ROSANA RAQUEL,RODRIGUEZAYALA/ALBA MARIA D</t>
  </si>
  <si>
    <t xml:space="preserve">4263288	</t>
  </si>
  <si>
    <t xml:space="preserve">999228497939998	</t>
  </si>
  <si>
    <t>[新加坡]樟宜机场皇冠假日酒店  - IHG 旗下酒店(Crowne Plaza Changi Airport, an IHG Hotel)(55280749)</t>
  </si>
  <si>
    <t>特大床房&lt;2人入住&gt;&lt;不退款&gt;&lt;早餐&gt;</t>
  </si>
  <si>
    <t>ZHANG/YI,YE/ZIQING</t>
  </si>
  <si>
    <t xml:space="preserve">4265212	</t>
  </si>
  <si>
    <t xml:space="preserve">28720705	</t>
  </si>
  <si>
    <t xml:space="preserve">999228500460659	</t>
  </si>
  <si>
    <t>[巴厘岛]金巴兰欧舒丹库普库普海滩Spa酒店(Kupu Kupu Jimbaran - Beach Club and Spa by l'Occitane Bali)(55832054)</t>
  </si>
  <si>
    <t>豪华套房&lt;2人入住&gt;&lt;早餐&gt;</t>
  </si>
  <si>
    <t>AI/ZISEN,HUANG/MIN</t>
  </si>
  <si>
    <t xml:space="preserve">4266530	</t>
  </si>
  <si>
    <t xml:space="preserve">999228501605497	</t>
  </si>
  <si>
    <t>[Khu Khot]亚洲机场饭店(Asia Airport Hotel)(56206304)</t>
  </si>
  <si>
    <t>HAYEEMAKEH/UMAR</t>
  </si>
  <si>
    <t xml:space="preserve">4266897	</t>
  </si>
  <si>
    <t xml:space="preserve">9036070163844	</t>
  </si>
  <si>
    <t xml:space="preserve">999228509517918	</t>
  </si>
  <si>
    <t>ZHANG/YI</t>
  </si>
  <si>
    <t xml:space="preserve">4268762	</t>
  </si>
  <si>
    <t xml:space="preserve">74665604	</t>
  </si>
  <si>
    <t xml:space="preserve">999228511962678	</t>
  </si>
  <si>
    <t>[曼谷]黑哈酒店(HEYHA HOTEL)(113652597)</t>
  </si>
  <si>
    <t>欢乐房&lt;2人入住&gt;</t>
  </si>
  <si>
    <t>CHANTARACHOT/SUTHADA</t>
  </si>
  <si>
    <t xml:space="preserve">4269429	</t>
  </si>
  <si>
    <t xml:space="preserve">171123	</t>
  </si>
  <si>
    <t xml:space="preserve">999228512721035	</t>
  </si>
  <si>
    <t>[博伟湖]布埃纳维斯塔湖迪士尼清泉温德姆度假酒店(Wyndham Lake Buena Vista Resort Disney Springs® Resort Area)(70391126)</t>
  </si>
  <si>
    <t>2大床房&lt;2人入住&gt;</t>
  </si>
  <si>
    <t>Khamchanh/Isaiah Sysqo</t>
  </si>
  <si>
    <t xml:space="preserve">4269711	</t>
  </si>
  <si>
    <t xml:space="preserve">999228519585687	</t>
  </si>
  <si>
    <t>[吉隆坡]吉隆坡斯特格酒店(STEG Kuala Lumpur)(110133561)</t>
  </si>
  <si>
    <t>时髦双床房&lt;2人入住&gt;&lt;不退款&gt;</t>
  </si>
  <si>
    <t>KUBOYAMA/SATORU,KUBOYAMA/KAORU</t>
  </si>
  <si>
    <t xml:space="preserve">4270785	</t>
  </si>
  <si>
    <t xml:space="preserve">999228521675236	</t>
  </si>
  <si>
    <t>[皮皮岛]假日酒店披披岛度假村(Phi Phi Holiday Resort)(90353822)</t>
  </si>
  <si>
    <t>Beachfront Premier PLUS&lt;2人入住&gt;&lt;不退款&gt;&lt;早餐&gt;</t>
  </si>
  <si>
    <t>LUO/YINFAN,JI/YUANYUAN</t>
  </si>
  <si>
    <t xml:space="preserve">4271194	</t>
  </si>
  <si>
    <t xml:space="preserve">999228527321111	</t>
  </si>
  <si>
    <t>[新加坡]优特莱尔新加坡樟宜机场酒店(Yotelair Singapore Changi Airport)(68545304)</t>
  </si>
  <si>
    <t>甄选大床小屋&lt;2人入住&gt;</t>
  </si>
  <si>
    <t>SCOTT/GORDON</t>
  </si>
  <si>
    <t xml:space="preserve">4272615	</t>
  </si>
  <si>
    <t xml:space="preserve">999228534614778	</t>
  </si>
  <si>
    <t>[巴特尚道]艾博瑞斯登兹温泉酒店(Hotel Elbresidenz an der Therme)(94360494)</t>
  </si>
  <si>
    <t>高级双人房&lt;2人入住&gt;&lt;早餐&gt;</t>
  </si>
  <si>
    <t>RAHATIANPUR/MEHRDAD</t>
  </si>
  <si>
    <t xml:space="preserve">4274340	</t>
  </si>
  <si>
    <t xml:space="preserve">_124592145|124592145	</t>
  </si>
  <si>
    <t xml:space="preserve">999228543156876	</t>
  </si>
  <si>
    <t>[格拉纳达]格拉纳达巢穴风格住宿(Nest Style Granada)(55799418)</t>
  </si>
  <si>
    <t>外部双人间&lt;2人入住&gt;&lt;不退款&gt;</t>
  </si>
  <si>
    <t>CABRERA MARTINEZ/MARIA DOLORES</t>
  </si>
  <si>
    <t xml:space="preserve">4276235	</t>
  </si>
  <si>
    <t xml:space="preserve">999228544826353	</t>
  </si>
  <si>
    <t>[新加坡]圣淘沙豪亚度假酒店 - 远东集团(Oasia Resort Sentosa by Far East Hospitality)(91546362)</t>
  </si>
  <si>
    <t>Junior Suite&lt;2人入住&gt;&lt;不退款&gt;&lt;早餐&gt;</t>
  </si>
  <si>
    <t>ZHANG/PENG,XU/MINGYUE</t>
  </si>
  <si>
    <t xml:space="preserve">4276918	</t>
  </si>
  <si>
    <t xml:space="preserve">999228546862762	</t>
  </si>
  <si>
    <t>[里约热内卢]里约热内卢巴拉亚特兰帝卡国际酒店(Radisson Hotel Barra Rio de Janeiro)(77369273)</t>
  </si>
  <si>
    <t>高级大床房&lt;2人入住&gt;&lt;早餐&gt;</t>
  </si>
  <si>
    <t>Provin kaffer/Tania salette</t>
  </si>
  <si>
    <t xml:space="preserve">4277744	</t>
  </si>
  <si>
    <t xml:space="preserve">18406040	</t>
  </si>
  <si>
    <t xml:space="preserve">999228546872052	</t>
  </si>
  <si>
    <t>[吉隆坡]菲斯时尚酒店(The Face Style)(113652498)</t>
  </si>
  <si>
    <t>豪华大床房&lt;2人入住&gt;&lt;不退款&gt;</t>
  </si>
  <si>
    <t>DENG/Tsui,Deng/Tsui</t>
  </si>
  <si>
    <t xml:space="preserve">4277754	</t>
  </si>
  <si>
    <t xml:space="preserve">131698	</t>
  </si>
  <si>
    <t xml:space="preserve">999228556285712	</t>
  </si>
  <si>
    <t>[曼谷]曼谷盛泰澜中央世界商业中心酒店(Centara Grand &amp; Bangkok Convention Centre at CentralWorld)(55944519)</t>
  </si>
  <si>
    <t>豪华特大床房&lt;2人入住&gt;&lt;不退款&gt;</t>
  </si>
  <si>
    <t>IZUMI/MAYUKO</t>
  </si>
  <si>
    <t xml:space="preserve">4290552	</t>
  </si>
  <si>
    <t xml:space="preserve">484585955	</t>
  </si>
  <si>
    <t xml:space="preserve">999228558932725	</t>
  </si>
  <si>
    <t>[Tham Nam Phut]攀牙湾旅馆(Phang Nga Guesthouse)(90387255)</t>
  </si>
  <si>
    <t>标准房(双床)&lt;2人入住&gt;&lt;不退款&gt;</t>
  </si>
  <si>
    <t>PERMPOOL/NATNICHA,PUTTARAT/SIRIPORN</t>
  </si>
  <si>
    <t xml:space="preserve">4292046	</t>
  </si>
  <si>
    <t xml:space="preserve">999228565798537	</t>
  </si>
  <si>
    <t>[Kuala Kuantan]关丹凯悦酒店(Hyatt Regency Kuantan Resort)(55491832)</t>
  </si>
  <si>
    <t>海景标准特大床房&lt;2人入住&gt;&lt;早餐&gt;</t>
  </si>
  <si>
    <t>Wang/Wenqian,Zheng/Huaning</t>
  </si>
  <si>
    <t xml:space="preserve">4295874	</t>
  </si>
  <si>
    <t xml:space="preserve">999228567210381	</t>
  </si>
  <si>
    <t>[丹戎本雅]天堂沙滩度假村(Rainbow Paradise Beach Resort)(55312110)</t>
  </si>
  <si>
    <t>豪华一室房&lt;2人入住&gt;&lt;早餐&gt;</t>
  </si>
  <si>
    <t>CHONG/KOK HONG</t>
  </si>
  <si>
    <t xml:space="preserve">4296483	</t>
  </si>
  <si>
    <t xml:space="preserve">31736645	</t>
  </si>
  <si>
    <t xml:space="preserve">999228568392596	</t>
  </si>
  <si>
    <t>高级房（1大床/2单人床）&lt;2人入住&gt;&lt;不退款&gt;</t>
  </si>
  <si>
    <t>CHONG/NGET YUN,TAN/SOKYI</t>
  </si>
  <si>
    <t xml:space="preserve">4296971	</t>
  </si>
  <si>
    <t xml:space="preserve">153184	</t>
  </si>
  <si>
    <t xml:space="preserve">999228568641181	</t>
  </si>
  <si>
    <t>[曼谷]曼谷新浩凯宾斯基酒店(Sindhorn Kempinski Hotel Bangkok)(91812382)</t>
  </si>
  <si>
    <t>行政俱乐部特大床房&lt;2人入住&gt;&lt;不退款&gt;&lt;早餐&gt;</t>
  </si>
  <si>
    <t>Chen/Huiju</t>
  </si>
  <si>
    <t xml:space="preserve">4297033	</t>
  </si>
  <si>
    <t xml:space="preserve">11780400	</t>
  </si>
  <si>
    <t xml:space="preserve">999228569122698	</t>
  </si>
  <si>
    <t>[利雅得]海文广场酒店(Haven Plaza)(55328773)</t>
  </si>
  <si>
    <t>STANDARD ROOM SINGLE/TWIN&lt;1人入住&gt;&lt;早餐&gt;</t>
  </si>
  <si>
    <t>WANG/MEIMEI</t>
  </si>
  <si>
    <t xml:space="preserve">4297285	</t>
  </si>
  <si>
    <t xml:space="preserve">312250	</t>
  </si>
  <si>
    <t xml:space="preserve">999228570499578	</t>
  </si>
  <si>
    <t>[曼谷]曼谷京华大酒店(Hotel Royal Bangkok@Chinatown)(55932568)</t>
  </si>
  <si>
    <t>高级房(无窗)&lt;1人入住&gt;&lt;不退款&gt;</t>
  </si>
  <si>
    <t>LEY/KIMSUONG</t>
  </si>
  <si>
    <t xml:space="preserve">4297787	</t>
  </si>
  <si>
    <t xml:space="preserve">390581	</t>
  </si>
  <si>
    <t xml:space="preserve">999228573269180	</t>
  </si>
  <si>
    <t>Zhao/Jin</t>
  </si>
  <si>
    <t xml:space="preserve">4299850	</t>
  </si>
  <si>
    <t xml:space="preserve">74665568	</t>
  </si>
  <si>
    <t xml:space="preserve">999228583716532	</t>
  </si>
  <si>
    <t>[哥打京那巴鲁]六十三酒店(Hotel Sixty3)(89918515)</t>
  </si>
  <si>
    <t>Superior King&lt;2人入住&gt;&lt;早餐&gt;</t>
  </si>
  <si>
    <t>LIEW/MR LIEW SIOW ENG</t>
  </si>
  <si>
    <t xml:space="preserve">4303367	</t>
  </si>
  <si>
    <t xml:space="preserve">999228584014432	</t>
  </si>
  <si>
    <t>[胡志明市]西贡融合套房酒店(Fusion Suites Saigon)(56196639)</t>
  </si>
  <si>
    <t>大床套房&lt;2人入住&gt;&lt;不退款&gt;</t>
  </si>
  <si>
    <t>Chen /Jennifer</t>
  </si>
  <si>
    <t xml:space="preserve">4303593	</t>
  </si>
  <si>
    <t xml:space="preserve">-126619737|126619737	</t>
  </si>
  <si>
    <t xml:space="preserve">999228585084392	</t>
  </si>
  <si>
    <t>[波德申]波德申太平洋丽晶海滩度假村(Pacific Regency Beach Resort Port Dickson)(96065047)</t>
  </si>
  <si>
    <t>家庭套房&lt;2人入住&gt;&lt;不退款&gt;</t>
  </si>
  <si>
    <t>SEDARI/MOHD RUZI</t>
  </si>
  <si>
    <t xml:space="preserve">4304032	</t>
  </si>
  <si>
    <t xml:space="preserve">31764498	</t>
  </si>
  <si>
    <t xml:space="preserve">999228586488189	</t>
  </si>
  <si>
    <t>[马拉喀什]歌剧院广场酒店(Opera Plaza Hotel Marrakech)(55542781)</t>
  </si>
  <si>
    <t>泳池景大床房&lt;2人入住&gt;&lt;不退款&gt;&lt;早餐&gt;</t>
  </si>
  <si>
    <t>DEVREEZE/LOUIS JAMES,FERY/MELINE</t>
  </si>
  <si>
    <t xml:space="preserve">4304628	</t>
  </si>
  <si>
    <t xml:space="preserve">999228589488203	</t>
  </si>
  <si>
    <t>[巴厘岛]努沙佩尼达岛阿迪瓦纳瓦纳卡利度假村-CHSE认证(Adiwana Warnakali Resort)(95084012)</t>
  </si>
  <si>
    <t>海景至尊豪华房&lt;2人入住&gt;&lt;不退款&gt;&lt;早餐&gt;</t>
  </si>
  <si>
    <t>CHEN/ZHIHAO</t>
  </si>
  <si>
    <t xml:space="preserve">4306959	</t>
  </si>
  <si>
    <t xml:space="preserve">999228599895526	</t>
  </si>
  <si>
    <t>[普吉岛]皇家普吉城市酒店(Royal Phuket City Hotel)(55426586)</t>
  </si>
  <si>
    <t>NI/CAIHONG,NI/WEIJIE,CAI/DINGSEN</t>
  </si>
  <si>
    <t xml:space="preserve">4310388	</t>
  </si>
  <si>
    <t xml:space="preserve">231103	</t>
  </si>
  <si>
    <t xml:space="preserve">999228601731753	</t>
  </si>
  <si>
    <t>[巴厘岛]普日山特拉安海滩度假村及水疗中心(Puri Santrian)(55956515)</t>
  </si>
  <si>
    <t>豪华尊爵房间&lt;2人入住&gt;&lt;早餐&gt;</t>
  </si>
  <si>
    <t>HASE/YUKARI,YAMANAKA/SAORI</t>
  </si>
  <si>
    <t xml:space="preserve">4311068	</t>
  </si>
  <si>
    <t xml:space="preserve">C9P5GVXYHD	</t>
  </si>
  <si>
    <t xml:space="preserve">999228603272080	</t>
  </si>
  <si>
    <t>[曼谷]优本纳沙通酒店(Urbana Sathorn Hotel, Bangkok)(68545418)</t>
  </si>
  <si>
    <t>一卧室行政房&lt;2人入住&gt;&lt;不退款&gt;</t>
  </si>
  <si>
    <t>zhang/man,yang/jinhua</t>
  </si>
  <si>
    <t xml:space="preserve">4312021	</t>
  </si>
  <si>
    <t xml:space="preserve">109094585|127269219	</t>
  </si>
  <si>
    <t xml:space="preserve">999228603996183	</t>
  </si>
  <si>
    <t>[南岸]墨尔本南岸智选假日酒店(Holiday Inn Express Melbourne Southbank, an IHG Hotel)(96745542)</t>
  </si>
  <si>
    <t>标准特大床房&lt;2人入住&gt;&lt;早餐&gt;</t>
  </si>
  <si>
    <t>LEE/JIE MIN RACHEL</t>
  </si>
  <si>
    <t xml:space="preserve">4312573	</t>
  </si>
  <si>
    <t xml:space="preserve">23949051|127292716	</t>
  </si>
  <si>
    <t xml:space="preserve">999228607341898	</t>
  </si>
  <si>
    <t>[乌隆他尼]乌隆他尼克雷酒店(Clay Hotel Udonthani)(97965597)</t>
  </si>
  <si>
    <t>标准双床房, 1 间卧室房&lt;2人入住&gt;</t>
  </si>
  <si>
    <t>Silreongkrai/Watik</t>
  </si>
  <si>
    <t xml:space="preserve">4314634	</t>
  </si>
  <si>
    <t xml:space="preserve">1538865600b37145d6,1538865600b2771eb3|127582794,127582795	</t>
  </si>
  <si>
    <t>退单</t>
  </si>
  <si>
    <t xml:space="preserve">999228317754403	</t>
  </si>
  <si>
    <t>XIAO/YIFEI,Zheng/Wenjun</t>
  </si>
  <si>
    <t xml:space="preserve">4190953	</t>
  </si>
  <si>
    <t xml:space="preserve">999229338183377	</t>
  </si>
  <si>
    <t>[吉隆坡]吉隆坡市中心智选假日酒店(Holiday Inn Express Kuala Lumpur City Centre, an IHG Hotel)(55337198)</t>
  </si>
  <si>
    <t>标准大床房&lt;2人入住&gt;&lt;不退款&gt;&lt;早餐&gt;</t>
  </si>
  <si>
    <t>MUHAMAD SABERI/HAIRUL AZHAR</t>
  </si>
  <si>
    <t xml:space="preserve">4392086	</t>
  </si>
  <si>
    <t xml:space="preserve">413094	</t>
  </si>
  <si>
    <t xml:space="preserve">999229350561667	</t>
  </si>
  <si>
    <t>标准两张单人床房&lt;2人入住&gt;&lt;不退款&gt;&lt;早餐&gt;</t>
  </si>
  <si>
    <t>XIE/CHUO,ZHOU/HUI</t>
  </si>
  <si>
    <t xml:space="preserve">4402591	</t>
  </si>
  <si>
    <t xml:space="preserve">413436	</t>
  </si>
  <si>
    <t xml:space="preserve">999225426742242	</t>
  </si>
  <si>
    <t>[Wickham]艾比恩酒店(The Albion Hotel)(90394237)</t>
  </si>
  <si>
    <t>CHANG/CHAHWAHARRISON</t>
  </si>
  <si>
    <t xml:space="preserve">3655544	</t>
  </si>
  <si>
    <t xml:space="preserve">-50911098	</t>
  </si>
  <si>
    <t>，</t>
  </si>
  <si>
    <t>4270785+999228519585687此单多收4.27元待退回</t>
  </si>
  <si>
    <t>4292046+999228558932725此单多收86.49元待退回</t>
  </si>
  <si>
    <t>直连</t>
  </si>
  <si>
    <t>可退492.98元</t>
  </si>
  <si>
    <t>175083.83 HKD</t>
  </si>
  <si>
    <t>A231214141500481</t>
  </si>
  <si>
    <t>A231214141539481</t>
  </si>
  <si>
    <t>A231214141634925</t>
  </si>
  <si>
    <t>A231214141713925</t>
  </si>
  <si>
    <t>总计：175083.83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</si>
  <si>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</si>
  <si>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</si>
  <si>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</si>
  <si>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</si>
  <si>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</si>
  <si>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</si>
  <si>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</si>
  <si>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</si>
  <si>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</si>
  <si>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</si>
  <si>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</si>
  <si>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</si>
  <si>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</si>
  <si>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</si>
  <si>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</si>
  <si>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</si>
  <si>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</si>
  <si>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</si>
  <si>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</si>
  <si>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2023-12-08</t>
  </si>
  <si>
    <t>4402591</t>
  </si>
  <si>
    <t>吉隆坡市中心智选假日酒店</t>
  </si>
  <si>
    <t>XIE CHUO,ZHOU HUI</t>
  </si>
  <si>
    <t>2023-12-10</t>
  </si>
  <si>
    <t>2023-12-11</t>
  </si>
  <si>
    <t>退房日周结</t>
  </si>
  <si>
    <t>328.00</t>
  </si>
  <si>
    <t>357.53</t>
  </si>
  <si>
    <t>0</t>
  </si>
  <si>
    <t>0.00</t>
  </si>
  <si>
    <t>携程汇智国际直连</t>
  </si>
  <si>
    <t>925</t>
  </si>
  <si>
    <t>2023-12-08 19:56:04</t>
  </si>
  <si>
    <t>否</t>
  </si>
  <si>
    <t>汇智国际旅游发展有限公司</t>
  </si>
  <si>
    <t>直采</t>
  </si>
  <si>
    <t>马来西亚</t>
  </si>
  <si>
    <t>2023-12-06</t>
  </si>
  <si>
    <t>4392086</t>
  </si>
  <si>
    <t>MUHAMAD SABERI HAIRUL AZHAR</t>
  </si>
  <si>
    <t>358.20</t>
  </si>
  <si>
    <t>2023-12-07 12:42:16</t>
  </si>
  <si>
    <t>2023-11-24</t>
  </si>
  <si>
    <t>4314634</t>
  </si>
  <si>
    <t>乌隆他尼克雷酒店</t>
  </si>
  <si>
    <t>Silreongkrai Watik</t>
  </si>
  <si>
    <t>355.22</t>
  </si>
  <si>
    <t>386.66</t>
  </si>
  <si>
    <t>2023-11-24 10:31:53</t>
  </si>
  <si>
    <t>泰国</t>
  </si>
  <si>
    <t>2023-11-23</t>
  </si>
  <si>
    <t>4312573</t>
  </si>
  <si>
    <t>墨尔本南岸智选假日酒店 - IHG 酒店</t>
  </si>
  <si>
    <t>LEE JIE MIN RACHEL</t>
  </si>
  <si>
    <t>4037.03</t>
  </si>
  <si>
    <t>4385.22</t>
  </si>
  <si>
    <t>2023-11-23 21:54:04</t>
  </si>
  <si>
    <t>澳大利亚</t>
  </si>
  <si>
    <t>4312021</t>
  </si>
  <si>
    <t>优本纳沙通</t>
  </si>
  <si>
    <t>zhang man,yang jinhua</t>
  </si>
  <si>
    <t>2023-12-07</t>
  </si>
  <si>
    <t>1689.15</t>
  </si>
  <si>
    <t>1834.84</t>
  </si>
  <si>
    <t>2023-11-23 20:49:34</t>
  </si>
  <si>
    <t>4311068</t>
  </si>
  <si>
    <t>普瑞桑特瑞安酒店</t>
  </si>
  <si>
    <t>HASE YUKARI,YAMANAKA SAORI</t>
  </si>
  <si>
    <t>2884.26</t>
  </si>
  <si>
    <t>3133.02</t>
  </si>
  <si>
    <t>2023-11-23 18:55:33</t>
  </si>
  <si>
    <t>印度尼西亚</t>
  </si>
  <si>
    <t>4310388</t>
  </si>
  <si>
    <t>皇家普吉城市酒店(SHA Plus+)</t>
  </si>
  <si>
    <t>NI CAIHONG,NI WEIJIE,CAI DINGSEN</t>
  </si>
  <si>
    <t>726.00</t>
  </si>
  <si>
    <t>788.62</t>
  </si>
  <si>
    <t>2023-11-23 17:24:39</t>
  </si>
  <si>
    <t>4306959</t>
  </si>
  <si>
    <t>阿迪瓦纳瓦尔那卡里度假村</t>
  </si>
  <si>
    <t>CHEN ZHIHAO</t>
  </si>
  <si>
    <t>677.32</t>
  </si>
  <si>
    <t>737.74</t>
  </si>
  <si>
    <t>2023-11-23 01:49:58</t>
  </si>
  <si>
    <t>2023-11-22</t>
  </si>
  <si>
    <t>4304628</t>
  </si>
  <si>
    <t>马拉喀什歌剧院广场酒店</t>
  </si>
  <si>
    <t>DEVREEZE LOUIS JAMES,FERY MELINE</t>
  </si>
  <si>
    <t>1661.67</t>
  </si>
  <si>
    <t>1809.90</t>
  </si>
  <si>
    <t>2023-11-22 18:53:17</t>
  </si>
  <si>
    <t>摩洛哥</t>
  </si>
  <si>
    <t>4304032</t>
  </si>
  <si>
    <t>波德申太平洋丽晶海滩度假村</t>
  </si>
  <si>
    <t>SEDARI MOHD RUZI</t>
  </si>
  <si>
    <t>2023-12-09</t>
  </si>
  <si>
    <t>1614.63</t>
  </si>
  <si>
    <t>1758.66</t>
  </si>
  <si>
    <t>2023-11-22 17:16:02</t>
  </si>
  <si>
    <t>4303593</t>
  </si>
  <si>
    <t>胡志明西贡融合套房酒店</t>
  </si>
  <si>
    <t>Chen Jennifer</t>
  </si>
  <si>
    <t>1123.31</t>
  </si>
  <si>
    <t>1223.52</t>
  </si>
  <si>
    <t>2023-11-22 16:08:27</t>
  </si>
  <si>
    <t>越南</t>
  </si>
  <si>
    <t>4303367</t>
  </si>
  <si>
    <t>哥打京那巴鲁六十三酒店</t>
  </si>
  <si>
    <t>LIEW MR LIEW SIOW ENG</t>
  </si>
  <si>
    <t>757.63</t>
  </si>
  <si>
    <t>825.22</t>
  </si>
  <si>
    <t>2023-11-22 15:46:26</t>
  </si>
  <si>
    <t>2023-11-21</t>
  </si>
  <si>
    <t>4299850</t>
  </si>
  <si>
    <t>曼谷JW万豪酒店</t>
  </si>
  <si>
    <t>Zhao Jin</t>
  </si>
  <si>
    <t>2887.26</t>
  </si>
  <si>
    <t>3132.54</t>
  </si>
  <si>
    <t>2023-11-21 22:32:40</t>
  </si>
  <si>
    <t>4297787</t>
  </si>
  <si>
    <t>曼谷京华大酒店</t>
  </si>
  <si>
    <t>LEY KIMSUONG</t>
  </si>
  <si>
    <t>1154.84</t>
  </si>
  <si>
    <t>1252.95</t>
  </si>
  <si>
    <t>2023-11-21 17:54:29</t>
  </si>
  <si>
    <t>4297285</t>
  </si>
  <si>
    <t>天堂广场酒店</t>
  </si>
  <si>
    <t>WANG MEIMEI</t>
  </si>
  <si>
    <t>1233.23</t>
  </si>
  <si>
    <t>1338.00</t>
  </si>
  <si>
    <t>2023-11-21 16:24:40</t>
  </si>
  <si>
    <t>沙特阿拉伯</t>
  </si>
  <si>
    <t>4297033</t>
  </si>
  <si>
    <t>曼谷新浩凯宾斯基酒店</t>
  </si>
  <si>
    <t>Chen Huiju</t>
  </si>
  <si>
    <t>6962.95</t>
  </si>
  <si>
    <t>7554.46</t>
  </si>
  <si>
    <t>2023-11-21 15:54:21</t>
  </si>
  <si>
    <t>4296971</t>
  </si>
  <si>
    <t>莱恩酒店</t>
  </si>
  <si>
    <t>CHONG NGET YUN,TAN SOKYI</t>
  </si>
  <si>
    <t>620.01</t>
  </si>
  <si>
    <t>672.68</t>
  </si>
  <si>
    <t>2023-11-21 17:33:58</t>
  </si>
  <si>
    <t>4296483</t>
  </si>
  <si>
    <t>槟城彩虹天堂海滩度假村酒店</t>
  </si>
  <si>
    <t>CHONG KOK HONG</t>
  </si>
  <si>
    <t>224.92</t>
  </si>
  <si>
    <t>244.03</t>
  </si>
  <si>
    <t>2023-11-21 14:06:38</t>
  </si>
  <si>
    <t>4295874</t>
  </si>
  <si>
    <t>关丹凯悦酒店</t>
  </si>
  <si>
    <t>Wang Wenqian,Zheng Huaning</t>
  </si>
  <si>
    <t>1547.66</t>
  </si>
  <si>
    <t>1679.14</t>
  </si>
  <si>
    <t>2023-11-21 12:32:43</t>
  </si>
  <si>
    <t>2023-11-20</t>
  </si>
  <si>
    <t>4292046</t>
  </si>
  <si>
    <t>攀牙旅馆</t>
  </si>
  <si>
    <t>PERMPOOL NATNICHA,PUTTARAT SIRIPORN</t>
  </si>
  <si>
    <t>409.75</t>
  </si>
  <si>
    <t>441.64</t>
  </si>
  <si>
    <t>355.16</t>
  </si>
  <si>
    <t>-86</t>
  </si>
  <si>
    <t>-80</t>
  </si>
  <si>
    <t>2023-11-20 21:34:49</t>
  </si>
  <si>
    <t>4290552</t>
  </si>
  <si>
    <t>曼谷盛泰澜中央世界商业中心酒店</t>
  </si>
  <si>
    <t>IZUMI MAYUKO</t>
  </si>
  <si>
    <t>1195.64</t>
  </si>
  <si>
    <t>1288.68</t>
  </si>
  <si>
    <t>2023-11-20 18:08:32</t>
  </si>
  <si>
    <t>4277754</t>
  </si>
  <si>
    <t>菲斯时尚酒店</t>
  </si>
  <si>
    <t>DENG Tsui,Deng Tsui</t>
  </si>
  <si>
    <t>826.00</t>
  </si>
  <si>
    <t>890.28</t>
  </si>
  <si>
    <t>2023-11-20 09:45:06</t>
  </si>
  <si>
    <t>4277744</t>
  </si>
  <si>
    <t>里约热内卢巴拉亚特兰帝卡国际酒店</t>
  </si>
  <si>
    <t>Provin kaffer Tania salette</t>
  </si>
  <si>
    <t>1507.28</t>
  </si>
  <si>
    <t>1624.57</t>
  </si>
  <si>
    <t>2023-11-20 06:06:14</t>
  </si>
  <si>
    <t>巴西</t>
  </si>
  <si>
    <t>2023-11-19</t>
  </si>
  <si>
    <t>4276918</t>
  </si>
  <si>
    <t>新加坡圣淘沙豪亚度假酒店</t>
  </si>
  <si>
    <t>ZHANG PENG,XU MINGYUE</t>
  </si>
  <si>
    <t>7945.37</t>
  </si>
  <si>
    <t>8563.67</t>
  </si>
  <si>
    <t>2023-11-19 22:19:24</t>
  </si>
  <si>
    <t>新加坡</t>
  </si>
  <si>
    <t>4274340</t>
  </si>
  <si>
    <t>艾博瑞斯登兹温泉酒店</t>
  </si>
  <si>
    <t>RAHATIANPUR MEHRDAD</t>
  </si>
  <si>
    <t>1423.01</t>
  </si>
  <si>
    <t>1533.75</t>
  </si>
  <si>
    <t>2023-11-19 02:04:34</t>
  </si>
  <si>
    <t>德国</t>
  </si>
  <si>
    <t>2023-11-18</t>
  </si>
  <si>
    <t>4272615</t>
  </si>
  <si>
    <t>优特莱尔新加坡樟宜机场酒店</t>
  </si>
  <si>
    <t>SCOTT GORDON</t>
  </si>
  <si>
    <t>2039.23</t>
  </si>
  <si>
    <t>2199.34</t>
  </si>
  <si>
    <t>2023-11-18 15:06:51</t>
  </si>
  <si>
    <t>4271194</t>
  </si>
  <si>
    <t>假日酒店披披岛度假村</t>
  </si>
  <si>
    <t>LUO YINFAN,JI YUANYUAN</t>
  </si>
  <si>
    <t>2372.24</t>
  </si>
  <si>
    <t>2549.43</t>
  </si>
  <si>
    <t>2023-11-18 01:14:43</t>
  </si>
  <si>
    <t>2023-11-17</t>
  </si>
  <si>
    <t>4270785</t>
  </si>
  <si>
    <t>吉隆坡斯特格酒店</t>
  </si>
  <si>
    <t>KUBOYAMA SATORU,KUBOYAMA KAORU</t>
  </si>
  <si>
    <t>555.01</t>
  </si>
  <si>
    <t>596.46</t>
  </si>
  <si>
    <t>279.42</t>
  </si>
  <si>
    <t>-317</t>
  </si>
  <si>
    <t>-295</t>
  </si>
  <si>
    <t>2023-11-17 22:43:57</t>
  </si>
  <si>
    <t>4269711</t>
  </si>
  <si>
    <t>布埃纳维斯塔湖迪士尼清泉温德姆度假酒店</t>
  </si>
  <si>
    <t>Khamchanh Isaiah Sysqo</t>
  </si>
  <si>
    <t>3734.42</t>
  </si>
  <si>
    <t>4013.35</t>
  </si>
  <si>
    <t>2023-11-17 17:20:00</t>
  </si>
  <si>
    <t>美国</t>
  </si>
  <si>
    <t>4269429</t>
  </si>
  <si>
    <t>黑哈酒店</t>
  </si>
  <si>
    <t>CHANTARACHOT SUTHADA</t>
  </si>
  <si>
    <t>341.26</t>
  </si>
  <si>
    <t>366.75</t>
  </si>
  <si>
    <t>2023-11-17 15:42:52</t>
  </si>
  <si>
    <t>4268762</t>
  </si>
  <si>
    <t>ZHANG YI</t>
  </si>
  <si>
    <t>4379.64</t>
  </si>
  <si>
    <t>4706.76</t>
  </si>
  <si>
    <t>2023-11-17 11:57:03</t>
  </si>
  <si>
    <t>2023-11-16</t>
  </si>
  <si>
    <t>4266897</t>
  </si>
  <si>
    <t>亚洲机场饭店</t>
  </si>
  <si>
    <t>HAYEEMAKEH UMAR</t>
  </si>
  <si>
    <t>587.48</t>
  </si>
  <si>
    <t>631.56</t>
  </si>
  <si>
    <t>2023-11-16 21:07:14</t>
  </si>
  <si>
    <t>4266530</t>
  </si>
  <si>
    <t>金巴兰欧舒丹库普库普海滩Spa酒店</t>
  </si>
  <si>
    <t>AI ZISEN,HUANG MIN</t>
  </si>
  <si>
    <t>982.12</t>
  </si>
  <si>
    <t>1055.82</t>
  </si>
  <si>
    <t>2023-11-16 18:37:31</t>
  </si>
  <si>
    <t>4265212</t>
  </si>
  <si>
    <t>新加坡樟宜机场皇冠假日酒店</t>
  </si>
  <si>
    <t>ZHANG YI,YE ZIQING</t>
  </si>
  <si>
    <t>1780.42</t>
  </si>
  <si>
    <t>1914.02</t>
  </si>
  <si>
    <t>2023-11-16 13:20:43</t>
  </si>
  <si>
    <t>4263288</t>
  </si>
  <si>
    <t>艾巴加多酒店</t>
  </si>
  <si>
    <t>ACOSTABRUNO ROSANA RAQUEL,RODRIGUEZAYALA ALBA MARIA D</t>
  </si>
  <si>
    <t>1110.46</t>
  </si>
  <si>
    <t>1193.79</t>
  </si>
  <si>
    <t>2023-11-16 03:42:53</t>
  </si>
  <si>
    <t>阿根廷</t>
  </si>
  <si>
    <t>2023-11-15</t>
  </si>
  <si>
    <t>4260780</t>
  </si>
  <si>
    <t>阿瓦尼中央酒店 釜山</t>
  </si>
  <si>
    <t>CHOI JISU</t>
  </si>
  <si>
    <t>1250.59</t>
  </si>
  <si>
    <t>1343.13</t>
  </si>
  <si>
    <t>2023-11-15 18:21:00</t>
  </si>
  <si>
    <t>韩国</t>
  </si>
  <si>
    <t>4256871</t>
  </si>
  <si>
    <t>安达威尼斯青年旅舍</t>
  </si>
  <si>
    <t>LEUNG MEI PO,HUANG SHI YI</t>
  </si>
  <si>
    <t>395.17</t>
  </si>
  <si>
    <t>422.37</t>
  </si>
  <si>
    <t>2023-11-15 00:31:19</t>
  </si>
  <si>
    <t>意大利</t>
  </si>
  <si>
    <t>2023-11-14</t>
  </si>
  <si>
    <t>4256544</t>
  </si>
  <si>
    <t>HO WING TAT</t>
  </si>
  <si>
    <t>953.00</t>
  </si>
  <si>
    <t>1018.60</t>
  </si>
  <si>
    <t>2023-11-15 09:47:35</t>
  </si>
  <si>
    <t>4255165</t>
  </si>
  <si>
    <t>巴淡岛阿斯顿巴淡酒店公寓</t>
  </si>
  <si>
    <t>SOKARNO MUHAMMAD FITRI,ATTAN ASNAH</t>
  </si>
  <si>
    <t>1736.74</t>
  </si>
  <si>
    <t>1856.28</t>
  </si>
  <si>
    <t>2023-11-14 19:53:38</t>
  </si>
  <si>
    <t>4253638</t>
  </si>
  <si>
    <t>芭堤雅旺阿玛海滩舒适酒店</t>
  </si>
  <si>
    <t>KANJANASIRIPONG SALINEE,ROONGREUANGSRI PAIRIN</t>
  </si>
  <si>
    <t>561.22</t>
  </si>
  <si>
    <t>599.85</t>
  </si>
  <si>
    <t>2023-11-14 15:55:04</t>
  </si>
  <si>
    <t>2023-11-13</t>
  </si>
  <si>
    <t>4250483</t>
  </si>
  <si>
    <t>迪沙鲁沙洋海滩度假村</t>
  </si>
  <si>
    <t>TOH JAMES TOH JUN HONG</t>
  </si>
  <si>
    <t>1884.92</t>
  </si>
  <si>
    <t>2015.31</t>
  </si>
  <si>
    <t>2023-11-13 23:19:35</t>
  </si>
  <si>
    <t>4249689</t>
  </si>
  <si>
    <t>巴塔姆中心哈里斯酒店</t>
  </si>
  <si>
    <t>Haron Ahmad Nurdaiyan</t>
  </si>
  <si>
    <t>814.31</t>
  </si>
  <si>
    <t>870.64</t>
  </si>
  <si>
    <t>2023-11-13 21:17:39</t>
  </si>
  <si>
    <t>4246655</t>
  </si>
  <si>
    <t>南特拉河滨酒店</t>
  </si>
  <si>
    <t>LERTPONGPANIT CHUTIMA</t>
  </si>
  <si>
    <t>482.24</t>
  </si>
  <si>
    <t>515.60</t>
  </si>
  <si>
    <t>2023-11-13 14:05:52</t>
  </si>
  <si>
    <t>4246064</t>
  </si>
  <si>
    <t>CAO ZHIHUA</t>
  </si>
  <si>
    <t>4303.40</t>
  </si>
  <si>
    <t>4601.09</t>
  </si>
  <si>
    <t>2023-11-13 12:29:02</t>
  </si>
  <si>
    <t>4245853</t>
  </si>
  <si>
    <t>苏塔俗玛酒店</t>
  </si>
  <si>
    <t>SUSANTI YULI</t>
  </si>
  <si>
    <t>542.02</t>
  </si>
  <si>
    <t>579.51</t>
  </si>
  <si>
    <t>2023-11-13 11:26:28</t>
  </si>
  <si>
    <t>4244903</t>
  </si>
  <si>
    <t>孔戈尼亚斯套房酒店-大西洋酒店集团</t>
  </si>
  <si>
    <t>Scaff Guilherme Martins</t>
  </si>
  <si>
    <t>1730.17</t>
  </si>
  <si>
    <t>1849.86</t>
  </si>
  <si>
    <t>2023-11-13 05:44:32</t>
  </si>
  <si>
    <t>法国</t>
  </si>
  <si>
    <t>4244817</t>
  </si>
  <si>
    <t>皇家中心酒店</t>
  </si>
  <si>
    <t>KO SUNJUNG</t>
  </si>
  <si>
    <t>422.44</t>
  </si>
  <si>
    <t>451.66</t>
  </si>
  <si>
    <t>2023-11-13 03:53:46</t>
  </si>
  <si>
    <t>4244740</t>
  </si>
  <si>
    <t>宿务皇冠大厦酒店</t>
  </si>
  <si>
    <t>OCOL FELICIANO</t>
  </si>
  <si>
    <t>648.76</t>
  </si>
  <si>
    <t>693.64</t>
  </si>
  <si>
    <t>2023-11-13 08:02:54</t>
  </si>
  <si>
    <t>菲律宾</t>
  </si>
  <si>
    <t>2023-11-12</t>
  </si>
  <si>
    <t>4241917</t>
  </si>
  <si>
    <t>清迈小庇护所酒店</t>
  </si>
  <si>
    <t>KHAWSITHIWONG JESSADA,TANGSINTANAVAT PATHOMPONG</t>
  </si>
  <si>
    <t>470.00</t>
  </si>
  <si>
    <t>502.51</t>
  </si>
  <si>
    <t>2023-11-13 11:21:30</t>
  </si>
  <si>
    <t>2023-11-11</t>
  </si>
  <si>
    <t>4238515</t>
  </si>
  <si>
    <t>丹绒望角公寓式套房</t>
  </si>
  <si>
    <t>MOHAMED NAZIR NUR NADHIRAH</t>
  </si>
  <si>
    <t>626.39</t>
  </si>
  <si>
    <t>669.58</t>
  </si>
  <si>
    <t>2023-11-11 23:11:51</t>
  </si>
  <si>
    <t>4236109</t>
  </si>
  <si>
    <t>新加坡史丹福瑞士酒店</t>
  </si>
  <si>
    <t>MUN DONGBEOM,PYO BYUNGJUNE</t>
  </si>
  <si>
    <t>5871.00</t>
  </si>
  <si>
    <t>6275.79</t>
  </si>
  <si>
    <t>2023-11-14 09:38:14</t>
  </si>
  <si>
    <t>4235340</t>
  </si>
  <si>
    <t>马尔彭萨卡达诺酒店</t>
  </si>
  <si>
    <t>MORIWAKI HARUKA</t>
  </si>
  <si>
    <t>577.80</t>
  </si>
  <si>
    <t>617.64</t>
  </si>
  <si>
    <t>2023-11-11 14:41:32</t>
  </si>
  <si>
    <t>4233305</t>
  </si>
  <si>
    <t>帕亚酒店</t>
  </si>
  <si>
    <t>GU WEN,HU XIAOYAO</t>
  </si>
  <si>
    <t>398.78</t>
  </si>
  <si>
    <t>426.27</t>
  </si>
  <si>
    <t>2023-11-11 09:00:18</t>
  </si>
  <si>
    <t>2023-11-10</t>
  </si>
  <si>
    <t>4226429</t>
  </si>
  <si>
    <t>因特拉肯克雷布斯酒店</t>
  </si>
  <si>
    <t>CHEUNG WING YI,AU PAK LAI AUBREY</t>
  </si>
  <si>
    <t>2424.63</t>
  </si>
  <si>
    <t>2593.46</t>
  </si>
  <si>
    <t>2023-11-10 02:38:42</t>
  </si>
  <si>
    <t>瑞士</t>
  </si>
  <si>
    <t>4226358</t>
  </si>
  <si>
    <t>锡拉库萨瑞伊里酒店</t>
  </si>
  <si>
    <t>CHAILANGKA MARUTPONG</t>
  </si>
  <si>
    <t>844.51</t>
  </si>
  <si>
    <t>903.32</t>
  </si>
  <si>
    <t>2023-11-10 01:44:49</t>
  </si>
  <si>
    <t>4226313</t>
  </si>
  <si>
    <t>都柏林葛雷斯罕里乌广场酒店</t>
  </si>
  <si>
    <t>Louth Leslie</t>
  </si>
  <si>
    <t>916.77</t>
  </si>
  <si>
    <t>982.71</t>
  </si>
  <si>
    <t>2023-11-10 01:16:16</t>
  </si>
  <si>
    <t>爱尔兰</t>
  </si>
  <si>
    <t>4226159</t>
  </si>
  <si>
    <t>WANNAPIN PHAKCHADA</t>
  </si>
  <si>
    <t>302.00</t>
  </si>
  <si>
    <t>323.72</t>
  </si>
  <si>
    <t>2023-11-10 00:21:04</t>
  </si>
  <si>
    <t>2023-11-08</t>
  </si>
  <si>
    <t>4219377</t>
  </si>
  <si>
    <t>素坤逸S33精品酒店</t>
  </si>
  <si>
    <t>HUANG HSIN YI</t>
  </si>
  <si>
    <t>2541.87</t>
  </si>
  <si>
    <t>2724.70</t>
  </si>
  <si>
    <t>2023-11-08 23:10:20</t>
  </si>
  <si>
    <t>4217866</t>
  </si>
  <si>
    <t>普吉岛奈娜度假酒店</t>
  </si>
  <si>
    <t>AKUTSU MISAKI</t>
  </si>
  <si>
    <t>1265.05</t>
  </si>
  <si>
    <t>1356.04</t>
  </si>
  <si>
    <t>2023-11-08 19:40:32</t>
  </si>
  <si>
    <t>4215732</t>
  </si>
  <si>
    <t>卡奈里斯素万那普机场店 (SHA Plus+)</t>
  </si>
  <si>
    <t>GUO YING,Yang JieLu</t>
  </si>
  <si>
    <t>320.00</t>
  </si>
  <si>
    <t>343.02</t>
  </si>
  <si>
    <t>2023-11-09 10:57:52</t>
  </si>
  <si>
    <t>4212920</t>
  </si>
  <si>
    <t>普吉岛格雷斯兰度假村</t>
  </si>
  <si>
    <t>TAKEDA KANO,OZAKI TAKARA</t>
  </si>
  <si>
    <t>2173.92</t>
  </si>
  <si>
    <t>2333.28</t>
  </si>
  <si>
    <t>2023-11-08 08:02:39</t>
  </si>
  <si>
    <t>2023-11-07</t>
  </si>
  <si>
    <t>4212143</t>
  </si>
  <si>
    <t>库塔利维奥大酒店</t>
  </si>
  <si>
    <t>KURNIAWAN SASTRA</t>
  </si>
  <si>
    <t>263.21</t>
  </si>
  <si>
    <t>282.50</t>
  </si>
  <si>
    <t>2023-11-07 21:48:21</t>
  </si>
  <si>
    <t>2023-11-06</t>
  </si>
  <si>
    <t>4205792</t>
  </si>
  <si>
    <t>阿布扎比雅乐轩酒店</t>
  </si>
  <si>
    <t>WANG YIER,CHENG QING</t>
  </si>
  <si>
    <t>1067.70</t>
  </si>
  <si>
    <t>1142.90</t>
  </si>
  <si>
    <t>2023-11-06 22:38:40</t>
  </si>
  <si>
    <t>阿拉伯联合酋长国</t>
  </si>
  <si>
    <t>2023-11-05</t>
  </si>
  <si>
    <t>4199503</t>
  </si>
  <si>
    <t>莲花酒店</t>
  </si>
  <si>
    <t>fu bao</t>
  </si>
  <si>
    <t>253.18</t>
  </si>
  <si>
    <t>271.01</t>
  </si>
  <si>
    <t>2023-11-05 22:15:42</t>
  </si>
  <si>
    <t>4198683</t>
  </si>
  <si>
    <t>曼谷维3酒店(曼谷威客3号酒店)</t>
  </si>
  <si>
    <t>VIRIYAMANAMUN TIVA</t>
  </si>
  <si>
    <t>242.63</t>
  </si>
  <si>
    <t>259.72</t>
  </si>
  <si>
    <t>2023-11-05 20:18:07</t>
  </si>
  <si>
    <t>4196754</t>
  </si>
  <si>
    <t>曼谷素坤逸33号巷阿斯皮拉G酒店</t>
  </si>
  <si>
    <t>TSUJI NAOHIRO</t>
  </si>
  <si>
    <t>1148.80</t>
  </si>
  <si>
    <t>1229.72</t>
  </si>
  <si>
    <t>2023-11-05 15:15:30</t>
  </si>
  <si>
    <t>2023-11-04</t>
  </si>
  <si>
    <t>4192869</t>
  </si>
  <si>
    <t>普吉岛SIS卡塔度假村</t>
  </si>
  <si>
    <t>SOKOLOVA TATIANA</t>
  </si>
  <si>
    <t>3193.72</t>
  </si>
  <si>
    <t>3425.64</t>
  </si>
  <si>
    <t>2023-11-04 19:40:08</t>
  </si>
  <si>
    <t>4191437</t>
  </si>
  <si>
    <t>第10页酒店</t>
  </si>
  <si>
    <t>CHOI BONGJU</t>
  </si>
  <si>
    <t>2023-12-03</t>
  </si>
  <si>
    <t>2761.47</t>
  </si>
  <si>
    <t>2962.00</t>
  </si>
  <si>
    <t>2023-11-04 16:15:58</t>
  </si>
  <si>
    <t>4190953</t>
  </si>
  <si>
    <t>XIAO YIFEI,Zheng Wenjun</t>
  </si>
  <si>
    <t>574.11</t>
  </si>
  <si>
    <t>615.80</t>
  </si>
  <si>
    <t>2023-11-04 15:06:57</t>
  </si>
  <si>
    <t>4188044</t>
  </si>
  <si>
    <t>Binte Zakaria Nur Sabrina</t>
  </si>
  <si>
    <t>1859.99</t>
  </si>
  <si>
    <t>1995.06</t>
  </si>
  <si>
    <t>2023-11-04 11:19:21</t>
  </si>
  <si>
    <t>4187927</t>
  </si>
  <si>
    <t>客莱福769 桥北路酒店</t>
  </si>
  <si>
    <t>Alattas Syed Ahmad,Alkaff Nadira</t>
  </si>
  <si>
    <t>1478.01</t>
  </si>
  <si>
    <t>1585.34</t>
  </si>
  <si>
    <t>2023-11-04 02:15:52</t>
  </si>
  <si>
    <t>4187516</t>
  </si>
  <si>
    <t>曼谷海德公园酒店</t>
  </si>
  <si>
    <t>KWOK HOYIN</t>
  </si>
  <si>
    <t>984.87</t>
  </si>
  <si>
    <t>1051.20</t>
  </si>
  <si>
    <t>2023-11-04 00:01:39</t>
  </si>
  <si>
    <t>2023-11-02</t>
  </si>
  <si>
    <t>4180121</t>
  </si>
  <si>
    <t>Quarter 拉普罗酒店 - UHG</t>
  </si>
  <si>
    <t>MA PING WAI,LUNG LAI YIN</t>
  </si>
  <si>
    <t>1526.65</t>
  </si>
  <si>
    <t>1628.77</t>
  </si>
  <si>
    <t>2023-11-02 23:21:40</t>
  </si>
  <si>
    <t>4179602</t>
  </si>
  <si>
    <t>Amari Kuala Lumpur</t>
  </si>
  <si>
    <t>ZHUANG YUNPING JOYCE</t>
  </si>
  <si>
    <t>2566.42</t>
  </si>
  <si>
    <t>2738.10</t>
  </si>
  <si>
    <t>2023-11-02 21:48:38</t>
  </si>
  <si>
    <t>4179587</t>
  </si>
  <si>
    <t>巴拉哈斯参议员酒店</t>
  </si>
  <si>
    <t>ESPIGARES SANCHEZ MARIA CAROLINA</t>
  </si>
  <si>
    <t>454.55</t>
  </si>
  <si>
    <t>484.96</t>
  </si>
  <si>
    <t>2023-11-02 21:46:28</t>
  </si>
  <si>
    <t>西班牙</t>
  </si>
  <si>
    <t>4177984</t>
  </si>
  <si>
    <t>奥斯特酒店</t>
  </si>
  <si>
    <t>PROMPASIT NATHAPAT</t>
  </si>
  <si>
    <t>334.17</t>
  </si>
  <si>
    <t>356.52</t>
  </si>
  <si>
    <t>2023-11-02 18:33:42</t>
  </si>
  <si>
    <t>4174809</t>
  </si>
  <si>
    <t>奎斯特宿务酒店及会议中心</t>
  </si>
  <si>
    <t>LEE YELIM</t>
  </si>
  <si>
    <t>816.09</t>
  </si>
  <si>
    <t>870.68</t>
  </si>
  <si>
    <t>2023-11-02 10:55:56</t>
  </si>
  <si>
    <t>4174162</t>
  </si>
  <si>
    <t>瑞德安德拉德努玛酒店</t>
  </si>
  <si>
    <t>SANTOS PATRICIA MANUELLY NUNES DOS</t>
  </si>
  <si>
    <t>603.21</t>
  </si>
  <si>
    <t>643.56</t>
  </si>
  <si>
    <t>2023-11-02 07:45:21</t>
  </si>
  <si>
    <t>2023-10-29</t>
  </si>
  <si>
    <t>4154615</t>
  </si>
  <si>
    <t>巴厘岛伍拉·赖国际机场希尔顿花园酒店</t>
  </si>
  <si>
    <t>DENG YONGCAI,LIU LIQING</t>
  </si>
  <si>
    <t>325.85</t>
  </si>
  <si>
    <t>347.43</t>
  </si>
  <si>
    <t>2023-10-29 23:19:26</t>
  </si>
  <si>
    <t>4152995</t>
  </si>
  <si>
    <t>沙通易思婷大酒店</t>
  </si>
  <si>
    <t>Vols Michel</t>
  </si>
  <si>
    <t>2361.00</t>
  </si>
  <si>
    <t>2517.33</t>
  </si>
  <si>
    <t>2023-10-30 16:12:22</t>
  </si>
  <si>
    <t>2023-10-25</t>
  </si>
  <si>
    <t>4132005</t>
  </si>
  <si>
    <t>巴厘岛水明漾安可温德姆华美达酒店 - CHSE 认证</t>
  </si>
  <si>
    <t>CHANDER DARYL RAJ</t>
  </si>
  <si>
    <t>943.57</t>
  </si>
  <si>
    <t>1007.44</t>
  </si>
  <si>
    <t>2023-10-25 23:26:39</t>
  </si>
  <si>
    <t>2023-10-24</t>
  </si>
  <si>
    <t>4122617</t>
  </si>
  <si>
    <t>新加坡京华酒店</t>
  </si>
  <si>
    <t>NG SAO SAN,CHONG UT LAI</t>
  </si>
  <si>
    <t>3313.17</t>
  </si>
  <si>
    <t>3538.96</t>
  </si>
  <si>
    <t>2023-10-24 13:02:22</t>
  </si>
  <si>
    <t>4121672</t>
  </si>
  <si>
    <t>LAM MATHEW CHUNYAT</t>
  </si>
  <si>
    <t>2651.77</t>
  </si>
  <si>
    <t>2832.48</t>
  </si>
  <si>
    <t>2023-10-24 10:14:39</t>
  </si>
  <si>
    <t>2023-10-19</t>
  </si>
  <si>
    <t>4095200</t>
  </si>
  <si>
    <t>新加坡港湾彩鸿酒店</t>
  </si>
  <si>
    <t>CHEN AILI,WU XINYI</t>
  </si>
  <si>
    <t>2023-12-05</t>
  </si>
  <si>
    <t>5929.18</t>
  </si>
  <si>
    <t>6331.21</t>
  </si>
  <si>
    <t>2023-10-19 10:41:49</t>
  </si>
  <si>
    <t>4095103</t>
  </si>
  <si>
    <t>曼谷阿尔梅洛兹酒店 - 主要清真饭店</t>
  </si>
  <si>
    <t>HAYIMAD LUTFEE</t>
  </si>
  <si>
    <t>843.99</t>
  </si>
  <si>
    <t>901.22</t>
  </si>
  <si>
    <t>2023-10-20 10:27:46</t>
  </si>
  <si>
    <t>4094555</t>
  </si>
  <si>
    <t>卡尔斯城市 ACHAT 酒店</t>
  </si>
  <si>
    <t>Gradillas Lobato Jose Antonio</t>
  </si>
  <si>
    <t>2398.23</t>
  </si>
  <si>
    <t>2560.84</t>
  </si>
  <si>
    <t>2023-10-19 06:07:29</t>
  </si>
  <si>
    <t>2023-10-17</t>
  </si>
  <si>
    <t>4086169</t>
  </si>
  <si>
    <t>GUO YUE</t>
  </si>
  <si>
    <t>1052.79</t>
  </si>
  <si>
    <t>1123.34</t>
  </si>
  <si>
    <t>2023-10-17 16:24:34</t>
  </si>
  <si>
    <t>4085670</t>
  </si>
  <si>
    <t>布莱顿酒店</t>
  </si>
  <si>
    <t>PHOTHISAI WATCHARAPHORN</t>
  </si>
  <si>
    <t>767.15</t>
  </si>
  <si>
    <t>818.55</t>
  </si>
  <si>
    <t>2023-10-17 14:48:50</t>
  </si>
  <si>
    <t>2023-10-16</t>
  </si>
  <si>
    <t>4078942</t>
  </si>
  <si>
    <t>Xu Xin,Zong Qing</t>
  </si>
  <si>
    <t>5929.19</t>
  </si>
  <si>
    <t>6333.25</t>
  </si>
  <si>
    <t>2023-10-16 11:33:02</t>
  </si>
  <si>
    <t>2023-10-09</t>
  </si>
  <si>
    <t>4041427</t>
  </si>
  <si>
    <t>AS葡京酒店</t>
  </si>
  <si>
    <t>PAIVA CARLOS</t>
  </si>
  <si>
    <t>1745.98</t>
  </si>
  <si>
    <t>1866.96</t>
  </si>
  <si>
    <t>2023-10-09 03:09:34</t>
  </si>
  <si>
    <t>葡萄牙</t>
  </si>
  <si>
    <t>2023-10-04</t>
  </si>
  <si>
    <t>4021441</t>
  </si>
  <si>
    <t>卡瓦延度假村</t>
  </si>
  <si>
    <t>YANG ZIJIANG</t>
  </si>
  <si>
    <t>3398.85</t>
  </si>
  <si>
    <t>3632.80</t>
  </si>
  <si>
    <t>2023-10-04 14:11:49</t>
  </si>
  <si>
    <t>2023-10-03</t>
  </si>
  <si>
    <t>4016813</t>
  </si>
  <si>
    <t>阿尔法公寓式酒店</t>
  </si>
  <si>
    <t>HWANG YURIM</t>
  </si>
  <si>
    <t>1448.01</t>
  </si>
  <si>
    <t>1548.34</t>
  </si>
  <si>
    <t>2023-10-03 14:01:06</t>
  </si>
  <si>
    <t>2023-09-28</t>
  </si>
  <si>
    <t>3996040</t>
  </si>
  <si>
    <t>富国岛新世界度假酒店</t>
  </si>
  <si>
    <t>Lew Wei Qing</t>
  </si>
  <si>
    <t>6543.99</t>
  </si>
  <si>
    <t>6977.28</t>
  </si>
  <si>
    <t>2023-09-28 17:42:41</t>
  </si>
  <si>
    <t>2023-09-12</t>
  </si>
  <si>
    <t>3920979</t>
  </si>
  <si>
    <t>槟榔洛奇饭店</t>
  </si>
  <si>
    <t>KUWABARA TSUGIO</t>
  </si>
  <si>
    <t>1627.97</t>
  </si>
  <si>
    <t>1744.88</t>
  </si>
  <si>
    <t>2023-09-12 18:28:56</t>
  </si>
  <si>
    <t>2023-09-10</t>
  </si>
  <si>
    <t>3912156</t>
  </si>
  <si>
    <t>巴厘岛美利亚酒店</t>
  </si>
  <si>
    <t>AMIDELA AMIDELA</t>
  </si>
  <si>
    <t>2984.33</t>
  </si>
  <si>
    <t>3178.20</t>
  </si>
  <si>
    <t>2023-09-10 23:10:35</t>
  </si>
  <si>
    <t>2023-08-29</t>
  </si>
  <si>
    <t>3851508</t>
  </si>
  <si>
    <t>劳德代尔堡机场及邮轮码头罗德威旅馆及套房酒店</t>
  </si>
  <si>
    <t>Meloche Gaye H</t>
  </si>
  <si>
    <t>747.66</t>
  </si>
  <si>
    <t>802.90</t>
  </si>
  <si>
    <t>2023-08-29 05:29:46</t>
  </si>
  <si>
    <t>2023-08-06</t>
  </si>
  <si>
    <t>3740908</t>
  </si>
  <si>
    <t>米娜酒店</t>
  </si>
  <si>
    <t>Sirois Robyn</t>
  </si>
  <si>
    <t>2182.25</t>
  </si>
  <si>
    <t>2370.46</t>
  </si>
  <si>
    <t>2023-08-06 13:04:07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</si>
</sst>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130</xdr:row>
      <xdr:rowOff>0</xdr:rowOff>
    </xdr:from>
    <xdr:to>
      <xdr:col>14</xdr:col>
      <xdr:colOff>628650</xdr:colOff>
      <xdr:row>157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99185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45269</v>
      </c>
      <c r="G2" s="6">
        <v>45271</v>
      </c>
      <c r="H2" s="4">
        <v>1</v>
      </c>
      <c r="I2" s="4">
        <v>2</v>
      </c>
      <c r="J2" s="4">
        <v>2</v>
      </c>
      <c r="K2" s="4" t="s">
        <v>30</v>
      </c>
      <c r="L2" s="4">
        <v>2370.46</v>
      </c>
      <c r="M2" s="4">
        <v>2370.46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45144</v>
      </c>
      <c r="S2" s="6">
        <v>45274</v>
      </c>
      <c r="T2" s="4" t="s">
        <v>34</v>
      </c>
      <c r="U2" s="4">
        <v>2370.46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45270</v>
      </c>
      <c r="G3" s="6">
        <v>45271</v>
      </c>
      <c r="H3" s="4">
        <v>1</v>
      </c>
      <c r="I3" s="4">
        <v>1</v>
      </c>
      <c r="J3" s="4">
        <v>1</v>
      </c>
      <c r="K3" s="4" t="s">
        <v>30</v>
      </c>
      <c r="L3" s="4">
        <v>856.57</v>
      </c>
      <c r="M3" s="4">
        <v>856.57</v>
      </c>
      <c r="N3" s="4" t="s">
        <v>39</v>
      </c>
      <c r="O3" s="4" t="s">
        <v>32</v>
      </c>
      <c r="P3" s="4" t="s">
        <v>33</v>
      </c>
      <c r="Q3" s="4">
        <v>0</v>
      </c>
      <c r="R3" s="7">
        <v>45151.0000115741</v>
      </c>
      <c r="S3" s="6">
        <v>45274</v>
      </c>
      <c r="T3" s="4" t="s">
        <v>34</v>
      </c>
      <c r="U3" s="4">
        <v>856.57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45270</v>
      </c>
      <c r="G4" s="6">
        <v>45271</v>
      </c>
      <c r="H4" s="4">
        <v>1</v>
      </c>
      <c r="I4" s="4">
        <v>1</v>
      </c>
      <c r="J4" s="4">
        <v>1</v>
      </c>
      <c r="K4" s="4" t="s">
        <v>30</v>
      </c>
      <c r="L4" s="4">
        <v>-856.57</v>
      </c>
      <c r="M4" s="4">
        <v>-856.57</v>
      </c>
      <c r="N4" s="4" t="s">
        <v>39</v>
      </c>
      <c r="O4" s="4" t="s">
        <v>32</v>
      </c>
      <c r="P4" s="4" t="s">
        <v>33</v>
      </c>
      <c r="Q4" s="4">
        <v>0</v>
      </c>
      <c r="R4" s="7">
        <v>45151.0000115741</v>
      </c>
      <c r="S4" s="6">
        <v>45274</v>
      </c>
      <c r="T4" s="4" t="s">
        <v>34</v>
      </c>
      <c r="U4" s="4">
        <v>-856.57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45270</v>
      </c>
      <c r="G5" s="6">
        <v>45271</v>
      </c>
      <c r="H5" s="4">
        <v>1</v>
      </c>
      <c r="I5" s="4">
        <v>1</v>
      </c>
      <c r="J5" s="4">
        <v>1</v>
      </c>
      <c r="K5" s="4" t="s">
        <v>30</v>
      </c>
      <c r="L5" s="4">
        <v>802.9</v>
      </c>
      <c r="M5" s="4">
        <v>802.9</v>
      </c>
      <c r="N5" s="4" t="s">
        <v>45</v>
      </c>
      <c r="O5" s="4" t="s">
        <v>32</v>
      </c>
      <c r="P5" s="4" t="s">
        <v>33</v>
      </c>
      <c r="Q5" s="4">
        <v>0</v>
      </c>
      <c r="R5" s="7">
        <v>45167</v>
      </c>
      <c r="S5" s="6">
        <v>45274</v>
      </c>
      <c r="T5" s="4" t="s">
        <v>34</v>
      </c>
      <c r="U5" s="4">
        <v>802.9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45269</v>
      </c>
      <c r="G6" s="6">
        <v>45271</v>
      </c>
      <c r="H6" s="4">
        <v>1</v>
      </c>
      <c r="I6" s="4">
        <v>2</v>
      </c>
      <c r="J6" s="4">
        <v>2</v>
      </c>
      <c r="K6" s="4" t="s">
        <v>30</v>
      </c>
      <c r="L6" s="4">
        <v>742.04</v>
      </c>
      <c r="M6" s="4">
        <v>742.04</v>
      </c>
      <c r="N6" s="4" t="s">
        <v>51</v>
      </c>
      <c r="O6" s="4" t="s">
        <v>32</v>
      </c>
      <c r="P6" s="4" t="s">
        <v>33</v>
      </c>
      <c r="Q6" s="4">
        <v>0</v>
      </c>
      <c r="R6" s="7">
        <v>45176.0000115741</v>
      </c>
      <c r="S6" s="6">
        <v>45274</v>
      </c>
      <c r="T6" s="4" t="s">
        <v>34</v>
      </c>
      <c r="U6" s="4">
        <v>742.04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45268</v>
      </c>
      <c r="G7" s="6">
        <v>45271</v>
      </c>
      <c r="H7" s="4">
        <v>1</v>
      </c>
      <c r="I7" s="4">
        <v>3</v>
      </c>
      <c r="J7" s="4">
        <v>3</v>
      </c>
      <c r="K7" s="4" t="s">
        <v>30</v>
      </c>
      <c r="L7" s="4">
        <v>3178.2</v>
      </c>
      <c r="M7" s="4">
        <v>3178.2</v>
      </c>
      <c r="N7" s="4" t="s">
        <v>57</v>
      </c>
      <c r="O7" s="4" t="s">
        <v>32</v>
      </c>
      <c r="P7" s="4" t="s">
        <v>33</v>
      </c>
      <c r="Q7" s="4">
        <v>0</v>
      </c>
      <c r="R7" s="7">
        <v>45179.0000115741</v>
      </c>
      <c r="S7" s="6">
        <v>45274</v>
      </c>
      <c r="T7" s="4" t="s">
        <v>34</v>
      </c>
      <c r="U7" s="4">
        <v>3178.2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45267</v>
      </c>
      <c r="G8" s="6">
        <v>45271</v>
      </c>
      <c r="H8" s="4">
        <v>1</v>
      </c>
      <c r="I8" s="4">
        <v>4</v>
      </c>
      <c r="J8" s="4">
        <v>4</v>
      </c>
      <c r="K8" s="4" t="s">
        <v>30</v>
      </c>
      <c r="L8" s="4">
        <v>1744.88</v>
      </c>
      <c r="M8" s="4">
        <v>1744.88</v>
      </c>
      <c r="N8" s="4" t="s">
        <v>63</v>
      </c>
      <c r="O8" s="4" t="s">
        <v>32</v>
      </c>
      <c r="P8" s="4" t="s">
        <v>33</v>
      </c>
      <c r="Q8" s="4">
        <v>0</v>
      </c>
      <c r="R8" s="7">
        <v>45181</v>
      </c>
      <c r="S8" s="6">
        <v>45274</v>
      </c>
      <c r="T8" s="4" t="s">
        <v>34</v>
      </c>
      <c r="U8" s="4">
        <v>1744.88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45267</v>
      </c>
      <c r="G9" s="6">
        <v>45271</v>
      </c>
      <c r="H9" s="4">
        <v>1</v>
      </c>
      <c r="I9" s="4">
        <v>4</v>
      </c>
      <c r="J9" s="4">
        <v>4</v>
      </c>
      <c r="K9" s="4" t="s">
        <v>30</v>
      </c>
      <c r="L9" s="4">
        <v>6977.28</v>
      </c>
      <c r="M9" s="4">
        <v>6977.28</v>
      </c>
      <c r="N9" s="4" t="s">
        <v>69</v>
      </c>
      <c r="O9" s="4" t="s">
        <v>32</v>
      </c>
      <c r="P9" s="4" t="s">
        <v>33</v>
      </c>
      <c r="Q9" s="4">
        <v>0</v>
      </c>
      <c r="R9" s="7">
        <v>45197.0000115741</v>
      </c>
      <c r="S9" s="6">
        <v>45274</v>
      </c>
      <c r="T9" s="4" t="s">
        <v>34</v>
      </c>
      <c r="U9" s="4">
        <v>6977.28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45269</v>
      </c>
      <c r="G10" s="6">
        <v>45271</v>
      </c>
      <c r="H10" s="4">
        <v>1</v>
      </c>
      <c r="I10" s="4">
        <v>2</v>
      </c>
      <c r="J10" s="4">
        <v>2</v>
      </c>
      <c r="K10" s="4" t="s">
        <v>30</v>
      </c>
      <c r="L10" s="4">
        <v>1548.34</v>
      </c>
      <c r="M10" s="4">
        <v>1548.34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45202</v>
      </c>
      <c r="S10" s="6">
        <v>45274</v>
      </c>
      <c r="T10" s="4" t="s">
        <v>34</v>
      </c>
      <c r="U10" s="4">
        <v>1548.34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45268</v>
      </c>
      <c r="G11" s="6">
        <v>45271</v>
      </c>
      <c r="H11" s="4">
        <v>1</v>
      </c>
      <c r="I11" s="4">
        <v>3</v>
      </c>
      <c r="J11" s="4">
        <v>3</v>
      </c>
      <c r="K11" s="4" t="s">
        <v>30</v>
      </c>
      <c r="L11" s="4">
        <v>1866.96</v>
      </c>
      <c r="M11" s="4">
        <v>1866.96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45208</v>
      </c>
      <c r="S11" s="6">
        <v>45274</v>
      </c>
      <c r="T11" s="4" t="s">
        <v>34</v>
      </c>
      <c r="U11" s="4">
        <v>1866.96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45264</v>
      </c>
      <c r="G12" s="6">
        <v>45271</v>
      </c>
      <c r="H12" s="4">
        <v>1</v>
      </c>
      <c r="I12" s="4">
        <v>7</v>
      </c>
      <c r="J12" s="4">
        <v>7</v>
      </c>
      <c r="K12" s="4" t="s">
        <v>30</v>
      </c>
      <c r="L12" s="4">
        <v>10934.07</v>
      </c>
      <c r="M12" s="4">
        <v>10934.07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45214</v>
      </c>
      <c r="S12" s="6">
        <v>45274</v>
      </c>
      <c r="T12" s="4" t="s">
        <v>34</v>
      </c>
      <c r="U12" s="4">
        <v>10934.07</v>
      </c>
      <c r="V12" s="4">
        <v>0</v>
      </c>
      <c r="W12" s="4">
        <v>0</v>
      </c>
      <c r="X12" s="4" t="s">
        <v>88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45265</v>
      </c>
      <c r="G13" s="6">
        <v>45271</v>
      </c>
      <c r="H13" s="4">
        <v>1</v>
      </c>
      <c r="I13" s="4">
        <v>6</v>
      </c>
      <c r="J13" s="4">
        <v>6</v>
      </c>
      <c r="K13" s="4" t="s">
        <v>30</v>
      </c>
      <c r="L13" s="4">
        <v>6333.25</v>
      </c>
      <c r="M13" s="4">
        <v>6333.25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45215.0000115741</v>
      </c>
      <c r="S13" s="6">
        <v>45274</v>
      </c>
      <c r="T13" s="4" t="s">
        <v>34</v>
      </c>
      <c r="U13" s="4">
        <v>6333.25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45268</v>
      </c>
      <c r="G14" s="6">
        <v>45271</v>
      </c>
      <c r="H14" s="4">
        <v>1</v>
      </c>
      <c r="I14" s="4">
        <v>3</v>
      </c>
      <c r="J14" s="4">
        <v>3</v>
      </c>
      <c r="K14" s="4" t="s">
        <v>30</v>
      </c>
      <c r="L14" s="4">
        <v>818.55</v>
      </c>
      <c r="M14" s="4">
        <v>818.55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45216.0000115741</v>
      </c>
      <c r="S14" s="6">
        <v>45274</v>
      </c>
      <c r="T14" s="4" t="s">
        <v>34</v>
      </c>
      <c r="U14" s="4">
        <v>818.55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90</v>
      </c>
      <c r="E15" s="4" t="s">
        <v>97</v>
      </c>
      <c r="F15" s="6">
        <v>45270</v>
      </c>
      <c r="G15" s="6">
        <v>45271</v>
      </c>
      <c r="H15" s="4">
        <v>1</v>
      </c>
      <c r="I15" s="4">
        <v>1</v>
      </c>
      <c r="J15" s="4">
        <v>1</v>
      </c>
      <c r="K15" s="4" t="s">
        <v>30</v>
      </c>
      <c r="L15" s="4">
        <v>1123.34</v>
      </c>
      <c r="M15" s="4">
        <v>1123.34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45216.0000115741</v>
      </c>
      <c r="S15" s="6">
        <v>45274</v>
      </c>
      <c r="T15" s="4" t="s">
        <v>34</v>
      </c>
      <c r="U15" s="4">
        <v>1123.34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45267</v>
      </c>
      <c r="G16" s="6">
        <v>45271</v>
      </c>
      <c r="H16" s="4">
        <v>1</v>
      </c>
      <c r="I16" s="4">
        <v>4</v>
      </c>
      <c r="J16" s="4">
        <v>4</v>
      </c>
      <c r="K16" s="4" t="s">
        <v>30</v>
      </c>
      <c r="L16" s="4">
        <v>2560.76</v>
      </c>
      <c r="M16" s="4">
        <v>2560.76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45218.0000115741</v>
      </c>
      <c r="S16" s="6">
        <v>45274</v>
      </c>
      <c r="T16" s="4" t="s">
        <v>34</v>
      </c>
      <c r="U16" s="4">
        <v>2560.76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91</v>
      </c>
      <c r="F17" s="6">
        <v>45270</v>
      </c>
      <c r="G17" s="6">
        <v>45271</v>
      </c>
      <c r="H17" s="4">
        <v>2</v>
      </c>
      <c r="I17" s="4">
        <v>1</v>
      </c>
      <c r="J17" s="4">
        <v>2</v>
      </c>
      <c r="K17" s="4" t="s">
        <v>30</v>
      </c>
      <c r="L17" s="4">
        <v>901.22</v>
      </c>
      <c r="M17" s="4">
        <v>901.22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45218</v>
      </c>
      <c r="S17" s="6">
        <v>45274</v>
      </c>
      <c r="T17" s="4" t="s">
        <v>34</v>
      </c>
      <c r="U17" s="4">
        <v>901.22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45265</v>
      </c>
      <c r="G18" s="6">
        <v>45271</v>
      </c>
      <c r="H18" s="4">
        <v>1</v>
      </c>
      <c r="I18" s="4">
        <v>6</v>
      </c>
      <c r="J18" s="4">
        <v>6</v>
      </c>
      <c r="K18" s="4" t="s">
        <v>30</v>
      </c>
      <c r="L18" s="4">
        <v>6331.21</v>
      </c>
      <c r="M18" s="4">
        <v>6331.21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45218.0000115741</v>
      </c>
      <c r="S18" s="6">
        <v>45274</v>
      </c>
      <c r="T18" s="4" t="s">
        <v>34</v>
      </c>
      <c r="U18" s="4">
        <v>6331.21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45270</v>
      </c>
      <c r="G19" s="6">
        <v>45271</v>
      </c>
      <c r="H19" s="4">
        <v>1</v>
      </c>
      <c r="I19" s="4">
        <v>1</v>
      </c>
      <c r="J19" s="4">
        <v>1</v>
      </c>
      <c r="K19" s="4" t="s">
        <v>30</v>
      </c>
      <c r="L19" s="4">
        <v>3632.8</v>
      </c>
      <c r="M19" s="4">
        <v>3632.8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45203</v>
      </c>
      <c r="S19" s="6">
        <v>45274</v>
      </c>
      <c r="T19" s="4" t="s">
        <v>34</v>
      </c>
      <c r="U19" s="4">
        <v>3632.8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45267</v>
      </c>
      <c r="G20" s="6">
        <v>45271</v>
      </c>
      <c r="H20" s="4">
        <v>1</v>
      </c>
      <c r="I20" s="4">
        <v>4</v>
      </c>
      <c r="J20" s="4">
        <v>4</v>
      </c>
      <c r="K20" s="4" t="s">
        <v>30</v>
      </c>
      <c r="L20" s="4">
        <v>2832.48</v>
      </c>
      <c r="M20" s="4">
        <v>2832.48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45223</v>
      </c>
      <c r="S20" s="6">
        <v>45274</v>
      </c>
      <c r="T20" s="4" t="s">
        <v>34</v>
      </c>
      <c r="U20" s="4">
        <v>2832.48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127</v>
      </c>
      <c r="E21" s="4" t="s">
        <v>133</v>
      </c>
      <c r="F21" s="6">
        <v>45267</v>
      </c>
      <c r="G21" s="6">
        <v>45271</v>
      </c>
      <c r="H21" s="4">
        <v>1</v>
      </c>
      <c r="I21" s="4">
        <v>4</v>
      </c>
      <c r="J21" s="4">
        <v>4</v>
      </c>
      <c r="K21" s="4" t="s">
        <v>30</v>
      </c>
      <c r="L21" s="4">
        <v>3538.96</v>
      </c>
      <c r="M21" s="4">
        <v>3538.96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45223.0000115741</v>
      </c>
      <c r="S21" s="6">
        <v>45274</v>
      </c>
      <c r="T21" s="4" t="s">
        <v>34</v>
      </c>
      <c r="U21" s="4">
        <v>3538.96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45267</v>
      </c>
      <c r="G22" s="6">
        <v>45271</v>
      </c>
      <c r="H22" s="4">
        <v>1</v>
      </c>
      <c r="I22" s="4">
        <v>4</v>
      </c>
      <c r="J22" s="4">
        <v>4</v>
      </c>
      <c r="K22" s="4" t="s">
        <v>30</v>
      </c>
      <c r="L22" s="4">
        <v>1007.44</v>
      </c>
      <c r="M22" s="4">
        <v>1007.44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45224</v>
      </c>
      <c r="S22" s="6">
        <v>45274</v>
      </c>
      <c r="T22" s="4" t="s">
        <v>34</v>
      </c>
      <c r="U22" s="4">
        <v>1007.44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84</v>
      </c>
      <c r="B23" s="4" t="s">
        <v>26</v>
      </c>
      <c r="C23" s="4" t="s">
        <v>41</v>
      </c>
      <c r="D23" s="4" t="s">
        <v>85</v>
      </c>
      <c r="E23" s="4" t="s">
        <v>86</v>
      </c>
      <c r="F23" s="6">
        <v>45264</v>
      </c>
      <c r="G23" s="6">
        <v>45271</v>
      </c>
      <c r="H23" s="4">
        <v>1</v>
      </c>
      <c r="I23" s="4">
        <v>7</v>
      </c>
      <c r="J23" s="4">
        <v>7</v>
      </c>
      <c r="K23" s="4" t="s">
        <v>30</v>
      </c>
      <c r="L23" s="4">
        <v>-10934.07</v>
      </c>
      <c r="M23" s="4">
        <v>-10934.07</v>
      </c>
      <c r="N23" s="4" t="s">
        <v>87</v>
      </c>
      <c r="O23" s="4" t="s">
        <v>32</v>
      </c>
      <c r="P23" s="4" t="s">
        <v>33</v>
      </c>
      <c r="Q23" s="4">
        <v>0</v>
      </c>
      <c r="R23" s="7">
        <v>45214</v>
      </c>
      <c r="S23" s="6">
        <v>45274</v>
      </c>
      <c r="T23" s="4" t="s">
        <v>34</v>
      </c>
      <c r="U23" s="4">
        <v>-10934.07</v>
      </c>
      <c r="V23" s="4">
        <v>0</v>
      </c>
      <c r="W23" s="4">
        <v>0</v>
      </c>
      <c r="X23" s="4" t="s">
        <v>88</v>
      </c>
      <c r="Y23" s="4" t="s">
        <v>35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45268</v>
      </c>
      <c r="G24" s="6">
        <v>45271</v>
      </c>
      <c r="H24" s="4">
        <v>1</v>
      </c>
      <c r="I24" s="4">
        <v>3</v>
      </c>
      <c r="J24" s="4">
        <v>3</v>
      </c>
      <c r="K24" s="4" t="s">
        <v>30</v>
      </c>
      <c r="L24" s="4">
        <v>2517.33</v>
      </c>
      <c r="M24" s="4">
        <v>2517.33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45228.0000115741</v>
      </c>
      <c r="S24" s="6">
        <v>45274</v>
      </c>
      <c r="T24" s="4" t="s">
        <v>34</v>
      </c>
      <c r="U24" s="4">
        <v>2517.33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45270</v>
      </c>
      <c r="G25" s="6">
        <v>45271</v>
      </c>
      <c r="H25" s="4">
        <v>1</v>
      </c>
      <c r="I25" s="4">
        <v>1</v>
      </c>
      <c r="J25" s="4">
        <v>1</v>
      </c>
      <c r="K25" s="4" t="s">
        <v>30</v>
      </c>
      <c r="L25" s="4">
        <v>347.43</v>
      </c>
      <c r="M25" s="4">
        <v>347.43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45228.0000115741</v>
      </c>
      <c r="S25" s="6">
        <v>45274</v>
      </c>
      <c r="T25" s="4" t="s">
        <v>34</v>
      </c>
      <c r="U25" s="4">
        <v>347.43</v>
      </c>
      <c r="V25" s="4">
        <v>0</v>
      </c>
      <c r="W25" s="4">
        <v>0</v>
      </c>
      <c r="X25" s="4" t="s">
        <v>153</v>
      </c>
      <c r="Y25" s="4" t="s">
        <v>35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45266</v>
      </c>
      <c r="G26" s="6">
        <v>45271</v>
      </c>
      <c r="H26" s="4">
        <v>1</v>
      </c>
      <c r="I26" s="4">
        <v>5</v>
      </c>
      <c r="J26" s="4">
        <v>5</v>
      </c>
      <c r="K26" s="4" t="s">
        <v>30</v>
      </c>
      <c r="L26" s="4">
        <v>11479.3</v>
      </c>
      <c r="M26" s="4">
        <v>11479.3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45229</v>
      </c>
      <c r="S26" s="6">
        <v>45274</v>
      </c>
      <c r="T26" s="4" t="s">
        <v>34</v>
      </c>
      <c r="U26" s="4">
        <v>11479.3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45268</v>
      </c>
      <c r="G27" s="6">
        <v>45271</v>
      </c>
      <c r="H27" s="4">
        <v>1</v>
      </c>
      <c r="I27" s="4">
        <v>3</v>
      </c>
      <c r="J27" s="4">
        <v>3</v>
      </c>
      <c r="K27" s="4" t="s">
        <v>30</v>
      </c>
      <c r="L27" s="4">
        <v>3231.09</v>
      </c>
      <c r="M27" s="4">
        <v>3231.09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45230.0000115741</v>
      </c>
      <c r="S27" s="6">
        <v>45274</v>
      </c>
      <c r="T27" s="4" t="s">
        <v>34</v>
      </c>
      <c r="U27" s="4">
        <v>3231.09</v>
      </c>
      <c r="V27" s="4">
        <v>0</v>
      </c>
      <c r="W27" s="4">
        <v>0</v>
      </c>
      <c r="X27" s="4" t="s">
        <v>164</v>
      </c>
      <c r="Y27" s="4" t="s">
        <v>35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45270</v>
      </c>
      <c r="G28" s="6">
        <v>45271</v>
      </c>
      <c r="H28" s="4">
        <v>1</v>
      </c>
      <c r="I28" s="4">
        <v>1</v>
      </c>
      <c r="J28" s="4">
        <v>1</v>
      </c>
      <c r="K28" s="4" t="s">
        <v>30</v>
      </c>
      <c r="L28" s="4">
        <v>2577.66</v>
      </c>
      <c r="M28" s="4">
        <v>2577.66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45231</v>
      </c>
      <c r="S28" s="6">
        <v>45274</v>
      </c>
      <c r="T28" s="4" t="s">
        <v>34</v>
      </c>
      <c r="U28" s="4">
        <v>2577.66</v>
      </c>
      <c r="V28" s="4">
        <v>0</v>
      </c>
      <c r="W28" s="4">
        <v>0</v>
      </c>
      <c r="X28" s="4" t="s">
        <v>169</v>
      </c>
      <c r="Y28" s="4" t="s">
        <v>35</v>
      </c>
    </row>
    <row r="29" s="4" customFormat="1" spans="1:25">
      <c r="A29" s="4" t="s">
        <v>165</v>
      </c>
      <c r="B29" s="4" t="s">
        <v>26</v>
      </c>
      <c r="C29" s="4" t="s">
        <v>41</v>
      </c>
      <c r="D29" s="4" t="s">
        <v>166</v>
      </c>
      <c r="E29" s="4" t="s">
        <v>167</v>
      </c>
      <c r="F29" s="6">
        <v>45270</v>
      </c>
      <c r="G29" s="6">
        <v>45271</v>
      </c>
      <c r="H29" s="4">
        <v>1</v>
      </c>
      <c r="I29" s="4">
        <v>1</v>
      </c>
      <c r="J29" s="4">
        <v>1</v>
      </c>
      <c r="K29" s="4" t="s">
        <v>30</v>
      </c>
      <c r="L29" s="4">
        <v>-2577.66</v>
      </c>
      <c r="M29" s="4">
        <v>-2577.66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45231</v>
      </c>
      <c r="S29" s="6">
        <v>45274</v>
      </c>
      <c r="T29" s="4" t="s">
        <v>34</v>
      </c>
      <c r="U29" s="4">
        <v>-2577.66</v>
      </c>
      <c r="V29" s="4">
        <v>0</v>
      </c>
      <c r="W29" s="4">
        <v>0</v>
      </c>
      <c r="X29" s="4" t="s">
        <v>169</v>
      </c>
      <c r="Y29" s="4" t="s">
        <v>35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45268</v>
      </c>
      <c r="G30" s="6">
        <v>45271</v>
      </c>
      <c r="H30" s="4">
        <v>1</v>
      </c>
      <c r="I30" s="4">
        <v>3</v>
      </c>
      <c r="J30" s="4">
        <v>3</v>
      </c>
      <c r="K30" s="4" t="s">
        <v>30</v>
      </c>
      <c r="L30" s="4">
        <v>643.56</v>
      </c>
      <c r="M30" s="4">
        <v>643.56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45232</v>
      </c>
      <c r="S30" s="6">
        <v>45274</v>
      </c>
      <c r="T30" s="4" t="s">
        <v>34</v>
      </c>
      <c r="U30" s="4">
        <v>643.56</v>
      </c>
      <c r="V30" s="4">
        <v>0</v>
      </c>
      <c r="W30" s="4">
        <v>0</v>
      </c>
      <c r="X30" s="4" t="s">
        <v>174</v>
      </c>
      <c r="Y30" s="4" t="s">
        <v>35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45269</v>
      </c>
      <c r="G31" s="6">
        <v>45271</v>
      </c>
      <c r="H31" s="4">
        <v>1</v>
      </c>
      <c r="I31" s="4">
        <v>2</v>
      </c>
      <c r="J31" s="4">
        <v>2</v>
      </c>
      <c r="K31" s="4" t="s">
        <v>30</v>
      </c>
      <c r="L31" s="4">
        <v>870.68</v>
      </c>
      <c r="M31" s="4">
        <v>870.68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45232</v>
      </c>
      <c r="S31" s="6">
        <v>45274</v>
      </c>
      <c r="T31" s="4" t="s">
        <v>34</v>
      </c>
      <c r="U31" s="4">
        <v>870.68</v>
      </c>
      <c r="V31" s="4">
        <v>0</v>
      </c>
      <c r="W31" s="4">
        <v>0</v>
      </c>
      <c r="X31" s="4" t="s">
        <v>179</v>
      </c>
      <c r="Y31" s="4" t="s">
        <v>35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45268</v>
      </c>
      <c r="G32" s="6">
        <v>45271</v>
      </c>
      <c r="H32" s="4">
        <v>1</v>
      </c>
      <c r="I32" s="4">
        <v>3</v>
      </c>
      <c r="J32" s="4">
        <v>3</v>
      </c>
      <c r="K32" s="4" t="s">
        <v>30</v>
      </c>
      <c r="L32" s="4">
        <v>356.52</v>
      </c>
      <c r="M32" s="4">
        <v>356.52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45232.0000115741</v>
      </c>
      <c r="S32" s="6">
        <v>45274</v>
      </c>
      <c r="T32" s="4" t="s">
        <v>34</v>
      </c>
      <c r="U32" s="4">
        <v>356.52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160</v>
      </c>
      <c r="B33" s="4" t="s">
        <v>26</v>
      </c>
      <c r="C33" s="4" t="s">
        <v>41</v>
      </c>
      <c r="D33" s="4" t="s">
        <v>161</v>
      </c>
      <c r="E33" s="4" t="s">
        <v>162</v>
      </c>
      <c r="F33" s="6">
        <v>45268</v>
      </c>
      <c r="G33" s="6">
        <v>45271</v>
      </c>
      <c r="H33" s="4">
        <v>1</v>
      </c>
      <c r="I33" s="4">
        <v>3</v>
      </c>
      <c r="J33" s="4">
        <v>3</v>
      </c>
      <c r="K33" s="4" t="s">
        <v>30</v>
      </c>
      <c r="L33" s="4">
        <v>-3231.09</v>
      </c>
      <c r="M33" s="4">
        <v>-3231.09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45230.0000115741</v>
      </c>
      <c r="S33" s="6">
        <v>45274</v>
      </c>
      <c r="T33" s="4" t="s">
        <v>34</v>
      </c>
      <c r="U33" s="4">
        <v>-3231.09</v>
      </c>
      <c r="V33" s="4">
        <v>0</v>
      </c>
      <c r="W33" s="4">
        <v>0</v>
      </c>
      <c r="X33" s="4" t="s">
        <v>164</v>
      </c>
      <c r="Y33" s="4" t="s">
        <v>35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45270</v>
      </c>
      <c r="G34" s="6">
        <v>45271</v>
      </c>
      <c r="H34" s="4">
        <v>1</v>
      </c>
      <c r="I34" s="4">
        <v>1</v>
      </c>
      <c r="J34" s="4">
        <v>1</v>
      </c>
      <c r="K34" s="4" t="s">
        <v>30</v>
      </c>
      <c r="L34" s="4">
        <v>484.96</v>
      </c>
      <c r="M34" s="4">
        <v>484.96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45232.0000115741</v>
      </c>
      <c r="S34" s="6">
        <v>45274</v>
      </c>
      <c r="T34" s="4" t="s">
        <v>34</v>
      </c>
      <c r="U34" s="4">
        <v>484.96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161</v>
      </c>
      <c r="E35" s="4" t="s">
        <v>193</v>
      </c>
      <c r="F35" s="6">
        <v>45268</v>
      </c>
      <c r="G35" s="6">
        <v>45271</v>
      </c>
      <c r="H35" s="4">
        <v>1</v>
      </c>
      <c r="I35" s="4">
        <v>3</v>
      </c>
      <c r="J35" s="4">
        <v>3</v>
      </c>
      <c r="K35" s="4" t="s">
        <v>30</v>
      </c>
      <c r="L35" s="4">
        <v>2738.1</v>
      </c>
      <c r="M35" s="4">
        <v>2738.1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45232</v>
      </c>
      <c r="S35" s="6">
        <v>45274</v>
      </c>
      <c r="T35" s="4" t="s">
        <v>34</v>
      </c>
      <c r="U35" s="4">
        <v>2738.1</v>
      </c>
      <c r="V35" s="4">
        <v>0</v>
      </c>
      <c r="W35" s="4">
        <v>0</v>
      </c>
      <c r="X35" s="4" t="s">
        <v>194</v>
      </c>
      <c r="Y35" s="4" t="s">
        <v>35</v>
      </c>
    </row>
    <row r="36" s="4" customFormat="1" spans="1:25">
      <c r="A36" s="4" t="s">
        <v>195</v>
      </c>
      <c r="B36" s="4" t="s">
        <v>26</v>
      </c>
      <c r="C36" s="4" t="s">
        <v>27</v>
      </c>
      <c r="D36" s="4" t="s">
        <v>196</v>
      </c>
      <c r="E36" s="4" t="s">
        <v>197</v>
      </c>
      <c r="F36" s="6">
        <v>45267</v>
      </c>
      <c r="G36" s="6">
        <v>45271</v>
      </c>
      <c r="H36" s="4">
        <v>1</v>
      </c>
      <c r="I36" s="4">
        <v>4</v>
      </c>
      <c r="J36" s="4">
        <v>4</v>
      </c>
      <c r="K36" s="4" t="s">
        <v>30</v>
      </c>
      <c r="L36" s="4">
        <v>1628.77</v>
      </c>
      <c r="M36" s="4">
        <v>1628.77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45232</v>
      </c>
      <c r="S36" s="6">
        <v>45274</v>
      </c>
      <c r="T36" s="4" t="s">
        <v>34</v>
      </c>
      <c r="U36" s="4">
        <v>1628.77</v>
      </c>
      <c r="V36" s="4">
        <v>0</v>
      </c>
      <c r="W36" s="4">
        <v>0</v>
      </c>
      <c r="X36" s="4" t="s">
        <v>199</v>
      </c>
      <c r="Y36" s="4" t="s">
        <v>35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45268</v>
      </c>
      <c r="G37" s="6">
        <v>45271</v>
      </c>
      <c r="H37" s="4">
        <v>1</v>
      </c>
      <c r="I37" s="4">
        <v>3</v>
      </c>
      <c r="J37" s="4">
        <v>3</v>
      </c>
      <c r="K37" s="4" t="s">
        <v>30</v>
      </c>
      <c r="L37" s="4">
        <v>1130.74</v>
      </c>
      <c r="M37" s="4">
        <v>1130.74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45233.0000115741</v>
      </c>
      <c r="S37" s="6">
        <v>45274</v>
      </c>
      <c r="T37" s="4" t="s">
        <v>34</v>
      </c>
      <c r="U37" s="4">
        <v>1130.74</v>
      </c>
      <c r="V37" s="4">
        <v>0</v>
      </c>
      <c r="W37" s="4">
        <v>0</v>
      </c>
      <c r="X37" s="4" t="s">
        <v>204</v>
      </c>
      <c r="Y37" s="4" t="s">
        <v>35</v>
      </c>
    </row>
    <row r="38" s="4" customFormat="1" spans="1:25">
      <c r="A38" s="4" t="s">
        <v>200</v>
      </c>
      <c r="B38" s="4" t="s">
        <v>26</v>
      </c>
      <c r="C38" s="4" t="s">
        <v>41</v>
      </c>
      <c r="D38" s="4" t="s">
        <v>201</v>
      </c>
      <c r="E38" s="4" t="s">
        <v>202</v>
      </c>
      <c r="F38" s="6">
        <v>45268</v>
      </c>
      <c r="G38" s="6">
        <v>45271</v>
      </c>
      <c r="H38" s="4">
        <v>1</v>
      </c>
      <c r="I38" s="4">
        <v>3</v>
      </c>
      <c r="J38" s="4">
        <v>3</v>
      </c>
      <c r="K38" s="4" t="s">
        <v>30</v>
      </c>
      <c r="L38" s="4">
        <v>-1130.74</v>
      </c>
      <c r="M38" s="4">
        <v>-1130.74</v>
      </c>
      <c r="N38" s="4" t="s">
        <v>203</v>
      </c>
      <c r="O38" s="4" t="s">
        <v>32</v>
      </c>
      <c r="P38" s="4" t="s">
        <v>33</v>
      </c>
      <c r="Q38" s="4">
        <v>0</v>
      </c>
      <c r="R38" s="7">
        <v>45233.0000115741</v>
      </c>
      <c r="S38" s="6">
        <v>45274</v>
      </c>
      <c r="T38" s="4" t="s">
        <v>34</v>
      </c>
      <c r="U38" s="4">
        <v>-1130.74</v>
      </c>
      <c r="V38" s="4">
        <v>0</v>
      </c>
      <c r="W38" s="4">
        <v>0</v>
      </c>
      <c r="X38" s="4" t="s">
        <v>204</v>
      </c>
      <c r="Y38" s="4" t="s">
        <v>35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45267</v>
      </c>
      <c r="G39" s="6">
        <v>45271</v>
      </c>
      <c r="H39" s="4">
        <v>1</v>
      </c>
      <c r="I39" s="4">
        <v>4</v>
      </c>
      <c r="J39" s="4">
        <v>4</v>
      </c>
      <c r="K39" s="4" t="s">
        <v>30</v>
      </c>
      <c r="L39" s="4">
        <v>1051.2</v>
      </c>
      <c r="M39" s="4">
        <v>1051.2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45234</v>
      </c>
      <c r="S39" s="6">
        <v>45274</v>
      </c>
      <c r="T39" s="4" t="s">
        <v>34</v>
      </c>
      <c r="U39" s="4">
        <v>1051.2</v>
      </c>
      <c r="V39" s="4">
        <v>0</v>
      </c>
      <c r="W39" s="4">
        <v>0</v>
      </c>
      <c r="X39" s="4" t="s">
        <v>209</v>
      </c>
      <c r="Y39" s="4" t="s">
        <v>35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45270</v>
      </c>
      <c r="G40" s="6">
        <v>45271</v>
      </c>
      <c r="H40" s="4">
        <v>1</v>
      </c>
      <c r="I40" s="4">
        <v>1</v>
      </c>
      <c r="J40" s="4">
        <v>1</v>
      </c>
      <c r="K40" s="4" t="s">
        <v>30</v>
      </c>
      <c r="L40" s="4">
        <v>1585.34</v>
      </c>
      <c r="M40" s="4">
        <v>1585.34</v>
      </c>
      <c r="N40" s="4" t="s">
        <v>213</v>
      </c>
      <c r="O40" s="4" t="s">
        <v>32</v>
      </c>
      <c r="P40" s="4" t="s">
        <v>33</v>
      </c>
      <c r="Q40" s="4">
        <v>0</v>
      </c>
      <c r="R40" s="7">
        <v>45234.0000115741</v>
      </c>
      <c r="S40" s="6">
        <v>45274</v>
      </c>
      <c r="T40" s="4" t="s">
        <v>34</v>
      </c>
      <c r="U40" s="4">
        <v>1585.34</v>
      </c>
      <c r="V40" s="4">
        <v>0</v>
      </c>
      <c r="W40" s="4">
        <v>0</v>
      </c>
      <c r="X40" s="4" t="s">
        <v>214</v>
      </c>
      <c r="Y40" s="4" t="s">
        <v>215</v>
      </c>
    </row>
    <row r="41" s="4" customFormat="1" spans="1:25">
      <c r="A41" s="4" t="s">
        <v>216</v>
      </c>
      <c r="B41" s="4" t="s">
        <v>26</v>
      </c>
      <c r="C41" s="4" t="s">
        <v>27</v>
      </c>
      <c r="D41" s="4" t="s">
        <v>217</v>
      </c>
      <c r="E41" s="4" t="s">
        <v>218</v>
      </c>
      <c r="F41" s="6">
        <v>45268</v>
      </c>
      <c r="G41" s="6">
        <v>45271</v>
      </c>
      <c r="H41" s="4">
        <v>2</v>
      </c>
      <c r="I41" s="4">
        <v>3</v>
      </c>
      <c r="J41" s="4">
        <v>6</v>
      </c>
      <c r="K41" s="4" t="s">
        <v>30</v>
      </c>
      <c r="L41" s="4">
        <v>1995.06</v>
      </c>
      <c r="M41" s="4">
        <v>1995.06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45234.0000115741</v>
      </c>
      <c r="S41" s="6">
        <v>45274</v>
      </c>
      <c r="T41" s="4" t="s">
        <v>34</v>
      </c>
      <c r="U41" s="4">
        <v>1995.06</v>
      </c>
      <c r="V41" s="4">
        <v>0</v>
      </c>
      <c r="W41" s="4">
        <v>0</v>
      </c>
      <c r="X41" s="4" t="s">
        <v>220</v>
      </c>
      <c r="Y41" s="4" t="s">
        <v>221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45263</v>
      </c>
      <c r="G42" s="6">
        <v>45271</v>
      </c>
      <c r="H42" s="4">
        <v>1</v>
      </c>
      <c r="I42" s="4">
        <v>8</v>
      </c>
      <c r="J42" s="4">
        <v>8</v>
      </c>
      <c r="K42" s="4" t="s">
        <v>30</v>
      </c>
      <c r="L42" s="4">
        <v>2962</v>
      </c>
      <c r="M42" s="4">
        <v>2962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45234</v>
      </c>
      <c r="S42" s="6">
        <v>45274</v>
      </c>
      <c r="T42" s="4" t="s">
        <v>34</v>
      </c>
      <c r="U42" s="4">
        <v>2962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45269</v>
      </c>
      <c r="G43" s="6">
        <v>45271</v>
      </c>
      <c r="H43" s="4">
        <v>1</v>
      </c>
      <c r="I43" s="4">
        <v>2</v>
      </c>
      <c r="J43" s="4">
        <v>2</v>
      </c>
      <c r="K43" s="4" t="s">
        <v>30</v>
      </c>
      <c r="L43" s="4">
        <v>1865.92</v>
      </c>
      <c r="M43" s="4">
        <v>1865.92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45234</v>
      </c>
      <c r="S43" s="6">
        <v>45274</v>
      </c>
      <c r="T43" s="4" t="s">
        <v>34</v>
      </c>
      <c r="U43" s="4">
        <v>1865.92</v>
      </c>
      <c r="V43" s="4">
        <v>0</v>
      </c>
      <c r="W43" s="4">
        <v>0</v>
      </c>
      <c r="X43" s="4" t="s">
        <v>232</v>
      </c>
      <c r="Y43" s="4" t="s">
        <v>233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45267</v>
      </c>
      <c r="G44" s="6">
        <v>45271</v>
      </c>
      <c r="H44" s="4">
        <v>1</v>
      </c>
      <c r="I44" s="4">
        <v>4</v>
      </c>
      <c r="J44" s="4">
        <v>4</v>
      </c>
      <c r="K44" s="4" t="s">
        <v>30</v>
      </c>
      <c r="L44" s="4">
        <v>3425.64</v>
      </c>
      <c r="M44" s="4">
        <v>3425.64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45234</v>
      </c>
      <c r="S44" s="6">
        <v>45274</v>
      </c>
      <c r="T44" s="4" t="s">
        <v>34</v>
      </c>
      <c r="U44" s="4">
        <v>3425.64</v>
      </c>
      <c r="V44" s="4">
        <v>0</v>
      </c>
      <c r="W44" s="4">
        <v>0</v>
      </c>
      <c r="X44" s="4" t="s">
        <v>238</v>
      </c>
      <c r="Y44" s="4" t="s">
        <v>35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45267</v>
      </c>
      <c r="G45" s="6">
        <v>45271</v>
      </c>
      <c r="H45" s="4">
        <v>1</v>
      </c>
      <c r="I45" s="4">
        <v>4</v>
      </c>
      <c r="J45" s="4">
        <v>4</v>
      </c>
      <c r="K45" s="4" t="s">
        <v>30</v>
      </c>
      <c r="L45" s="4">
        <v>1229.72</v>
      </c>
      <c r="M45" s="4">
        <v>1229.72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45235</v>
      </c>
      <c r="S45" s="6">
        <v>45274</v>
      </c>
      <c r="T45" s="4" t="s">
        <v>34</v>
      </c>
      <c r="U45" s="4">
        <v>1229.72</v>
      </c>
      <c r="V45" s="4">
        <v>0</v>
      </c>
      <c r="W45" s="4">
        <v>0</v>
      </c>
      <c r="X45" s="4" t="s">
        <v>243</v>
      </c>
      <c r="Y45" s="4" t="s">
        <v>35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245</v>
      </c>
      <c r="E46" s="4" t="s">
        <v>246</v>
      </c>
      <c r="F46" s="6">
        <v>45270</v>
      </c>
      <c r="G46" s="6">
        <v>45271</v>
      </c>
      <c r="H46" s="4">
        <v>1</v>
      </c>
      <c r="I46" s="4">
        <v>1</v>
      </c>
      <c r="J46" s="4">
        <v>1</v>
      </c>
      <c r="K46" s="4" t="s">
        <v>30</v>
      </c>
      <c r="L46" s="4">
        <v>259.72</v>
      </c>
      <c r="M46" s="4">
        <v>259.72</v>
      </c>
      <c r="N46" s="4" t="s">
        <v>247</v>
      </c>
      <c r="O46" s="4" t="s">
        <v>32</v>
      </c>
      <c r="P46" s="4" t="s">
        <v>33</v>
      </c>
      <c r="Q46" s="4">
        <v>0</v>
      </c>
      <c r="R46" s="7">
        <v>45235</v>
      </c>
      <c r="S46" s="6">
        <v>45274</v>
      </c>
      <c r="T46" s="4" t="s">
        <v>34</v>
      </c>
      <c r="U46" s="4">
        <v>259.72</v>
      </c>
      <c r="V46" s="4">
        <v>0</v>
      </c>
      <c r="W46" s="4">
        <v>0</v>
      </c>
      <c r="X46" s="4" t="s">
        <v>248</v>
      </c>
      <c r="Y46" s="4" t="s">
        <v>35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218</v>
      </c>
      <c r="F47" s="6">
        <v>45270</v>
      </c>
      <c r="G47" s="6">
        <v>45271</v>
      </c>
      <c r="H47" s="4">
        <v>1</v>
      </c>
      <c r="I47" s="4">
        <v>1</v>
      </c>
      <c r="J47" s="4">
        <v>1</v>
      </c>
      <c r="K47" s="4" t="s">
        <v>30</v>
      </c>
      <c r="L47" s="4">
        <v>271.01</v>
      </c>
      <c r="M47" s="4">
        <v>271.01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45235.0000115741</v>
      </c>
      <c r="S47" s="6">
        <v>45274</v>
      </c>
      <c r="T47" s="4" t="s">
        <v>34</v>
      </c>
      <c r="U47" s="4">
        <v>271.01</v>
      </c>
      <c r="V47" s="4">
        <v>0</v>
      </c>
      <c r="W47" s="4">
        <v>0</v>
      </c>
      <c r="X47" s="4" t="s">
        <v>252</v>
      </c>
      <c r="Y47" s="4" t="s">
        <v>35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45269</v>
      </c>
      <c r="G48" s="6">
        <v>45271</v>
      </c>
      <c r="H48" s="4">
        <v>1</v>
      </c>
      <c r="I48" s="4">
        <v>2</v>
      </c>
      <c r="J48" s="4">
        <v>2</v>
      </c>
      <c r="K48" s="4" t="s">
        <v>30</v>
      </c>
      <c r="L48" s="4">
        <v>1142.9</v>
      </c>
      <c r="M48" s="4">
        <v>1142.9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45236.0000115741</v>
      </c>
      <c r="S48" s="6">
        <v>45274</v>
      </c>
      <c r="T48" s="4" t="s">
        <v>34</v>
      </c>
      <c r="U48" s="4">
        <v>1142.9</v>
      </c>
      <c r="V48" s="4">
        <v>0</v>
      </c>
      <c r="W48" s="4">
        <v>0</v>
      </c>
      <c r="X48" s="4" t="s">
        <v>257</v>
      </c>
      <c r="Y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45269</v>
      </c>
      <c r="G49" s="6">
        <v>45271</v>
      </c>
      <c r="H49" s="4">
        <v>1</v>
      </c>
      <c r="I49" s="4">
        <v>2</v>
      </c>
      <c r="J49" s="4">
        <v>2</v>
      </c>
      <c r="K49" s="4" t="s">
        <v>30</v>
      </c>
      <c r="L49" s="4">
        <v>282.5</v>
      </c>
      <c r="M49" s="4">
        <v>282.5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45237.0000115741</v>
      </c>
      <c r="S49" s="6">
        <v>45274</v>
      </c>
      <c r="T49" s="4" t="s">
        <v>34</v>
      </c>
      <c r="U49" s="4">
        <v>282.5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45268</v>
      </c>
      <c r="G50" s="6">
        <v>45271</v>
      </c>
      <c r="H50" s="4">
        <v>1</v>
      </c>
      <c r="I50" s="4">
        <v>3</v>
      </c>
      <c r="J50" s="4">
        <v>3</v>
      </c>
      <c r="K50" s="4" t="s">
        <v>30</v>
      </c>
      <c r="L50" s="4">
        <v>2333.28</v>
      </c>
      <c r="M50" s="4">
        <v>2333.28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45238</v>
      </c>
      <c r="S50" s="6">
        <v>45274</v>
      </c>
      <c r="T50" s="4" t="s">
        <v>34</v>
      </c>
      <c r="U50" s="4">
        <v>2333.28</v>
      </c>
      <c r="V50" s="4">
        <v>0</v>
      </c>
      <c r="W50" s="4">
        <v>0</v>
      </c>
      <c r="X50" s="4" t="s">
        <v>269</v>
      </c>
      <c r="Y50" s="4" t="s">
        <v>35</v>
      </c>
    </row>
    <row r="51" s="4" customFormat="1" spans="1:25">
      <c r="A51" s="4" t="s">
        <v>154</v>
      </c>
      <c r="B51" s="4" t="s">
        <v>26</v>
      </c>
      <c r="C51" s="4" t="s">
        <v>41</v>
      </c>
      <c r="D51" s="4" t="s">
        <v>155</v>
      </c>
      <c r="E51" s="4" t="s">
        <v>156</v>
      </c>
      <c r="F51" s="6">
        <v>45266</v>
      </c>
      <c r="G51" s="6">
        <v>45271</v>
      </c>
      <c r="H51" s="4">
        <v>1</v>
      </c>
      <c r="I51" s="4">
        <v>5</v>
      </c>
      <c r="J51" s="4">
        <v>5</v>
      </c>
      <c r="K51" s="4" t="s">
        <v>30</v>
      </c>
      <c r="L51" s="4">
        <v>-11479.3</v>
      </c>
      <c r="M51" s="4">
        <v>-11479.3</v>
      </c>
      <c r="N51" s="4" t="s">
        <v>157</v>
      </c>
      <c r="O51" s="4" t="s">
        <v>32</v>
      </c>
      <c r="P51" s="4" t="s">
        <v>33</v>
      </c>
      <c r="Q51" s="4">
        <v>0</v>
      </c>
      <c r="R51" s="7">
        <v>45229</v>
      </c>
      <c r="S51" s="6">
        <v>45274</v>
      </c>
      <c r="T51" s="4" t="s">
        <v>34</v>
      </c>
      <c r="U51" s="4">
        <v>-11479.3</v>
      </c>
      <c r="V51" s="4">
        <v>0</v>
      </c>
      <c r="W51" s="4">
        <v>0</v>
      </c>
      <c r="X51" s="4" t="s">
        <v>158</v>
      </c>
      <c r="Y51" s="4" t="s">
        <v>159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224</v>
      </c>
      <c r="F52" s="6">
        <v>45270</v>
      </c>
      <c r="G52" s="6">
        <v>45271</v>
      </c>
      <c r="H52" s="4">
        <v>1</v>
      </c>
      <c r="I52" s="4">
        <v>1</v>
      </c>
      <c r="J52" s="4">
        <v>1</v>
      </c>
      <c r="K52" s="4" t="s">
        <v>30</v>
      </c>
      <c r="L52" s="4">
        <v>343.02</v>
      </c>
      <c r="M52" s="4">
        <v>343.02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45238</v>
      </c>
      <c r="S52" s="6">
        <v>45274</v>
      </c>
      <c r="T52" s="4" t="s">
        <v>34</v>
      </c>
      <c r="U52" s="4">
        <v>343.02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276</v>
      </c>
      <c r="E53" s="4" t="s">
        <v>277</v>
      </c>
      <c r="F53" s="6">
        <v>45267</v>
      </c>
      <c r="G53" s="6">
        <v>45271</v>
      </c>
      <c r="H53" s="4">
        <v>1</v>
      </c>
      <c r="I53" s="4">
        <v>4</v>
      </c>
      <c r="J53" s="4">
        <v>4</v>
      </c>
      <c r="K53" s="4" t="s">
        <v>30</v>
      </c>
      <c r="L53" s="4">
        <v>1356.04</v>
      </c>
      <c r="M53" s="4">
        <v>1356.04</v>
      </c>
      <c r="N53" s="4" t="s">
        <v>278</v>
      </c>
      <c r="O53" s="4" t="s">
        <v>32</v>
      </c>
      <c r="P53" s="4" t="s">
        <v>33</v>
      </c>
      <c r="Q53" s="4">
        <v>0</v>
      </c>
      <c r="R53" s="7">
        <v>45238.0000115741</v>
      </c>
      <c r="S53" s="6">
        <v>45274</v>
      </c>
      <c r="T53" s="4" t="s">
        <v>34</v>
      </c>
      <c r="U53" s="4">
        <v>1356.04</v>
      </c>
      <c r="V53" s="4">
        <v>0</v>
      </c>
      <c r="W53" s="4">
        <v>0</v>
      </c>
      <c r="X53" s="4" t="s">
        <v>279</v>
      </c>
      <c r="Y53" s="4" t="s">
        <v>35</v>
      </c>
    </row>
    <row r="54" s="4" customFormat="1" spans="1:25">
      <c r="A54" s="4" t="s">
        <v>280</v>
      </c>
      <c r="B54" s="4" t="s">
        <v>26</v>
      </c>
      <c r="C54" s="4" t="s">
        <v>27</v>
      </c>
      <c r="D54" s="4" t="s">
        <v>281</v>
      </c>
      <c r="E54" s="4" t="s">
        <v>282</v>
      </c>
      <c r="F54" s="6">
        <v>45266</v>
      </c>
      <c r="G54" s="6">
        <v>45271</v>
      </c>
      <c r="H54" s="4">
        <v>2</v>
      </c>
      <c r="I54" s="4">
        <v>5</v>
      </c>
      <c r="J54" s="4">
        <v>10</v>
      </c>
      <c r="K54" s="4" t="s">
        <v>30</v>
      </c>
      <c r="L54" s="4">
        <v>2724.7</v>
      </c>
      <c r="M54" s="4">
        <v>2724.7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45238</v>
      </c>
      <c r="S54" s="6">
        <v>45274</v>
      </c>
      <c r="T54" s="4" t="s">
        <v>34</v>
      </c>
      <c r="U54" s="4">
        <v>2724.7</v>
      </c>
      <c r="V54" s="4">
        <v>0</v>
      </c>
      <c r="W54" s="4">
        <v>0</v>
      </c>
      <c r="X54" s="4" t="s">
        <v>284</v>
      </c>
      <c r="Y54" s="4" t="s">
        <v>35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217</v>
      </c>
      <c r="E55" s="4" t="s">
        <v>218</v>
      </c>
      <c r="F55" s="6">
        <v>45270</v>
      </c>
      <c r="G55" s="6">
        <v>45271</v>
      </c>
      <c r="H55" s="4">
        <v>1</v>
      </c>
      <c r="I55" s="4">
        <v>1</v>
      </c>
      <c r="J55" s="4">
        <v>1</v>
      </c>
      <c r="K55" s="4" t="s">
        <v>30</v>
      </c>
      <c r="L55" s="4">
        <v>323.72</v>
      </c>
      <c r="M55" s="4">
        <v>323.72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45240.0000115741</v>
      </c>
      <c r="S55" s="6">
        <v>45274</v>
      </c>
      <c r="T55" s="4" t="s">
        <v>34</v>
      </c>
      <c r="U55" s="4">
        <v>323.72</v>
      </c>
      <c r="V55" s="4">
        <v>0</v>
      </c>
      <c r="W55" s="4">
        <v>0</v>
      </c>
      <c r="X55" s="4" t="s">
        <v>287</v>
      </c>
      <c r="Y55" s="4" t="s">
        <v>35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45270</v>
      </c>
      <c r="G56" s="6">
        <v>45271</v>
      </c>
      <c r="H56" s="4">
        <v>1</v>
      </c>
      <c r="I56" s="4">
        <v>1</v>
      </c>
      <c r="J56" s="4">
        <v>1</v>
      </c>
      <c r="K56" s="4" t="s">
        <v>30</v>
      </c>
      <c r="L56" s="4">
        <v>982.71</v>
      </c>
      <c r="M56" s="4">
        <v>982.71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45240</v>
      </c>
      <c r="S56" s="6">
        <v>45274</v>
      </c>
      <c r="T56" s="4" t="s">
        <v>34</v>
      </c>
      <c r="U56" s="4">
        <v>982.71</v>
      </c>
      <c r="V56" s="4">
        <v>0</v>
      </c>
      <c r="W56" s="4">
        <v>0</v>
      </c>
      <c r="X56" s="4" t="s">
        <v>292</v>
      </c>
      <c r="Y56" s="4" t="s">
        <v>35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45269</v>
      </c>
      <c r="G57" s="6">
        <v>45271</v>
      </c>
      <c r="H57" s="4">
        <v>1</v>
      </c>
      <c r="I57" s="4">
        <v>2</v>
      </c>
      <c r="J57" s="4">
        <v>2</v>
      </c>
      <c r="K57" s="4" t="s">
        <v>30</v>
      </c>
      <c r="L57" s="4">
        <v>903.32</v>
      </c>
      <c r="M57" s="4">
        <v>903.32</v>
      </c>
      <c r="N57" s="4" t="s">
        <v>296</v>
      </c>
      <c r="O57" s="4" t="s">
        <v>32</v>
      </c>
      <c r="P57" s="4" t="s">
        <v>33</v>
      </c>
      <c r="Q57" s="4">
        <v>0</v>
      </c>
      <c r="R57" s="7">
        <v>45240.0000115741</v>
      </c>
      <c r="S57" s="6">
        <v>45274</v>
      </c>
      <c r="T57" s="4" t="s">
        <v>34</v>
      </c>
      <c r="U57" s="4">
        <v>903.32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45269</v>
      </c>
      <c r="G58" s="6">
        <v>45271</v>
      </c>
      <c r="H58" s="4">
        <v>1</v>
      </c>
      <c r="I58" s="4">
        <v>2</v>
      </c>
      <c r="J58" s="4">
        <v>2</v>
      </c>
      <c r="K58" s="4" t="s">
        <v>30</v>
      </c>
      <c r="L58" s="4">
        <v>2593.46</v>
      </c>
      <c r="M58" s="4">
        <v>2593.46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45240.0000115741</v>
      </c>
      <c r="S58" s="6">
        <v>45274</v>
      </c>
      <c r="T58" s="4" t="s">
        <v>34</v>
      </c>
      <c r="U58" s="4">
        <v>2593.46</v>
      </c>
      <c r="V58" s="4">
        <v>0</v>
      </c>
      <c r="W58" s="4">
        <v>0</v>
      </c>
      <c r="X58" s="4" t="s">
        <v>303</v>
      </c>
      <c r="Y58" s="4" t="s">
        <v>35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45270</v>
      </c>
      <c r="G59" s="6">
        <v>45271</v>
      </c>
      <c r="H59" s="4">
        <v>1</v>
      </c>
      <c r="I59" s="4">
        <v>1</v>
      </c>
      <c r="J59" s="4">
        <v>1</v>
      </c>
      <c r="K59" s="4" t="s">
        <v>30</v>
      </c>
      <c r="L59" s="4">
        <v>426.27</v>
      </c>
      <c r="M59" s="4">
        <v>426.27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45241</v>
      </c>
      <c r="S59" s="6">
        <v>45274</v>
      </c>
      <c r="T59" s="4" t="s">
        <v>34</v>
      </c>
      <c r="U59" s="4">
        <v>426.27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45270</v>
      </c>
      <c r="G60" s="6">
        <v>45271</v>
      </c>
      <c r="H60" s="4">
        <v>1</v>
      </c>
      <c r="I60" s="4">
        <v>1</v>
      </c>
      <c r="J60" s="4">
        <v>1</v>
      </c>
      <c r="K60" s="4" t="s">
        <v>30</v>
      </c>
      <c r="L60" s="4">
        <v>617.64</v>
      </c>
      <c r="M60" s="4">
        <v>617.64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45241.0000115741</v>
      </c>
      <c r="S60" s="6">
        <v>45274</v>
      </c>
      <c r="T60" s="4" t="s">
        <v>34</v>
      </c>
      <c r="U60" s="4">
        <v>617.64</v>
      </c>
      <c r="V60" s="4">
        <v>0</v>
      </c>
      <c r="W60" s="4">
        <v>0</v>
      </c>
      <c r="X60" s="4" t="s">
        <v>314</v>
      </c>
      <c r="Y60" s="4" t="s">
        <v>35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45268</v>
      </c>
      <c r="G61" s="6">
        <v>45271</v>
      </c>
      <c r="H61" s="4">
        <v>1</v>
      </c>
      <c r="I61" s="4">
        <v>3</v>
      </c>
      <c r="J61" s="4">
        <v>3</v>
      </c>
      <c r="K61" s="4" t="s">
        <v>30</v>
      </c>
      <c r="L61" s="4">
        <v>6275.79</v>
      </c>
      <c r="M61" s="4">
        <v>6275.79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45241.0000115741</v>
      </c>
      <c r="S61" s="6">
        <v>45274</v>
      </c>
      <c r="T61" s="4" t="s">
        <v>34</v>
      </c>
      <c r="U61" s="4">
        <v>6275.79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45270</v>
      </c>
      <c r="G62" s="6">
        <v>45271</v>
      </c>
      <c r="H62" s="4">
        <v>1</v>
      </c>
      <c r="I62" s="4">
        <v>1</v>
      </c>
      <c r="J62" s="4">
        <v>1</v>
      </c>
      <c r="K62" s="4" t="s">
        <v>30</v>
      </c>
      <c r="L62" s="4">
        <v>669.58</v>
      </c>
      <c r="M62" s="4">
        <v>669.58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45241.0000115741</v>
      </c>
      <c r="S62" s="6">
        <v>45274</v>
      </c>
      <c r="T62" s="4" t="s">
        <v>34</v>
      </c>
      <c r="U62" s="4">
        <v>669.58</v>
      </c>
      <c r="V62" s="4">
        <v>0</v>
      </c>
      <c r="W62" s="4">
        <v>0</v>
      </c>
      <c r="X62" s="4" t="s">
        <v>325</v>
      </c>
      <c r="Y62" s="4" t="s">
        <v>35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45270</v>
      </c>
      <c r="G63" s="6">
        <v>45271</v>
      </c>
      <c r="H63" s="4">
        <v>1</v>
      </c>
      <c r="I63" s="4">
        <v>1</v>
      </c>
      <c r="J63" s="4">
        <v>1</v>
      </c>
      <c r="K63" s="4" t="s">
        <v>30</v>
      </c>
      <c r="L63" s="4">
        <v>502.51</v>
      </c>
      <c r="M63" s="4">
        <v>502.51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45242.0000115741</v>
      </c>
      <c r="S63" s="6">
        <v>45274</v>
      </c>
      <c r="T63" s="4" t="s">
        <v>34</v>
      </c>
      <c r="U63" s="4">
        <v>502.51</v>
      </c>
      <c r="V63" s="4">
        <v>0</v>
      </c>
      <c r="W63" s="4">
        <v>0</v>
      </c>
      <c r="X63" s="4" t="s">
        <v>330</v>
      </c>
      <c r="Y63" s="4" t="s">
        <v>330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45263</v>
      </c>
      <c r="G64" s="6">
        <v>45271</v>
      </c>
      <c r="H64" s="4">
        <v>1</v>
      </c>
      <c r="I64" s="4">
        <v>8</v>
      </c>
      <c r="J64" s="4">
        <v>8</v>
      </c>
      <c r="K64" s="4" t="s">
        <v>30</v>
      </c>
      <c r="L64" s="4">
        <v>11275.85</v>
      </c>
      <c r="M64" s="4">
        <v>11275.85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45242.0000115741</v>
      </c>
      <c r="S64" s="6">
        <v>45274</v>
      </c>
      <c r="T64" s="4" t="s">
        <v>34</v>
      </c>
      <c r="U64" s="4">
        <v>11275.85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45270</v>
      </c>
      <c r="G65" s="6">
        <v>45271</v>
      </c>
      <c r="H65" s="4">
        <v>2</v>
      </c>
      <c r="I65" s="4">
        <v>1</v>
      </c>
      <c r="J65" s="4">
        <v>2</v>
      </c>
      <c r="K65" s="4" t="s">
        <v>30</v>
      </c>
      <c r="L65" s="4">
        <v>693.64</v>
      </c>
      <c r="M65" s="4">
        <v>693.64</v>
      </c>
      <c r="N65" s="4" t="s">
        <v>340</v>
      </c>
      <c r="O65" s="4" t="s">
        <v>32</v>
      </c>
      <c r="P65" s="4" t="s">
        <v>33</v>
      </c>
      <c r="Q65" s="4">
        <v>0</v>
      </c>
      <c r="R65" s="7">
        <v>45243</v>
      </c>
      <c r="S65" s="6">
        <v>45274</v>
      </c>
      <c r="T65" s="4" t="s">
        <v>34</v>
      </c>
      <c r="U65" s="4">
        <v>693.64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45270</v>
      </c>
      <c r="G66" s="6">
        <v>45271</v>
      </c>
      <c r="H66" s="4">
        <v>1</v>
      </c>
      <c r="I66" s="4">
        <v>1</v>
      </c>
      <c r="J66" s="4">
        <v>1</v>
      </c>
      <c r="K66" s="4" t="s">
        <v>30</v>
      </c>
      <c r="L66" s="4">
        <v>451.66</v>
      </c>
      <c r="M66" s="4">
        <v>451.66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45243.0000115741</v>
      </c>
      <c r="S66" s="6">
        <v>45274</v>
      </c>
      <c r="T66" s="4" t="s">
        <v>34</v>
      </c>
      <c r="U66" s="4">
        <v>451.66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45268</v>
      </c>
      <c r="G67" s="6">
        <v>45271</v>
      </c>
      <c r="H67" s="4">
        <v>1</v>
      </c>
      <c r="I67" s="4">
        <v>3</v>
      </c>
      <c r="J67" s="4">
        <v>3</v>
      </c>
      <c r="K67" s="4" t="s">
        <v>30</v>
      </c>
      <c r="L67" s="4">
        <v>1849.86</v>
      </c>
      <c r="M67" s="4">
        <v>1849.86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45243.0000115741</v>
      </c>
      <c r="S67" s="6">
        <v>45274</v>
      </c>
      <c r="T67" s="4" t="s">
        <v>34</v>
      </c>
      <c r="U67" s="4">
        <v>1849.86</v>
      </c>
      <c r="V67" s="4">
        <v>0</v>
      </c>
      <c r="W67" s="4">
        <v>0</v>
      </c>
      <c r="X67" s="4" t="s">
        <v>353</v>
      </c>
      <c r="Y67" s="4" t="s">
        <v>354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45270</v>
      </c>
      <c r="G68" s="6">
        <v>45271</v>
      </c>
      <c r="H68" s="4">
        <v>1</v>
      </c>
      <c r="I68" s="4">
        <v>1</v>
      </c>
      <c r="J68" s="4">
        <v>1</v>
      </c>
      <c r="K68" s="4" t="s">
        <v>30</v>
      </c>
      <c r="L68" s="4">
        <v>579.51</v>
      </c>
      <c r="M68" s="4">
        <v>579.51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45243</v>
      </c>
      <c r="S68" s="6">
        <v>45274</v>
      </c>
      <c r="T68" s="4" t="s">
        <v>34</v>
      </c>
      <c r="U68" s="4">
        <v>579.51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45268</v>
      </c>
      <c r="G69" s="6">
        <v>45271</v>
      </c>
      <c r="H69" s="4">
        <v>1</v>
      </c>
      <c r="I69" s="4">
        <v>3</v>
      </c>
      <c r="J69" s="4">
        <v>3</v>
      </c>
      <c r="K69" s="4" t="s">
        <v>30</v>
      </c>
      <c r="L69" s="4">
        <v>4601.09</v>
      </c>
      <c r="M69" s="4">
        <v>4601.09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45243.0000115741</v>
      </c>
      <c r="S69" s="6">
        <v>45274</v>
      </c>
      <c r="T69" s="4" t="s">
        <v>34</v>
      </c>
      <c r="U69" s="4">
        <v>4601.09</v>
      </c>
      <c r="V69" s="4">
        <v>0</v>
      </c>
      <c r="W69" s="4">
        <v>0</v>
      </c>
      <c r="X69" s="4" t="s">
        <v>365</v>
      </c>
      <c r="Y69" s="4" t="s">
        <v>366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369</v>
      </c>
      <c r="F70" s="6">
        <v>45270</v>
      </c>
      <c r="G70" s="6">
        <v>45271</v>
      </c>
      <c r="H70" s="4">
        <v>2</v>
      </c>
      <c r="I70" s="4">
        <v>1</v>
      </c>
      <c r="J70" s="4">
        <v>2</v>
      </c>
      <c r="K70" s="4" t="s">
        <v>30</v>
      </c>
      <c r="L70" s="4">
        <v>515.6</v>
      </c>
      <c r="M70" s="4">
        <v>515.6</v>
      </c>
      <c r="N70" s="4" t="s">
        <v>370</v>
      </c>
      <c r="O70" s="4" t="s">
        <v>32</v>
      </c>
      <c r="P70" s="4" t="s">
        <v>33</v>
      </c>
      <c r="Q70" s="4">
        <v>0</v>
      </c>
      <c r="R70" s="7">
        <v>45243.0000115741</v>
      </c>
      <c r="S70" s="6">
        <v>45274</v>
      </c>
      <c r="T70" s="4" t="s">
        <v>34</v>
      </c>
      <c r="U70" s="4">
        <v>515.6</v>
      </c>
      <c r="V70" s="4">
        <v>0</v>
      </c>
      <c r="W70" s="4">
        <v>0</v>
      </c>
      <c r="X70" s="4" t="s">
        <v>371</v>
      </c>
      <c r="Y70" s="4" t="s">
        <v>35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45269</v>
      </c>
      <c r="G71" s="6">
        <v>45271</v>
      </c>
      <c r="H71" s="4">
        <v>1</v>
      </c>
      <c r="I71" s="4">
        <v>2</v>
      </c>
      <c r="J71" s="4">
        <v>2</v>
      </c>
      <c r="K71" s="4" t="s">
        <v>30</v>
      </c>
      <c r="L71" s="4">
        <v>870.64</v>
      </c>
      <c r="M71" s="4">
        <v>870.64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45243</v>
      </c>
      <c r="S71" s="6">
        <v>45274</v>
      </c>
      <c r="T71" s="4" t="s">
        <v>34</v>
      </c>
      <c r="U71" s="4">
        <v>870.64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380</v>
      </c>
      <c r="F72" s="6">
        <v>45270</v>
      </c>
      <c r="G72" s="6">
        <v>45271</v>
      </c>
      <c r="H72" s="4">
        <v>1</v>
      </c>
      <c r="I72" s="4">
        <v>1</v>
      </c>
      <c r="J72" s="4">
        <v>1</v>
      </c>
      <c r="K72" s="4" t="s">
        <v>30</v>
      </c>
      <c r="L72" s="4">
        <v>783.38</v>
      </c>
      <c r="M72" s="4">
        <v>783.38</v>
      </c>
      <c r="N72" s="4" t="s">
        <v>381</v>
      </c>
      <c r="O72" s="4" t="s">
        <v>32</v>
      </c>
      <c r="P72" s="4" t="s">
        <v>33</v>
      </c>
      <c r="Q72" s="4">
        <v>0</v>
      </c>
      <c r="R72" s="7">
        <v>45243</v>
      </c>
      <c r="S72" s="6">
        <v>45274</v>
      </c>
      <c r="T72" s="4" t="s">
        <v>34</v>
      </c>
      <c r="U72" s="4">
        <v>783.38</v>
      </c>
      <c r="V72" s="4">
        <v>0</v>
      </c>
      <c r="W72" s="4">
        <v>0</v>
      </c>
      <c r="X72" s="4" t="s">
        <v>382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386</v>
      </c>
      <c r="F73" s="6">
        <v>45269</v>
      </c>
      <c r="G73" s="6">
        <v>45271</v>
      </c>
      <c r="H73" s="4">
        <v>1</v>
      </c>
      <c r="I73" s="4">
        <v>2</v>
      </c>
      <c r="J73" s="4">
        <v>2</v>
      </c>
      <c r="K73" s="4" t="s">
        <v>30</v>
      </c>
      <c r="L73" s="4">
        <v>2015.31</v>
      </c>
      <c r="M73" s="4">
        <v>2015.31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45243.0000115741</v>
      </c>
      <c r="S73" s="6">
        <v>45274</v>
      </c>
      <c r="T73" s="4" t="s">
        <v>34</v>
      </c>
      <c r="U73" s="4">
        <v>2015.31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390</v>
      </c>
      <c r="B74" s="4" t="s">
        <v>26</v>
      </c>
      <c r="C74" s="4" t="s">
        <v>27</v>
      </c>
      <c r="D74" s="4" t="s">
        <v>391</v>
      </c>
      <c r="E74" s="4" t="s">
        <v>392</v>
      </c>
      <c r="F74" s="6">
        <v>45268</v>
      </c>
      <c r="G74" s="6">
        <v>45271</v>
      </c>
      <c r="H74" s="4">
        <v>1</v>
      </c>
      <c r="I74" s="4">
        <v>3</v>
      </c>
      <c r="J74" s="4">
        <v>3</v>
      </c>
      <c r="K74" s="4" t="s">
        <v>30</v>
      </c>
      <c r="L74" s="4">
        <v>599.85</v>
      </c>
      <c r="M74" s="4">
        <v>599.85</v>
      </c>
      <c r="N74" s="4" t="s">
        <v>393</v>
      </c>
      <c r="O74" s="4" t="s">
        <v>32</v>
      </c>
      <c r="P74" s="4" t="s">
        <v>33</v>
      </c>
      <c r="Q74" s="4">
        <v>0</v>
      </c>
      <c r="R74" s="7">
        <v>45244</v>
      </c>
      <c r="S74" s="6">
        <v>45274</v>
      </c>
      <c r="T74" s="4" t="s">
        <v>34</v>
      </c>
      <c r="U74" s="4">
        <v>599.85</v>
      </c>
      <c r="V74" s="4">
        <v>0</v>
      </c>
      <c r="W74" s="4">
        <v>0</v>
      </c>
      <c r="X74" s="4" t="s">
        <v>394</v>
      </c>
      <c r="Y74" s="4" t="s">
        <v>395</v>
      </c>
    </row>
    <row r="75" s="4" customFormat="1" spans="1:25">
      <c r="A75" s="4" t="s">
        <v>396</v>
      </c>
      <c r="B75" s="4" t="s">
        <v>26</v>
      </c>
      <c r="C75" s="4" t="s">
        <v>27</v>
      </c>
      <c r="D75" s="4" t="s">
        <v>397</v>
      </c>
      <c r="E75" s="4" t="s">
        <v>398</v>
      </c>
      <c r="F75" s="6">
        <v>45269</v>
      </c>
      <c r="G75" s="6">
        <v>45271</v>
      </c>
      <c r="H75" s="4">
        <v>2</v>
      </c>
      <c r="I75" s="4">
        <v>2</v>
      </c>
      <c r="J75" s="4">
        <v>4</v>
      </c>
      <c r="K75" s="4" t="s">
        <v>30</v>
      </c>
      <c r="L75" s="4">
        <v>1856.28</v>
      </c>
      <c r="M75" s="4">
        <v>1856.28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45244.0000115741</v>
      </c>
      <c r="S75" s="6">
        <v>45274</v>
      </c>
      <c r="T75" s="4" t="s">
        <v>34</v>
      </c>
      <c r="U75" s="4">
        <v>1856.28</v>
      </c>
      <c r="V75" s="4">
        <v>0</v>
      </c>
      <c r="W75" s="4">
        <v>0</v>
      </c>
      <c r="X75" s="4" t="s">
        <v>400</v>
      </c>
      <c r="Y75" s="4" t="s">
        <v>401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45270</v>
      </c>
      <c r="G76" s="6">
        <v>45271</v>
      </c>
      <c r="H76" s="4">
        <v>2</v>
      </c>
      <c r="I76" s="4">
        <v>1</v>
      </c>
      <c r="J76" s="4">
        <v>2</v>
      </c>
      <c r="K76" s="4" t="s">
        <v>30</v>
      </c>
      <c r="L76" s="4">
        <v>810.32</v>
      </c>
      <c r="M76" s="4">
        <v>810.32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45244.0000115741</v>
      </c>
      <c r="S76" s="6">
        <v>45274</v>
      </c>
      <c r="T76" s="4" t="s">
        <v>34</v>
      </c>
      <c r="U76" s="4">
        <v>810.32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217</v>
      </c>
      <c r="E77" s="4" t="s">
        <v>218</v>
      </c>
      <c r="F77" s="6">
        <v>45268</v>
      </c>
      <c r="G77" s="6">
        <v>45271</v>
      </c>
      <c r="H77" s="4">
        <v>1</v>
      </c>
      <c r="I77" s="4">
        <v>3</v>
      </c>
      <c r="J77" s="4">
        <v>3</v>
      </c>
      <c r="K77" s="4" t="s">
        <v>30</v>
      </c>
      <c r="L77" s="4">
        <v>1018.6</v>
      </c>
      <c r="M77" s="4">
        <v>1018.6</v>
      </c>
      <c r="N77" s="4" t="s">
        <v>409</v>
      </c>
      <c r="O77" s="4" t="s">
        <v>32</v>
      </c>
      <c r="P77" s="4" t="s">
        <v>33</v>
      </c>
      <c r="Q77" s="4">
        <v>0</v>
      </c>
      <c r="R77" s="7">
        <v>45244</v>
      </c>
      <c r="S77" s="6">
        <v>45274</v>
      </c>
      <c r="T77" s="4" t="s">
        <v>34</v>
      </c>
      <c r="U77" s="4">
        <v>1018.6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402</v>
      </c>
      <c r="B78" s="4" t="s">
        <v>26</v>
      </c>
      <c r="C78" s="4" t="s">
        <v>41</v>
      </c>
      <c r="D78" s="4" t="s">
        <v>403</v>
      </c>
      <c r="E78" s="4" t="s">
        <v>404</v>
      </c>
      <c r="F78" s="6">
        <v>45270</v>
      </c>
      <c r="G78" s="6">
        <v>45271</v>
      </c>
      <c r="H78" s="4">
        <v>2</v>
      </c>
      <c r="I78" s="4">
        <v>1</v>
      </c>
      <c r="J78" s="4">
        <v>2</v>
      </c>
      <c r="K78" s="4" t="s">
        <v>30</v>
      </c>
      <c r="L78" s="4">
        <v>-810.32</v>
      </c>
      <c r="M78" s="4">
        <v>-810.32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45244.0000115741</v>
      </c>
      <c r="S78" s="6">
        <v>45274</v>
      </c>
      <c r="T78" s="4" t="s">
        <v>34</v>
      </c>
      <c r="U78" s="4">
        <v>-810.32</v>
      </c>
      <c r="V78" s="4">
        <v>0</v>
      </c>
      <c r="W78" s="4">
        <v>0</v>
      </c>
      <c r="X78" s="4" t="s">
        <v>406</v>
      </c>
      <c r="Y78" s="4" t="s">
        <v>407</v>
      </c>
    </row>
    <row r="79" s="4" customFormat="1" spans="1:25">
      <c r="A79" s="4" t="s">
        <v>412</v>
      </c>
      <c r="B79" s="4" t="s">
        <v>26</v>
      </c>
      <c r="C79" s="4" t="s">
        <v>27</v>
      </c>
      <c r="D79" s="4" t="s">
        <v>413</v>
      </c>
      <c r="E79" s="4" t="s">
        <v>414</v>
      </c>
      <c r="F79" s="6">
        <v>45270</v>
      </c>
      <c r="G79" s="6">
        <v>45271</v>
      </c>
      <c r="H79" s="4">
        <v>1</v>
      </c>
      <c r="I79" s="4">
        <v>1</v>
      </c>
      <c r="J79" s="4">
        <v>1</v>
      </c>
      <c r="K79" s="4" t="s">
        <v>30</v>
      </c>
      <c r="L79" s="4">
        <v>422.37</v>
      </c>
      <c r="M79" s="4">
        <v>422.37</v>
      </c>
      <c r="N79" s="4" t="s">
        <v>415</v>
      </c>
      <c r="O79" s="4" t="s">
        <v>32</v>
      </c>
      <c r="P79" s="4" t="s">
        <v>33</v>
      </c>
      <c r="Q79" s="4">
        <v>0</v>
      </c>
      <c r="R79" s="7">
        <v>45245.0000115741</v>
      </c>
      <c r="S79" s="6">
        <v>45274</v>
      </c>
      <c r="T79" s="4" t="s">
        <v>34</v>
      </c>
      <c r="U79" s="4">
        <v>422.37</v>
      </c>
      <c r="V79" s="4">
        <v>0</v>
      </c>
      <c r="W79" s="4">
        <v>0</v>
      </c>
      <c r="X79" s="4" t="s">
        <v>416</v>
      </c>
      <c r="Y79" s="4" t="s">
        <v>35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45269</v>
      </c>
      <c r="G80" s="6">
        <v>45271</v>
      </c>
      <c r="H80" s="4">
        <v>1</v>
      </c>
      <c r="I80" s="4">
        <v>2</v>
      </c>
      <c r="J80" s="4">
        <v>2</v>
      </c>
      <c r="K80" s="4" t="s">
        <v>30</v>
      </c>
      <c r="L80" s="4">
        <v>1343.13</v>
      </c>
      <c r="M80" s="4">
        <v>1343.13</v>
      </c>
      <c r="N80" s="4" t="s">
        <v>420</v>
      </c>
      <c r="O80" s="4" t="s">
        <v>32</v>
      </c>
      <c r="P80" s="4" t="s">
        <v>33</v>
      </c>
      <c r="Q80" s="4">
        <v>0</v>
      </c>
      <c r="R80" s="7">
        <v>45245.0000115741</v>
      </c>
      <c r="S80" s="6">
        <v>45274</v>
      </c>
      <c r="T80" s="4" t="s">
        <v>34</v>
      </c>
      <c r="U80" s="4">
        <v>1343.13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424</v>
      </c>
      <c r="E81" s="4" t="s">
        <v>425</v>
      </c>
      <c r="F81" s="6">
        <v>45268</v>
      </c>
      <c r="G81" s="6">
        <v>45271</v>
      </c>
      <c r="H81" s="4">
        <v>1</v>
      </c>
      <c r="I81" s="4">
        <v>3</v>
      </c>
      <c r="J81" s="4">
        <v>3</v>
      </c>
      <c r="K81" s="4" t="s">
        <v>30</v>
      </c>
      <c r="L81" s="4">
        <v>1193.79</v>
      </c>
      <c r="M81" s="4">
        <v>1193.79</v>
      </c>
      <c r="N81" s="4" t="s">
        <v>426</v>
      </c>
      <c r="O81" s="4" t="s">
        <v>32</v>
      </c>
      <c r="P81" s="4" t="s">
        <v>33</v>
      </c>
      <c r="Q81" s="4">
        <v>0</v>
      </c>
      <c r="R81" s="7">
        <v>45246</v>
      </c>
      <c r="S81" s="6">
        <v>45274</v>
      </c>
      <c r="T81" s="4" t="s">
        <v>34</v>
      </c>
      <c r="U81" s="4">
        <v>1193.79</v>
      </c>
      <c r="V81" s="4">
        <v>0</v>
      </c>
      <c r="W81" s="4">
        <v>0</v>
      </c>
      <c r="X81" s="4" t="s">
        <v>427</v>
      </c>
      <c r="Y81" s="4" t="s">
        <v>35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429</v>
      </c>
      <c r="E82" s="4" t="s">
        <v>430</v>
      </c>
      <c r="F82" s="6">
        <v>45270</v>
      </c>
      <c r="G82" s="6">
        <v>45271</v>
      </c>
      <c r="H82" s="4">
        <v>1</v>
      </c>
      <c r="I82" s="4">
        <v>1</v>
      </c>
      <c r="J82" s="4">
        <v>1</v>
      </c>
      <c r="K82" s="4" t="s">
        <v>30</v>
      </c>
      <c r="L82" s="4">
        <v>1914.02</v>
      </c>
      <c r="M82" s="4">
        <v>1914.02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45246</v>
      </c>
      <c r="S82" s="6">
        <v>45274</v>
      </c>
      <c r="T82" s="4" t="s">
        <v>34</v>
      </c>
      <c r="U82" s="4">
        <v>1914.02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434</v>
      </c>
      <c r="B83" s="4" t="s">
        <v>26</v>
      </c>
      <c r="C83" s="4" t="s">
        <v>27</v>
      </c>
      <c r="D83" s="4" t="s">
        <v>435</v>
      </c>
      <c r="E83" s="4" t="s">
        <v>436</v>
      </c>
      <c r="F83" s="6">
        <v>45269</v>
      </c>
      <c r="G83" s="6">
        <v>45271</v>
      </c>
      <c r="H83" s="4">
        <v>1</v>
      </c>
      <c r="I83" s="4">
        <v>2</v>
      </c>
      <c r="J83" s="4">
        <v>2</v>
      </c>
      <c r="K83" s="4" t="s">
        <v>30</v>
      </c>
      <c r="L83" s="4">
        <v>1055.82</v>
      </c>
      <c r="M83" s="4">
        <v>1055.82</v>
      </c>
      <c r="N83" s="4" t="s">
        <v>437</v>
      </c>
      <c r="O83" s="4" t="s">
        <v>32</v>
      </c>
      <c r="P83" s="4" t="s">
        <v>33</v>
      </c>
      <c r="Q83" s="4">
        <v>0</v>
      </c>
      <c r="R83" s="7">
        <v>45246.0000115741</v>
      </c>
      <c r="S83" s="6">
        <v>45274</v>
      </c>
      <c r="T83" s="4" t="s">
        <v>34</v>
      </c>
      <c r="U83" s="4">
        <v>1055.82</v>
      </c>
      <c r="V83" s="4">
        <v>0</v>
      </c>
      <c r="W83" s="4">
        <v>0</v>
      </c>
      <c r="X83" s="4" t="s">
        <v>438</v>
      </c>
      <c r="Y83" s="4" t="s">
        <v>35</v>
      </c>
    </row>
    <row r="84" s="4" customFormat="1" spans="1:25">
      <c r="A84" s="4" t="s">
        <v>331</v>
      </c>
      <c r="B84" s="4" t="s">
        <v>26</v>
      </c>
      <c r="C84" s="4" t="s">
        <v>41</v>
      </c>
      <c r="D84" s="4" t="s">
        <v>332</v>
      </c>
      <c r="E84" s="4" t="s">
        <v>333</v>
      </c>
      <c r="F84" s="6">
        <v>45263</v>
      </c>
      <c r="G84" s="6">
        <v>45271</v>
      </c>
      <c r="H84" s="4">
        <v>1</v>
      </c>
      <c r="I84" s="4">
        <v>8</v>
      </c>
      <c r="J84" s="4">
        <v>8</v>
      </c>
      <c r="K84" s="4" t="s">
        <v>30</v>
      </c>
      <c r="L84" s="4">
        <v>-11275.85</v>
      </c>
      <c r="M84" s="4">
        <v>-11275.85</v>
      </c>
      <c r="N84" s="4" t="s">
        <v>334</v>
      </c>
      <c r="O84" s="4" t="s">
        <v>32</v>
      </c>
      <c r="P84" s="4" t="s">
        <v>33</v>
      </c>
      <c r="Q84" s="4">
        <v>0</v>
      </c>
      <c r="R84" s="7">
        <v>45242.0000115741</v>
      </c>
      <c r="S84" s="6">
        <v>45274</v>
      </c>
      <c r="T84" s="4" t="s">
        <v>34</v>
      </c>
      <c r="U84" s="4">
        <v>-11275.85</v>
      </c>
      <c r="V84" s="4">
        <v>0</v>
      </c>
      <c r="W84" s="4">
        <v>0</v>
      </c>
      <c r="X84" s="4" t="s">
        <v>335</v>
      </c>
      <c r="Y84" s="4" t="s">
        <v>336</v>
      </c>
    </row>
    <row r="85" s="4" customFormat="1" spans="1:25">
      <c r="A85" s="4" t="s">
        <v>439</v>
      </c>
      <c r="B85" s="4" t="s">
        <v>26</v>
      </c>
      <c r="C85" s="4" t="s">
        <v>27</v>
      </c>
      <c r="D85" s="4" t="s">
        <v>440</v>
      </c>
      <c r="E85" s="4" t="s">
        <v>139</v>
      </c>
      <c r="F85" s="6">
        <v>45268</v>
      </c>
      <c r="G85" s="6">
        <v>45271</v>
      </c>
      <c r="H85" s="4">
        <v>1</v>
      </c>
      <c r="I85" s="4">
        <v>3</v>
      </c>
      <c r="J85" s="4">
        <v>3</v>
      </c>
      <c r="K85" s="4" t="s">
        <v>30</v>
      </c>
      <c r="L85" s="4">
        <v>631.56</v>
      </c>
      <c r="M85" s="4">
        <v>631.56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45246</v>
      </c>
      <c r="S85" s="6">
        <v>45274</v>
      </c>
      <c r="T85" s="4" t="s">
        <v>34</v>
      </c>
      <c r="U85" s="4">
        <v>631.56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48</v>
      </c>
      <c r="B86" s="4" t="s">
        <v>26</v>
      </c>
      <c r="C86" s="4" t="s">
        <v>41</v>
      </c>
      <c r="D86" s="4" t="s">
        <v>49</v>
      </c>
      <c r="E86" s="4" t="s">
        <v>50</v>
      </c>
      <c r="F86" s="6">
        <v>45269</v>
      </c>
      <c r="G86" s="6">
        <v>45271</v>
      </c>
      <c r="H86" s="4">
        <v>1</v>
      </c>
      <c r="I86" s="4">
        <v>2</v>
      </c>
      <c r="J86" s="4">
        <v>2</v>
      </c>
      <c r="K86" s="4" t="s">
        <v>30</v>
      </c>
      <c r="L86" s="4">
        <v>-742.04</v>
      </c>
      <c r="M86" s="4">
        <v>-742.04</v>
      </c>
      <c r="N86" s="4" t="s">
        <v>51</v>
      </c>
      <c r="O86" s="4" t="s">
        <v>32</v>
      </c>
      <c r="P86" s="4" t="s">
        <v>33</v>
      </c>
      <c r="Q86" s="4">
        <v>0</v>
      </c>
      <c r="R86" s="7">
        <v>45176.0000115741</v>
      </c>
      <c r="S86" s="6">
        <v>45274</v>
      </c>
      <c r="T86" s="4" t="s">
        <v>34</v>
      </c>
      <c r="U86" s="4">
        <v>-742.04</v>
      </c>
      <c r="V86" s="4">
        <v>0</v>
      </c>
      <c r="W86" s="4">
        <v>0</v>
      </c>
      <c r="X86" s="4" t="s">
        <v>52</v>
      </c>
      <c r="Y86" s="4" t="s">
        <v>53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362</v>
      </c>
      <c r="E87" s="4" t="s">
        <v>363</v>
      </c>
      <c r="F87" s="6">
        <v>45268</v>
      </c>
      <c r="G87" s="6">
        <v>45271</v>
      </c>
      <c r="H87" s="4">
        <v>1</v>
      </c>
      <c r="I87" s="4">
        <v>3</v>
      </c>
      <c r="J87" s="4">
        <v>3</v>
      </c>
      <c r="K87" s="4" t="s">
        <v>30</v>
      </c>
      <c r="L87" s="4">
        <v>4706.76</v>
      </c>
      <c r="M87" s="4">
        <v>4706.76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45247.0000115741</v>
      </c>
      <c r="S87" s="6">
        <v>45274</v>
      </c>
      <c r="T87" s="4" t="s">
        <v>34</v>
      </c>
      <c r="U87" s="4">
        <v>4706.76</v>
      </c>
      <c r="V87" s="4">
        <v>0</v>
      </c>
      <c r="W87" s="4">
        <v>0</v>
      </c>
      <c r="X87" s="4" t="s">
        <v>446</v>
      </c>
      <c r="Y87" s="4" t="s">
        <v>447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450</v>
      </c>
      <c r="F88" s="6">
        <v>45268</v>
      </c>
      <c r="G88" s="6">
        <v>45271</v>
      </c>
      <c r="H88" s="4">
        <v>1</v>
      </c>
      <c r="I88" s="4">
        <v>3</v>
      </c>
      <c r="J88" s="4">
        <v>3</v>
      </c>
      <c r="K88" s="4" t="s">
        <v>30</v>
      </c>
      <c r="L88" s="4">
        <v>366.75</v>
      </c>
      <c r="M88" s="4">
        <v>366.75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45247.0000115741</v>
      </c>
      <c r="S88" s="6">
        <v>45274</v>
      </c>
      <c r="T88" s="4" t="s">
        <v>34</v>
      </c>
      <c r="U88" s="4">
        <v>366.75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45266</v>
      </c>
      <c r="G89" s="6">
        <v>45271</v>
      </c>
      <c r="H89" s="4">
        <v>1</v>
      </c>
      <c r="I89" s="4">
        <v>5</v>
      </c>
      <c r="J89" s="4">
        <v>5</v>
      </c>
      <c r="K89" s="4" t="s">
        <v>30</v>
      </c>
      <c r="L89" s="4">
        <v>4013.35</v>
      </c>
      <c r="M89" s="4">
        <v>4013.35</v>
      </c>
      <c r="N89" s="4" t="s">
        <v>457</v>
      </c>
      <c r="O89" s="4" t="s">
        <v>32</v>
      </c>
      <c r="P89" s="4" t="s">
        <v>33</v>
      </c>
      <c r="Q89" s="4">
        <v>0</v>
      </c>
      <c r="R89" s="7">
        <v>45247.0000115741</v>
      </c>
      <c r="S89" s="6">
        <v>45274</v>
      </c>
      <c r="T89" s="4" t="s">
        <v>34</v>
      </c>
      <c r="U89" s="4">
        <v>4013.35</v>
      </c>
      <c r="V89" s="4">
        <v>0</v>
      </c>
      <c r="W89" s="4">
        <v>0</v>
      </c>
      <c r="X89" s="4" t="s">
        <v>458</v>
      </c>
      <c r="Y89" s="4" t="s">
        <v>35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460</v>
      </c>
      <c r="E90" s="4" t="s">
        <v>461</v>
      </c>
      <c r="F90" s="6">
        <v>45268</v>
      </c>
      <c r="G90" s="6">
        <v>45271</v>
      </c>
      <c r="H90" s="4">
        <v>1</v>
      </c>
      <c r="I90" s="4">
        <v>3</v>
      </c>
      <c r="J90" s="4">
        <v>3</v>
      </c>
      <c r="K90" s="4" t="s">
        <v>30</v>
      </c>
      <c r="L90" s="4">
        <v>596.46</v>
      </c>
      <c r="M90" s="4">
        <v>596.46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45247</v>
      </c>
      <c r="S90" s="6">
        <v>45274</v>
      </c>
      <c r="T90" s="4" t="s">
        <v>34</v>
      </c>
      <c r="U90" s="4">
        <v>596.46</v>
      </c>
      <c r="V90" s="4">
        <v>0</v>
      </c>
      <c r="W90" s="4">
        <v>0</v>
      </c>
      <c r="X90" s="4" t="s">
        <v>463</v>
      </c>
      <c r="Y90" s="4" t="s">
        <v>35</v>
      </c>
    </row>
    <row r="91" s="4" customFormat="1" spans="1:25">
      <c r="A91" s="4" t="s">
        <v>378</v>
      </c>
      <c r="B91" s="4" t="s">
        <v>26</v>
      </c>
      <c r="C91" s="4" t="s">
        <v>41</v>
      </c>
      <c r="D91" s="4" t="s">
        <v>379</v>
      </c>
      <c r="E91" s="4" t="s">
        <v>380</v>
      </c>
      <c r="F91" s="6">
        <v>45270</v>
      </c>
      <c r="G91" s="6">
        <v>45271</v>
      </c>
      <c r="H91" s="4">
        <v>1</v>
      </c>
      <c r="I91" s="4">
        <v>1</v>
      </c>
      <c r="J91" s="4">
        <v>1</v>
      </c>
      <c r="K91" s="4" t="s">
        <v>30</v>
      </c>
      <c r="L91" s="4">
        <v>-783.38</v>
      </c>
      <c r="M91" s="4">
        <v>-783.38</v>
      </c>
      <c r="N91" s="4" t="s">
        <v>381</v>
      </c>
      <c r="O91" s="4" t="s">
        <v>32</v>
      </c>
      <c r="P91" s="4" t="s">
        <v>33</v>
      </c>
      <c r="Q91" s="4">
        <v>0</v>
      </c>
      <c r="R91" s="7">
        <v>45243</v>
      </c>
      <c r="S91" s="6">
        <v>45274</v>
      </c>
      <c r="T91" s="4" t="s">
        <v>34</v>
      </c>
      <c r="U91" s="4">
        <v>-783.38</v>
      </c>
      <c r="V91" s="4">
        <v>0</v>
      </c>
      <c r="W91" s="4">
        <v>0</v>
      </c>
      <c r="X91" s="4" t="s">
        <v>382</v>
      </c>
      <c r="Y91" s="4" t="s">
        <v>383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45270</v>
      </c>
      <c r="G92" s="6">
        <v>45271</v>
      </c>
      <c r="H92" s="4">
        <v>1</v>
      </c>
      <c r="I92" s="4">
        <v>1</v>
      </c>
      <c r="J92" s="4">
        <v>1</v>
      </c>
      <c r="K92" s="4" t="s">
        <v>30</v>
      </c>
      <c r="L92" s="4">
        <v>2549.43</v>
      </c>
      <c r="M92" s="4">
        <v>2549.43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45248.0000115741</v>
      </c>
      <c r="S92" s="6">
        <v>45274</v>
      </c>
      <c r="T92" s="4" t="s">
        <v>34</v>
      </c>
      <c r="U92" s="4">
        <v>2549.43</v>
      </c>
      <c r="V92" s="4">
        <v>0</v>
      </c>
      <c r="W92" s="4">
        <v>0</v>
      </c>
      <c r="X92" s="4" t="s">
        <v>468</v>
      </c>
      <c r="Y92" s="4" t="s">
        <v>35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471</v>
      </c>
      <c r="F93" s="6">
        <v>45269</v>
      </c>
      <c r="G93" s="6">
        <v>45271</v>
      </c>
      <c r="H93" s="4">
        <v>1</v>
      </c>
      <c r="I93" s="4">
        <v>2</v>
      </c>
      <c r="J93" s="4">
        <v>2</v>
      </c>
      <c r="K93" s="4" t="s">
        <v>30</v>
      </c>
      <c r="L93" s="4">
        <v>2199.34</v>
      </c>
      <c r="M93" s="4">
        <v>2199.34</v>
      </c>
      <c r="N93" s="4" t="s">
        <v>472</v>
      </c>
      <c r="O93" s="4" t="s">
        <v>32</v>
      </c>
      <c r="P93" s="4" t="s">
        <v>33</v>
      </c>
      <c r="Q93" s="4">
        <v>0</v>
      </c>
      <c r="R93" s="7">
        <v>45248</v>
      </c>
      <c r="S93" s="6">
        <v>45274</v>
      </c>
      <c r="T93" s="4" t="s">
        <v>34</v>
      </c>
      <c r="U93" s="4">
        <v>2199.34</v>
      </c>
      <c r="V93" s="4">
        <v>0</v>
      </c>
      <c r="W93" s="4">
        <v>0</v>
      </c>
      <c r="X93" s="4" t="s">
        <v>473</v>
      </c>
      <c r="Y93" s="4" t="s">
        <v>35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475</v>
      </c>
      <c r="E94" s="4" t="s">
        <v>476</v>
      </c>
      <c r="F94" s="6">
        <v>45270</v>
      </c>
      <c r="G94" s="6">
        <v>45271</v>
      </c>
      <c r="H94" s="4">
        <v>1</v>
      </c>
      <c r="I94" s="4">
        <v>1</v>
      </c>
      <c r="J94" s="4">
        <v>1</v>
      </c>
      <c r="K94" s="4" t="s">
        <v>30</v>
      </c>
      <c r="L94" s="4">
        <v>1533.75</v>
      </c>
      <c r="M94" s="4">
        <v>1533.75</v>
      </c>
      <c r="N94" s="4" t="s">
        <v>477</v>
      </c>
      <c r="O94" s="4" t="s">
        <v>32</v>
      </c>
      <c r="P94" s="4" t="s">
        <v>33</v>
      </c>
      <c r="Q94" s="4">
        <v>0</v>
      </c>
      <c r="R94" s="7">
        <v>45249</v>
      </c>
      <c r="S94" s="6">
        <v>45274</v>
      </c>
      <c r="T94" s="4" t="s">
        <v>34</v>
      </c>
      <c r="U94" s="4">
        <v>1533.75</v>
      </c>
      <c r="V94" s="4">
        <v>0</v>
      </c>
      <c r="W94" s="4">
        <v>0</v>
      </c>
      <c r="X94" s="4" t="s">
        <v>478</v>
      </c>
      <c r="Y94" s="4" t="s">
        <v>479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45268</v>
      </c>
      <c r="G95" s="6">
        <v>45271</v>
      </c>
      <c r="H95" s="4">
        <v>1</v>
      </c>
      <c r="I95" s="4">
        <v>3</v>
      </c>
      <c r="J95" s="4">
        <v>3</v>
      </c>
      <c r="K95" s="4" t="s">
        <v>30</v>
      </c>
      <c r="L95" s="4">
        <v>2442.6</v>
      </c>
      <c r="M95" s="4">
        <v>2442.6</v>
      </c>
      <c r="N95" s="4" t="s">
        <v>483</v>
      </c>
      <c r="O95" s="4" t="s">
        <v>32</v>
      </c>
      <c r="P95" s="4" t="s">
        <v>33</v>
      </c>
      <c r="Q95" s="4">
        <v>0</v>
      </c>
      <c r="R95" s="7">
        <v>45249.0000115741</v>
      </c>
      <c r="S95" s="6">
        <v>45274</v>
      </c>
      <c r="T95" s="4" t="s">
        <v>34</v>
      </c>
      <c r="U95" s="4">
        <v>2442.6</v>
      </c>
      <c r="V95" s="4">
        <v>0</v>
      </c>
      <c r="W95" s="4">
        <v>0</v>
      </c>
      <c r="X95" s="4" t="s">
        <v>484</v>
      </c>
      <c r="Y95" s="4" t="s">
        <v>35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486</v>
      </c>
      <c r="E96" s="4" t="s">
        <v>487</v>
      </c>
      <c r="F96" s="6">
        <v>45267</v>
      </c>
      <c r="G96" s="6">
        <v>45271</v>
      </c>
      <c r="H96" s="4">
        <v>1</v>
      </c>
      <c r="I96" s="4">
        <v>4</v>
      </c>
      <c r="J96" s="4">
        <v>4</v>
      </c>
      <c r="K96" s="4" t="s">
        <v>30</v>
      </c>
      <c r="L96" s="4">
        <v>8563.67</v>
      </c>
      <c r="M96" s="4">
        <v>8563.67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45249</v>
      </c>
      <c r="S96" s="6">
        <v>45274</v>
      </c>
      <c r="T96" s="4" t="s">
        <v>34</v>
      </c>
      <c r="U96" s="4">
        <v>8563.67</v>
      </c>
      <c r="V96" s="4">
        <v>0</v>
      </c>
      <c r="W96" s="4">
        <v>0</v>
      </c>
      <c r="X96" s="4" t="s">
        <v>489</v>
      </c>
      <c r="Y96" s="4" t="s">
        <v>35</v>
      </c>
    </row>
    <row r="97" s="4" customFormat="1" spans="1:25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45268</v>
      </c>
      <c r="G97" s="6">
        <v>45271</v>
      </c>
      <c r="H97" s="4">
        <v>1</v>
      </c>
      <c r="I97" s="4">
        <v>3</v>
      </c>
      <c r="J97" s="4">
        <v>3</v>
      </c>
      <c r="K97" s="4" t="s">
        <v>30</v>
      </c>
      <c r="L97" s="4">
        <v>1624.5</v>
      </c>
      <c r="M97" s="4">
        <v>1624.5</v>
      </c>
      <c r="N97" s="4" t="s">
        <v>493</v>
      </c>
      <c r="O97" s="4" t="s">
        <v>32</v>
      </c>
      <c r="P97" s="4" t="s">
        <v>33</v>
      </c>
      <c r="Q97" s="4">
        <v>0</v>
      </c>
      <c r="R97" s="7">
        <v>45250</v>
      </c>
      <c r="S97" s="6">
        <v>45274</v>
      </c>
      <c r="T97" s="4" t="s">
        <v>34</v>
      </c>
      <c r="U97" s="4">
        <v>1624.5</v>
      </c>
      <c r="V97" s="4">
        <v>0</v>
      </c>
      <c r="W97" s="4">
        <v>0</v>
      </c>
      <c r="X97" s="4" t="s">
        <v>494</v>
      </c>
      <c r="Y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498</v>
      </c>
      <c r="F98" s="6">
        <v>45269</v>
      </c>
      <c r="G98" s="6">
        <v>45271</v>
      </c>
      <c r="H98" s="4">
        <v>1</v>
      </c>
      <c r="I98" s="4">
        <v>2</v>
      </c>
      <c r="J98" s="4">
        <v>2</v>
      </c>
      <c r="K98" s="4" t="s">
        <v>30</v>
      </c>
      <c r="L98" s="4">
        <v>890.28</v>
      </c>
      <c r="M98" s="4">
        <v>890.28</v>
      </c>
      <c r="N98" s="4" t="s">
        <v>499</v>
      </c>
      <c r="O98" s="4" t="s">
        <v>32</v>
      </c>
      <c r="P98" s="4" t="s">
        <v>33</v>
      </c>
      <c r="Q98" s="4">
        <v>0</v>
      </c>
      <c r="R98" s="7">
        <v>45250</v>
      </c>
      <c r="S98" s="6">
        <v>45274</v>
      </c>
      <c r="T98" s="4" t="s">
        <v>34</v>
      </c>
      <c r="U98" s="4">
        <v>890.28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503</v>
      </c>
      <c r="E99" s="4" t="s">
        <v>504</v>
      </c>
      <c r="F99" s="6">
        <v>45270</v>
      </c>
      <c r="G99" s="6">
        <v>45271</v>
      </c>
      <c r="H99" s="4">
        <v>1</v>
      </c>
      <c r="I99" s="4">
        <v>1</v>
      </c>
      <c r="J99" s="4">
        <v>1</v>
      </c>
      <c r="K99" s="4" t="s">
        <v>30</v>
      </c>
      <c r="L99" s="4">
        <v>1288.68</v>
      </c>
      <c r="M99" s="4">
        <v>1288.68</v>
      </c>
      <c r="N99" s="4" t="s">
        <v>505</v>
      </c>
      <c r="O99" s="4" t="s">
        <v>32</v>
      </c>
      <c r="P99" s="4" t="s">
        <v>33</v>
      </c>
      <c r="Q99" s="4">
        <v>0</v>
      </c>
      <c r="R99" s="7">
        <v>45250.0000115741</v>
      </c>
      <c r="S99" s="6">
        <v>45274</v>
      </c>
      <c r="T99" s="4" t="s">
        <v>34</v>
      </c>
      <c r="U99" s="4">
        <v>1288.68</v>
      </c>
      <c r="V99" s="4">
        <v>0</v>
      </c>
      <c r="W99" s="4">
        <v>0</v>
      </c>
      <c r="X99" s="4" t="s">
        <v>506</v>
      </c>
      <c r="Y99" s="4" t="s">
        <v>507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45269</v>
      </c>
      <c r="G100" s="6">
        <v>45271</v>
      </c>
      <c r="H100" s="4">
        <v>2</v>
      </c>
      <c r="I100" s="4">
        <v>2</v>
      </c>
      <c r="J100" s="4">
        <v>4</v>
      </c>
      <c r="K100" s="4" t="s">
        <v>30</v>
      </c>
      <c r="L100" s="4">
        <v>441.64</v>
      </c>
      <c r="M100" s="4">
        <v>441.64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45250</v>
      </c>
      <c r="S100" s="6">
        <v>45274</v>
      </c>
      <c r="T100" s="4" t="s">
        <v>34</v>
      </c>
      <c r="U100" s="4">
        <v>441.64</v>
      </c>
      <c r="V100" s="4">
        <v>0</v>
      </c>
      <c r="W100" s="4">
        <v>0</v>
      </c>
      <c r="X100" s="4" t="s">
        <v>512</v>
      </c>
      <c r="Y100" s="4" t="s">
        <v>35</v>
      </c>
    </row>
    <row r="101" s="4" customFormat="1" spans="1:25">
      <c r="A101" s="4" t="s">
        <v>513</v>
      </c>
      <c r="B101" s="4" t="s">
        <v>26</v>
      </c>
      <c r="C101" s="4" t="s">
        <v>27</v>
      </c>
      <c r="D101" s="4" t="s">
        <v>514</v>
      </c>
      <c r="E101" s="4" t="s">
        <v>515</v>
      </c>
      <c r="F101" s="6">
        <v>45269</v>
      </c>
      <c r="G101" s="6">
        <v>45271</v>
      </c>
      <c r="H101" s="4">
        <v>1</v>
      </c>
      <c r="I101" s="4">
        <v>2</v>
      </c>
      <c r="J101" s="4">
        <v>2</v>
      </c>
      <c r="K101" s="4" t="s">
        <v>30</v>
      </c>
      <c r="L101" s="4">
        <v>1679.14</v>
      </c>
      <c r="M101" s="4">
        <v>1679.14</v>
      </c>
      <c r="N101" s="4" t="s">
        <v>516</v>
      </c>
      <c r="O101" s="4" t="s">
        <v>32</v>
      </c>
      <c r="P101" s="4" t="s">
        <v>33</v>
      </c>
      <c r="Q101" s="4">
        <v>0</v>
      </c>
      <c r="R101" s="7">
        <v>45251</v>
      </c>
      <c r="S101" s="6">
        <v>45274</v>
      </c>
      <c r="T101" s="4" t="s">
        <v>34</v>
      </c>
      <c r="U101" s="4">
        <v>1679.14</v>
      </c>
      <c r="V101" s="4">
        <v>0</v>
      </c>
      <c r="W101" s="4">
        <v>0</v>
      </c>
      <c r="X101" s="4" t="s">
        <v>517</v>
      </c>
      <c r="Y101" s="4" t="s">
        <v>35</v>
      </c>
    </row>
    <row r="102" s="4" customFormat="1" spans="1:25">
      <c r="A102" s="4" t="s">
        <v>518</v>
      </c>
      <c r="B102" s="4" t="s">
        <v>26</v>
      </c>
      <c r="C102" s="4" t="s">
        <v>27</v>
      </c>
      <c r="D102" s="4" t="s">
        <v>519</v>
      </c>
      <c r="E102" s="4" t="s">
        <v>520</v>
      </c>
      <c r="F102" s="6">
        <v>45270</v>
      </c>
      <c r="G102" s="6">
        <v>45271</v>
      </c>
      <c r="H102" s="4">
        <v>1</v>
      </c>
      <c r="I102" s="4">
        <v>1</v>
      </c>
      <c r="J102" s="4">
        <v>1</v>
      </c>
      <c r="K102" s="4" t="s">
        <v>30</v>
      </c>
      <c r="L102" s="4">
        <v>244.03</v>
      </c>
      <c r="M102" s="4">
        <v>244.03</v>
      </c>
      <c r="N102" s="4" t="s">
        <v>521</v>
      </c>
      <c r="O102" s="4" t="s">
        <v>32</v>
      </c>
      <c r="P102" s="4" t="s">
        <v>33</v>
      </c>
      <c r="Q102" s="4">
        <v>0</v>
      </c>
      <c r="R102" s="7">
        <v>45251</v>
      </c>
      <c r="S102" s="6">
        <v>45274</v>
      </c>
      <c r="T102" s="4" t="s">
        <v>34</v>
      </c>
      <c r="U102" s="4">
        <v>244.03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217</v>
      </c>
      <c r="E103" s="4" t="s">
        <v>525</v>
      </c>
      <c r="F103" s="6">
        <v>45270</v>
      </c>
      <c r="G103" s="6">
        <v>45271</v>
      </c>
      <c r="H103" s="4">
        <v>2</v>
      </c>
      <c r="I103" s="4">
        <v>1</v>
      </c>
      <c r="J103" s="4">
        <v>2</v>
      </c>
      <c r="K103" s="4" t="s">
        <v>30</v>
      </c>
      <c r="L103" s="4">
        <v>672.68</v>
      </c>
      <c r="M103" s="4">
        <v>672.68</v>
      </c>
      <c r="N103" s="4" t="s">
        <v>526</v>
      </c>
      <c r="O103" s="4" t="s">
        <v>32</v>
      </c>
      <c r="P103" s="4" t="s">
        <v>33</v>
      </c>
      <c r="Q103" s="4">
        <v>0</v>
      </c>
      <c r="R103" s="7">
        <v>45251.0000115741</v>
      </c>
      <c r="S103" s="6">
        <v>45274</v>
      </c>
      <c r="T103" s="4" t="s">
        <v>34</v>
      </c>
      <c r="U103" s="4">
        <v>672.68</v>
      </c>
      <c r="V103" s="4">
        <v>0</v>
      </c>
      <c r="W103" s="4">
        <v>0</v>
      </c>
      <c r="X103" s="4" t="s">
        <v>527</v>
      </c>
      <c r="Y103" s="4" t="s">
        <v>528</v>
      </c>
    </row>
    <row r="104" s="4" customFormat="1" spans="1:25">
      <c r="A104" s="4" t="s">
        <v>529</v>
      </c>
      <c r="B104" s="4" t="s">
        <v>26</v>
      </c>
      <c r="C104" s="4" t="s">
        <v>27</v>
      </c>
      <c r="D104" s="4" t="s">
        <v>530</v>
      </c>
      <c r="E104" s="4" t="s">
        <v>531</v>
      </c>
      <c r="F104" s="6">
        <v>45269</v>
      </c>
      <c r="G104" s="6">
        <v>45271</v>
      </c>
      <c r="H104" s="4">
        <v>1</v>
      </c>
      <c r="I104" s="4">
        <v>2</v>
      </c>
      <c r="J104" s="4">
        <v>2</v>
      </c>
      <c r="K104" s="4" t="s">
        <v>30</v>
      </c>
      <c r="L104" s="4">
        <v>7554.46</v>
      </c>
      <c r="M104" s="4">
        <v>7554.46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45251.0000115741</v>
      </c>
      <c r="S104" s="6">
        <v>45274</v>
      </c>
      <c r="T104" s="4" t="s">
        <v>34</v>
      </c>
      <c r="U104" s="4">
        <v>7554.46</v>
      </c>
      <c r="V104" s="4">
        <v>0</v>
      </c>
      <c r="W104" s="4">
        <v>0</v>
      </c>
      <c r="X104" s="4" t="s">
        <v>533</v>
      </c>
      <c r="Y104" s="4" t="s">
        <v>534</v>
      </c>
    </row>
    <row r="105" s="4" customFormat="1" spans="1:25">
      <c r="A105" s="4" t="s">
        <v>535</v>
      </c>
      <c r="B105" s="4" t="s">
        <v>26</v>
      </c>
      <c r="C105" s="4" t="s">
        <v>27</v>
      </c>
      <c r="D105" s="4" t="s">
        <v>536</v>
      </c>
      <c r="E105" s="4" t="s">
        <v>537</v>
      </c>
      <c r="F105" s="6">
        <v>45268</v>
      </c>
      <c r="G105" s="6">
        <v>45271</v>
      </c>
      <c r="H105" s="4">
        <v>1</v>
      </c>
      <c r="I105" s="4">
        <v>3</v>
      </c>
      <c r="J105" s="4">
        <v>3</v>
      </c>
      <c r="K105" s="4" t="s">
        <v>30</v>
      </c>
      <c r="L105" s="4">
        <v>1338</v>
      </c>
      <c r="M105" s="4">
        <v>1338</v>
      </c>
      <c r="N105" s="4" t="s">
        <v>538</v>
      </c>
      <c r="O105" s="4" t="s">
        <v>32</v>
      </c>
      <c r="P105" s="4" t="s">
        <v>33</v>
      </c>
      <c r="Q105" s="4">
        <v>0</v>
      </c>
      <c r="R105" s="7">
        <v>45251</v>
      </c>
      <c r="S105" s="6">
        <v>45274</v>
      </c>
      <c r="T105" s="4" t="s">
        <v>34</v>
      </c>
      <c r="U105" s="4">
        <v>1338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542</v>
      </c>
      <c r="E106" s="4" t="s">
        <v>543</v>
      </c>
      <c r="F106" s="6">
        <v>45267</v>
      </c>
      <c r="G106" s="6">
        <v>45271</v>
      </c>
      <c r="H106" s="4">
        <v>1</v>
      </c>
      <c r="I106" s="4">
        <v>4</v>
      </c>
      <c r="J106" s="4">
        <v>4</v>
      </c>
      <c r="K106" s="4" t="s">
        <v>30</v>
      </c>
      <c r="L106" s="4">
        <v>1252.95</v>
      </c>
      <c r="M106" s="4">
        <v>1252.95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45251</v>
      </c>
      <c r="S106" s="6">
        <v>45274</v>
      </c>
      <c r="T106" s="4" t="s">
        <v>34</v>
      </c>
      <c r="U106" s="4">
        <v>1252.95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5">
      <c r="A107" s="4" t="s">
        <v>547</v>
      </c>
      <c r="B107" s="4" t="s">
        <v>26</v>
      </c>
      <c r="C107" s="4" t="s">
        <v>27</v>
      </c>
      <c r="D107" s="4" t="s">
        <v>362</v>
      </c>
      <c r="E107" s="4" t="s">
        <v>363</v>
      </c>
      <c r="F107" s="6">
        <v>45269</v>
      </c>
      <c r="G107" s="6">
        <v>45271</v>
      </c>
      <c r="H107" s="4">
        <v>1</v>
      </c>
      <c r="I107" s="4">
        <v>2</v>
      </c>
      <c r="J107" s="4">
        <v>2</v>
      </c>
      <c r="K107" s="4" t="s">
        <v>30</v>
      </c>
      <c r="L107" s="4">
        <v>3132.54</v>
      </c>
      <c r="M107" s="4">
        <v>3132.54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45251.0000115741</v>
      </c>
      <c r="S107" s="6">
        <v>45274</v>
      </c>
      <c r="T107" s="4" t="s">
        <v>34</v>
      </c>
      <c r="U107" s="4">
        <v>3132.54</v>
      </c>
      <c r="V107" s="4">
        <v>0</v>
      </c>
      <c r="W107" s="4">
        <v>0</v>
      </c>
      <c r="X107" s="4" t="s">
        <v>549</v>
      </c>
      <c r="Y107" s="4" t="s">
        <v>550</v>
      </c>
    </row>
    <row r="108" s="4" customFormat="1" spans="1:25">
      <c r="A108" s="4" t="s">
        <v>551</v>
      </c>
      <c r="B108" s="4" t="s">
        <v>26</v>
      </c>
      <c r="C108" s="4" t="s">
        <v>27</v>
      </c>
      <c r="D108" s="4" t="s">
        <v>552</v>
      </c>
      <c r="E108" s="4" t="s">
        <v>553</v>
      </c>
      <c r="F108" s="6">
        <v>45269</v>
      </c>
      <c r="G108" s="6">
        <v>45271</v>
      </c>
      <c r="H108" s="4">
        <v>1</v>
      </c>
      <c r="I108" s="4">
        <v>2</v>
      </c>
      <c r="J108" s="4">
        <v>2</v>
      </c>
      <c r="K108" s="4" t="s">
        <v>30</v>
      </c>
      <c r="L108" s="4">
        <v>825.22</v>
      </c>
      <c r="M108" s="4">
        <v>825.22</v>
      </c>
      <c r="N108" s="4" t="s">
        <v>554</v>
      </c>
      <c r="O108" s="4" t="s">
        <v>32</v>
      </c>
      <c r="P108" s="4" t="s">
        <v>33</v>
      </c>
      <c r="Q108" s="4">
        <v>0</v>
      </c>
      <c r="R108" s="7">
        <v>45252.0000115741</v>
      </c>
      <c r="S108" s="6">
        <v>45274</v>
      </c>
      <c r="T108" s="4" t="s">
        <v>34</v>
      </c>
      <c r="U108" s="4">
        <v>825.22</v>
      </c>
      <c r="V108" s="4">
        <v>0</v>
      </c>
      <c r="W108" s="4">
        <v>0</v>
      </c>
      <c r="X108" s="4" t="s">
        <v>555</v>
      </c>
      <c r="Y108" s="4" t="s">
        <v>35</v>
      </c>
    </row>
    <row r="109" s="4" customFormat="1" spans="1:25">
      <c r="A109" s="4" t="s">
        <v>556</v>
      </c>
      <c r="B109" s="4" t="s">
        <v>26</v>
      </c>
      <c r="C109" s="4" t="s">
        <v>27</v>
      </c>
      <c r="D109" s="4" t="s">
        <v>557</v>
      </c>
      <c r="E109" s="4" t="s">
        <v>558</v>
      </c>
      <c r="F109" s="6">
        <v>45269</v>
      </c>
      <c r="G109" s="6">
        <v>45271</v>
      </c>
      <c r="H109" s="4">
        <v>1</v>
      </c>
      <c r="I109" s="4">
        <v>2</v>
      </c>
      <c r="J109" s="4">
        <v>2</v>
      </c>
      <c r="K109" s="4" t="s">
        <v>30</v>
      </c>
      <c r="L109" s="4">
        <v>1223.52</v>
      </c>
      <c r="M109" s="4">
        <v>1223.52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45252.0000115741</v>
      </c>
      <c r="S109" s="6">
        <v>45274</v>
      </c>
      <c r="T109" s="4" t="s">
        <v>34</v>
      </c>
      <c r="U109" s="4">
        <v>1223.52</v>
      </c>
      <c r="V109" s="4">
        <v>0</v>
      </c>
      <c r="W109" s="4">
        <v>0</v>
      </c>
      <c r="X109" s="4" t="s">
        <v>560</v>
      </c>
      <c r="Y109" s="4" t="s">
        <v>561</v>
      </c>
    </row>
    <row r="110" s="4" customFormat="1" spans="1:25">
      <c r="A110" s="4" t="s">
        <v>562</v>
      </c>
      <c r="B110" s="4" t="s">
        <v>26</v>
      </c>
      <c r="C110" s="4" t="s">
        <v>27</v>
      </c>
      <c r="D110" s="4" t="s">
        <v>563</v>
      </c>
      <c r="E110" s="4" t="s">
        <v>564</v>
      </c>
      <c r="F110" s="6">
        <v>45269</v>
      </c>
      <c r="G110" s="6">
        <v>45271</v>
      </c>
      <c r="H110" s="4">
        <v>1</v>
      </c>
      <c r="I110" s="4">
        <v>2</v>
      </c>
      <c r="J110" s="4">
        <v>2</v>
      </c>
      <c r="K110" s="4" t="s">
        <v>30</v>
      </c>
      <c r="L110" s="4">
        <v>1758.66</v>
      </c>
      <c r="M110" s="4">
        <v>1758.66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45252.0000115741</v>
      </c>
      <c r="S110" s="6">
        <v>45274</v>
      </c>
      <c r="T110" s="4" t="s">
        <v>34</v>
      </c>
      <c r="U110" s="4">
        <v>1758.66</v>
      </c>
      <c r="V110" s="4">
        <v>0</v>
      </c>
      <c r="W110" s="4">
        <v>0</v>
      </c>
      <c r="X110" s="4" t="s">
        <v>566</v>
      </c>
      <c r="Y110" s="4" t="s">
        <v>567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569</v>
      </c>
      <c r="E111" s="4" t="s">
        <v>570</v>
      </c>
      <c r="F111" s="6">
        <v>45268</v>
      </c>
      <c r="G111" s="6">
        <v>45271</v>
      </c>
      <c r="H111" s="4">
        <v>1</v>
      </c>
      <c r="I111" s="4">
        <v>3</v>
      </c>
      <c r="J111" s="4">
        <v>3</v>
      </c>
      <c r="K111" s="4" t="s">
        <v>30</v>
      </c>
      <c r="L111" s="4">
        <v>1809.9</v>
      </c>
      <c r="M111" s="4">
        <v>1809.9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45252</v>
      </c>
      <c r="S111" s="6">
        <v>45274</v>
      </c>
      <c r="T111" s="4" t="s">
        <v>34</v>
      </c>
      <c r="U111" s="4">
        <v>1809.9</v>
      </c>
      <c r="V111" s="4">
        <v>0</v>
      </c>
      <c r="W111" s="4">
        <v>0</v>
      </c>
      <c r="X111" s="4" t="s">
        <v>572</v>
      </c>
      <c r="Y111" s="4" t="s">
        <v>35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45270</v>
      </c>
      <c r="G112" s="6">
        <v>45271</v>
      </c>
      <c r="H112" s="4">
        <v>1</v>
      </c>
      <c r="I112" s="4">
        <v>1</v>
      </c>
      <c r="J112" s="4">
        <v>1</v>
      </c>
      <c r="K112" s="4" t="s">
        <v>30</v>
      </c>
      <c r="L112" s="4">
        <v>737.74</v>
      </c>
      <c r="M112" s="4">
        <v>737.74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45253.0000115741</v>
      </c>
      <c r="S112" s="6">
        <v>45274</v>
      </c>
      <c r="T112" s="4" t="s">
        <v>34</v>
      </c>
      <c r="U112" s="4">
        <v>737.74</v>
      </c>
      <c r="V112" s="4">
        <v>0</v>
      </c>
      <c r="W112" s="4">
        <v>0</v>
      </c>
      <c r="X112" s="4" t="s">
        <v>577</v>
      </c>
      <c r="Y112" s="4" t="s">
        <v>35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218</v>
      </c>
      <c r="F113" s="6">
        <v>45270</v>
      </c>
      <c r="G113" s="6">
        <v>45271</v>
      </c>
      <c r="H113" s="4">
        <v>2</v>
      </c>
      <c r="I113" s="4">
        <v>1</v>
      </c>
      <c r="J113" s="4">
        <v>2</v>
      </c>
      <c r="K113" s="4" t="s">
        <v>30</v>
      </c>
      <c r="L113" s="4">
        <v>788.62</v>
      </c>
      <c r="M113" s="4">
        <v>788.62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45253</v>
      </c>
      <c r="S113" s="6">
        <v>45274</v>
      </c>
      <c r="T113" s="4" t="s">
        <v>34</v>
      </c>
      <c r="U113" s="4">
        <v>788.62</v>
      </c>
      <c r="V113" s="4">
        <v>0</v>
      </c>
      <c r="W113" s="4">
        <v>0</v>
      </c>
      <c r="X113" s="4" t="s">
        <v>581</v>
      </c>
      <c r="Y113" s="4" t="s">
        <v>582</v>
      </c>
    </row>
    <row r="114" s="4" customFormat="1" spans="1:25">
      <c r="A114" s="4" t="s">
        <v>583</v>
      </c>
      <c r="B114" s="4" t="s">
        <v>26</v>
      </c>
      <c r="C114" s="4" t="s">
        <v>27</v>
      </c>
      <c r="D114" s="4" t="s">
        <v>584</v>
      </c>
      <c r="E114" s="4" t="s">
        <v>585</v>
      </c>
      <c r="F114" s="6">
        <v>45268</v>
      </c>
      <c r="G114" s="6">
        <v>45271</v>
      </c>
      <c r="H114" s="4">
        <v>1</v>
      </c>
      <c r="I114" s="4">
        <v>3</v>
      </c>
      <c r="J114" s="4">
        <v>3</v>
      </c>
      <c r="K114" s="4" t="s">
        <v>30</v>
      </c>
      <c r="L114" s="4">
        <v>3133.02</v>
      </c>
      <c r="M114" s="4">
        <v>3133.02</v>
      </c>
      <c r="N114" s="4" t="s">
        <v>586</v>
      </c>
      <c r="O114" s="4" t="s">
        <v>32</v>
      </c>
      <c r="P114" s="4" t="s">
        <v>33</v>
      </c>
      <c r="Q114" s="4">
        <v>0</v>
      </c>
      <c r="R114" s="7">
        <v>45253.0000115741</v>
      </c>
      <c r="S114" s="6">
        <v>45274</v>
      </c>
      <c r="T114" s="4" t="s">
        <v>34</v>
      </c>
      <c r="U114" s="4">
        <v>3133.02</v>
      </c>
      <c r="V114" s="4">
        <v>0</v>
      </c>
      <c r="W114" s="4">
        <v>0</v>
      </c>
      <c r="X114" s="4" t="s">
        <v>587</v>
      </c>
      <c r="Y114" s="4" t="s">
        <v>588</v>
      </c>
    </row>
    <row r="115" s="4" customFormat="1" spans="1:25">
      <c r="A115" s="4" t="s">
        <v>589</v>
      </c>
      <c r="B115" s="4" t="s">
        <v>26</v>
      </c>
      <c r="C115" s="4" t="s">
        <v>27</v>
      </c>
      <c r="D115" s="4" t="s">
        <v>590</v>
      </c>
      <c r="E115" s="4" t="s">
        <v>591</v>
      </c>
      <c r="F115" s="6">
        <v>45267</v>
      </c>
      <c r="G115" s="6">
        <v>45271</v>
      </c>
      <c r="H115" s="4">
        <v>1</v>
      </c>
      <c r="I115" s="4">
        <v>4</v>
      </c>
      <c r="J115" s="4">
        <v>4</v>
      </c>
      <c r="K115" s="4" t="s">
        <v>30</v>
      </c>
      <c r="L115" s="4">
        <v>1834.84</v>
      </c>
      <c r="M115" s="4">
        <v>1834.84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45253</v>
      </c>
      <c r="S115" s="6">
        <v>45274</v>
      </c>
      <c r="T115" s="4" t="s">
        <v>34</v>
      </c>
      <c r="U115" s="4">
        <v>1834.84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596</v>
      </c>
      <c r="E116" s="4" t="s">
        <v>597</v>
      </c>
      <c r="F116" s="6">
        <v>45266</v>
      </c>
      <c r="G116" s="6">
        <v>45271</v>
      </c>
      <c r="H116" s="4">
        <v>1</v>
      </c>
      <c r="I116" s="4">
        <v>5</v>
      </c>
      <c r="J116" s="4">
        <v>5</v>
      </c>
      <c r="K116" s="4" t="s">
        <v>30</v>
      </c>
      <c r="L116" s="4">
        <v>4385.22</v>
      </c>
      <c r="M116" s="4">
        <v>4385.22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45253</v>
      </c>
      <c r="S116" s="6">
        <v>45274</v>
      </c>
      <c r="T116" s="4" t="s">
        <v>34</v>
      </c>
      <c r="U116" s="4">
        <v>4385.22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603</v>
      </c>
      <c r="F117" s="6">
        <v>45270</v>
      </c>
      <c r="G117" s="6">
        <v>45271</v>
      </c>
      <c r="H117" s="4">
        <v>2</v>
      </c>
      <c r="I117" s="4">
        <v>1</v>
      </c>
      <c r="J117" s="4">
        <v>2</v>
      </c>
      <c r="K117" s="4" t="s">
        <v>30</v>
      </c>
      <c r="L117" s="4">
        <v>386.66</v>
      </c>
      <c r="M117" s="4">
        <v>386.66</v>
      </c>
      <c r="N117" s="4" t="s">
        <v>604</v>
      </c>
      <c r="O117" s="4" t="s">
        <v>32</v>
      </c>
      <c r="P117" s="4" t="s">
        <v>33</v>
      </c>
      <c r="Q117" s="4">
        <v>0</v>
      </c>
      <c r="R117" s="7">
        <v>45254.0000115741</v>
      </c>
      <c r="S117" s="6">
        <v>45274</v>
      </c>
      <c r="T117" s="4" t="s">
        <v>34</v>
      </c>
      <c r="U117" s="4">
        <v>386.66</v>
      </c>
      <c r="V117" s="4">
        <v>0</v>
      </c>
      <c r="W117" s="4">
        <v>0</v>
      </c>
      <c r="X117" s="4" t="s">
        <v>605</v>
      </c>
      <c r="Y117" s="4" t="s">
        <v>606</v>
      </c>
    </row>
    <row r="118" s="4" customFormat="1" spans="1:25">
      <c r="A118" s="4" t="s">
        <v>459</v>
      </c>
      <c r="B118" s="4" t="s">
        <v>26</v>
      </c>
      <c r="C118" s="4" t="s">
        <v>607</v>
      </c>
      <c r="D118" s="4" t="s">
        <v>460</v>
      </c>
      <c r="E118" s="4" t="s">
        <v>461</v>
      </c>
      <c r="F118" s="6">
        <v>45268</v>
      </c>
      <c r="G118" s="6">
        <v>45271</v>
      </c>
      <c r="H118" s="4">
        <v>1</v>
      </c>
      <c r="I118" s="4">
        <v>3</v>
      </c>
      <c r="J118" s="4">
        <v>3</v>
      </c>
      <c r="K118" s="4" t="s">
        <v>30</v>
      </c>
      <c r="L118" s="4">
        <v>-312.77</v>
      </c>
      <c r="M118" s="4">
        <v>-312.77</v>
      </c>
      <c r="N118" s="4" t="s">
        <v>462</v>
      </c>
      <c r="O118" s="4" t="s">
        <v>32</v>
      </c>
      <c r="P118" s="4" t="s">
        <v>33</v>
      </c>
      <c r="Q118" s="4">
        <v>0</v>
      </c>
      <c r="R118" s="7">
        <v>45247.9470949074</v>
      </c>
      <c r="S118" s="6">
        <v>45274</v>
      </c>
      <c r="T118" s="4" t="s">
        <v>34</v>
      </c>
      <c r="U118" s="4">
        <v>-312.77</v>
      </c>
      <c r="V118" s="4">
        <v>0</v>
      </c>
      <c r="W118" s="4">
        <v>0</v>
      </c>
      <c r="X118" s="4" t="s">
        <v>463</v>
      </c>
      <c r="Y118" s="4" t="s">
        <v>35</v>
      </c>
    </row>
    <row r="119" s="4" customFormat="1" spans="1:25">
      <c r="A119" s="4" t="s">
        <v>480</v>
      </c>
      <c r="B119" s="4" t="s">
        <v>26</v>
      </c>
      <c r="C119" s="4" t="s">
        <v>41</v>
      </c>
      <c r="D119" s="4" t="s">
        <v>481</v>
      </c>
      <c r="E119" s="4" t="s">
        <v>482</v>
      </c>
      <c r="F119" s="6">
        <v>45268</v>
      </c>
      <c r="G119" s="6">
        <v>45271</v>
      </c>
      <c r="H119" s="4">
        <v>1</v>
      </c>
      <c r="I119" s="4">
        <v>3</v>
      </c>
      <c r="J119" s="4">
        <v>3</v>
      </c>
      <c r="K119" s="4" t="s">
        <v>30</v>
      </c>
      <c r="L119" s="4">
        <v>-2442.6</v>
      </c>
      <c r="M119" s="4">
        <v>-2442.6</v>
      </c>
      <c r="N119" s="4" t="s">
        <v>483</v>
      </c>
      <c r="O119" s="4" t="s">
        <v>32</v>
      </c>
      <c r="P119" s="4" t="s">
        <v>33</v>
      </c>
      <c r="Q119" s="4">
        <v>0</v>
      </c>
      <c r="R119" s="7">
        <v>45249.0000115741</v>
      </c>
      <c r="S119" s="6">
        <v>45274</v>
      </c>
      <c r="T119" s="4" t="s">
        <v>34</v>
      </c>
      <c r="U119" s="4">
        <v>-2442.6</v>
      </c>
      <c r="V119" s="4">
        <v>0</v>
      </c>
      <c r="W119" s="4">
        <v>0</v>
      </c>
      <c r="X119" s="4" t="s">
        <v>484</v>
      </c>
      <c r="Y119" s="4" t="s">
        <v>35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311</v>
      </c>
      <c r="E120" s="4" t="s">
        <v>312</v>
      </c>
      <c r="F120" s="6">
        <v>45270</v>
      </c>
      <c r="G120" s="6">
        <v>45271</v>
      </c>
      <c r="H120" s="4">
        <v>1</v>
      </c>
      <c r="I120" s="4">
        <v>1</v>
      </c>
      <c r="J120" s="4">
        <v>1</v>
      </c>
      <c r="K120" s="4" t="s">
        <v>30</v>
      </c>
      <c r="L120" s="4">
        <v>615.8</v>
      </c>
      <c r="M120" s="4">
        <v>615.8</v>
      </c>
      <c r="N120" s="4" t="s">
        <v>609</v>
      </c>
      <c r="O120" s="4" t="s">
        <v>32</v>
      </c>
      <c r="P120" s="4" t="s">
        <v>33</v>
      </c>
      <c r="Q120" s="4">
        <v>0</v>
      </c>
      <c r="R120" s="7">
        <v>45234.0000115741</v>
      </c>
      <c r="S120" s="6">
        <v>45274</v>
      </c>
      <c r="T120" s="4" t="s">
        <v>34</v>
      </c>
      <c r="U120" s="4">
        <v>615.8</v>
      </c>
      <c r="V120" s="4">
        <v>0</v>
      </c>
      <c r="W120" s="4">
        <v>0</v>
      </c>
      <c r="X120" s="4" t="s">
        <v>610</v>
      </c>
      <c r="Y120" s="4" t="s">
        <v>35</v>
      </c>
    </row>
    <row r="121" s="4" customFormat="1" spans="1:25">
      <c r="A121" s="4" t="s">
        <v>228</v>
      </c>
      <c r="B121" s="4" t="s">
        <v>26</v>
      </c>
      <c r="C121" s="4" t="s">
        <v>41</v>
      </c>
      <c r="D121" s="4" t="s">
        <v>229</v>
      </c>
      <c r="E121" s="4" t="s">
        <v>230</v>
      </c>
      <c r="F121" s="6">
        <v>45269</v>
      </c>
      <c r="G121" s="6">
        <v>45271</v>
      </c>
      <c r="H121" s="4">
        <v>1</v>
      </c>
      <c r="I121" s="4">
        <v>2</v>
      </c>
      <c r="J121" s="4">
        <v>2</v>
      </c>
      <c r="K121" s="4" t="s">
        <v>30</v>
      </c>
      <c r="L121" s="4">
        <v>-1865.92</v>
      </c>
      <c r="M121" s="4">
        <v>-1865.92</v>
      </c>
      <c r="N121" s="4" t="s">
        <v>231</v>
      </c>
      <c r="O121" s="4" t="s">
        <v>32</v>
      </c>
      <c r="P121" s="4" t="s">
        <v>33</v>
      </c>
      <c r="Q121" s="4">
        <v>0</v>
      </c>
      <c r="R121" s="7">
        <v>45234</v>
      </c>
      <c r="S121" s="6">
        <v>45274</v>
      </c>
      <c r="T121" s="4" t="s">
        <v>34</v>
      </c>
      <c r="U121" s="4">
        <v>-1865.92</v>
      </c>
      <c r="V121" s="4">
        <v>0</v>
      </c>
      <c r="W121" s="4">
        <v>0</v>
      </c>
      <c r="X121" s="4" t="s">
        <v>232</v>
      </c>
      <c r="Y121" s="4" t="s">
        <v>233</v>
      </c>
    </row>
    <row r="122" s="4" customFormat="1" spans="1:25">
      <c r="A122" s="4" t="s">
        <v>611</v>
      </c>
      <c r="B122" s="4" t="s">
        <v>26</v>
      </c>
      <c r="C122" s="4" t="s">
        <v>27</v>
      </c>
      <c r="D122" s="4" t="s">
        <v>612</v>
      </c>
      <c r="E122" s="4" t="s">
        <v>613</v>
      </c>
      <c r="F122" s="6">
        <v>45270</v>
      </c>
      <c r="G122" s="6">
        <v>45271</v>
      </c>
      <c r="H122" s="4">
        <v>1</v>
      </c>
      <c r="I122" s="4">
        <v>1</v>
      </c>
      <c r="J122" s="4">
        <v>1</v>
      </c>
      <c r="K122" s="4" t="s">
        <v>30</v>
      </c>
      <c r="L122" s="4">
        <v>358.2</v>
      </c>
      <c r="M122" s="4">
        <v>358.2</v>
      </c>
      <c r="N122" s="4" t="s">
        <v>614</v>
      </c>
      <c r="O122" s="4" t="s">
        <v>32</v>
      </c>
      <c r="P122" s="4" t="s">
        <v>33</v>
      </c>
      <c r="Q122" s="4">
        <v>0</v>
      </c>
      <c r="R122" s="7">
        <v>45266.0000115741</v>
      </c>
      <c r="S122" s="6">
        <v>45274</v>
      </c>
      <c r="T122" s="4" t="s">
        <v>34</v>
      </c>
      <c r="U122" s="4">
        <v>358.2</v>
      </c>
      <c r="V122" s="4">
        <v>0</v>
      </c>
      <c r="W122" s="4">
        <v>0</v>
      </c>
      <c r="X122" s="4" t="s">
        <v>615</v>
      </c>
      <c r="Y122" s="4" t="s">
        <v>616</v>
      </c>
    </row>
    <row r="123" s="4" customFormat="1" spans="1:25">
      <c r="A123" s="4" t="s">
        <v>617</v>
      </c>
      <c r="B123" s="4" t="s">
        <v>26</v>
      </c>
      <c r="C123" s="4" t="s">
        <v>27</v>
      </c>
      <c r="D123" s="4" t="s">
        <v>612</v>
      </c>
      <c r="E123" s="4" t="s">
        <v>618</v>
      </c>
      <c r="F123" s="6">
        <v>45270</v>
      </c>
      <c r="G123" s="6">
        <v>45271</v>
      </c>
      <c r="H123" s="4">
        <v>1</v>
      </c>
      <c r="I123" s="4">
        <v>1</v>
      </c>
      <c r="J123" s="4">
        <v>1</v>
      </c>
      <c r="K123" s="4" t="s">
        <v>30</v>
      </c>
      <c r="L123" s="4">
        <v>357.53</v>
      </c>
      <c r="M123" s="4">
        <v>357.53</v>
      </c>
      <c r="N123" s="4" t="s">
        <v>619</v>
      </c>
      <c r="O123" s="4" t="s">
        <v>32</v>
      </c>
      <c r="P123" s="4" t="s">
        <v>33</v>
      </c>
      <c r="Q123" s="4">
        <v>0</v>
      </c>
      <c r="R123" s="7">
        <v>45268.0000115741</v>
      </c>
      <c r="S123" s="6">
        <v>45274</v>
      </c>
      <c r="T123" s="4" t="s">
        <v>34</v>
      </c>
      <c r="U123" s="4">
        <v>357.53</v>
      </c>
      <c r="V123" s="4">
        <v>0</v>
      </c>
      <c r="W123" s="4">
        <v>0</v>
      </c>
      <c r="X123" s="4" t="s">
        <v>620</v>
      </c>
      <c r="Y123" s="4" t="s">
        <v>621</v>
      </c>
    </row>
    <row r="124" s="4" customFormat="1" spans="1:25">
      <c r="A124" s="4" t="s">
        <v>622</v>
      </c>
      <c r="B124" s="4" t="s">
        <v>26</v>
      </c>
      <c r="C124" s="4" t="s">
        <v>607</v>
      </c>
      <c r="D124" s="4" t="s">
        <v>623</v>
      </c>
      <c r="E124" s="4" t="s">
        <v>312</v>
      </c>
      <c r="F124" s="6">
        <v>45221</v>
      </c>
      <c r="G124" s="6">
        <v>45225</v>
      </c>
      <c r="H124" s="4">
        <v>1</v>
      </c>
      <c r="I124" s="4">
        <v>4</v>
      </c>
      <c r="J124" s="4">
        <v>4</v>
      </c>
      <c r="K124" s="4" t="s">
        <v>30</v>
      </c>
      <c r="L124" s="4">
        <v>-492.98</v>
      </c>
      <c r="M124" s="4">
        <v>-492.98</v>
      </c>
      <c r="N124" s="4" t="s">
        <v>624</v>
      </c>
      <c r="O124" s="4" t="s">
        <v>32</v>
      </c>
      <c r="P124" s="4" t="s">
        <v>33</v>
      </c>
      <c r="Q124" s="4">
        <v>0</v>
      </c>
      <c r="R124" s="7">
        <v>45126.4860532407</v>
      </c>
      <c r="S124" s="6">
        <v>45274</v>
      </c>
      <c r="T124" s="4" t="s">
        <v>34</v>
      </c>
      <c r="U124" s="4">
        <v>-492.98</v>
      </c>
      <c r="V124" s="4">
        <v>0</v>
      </c>
      <c r="W124" s="4">
        <v>0</v>
      </c>
      <c r="X124" s="4" t="s">
        <v>625</v>
      </c>
      <c r="Y124" s="4" t="s">
        <v>626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2"/>
  <sheetViews>
    <sheetView tabSelected="1" workbookViewId="0">
      <selection activeCell="A118" sqref="A118:C12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627</v>
      </c>
    </row>
    <row r="2" s="4" customFormat="1" hidden="1" spans="1:9">
      <c r="A2" s="5">
        <v>999225852523718</v>
      </c>
      <c r="B2" s="6">
        <v>45269</v>
      </c>
      <c r="C2" s="6">
        <v>45271</v>
      </c>
      <c r="D2" s="4">
        <v>2370.46</v>
      </c>
      <c r="E2" s="4" t="str">
        <f>VLOOKUP(A2,HOP!A:L,12,0)</f>
        <v>2370.46</v>
      </c>
      <c r="F2" s="4" t="str">
        <f>VLOOKUP(A2,HOP!A:C,3,0)</f>
        <v>3740908</v>
      </c>
      <c r="G2" s="4">
        <f>D2-E2</f>
        <v>0</v>
      </c>
      <c r="H2" s="4" t="str">
        <f>$H$1&amp;F2</f>
        <v>，3740908</v>
      </c>
      <c r="I2" s="4" t="str">
        <f>VLOOKUP(A2,HOP!A:U,21,0)</f>
        <v>直连</v>
      </c>
    </row>
    <row r="3" s="4" customFormat="1" hidden="1" spans="1:9">
      <c r="A3" s="5">
        <v>999226026214705</v>
      </c>
      <c r="B3" s="6">
        <v>45270</v>
      </c>
      <c r="C3" s="6">
        <v>45271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999226489426994</v>
      </c>
      <c r="B4" s="6">
        <v>45270</v>
      </c>
      <c r="C4" s="6">
        <v>45271</v>
      </c>
      <c r="D4" s="4">
        <v>802.9</v>
      </c>
      <c r="E4" s="4" t="str">
        <f>VLOOKUP(A4,HOP!A:L,12,0)</f>
        <v>802.90</v>
      </c>
      <c r="F4" s="4" t="str">
        <f>VLOOKUP(A4,HOP!A:C,3,0)</f>
        <v>3851508</v>
      </c>
      <c r="G4" s="4">
        <f t="shared" si="0"/>
        <v>0</v>
      </c>
      <c r="H4" s="4" t="str">
        <f t="shared" si="1"/>
        <v>，3851508</v>
      </c>
      <c r="I4" s="4" t="str">
        <f>VLOOKUP(A4,HOP!A:U,21,0)</f>
        <v>直连</v>
      </c>
    </row>
    <row r="5" s="4" customFormat="1" hidden="1" spans="1:9">
      <c r="A5" s="5">
        <v>999226665271317</v>
      </c>
      <c r="B5" s="6">
        <v>45269</v>
      </c>
      <c r="C5" s="6">
        <v>45271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999226735861255</v>
      </c>
      <c r="B6" s="6">
        <v>45268</v>
      </c>
      <c r="C6" s="6">
        <v>45271</v>
      </c>
      <c r="D6" s="4">
        <v>3178.2</v>
      </c>
      <c r="E6" s="4" t="str">
        <f>VLOOKUP(A6,HOP!A:L,12,0)</f>
        <v>3178.20</v>
      </c>
      <c r="F6" s="4" t="str">
        <f>VLOOKUP(A6,HOP!A:C,3,0)</f>
        <v>3912156</v>
      </c>
      <c r="G6" s="4">
        <f t="shared" si="0"/>
        <v>0</v>
      </c>
      <c r="H6" s="4" t="str">
        <f t="shared" si="1"/>
        <v>，3912156</v>
      </c>
      <c r="I6" s="4" t="str">
        <f>VLOOKUP(A6,HOP!A:U,21,0)</f>
        <v>直连</v>
      </c>
    </row>
    <row r="7" s="4" customFormat="1" hidden="1" spans="1:9">
      <c r="A7" s="5">
        <v>999226761958759</v>
      </c>
      <c r="B7" s="6">
        <v>45267</v>
      </c>
      <c r="C7" s="6">
        <v>45271</v>
      </c>
      <c r="D7" s="4">
        <v>1744.88</v>
      </c>
      <c r="E7" s="4" t="str">
        <f>VLOOKUP(A7,HOP!A:L,12,0)</f>
        <v>1744.88</v>
      </c>
      <c r="F7" s="4" t="str">
        <f>VLOOKUP(A7,HOP!A:C,3,0)</f>
        <v>3920979</v>
      </c>
      <c r="G7" s="4">
        <f t="shared" si="0"/>
        <v>0</v>
      </c>
      <c r="H7" s="4" t="str">
        <f t="shared" si="1"/>
        <v>，3920979</v>
      </c>
      <c r="I7" s="4" t="str">
        <f>VLOOKUP(A7,HOP!A:U,21,0)</f>
        <v>直连</v>
      </c>
    </row>
    <row r="8" s="4" customFormat="1" hidden="1" spans="1:9">
      <c r="A8" s="5">
        <v>999227064027381</v>
      </c>
      <c r="B8" s="6">
        <v>45267</v>
      </c>
      <c r="C8" s="6">
        <v>45271</v>
      </c>
      <c r="D8" s="4">
        <v>6977.28</v>
      </c>
      <c r="E8" s="4" t="str">
        <f>VLOOKUP(A8,HOP!A:L,12,0)</f>
        <v>6977.28</v>
      </c>
      <c r="F8" s="4" t="str">
        <f>VLOOKUP(A8,HOP!A:C,3,0)</f>
        <v>3996040</v>
      </c>
      <c r="G8" s="4">
        <f t="shared" si="0"/>
        <v>0</v>
      </c>
      <c r="H8" s="4" t="str">
        <f t="shared" si="1"/>
        <v>，3996040</v>
      </c>
      <c r="I8" s="4" t="str">
        <f>VLOOKUP(A8,HOP!A:U,21,0)</f>
        <v>直采</v>
      </c>
    </row>
    <row r="9" s="4" customFormat="1" hidden="1" spans="1:9">
      <c r="A9" s="5">
        <v>999227184552903</v>
      </c>
      <c r="B9" s="6">
        <v>45269</v>
      </c>
      <c r="C9" s="6">
        <v>45271</v>
      </c>
      <c r="D9" s="4">
        <v>1548.34</v>
      </c>
      <c r="E9" s="4" t="str">
        <f>VLOOKUP(A9,HOP!A:L,12,0)</f>
        <v>1548.34</v>
      </c>
      <c r="F9" s="4" t="str">
        <f>VLOOKUP(A9,HOP!A:C,3,0)</f>
        <v>4016813</v>
      </c>
      <c r="G9" s="4">
        <f t="shared" si="0"/>
        <v>0</v>
      </c>
      <c r="H9" s="4" t="str">
        <f t="shared" si="1"/>
        <v>，4016813</v>
      </c>
      <c r="I9" s="4" t="str">
        <f>VLOOKUP(A9,HOP!A:U,21,0)</f>
        <v>直连</v>
      </c>
    </row>
    <row r="10" s="4" customFormat="1" hidden="1" spans="1:9">
      <c r="A10" s="5">
        <v>999227303255102</v>
      </c>
      <c r="B10" s="6">
        <v>45268</v>
      </c>
      <c r="C10" s="6">
        <v>45271</v>
      </c>
      <c r="D10" s="4">
        <v>1866.96</v>
      </c>
      <c r="E10" s="4" t="str">
        <f>VLOOKUP(A10,HOP!A:L,12,0)</f>
        <v>1866.96</v>
      </c>
      <c r="F10" s="4" t="str">
        <f>VLOOKUP(A10,HOP!A:C,3,0)</f>
        <v>4041427</v>
      </c>
      <c r="G10" s="4">
        <f t="shared" si="0"/>
        <v>0</v>
      </c>
      <c r="H10" s="4" t="str">
        <f t="shared" si="1"/>
        <v>，4041427</v>
      </c>
      <c r="I10" s="4" t="str">
        <f>VLOOKUP(A10,HOP!A:U,21,0)</f>
        <v>直连</v>
      </c>
    </row>
    <row r="11" s="4" customFormat="1" hidden="1" spans="1:9">
      <c r="A11" s="5">
        <v>999227411220171</v>
      </c>
      <c r="B11" s="6">
        <v>45264</v>
      </c>
      <c r="C11" s="6">
        <v>45271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999227446214553</v>
      </c>
      <c r="B12" s="6">
        <v>45265</v>
      </c>
      <c r="C12" s="6">
        <v>45271</v>
      </c>
      <c r="D12" s="4">
        <v>6333.25</v>
      </c>
      <c r="E12" s="4" t="str">
        <f>VLOOKUP(A12,HOP!A:L,12,0)</f>
        <v>6333.25</v>
      </c>
      <c r="F12" s="4" t="str">
        <f>VLOOKUP(A12,HOP!A:C,3,0)</f>
        <v>4078942</v>
      </c>
      <c r="G12" s="4">
        <f t="shared" si="0"/>
        <v>0</v>
      </c>
      <c r="H12" s="4" t="str">
        <f t="shared" si="1"/>
        <v>，4078942</v>
      </c>
      <c r="I12" s="4" t="str">
        <f>VLOOKUP(A12,HOP!A:U,21,0)</f>
        <v>直连</v>
      </c>
    </row>
    <row r="13" s="4" customFormat="1" hidden="1" spans="1:9">
      <c r="A13" s="5">
        <v>999227954289749</v>
      </c>
      <c r="B13" s="6">
        <v>45268</v>
      </c>
      <c r="C13" s="6">
        <v>45271</v>
      </c>
      <c r="D13" s="4">
        <v>818.55</v>
      </c>
      <c r="E13" s="4" t="str">
        <f>VLOOKUP(A13,HOP!A:L,12,0)</f>
        <v>818.55</v>
      </c>
      <c r="F13" s="4" t="str">
        <f>VLOOKUP(A13,HOP!A:C,3,0)</f>
        <v>4085670</v>
      </c>
      <c r="G13" s="4">
        <f t="shared" si="0"/>
        <v>0</v>
      </c>
      <c r="H13" s="4" t="str">
        <f t="shared" si="1"/>
        <v>，4085670</v>
      </c>
      <c r="I13" s="4" t="str">
        <f>VLOOKUP(A13,HOP!A:U,21,0)</f>
        <v>直连</v>
      </c>
    </row>
    <row r="14" s="4" customFormat="1" hidden="1" spans="1:9">
      <c r="A14" s="5">
        <v>999227955366656</v>
      </c>
      <c r="B14" s="6">
        <v>45270</v>
      </c>
      <c r="C14" s="6">
        <v>45271</v>
      </c>
      <c r="D14" s="4">
        <v>1123.34</v>
      </c>
      <c r="E14" s="4" t="str">
        <f>VLOOKUP(A14,HOP!A:L,12,0)</f>
        <v>1123.34</v>
      </c>
      <c r="F14" s="4" t="str">
        <f>VLOOKUP(A14,HOP!A:C,3,0)</f>
        <v>4086169</v>
      </c>
      <c r="G14" s="4">
        <f t="shared" si="0"/>
        <v>0</v>
      </c>
      <c r="H14" s="4" t="str">
        <f t="shared" si="1"/>
        <v>，4086169</v>
      </c>
      <c r="I14" s="4" t="str">
        <f>VLOOKUP(A14,HOP!A:U,21,0)</f>
        <v>直连</v>
      </c>
    </row>
    <row r="15" s="4" customFormat="1" hidden="1" spans="1:9">
      <c r="A15" s="5">
        <v>999227982275709</v>
      </c>
      <c r="B15" s="6">
        <v>45267</v>
      </c>
      <c r="C15" s="6">
        <v>45271</v>
      </c>
      <c r="D15" s="4">
        <v>2560.76</v>
      </c>
      <c r="E15" s="4" t="str">
        <f>VLOOKUP(A15,HOP!A:L,12,0)</f>
        <v>2560.84</v>
      </c>
      <c r="F15" s="4" t="str">
        <f>VLOOKUP(A15,HOP!A:C,3,0)</f>
        <v>4094555</v>
      </c>
      <c r="G15" s="4">
        <f t="shared" si="0"/>
        <v>-0.0799999999999272</v>
      </c>
      <c r="H15" s="4" t="str">
        <f t="shared" si="1"/>
        <v>，4094555</v>
      </c>
      <c r="I15" s="4" t="str">
        <f>VLOOKUP(A15,HOP!A:U,21,0)</f>
        <v>直连</v>
      </c>
    </row>
    <row r="16" s="4" customFormat="1" hidden="1" spans="1:9">
      <c r="A16" s="5">
        <v>999227983745010</v>
      </c>
      <c r="B16" s="6">
        <v>45270</v>
      </c>
      <c r="C16" s="6">
        <v>45271</v>
      </c>
      <c r="D16" s="4">
        <v>901.22</v>
      </c>
      <c r="E16" s="4" t="str">
        <f>VLOOKUP(A16,HOP!A:L,12,0)</f>
        <v>901.22</v>
      </c>
      <c r="F16" s="4" t="str">
        <f>VLOOKUP(A16,HOP!A:C,3,0)</f>
        <v>4095103</v>
      </c>
      <c r="G16" s="4">
        <f t="shared" si="0"/>
        <v>0</v>
      </c>
      <c r="H16" s="4" t="str">
        <f t="shared" si="1"/>
        <v>，4095103</v>
      </c>
      <c r="I16" s="4" t="str">
        <f>VLOOKUP(A16,HOP!A:U,21,0)</f>
        <v>直采</v>
      </c>
    </row>
    <row r="17" s="4" customFormat="1" hidden="1" spans="1:9">
      <c r="A17" s="5">
        <v>27984013824</v>
      </c>
      <c r="B17" s="6">
        <v>45265</v>
      </c>
      <c r="C17" s="6">
        <v>45271</v>
      </c>
      <c r="D17" s="4">
        <v>6331.21</v>
      </c>
      <c r="E17" s="4" t="str">
        <f>VLOOKUP(A17,HOP!A:L,12,0)</f>
        <v>6331.21</v>
      </c>
      <c r="F17" s="4" t="str">
        <f>VLOOKUP(A17,HOP!A:C,3,0)</f>
        <v>4095200</v>
      </c>
      <c r="G17" s="4">
        <f t="shared" si="0"/>
        <v>0</v>
      </c>
      <c r="H17" s="4" t="str">
        <f t="shared" si="1"/>
        <v>，4095200</v>
      </c>
      <c r="I17" s="4" t="str">
        <f>VLOOKUP(A17,HOP!A:U,21,0)</f>
        <v>直连</v>
      </c>
    </row>
    <row r="18" s="4" customFormat="1" hidden="1" spans="1:9">
      <c r="A18" s="5">
        <v>999227189798650</v>
      </c>
      <c r="B18" s="6">
        <v>45270</v>
      </c>
      <c r="C18" s="6">
        <v>45271</v>
      </c>
      <c r="D18" s="4">
        <v>3632.8</v>
      </c>
      <c r="E18" s="4" t="str">
        <f>VLOOKUP(A18,HOP!A:L,12,0)</f>
        <v>3632.80</v>
      </c>
      <c r="F18" s="4" t="str">
        <f>VLOOKUP(A18,HOP!A:C,3,0)</f>
        <v>4021441</v>
      </c>
      <c r="G18" s="4">
        <f t="shared" si="0"/>
        <v>0</v>
      </c>
      <c r="H18" s="4" t="str">
        <f t="shared" si="1"/>
        <v>，4021441</v>
      </c>
      <c r="I18" s="4" t="str">
        <f>VLOOKUP(A18,HOP!A:U,21,0)</f>
        <v>直连</v>
      </c>
    </row>
    <row r="19" s="4" customFormat="1" hidden="1" spans="1:9">
      <c r="A19" s="5">
        <v>999228077151228</v>
      </c>
      <c r="B19" s="6">
        <v>45267</v>
      </c>
      <c r="C19" s="6">
        <v>45271</v>
      </c>
      <c r="D19" s="4">
        <v>2832.48</v>
      </c>
      <c r="E19" s="4" t="str">
        <f>VLOOKUP(A19,HOP!A:L,12,0)</f>
        <v>2832.48</v>
      </c>
      <c r="F19" s="4" t="str">
        <f>VLOOKUP(A19,HOP!A:C,3,0)</f>
        <v>4121672</v>
      </c>
      <c r="G19" s="4">
        <f t="shared" si="0"/>
        <v>0</v>
      </c>
      <c r="H19" s="4" t="str">
        <f t="shared" si="1"/>
        <v>，4121672</v>
      </c>
      <c r="I19" s="4" t="str">
        <f>VLOOKUP(A19,HOP!A:U,21,0)</f>
        <v>直连</v>
      </c>
    </row>
    <row r="20" s="4" customFormat="1" hidden="1" spans="1:9">
      <c r="A20" s="5">
        <v>999228089468634</v>
      </c>
      <c r="B20" s="6">
        <v>45267</v>
      </c>
      <c r="C20" s="6">
        <v>45271</v>
      </c>
      <c r="D20" s="4">
        <v>3538.96</v>
      </c>
      <c r="E20" s="4" t="str">
        <f>VLOOKUP(A20,HOP!A:L,12,0)</f>
        <v>3538.96</v>
      </c>
      <c r="F20" s="4" t="str">
        <f>VLOOKUP(A20,HOP!A:C,3,0)</f>
        <v>4122617</v>
      </c>
      <c r="G20" s="4">
        <f t="shared" si="0"/>
        <v>0</v>
      </c>
      <c r="H20" s="4" t="str">
        <f t="shared" si="1"/>
        <v>，4122617</v>
      </c>
      <c r="I20" s="4" t="str">
        <f>VLOOKUP(A20,HOP!A:U,21,0)</f>
        <v>直连</v>
      </c>
    </row>
    <row r="21" s="4" customFormat="1" hidden="1" spans="1:9">
      <c r="A21" s="5">
        <v>999228121209786</v>
      </c>
      <c r="B21" s="6">
        <v>45267</v>
      </c>
      <c r="C21" s="6">
        <v>45271</v>
      </c>
      <c r="D21" s="4">
        <v>1007.44</v>
      </c>
      <c r="E21" s="4" t="str">
        <f>VLOOKUP(A21,HOP!A:L,12,0)</f>
        <v>1007.44</v>
      </c>
      <c r="F21" s="4" t="str">
        <f>VLOOKUP(A21,HOP!A:C,3,0)</f>
        <v>4132005</v>
      </c>
      <c r="G21" s="4">
        <f t="shared" si="0"/>
        <v>0</v>
      </c>
      <c r="H21" s="4" t="str">
        <f t="shared" si="1"/>
        <v>，4132005</v>
      </c>
      <c r="I21" s="4" t="str">
        <f>VLOOKUP(A21,HOP!A:U,21,0)</f>
        <v>直连</v>
      </c>
    </row>
    <row r="22" s="4" customFormat="1" hidden="1" spans="1:9">
      <c r="A22" s="5">
        <v>999228215449512</v>
      </c>
      <c r="B22" s="6">
        <v>45268</v>
      </c>
      <c r="C22" s="6">
        <v>45271</v>
      </c>
      <c r="D22" s="4">
        <v>2517.33</v>
      </c>
      <c r="E22" s="4" t="str">
        <f>VLOOKUP(A22,HOP!A:L,12,0)</f>
        <v>2517.33</v>
      </c>
      <c r="F22" s="4" t="str">
        <f>VLOOKUP(A22,HOP!A:C,3,0)</f>
        <v>4152995</v>
      </c>
      <c r="G22" s="4">
        <f t="shared" si="0"/>
        <v>0</v>
      </c>
      <c r="H22" s="4" t="str">
        <f t="shared" si="1"/>
        <v>，4152995</v>
      </c>
      <c r="I22" s="4" t="str">
        <f>VLOOKUP(A22,HOP!A:U,21,0)</f>
        <v>直采</v>
      </c>
    </row>
    <row r="23" s="4" customFormat="1" hidden="1" spans="1:9">
      <c r="A23" s="5">
        <v>999228218006868</v>
      </c>
      <c r="B23" s="6">
        <v>45270</v>
      </c>
      <c r="C23" s="6">
        <v>45271</v>
      </c>
      <c r="D23" s="4">
        <v>347.43</v>
      </c>
      <c r="E23" s="4" t="str">
        <f>VLOOKUP(A23,HOP!A:L,12,0)</f>
        <v>347.43</v>
      </c>
      <c r="F23" s="4" t="str">
        <f>VLOOKUP(A23,HOP!A:C,3,0)</f>
        <v>4154615</v>
      </c>
      <c r="G23" s="4">
        <f t="shared" si="0"/>
        <v>0</v>
      </c>
      <c r="H23" s="4" t="str">
        <f t="shared" si="1"/>
        <v>，4154615</v>
      </c>
      <c r="I23" s="4" t="str">
        <f>VLOOKUP(A23,HOP!A:U,21,0)</f>
        <v>直连</v>
      </c>
    </row>
    <row r="24" s="4" customFormat="1" hidden="1" spans="1:9">
      <c r="A24" s="5">
        <v>999228229526610</v>
      </c>
      <c r="B24" s="6">
        <v>45266</v>
      </c>
      <c r="C24" s="6">
        <v>45271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999228260177706</v>
      </c>
      <c r="B25" s="6">
        <v>45268</v>
      </c>
      <c r="C25" s="6">
        <v>45271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999228263437642</v>
      </c>
      <c r="B26" s="6">
        <v>45270</v>
      </c>
      <c r="C26" s="6">
        <v>45271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999228274699154</v>
      </c>
      <c r="B27" s="6">
        <v>45268</v>
      </c>
      <c r="C27" s="6">
        <v>45271</v>
      </c>
      <c r="D27" s="4">
        <v>643.56</v>
      </c>
      <c r="E27" s="4" t="str">
        <f>VLOOKUP(A27,HOP!A:L,12,0)</f>
        <v>643.56</v>
      </c>
      <c r="F27" s="4" t="str">
        <f>VLOOKUP(A27,HOP!A:C,3,0)</f>
        <v>4174162</v>
      </c>
      <c r="G27" s="4">
        <f t="shared" si="0"/>
        <v>0</v>
      </c>
      <c r="H27" s="4" t="str">
        <f t="shared" si="1"/>
        <v>，4174162</v>
      </c>
      <c r="I27" s="4" t="str">
        <f>VLOOKUP(A27,HOP!A:U,21,0)</f>
        <v>直连</v>
      </c>
    </row>
    <row r="28" s="4" customFormat="1" hidden="1" spans="1:9">
      <c r="A28" s="5">
        <v>999228279724659</v>
      </c>
      <c r="B28" s="6">
        <v>45269</v>
      </c>
      <c r="C28" s="6">
        <v>45271</v>
      </c>
      <c r="D28" s="4">
        <v>870.68</v>
      </c>
      <c r="E28" s="4" t="str">
        <f>VLOOKUP(A28,HOP!A:L,12,0)</f>
        <v>870.68</v>
      </c>
      <c r="F28" s="4" t="str">
        <f>VLOOKUP(A28,HOP!A:C,3,0)</f>
        <v>4174809</v>
      </c>
      <c r="G28" s="4">
        <f t="shared" si="0"/>
        <v>0</v>
      </c>
      <c r="H28" s="4" t="str">
        <f t="shared" si="1"/>
        <v>，4174809</v>
      </c>
      <c r="I28" s="4" t="str">
        <f>VLOOKUP(A28,HOP!A:U,21,0)</f>
        <v>直连</v>
      </c>
    </row>
    <row r="29" s="4" customFormat="1" hidden="1" spans="1:9">
      <c r="A29" s="5">
        <v>999228287415587</v>
      </c>
      <c r="B29" s="6">
        <v>45268</v>
      </c>
      <c r="C29" s="6">
        <v>45271</v>
      </c>
      <c r="D29" s="4">
        <v>356.52</v>
      </c>
      <c r="E29" s="4" t="str">
        <f>VLOOKUP(A29,HOP!A:L,12,0)</f>
        <v>356.52</v>
      </c>
      <c r="F29" s="4" t="str">
        <f>VLOOKUP(A29,HOP!A:C,3,0)</f>
        <v>4177984</v>
      </c>
      <c r="G29" s="4">
        <f t="shared" si="0"/>
        <v>0</v>
      </c>
      <c r="H29" s="4" t="str">
        <f t="shared" si="1"/>
        <v>，4177984</v>
      </c>
      <c r="I29" s="4" t="str">
        <f>VLOOKUP(A29,HOP!A:U,21,0)</f>
        <v>直连</v>
      </c>
    </row>
    <row r="30" s="4" customFormat="1" hidden="1" spans="1:9">
      <c r="A30" s="5">
        <v>999228290375797</v>
      </c>
      <c r="B30" s="6">
        <v>45270</v>
      </c>
      <c r="C30" s="6">
        <v>45271</v>
      </c>
      <c r="D30" s="4">
        <v>484.96</v>
      </c>
      <c r="E30" s="4" t="str">
        <f>VLOOKUP(A30,HOP!A:L,12,0)</f>
        <v>484.96</v>
      </c>
      <c r="F30" s="4" t="str">
        <f>VLOOKUP(A30,HOP!A:C,3,0)</f>
        <v>4179587</v>
      </c>
      <c r="G30" s="4">
        <f t="shared" si="0"/>
        <v>0</v>
      </c>
      <c r="H30" s="4" t="str">
        <f t="shared" si="1"/>
        <v>，4179587</v>
      </c>
      <c r="I30" s="4" t="str">
        <f>VLOOKUP(A30,HOP!A:U,21,0)</f>
        <v>直连</v>
      </c>
    </row>
    <row r="31" s="4" customFormat="1" hidden="1" spans="1:9">
      <c r="A31" s="5">
        <v>999228290408478</v>
      </c>
      <c r="B31" s="6">
        <v>45268</v>
      </c>
      <c r="C31" s="6">
        <v>45271</v>
      </c>
      <c r="D31" s="4">
        <v>2738.1</v>
      </c>
      <c r="E31" s="4" t="str">
        <f>VLOOKUP(A31,HOP!A:L,12,0)</f>
        <v>2738.10</v>
      </c>
      <c r="F31" s="4" t="str">
        <f>VLOOKUP(A31,HOP!A:C,3,0)</f>
        <v>4179602</v>
      </c>
      <c r="G31" s="4">
        <f t="shared" si="0"/>
        <v>0</v>
      </c>
      <c r="H31" s="4" t="str">
        <f t="shared" si="1"/>
        <v>，4179602</v>
      </c>
      <c r="I31" s="4" t="str">
        <f>VLOOKUP(A31,HOP!A:U,21,0)</f>
        <v>直连</v>
      </c>
    </row>
    <row r="32" s="4" customFormat="1" hidden="1" spans="1:9">
      <c r="A32" s="5">
        <v>999228291736832</v>
      </c>
      <c r="B32" s="6">
        <v>45267</v>
      </c>
      <c r="C32" s="6">
        <v>45271</v>
      </c>
      <c r="D32" s="4">
        <v>1628.77</v>
      </c>
      <c r="E32" s="4" t="str">
        <f>VLOOKUP(A32,HOP!A:L,12,0)</f>
        <v>1628.77</v>
      </c>
      <c r="F32" s="4" t="str">
        <f>VLOOKUP(A32,HOP!A:C,3,0)</f>
        <v>4180121</v>
      </c>
      <c r="G32" s="4">
        <f t="shared" si="0"/>
        <v>0</v>
      </c>
      <c r="H32" s="4" t="str">
        <f t="shared" si="1"/>
        <v>，4180121</v>
      </c>
      <c r="I32" s="4" t="str">
        <f>VLOOKUP(A32,HOP!A:U,21,0)</f>
        <v>直连</v>
      </c>
    </row>
    <row r="33" s="4" customFormat="1" hidden="1" spans="1:9">
      <c r="A33" s="5">
        <v>999228296979050</v>
      </c>
      <c r="B33" s="6">
        <v>45268</v>
      </c>
      <c r="C33" s="6">
        <v>45271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999228313215440</v>
      </c>
      <c r="B34" s="6">
        <v>45267</v>
      </c>
      <c r="C34" s="6">
        <v>45271</v>
      </c>
      <c r="D34" s="4">
        <v>1051.2</v>
      </c>
      <c r="E34" s="4" t="str">
        <f>VLOOKUP(A34,HOP!A:L,12,0)</f>
        <v>1051.20</v>
      </c>
      <c r="F34" s="4" t="str">
        <f>VLOOKUP(A34,HOP!A:C,3,0)</f>
        <v>4187516</v>
      </c>
      <c r="G34" s="4">
        <f t="shared" si="0"/>
        <v>0</v>
      </c>
      <c r="H34" s="4" t="str">
        <f t="shared" si="1"/>
        <v>，4187516</v>
      </c>
      <c r="I34" s="4" t="str">
        <f>VLOOKUP(A34,HOP!A:U,21,0)</f>
        <v>直连</v>
      </c>
    </row>
    <row r="35" s="4" customFormat="1" hidden="1" spans="1:9">
      <c r="A35" s="5">
        <v>999228313914943</v>
      </c>
      <c r="B35" s="6">
        <v>45270</v>
      </c>
      <c r="C35" s="6">
        <v>45271</v>
      </c>
      <c r="D35" s="4">
        <v>1585.34</v>
      </c>
      <c r="E35" s="4" t="str">
        <f>VLOOKUP(A35,HOP!A:L,12,0)</f>
        <v>1585.34</v>
      </c>
      <c r="F35" s="4" t="str">
        <f>VLOOKUP(A35,HOP!A:C,3,0)</f>
        <v>4187927</v>
      </c>
      <c r="G35" s="4">
        <f t="shared" ref="G35:G66" si="2">D35-E35</f>
        <v>0</v>
      </c>
      <c r="H35" s="4" t="str">
        <f t="shared" ref="H35:H66" si="3">$H$1&amp;F35</f>
        <v>，4187927</v>
      </c>
      <c r="I35" s="4" t="str">
        <f>VLOOKUP(A35,HOP!A:U,21,0)</f>
        <v>直连</v>
      </c>
    </row>
    <row r="36" s="4" customFormat="1" hidden="1" spans="1:9">
      <c r="A36" s="5">
        <v>999228314108862</v>
      </c>
      <c r="B36" s="6">
        <v>45268</v>
      </c>
      <c r="C36" s="6">
        <v>45271</v>
      </c>
      <c r="D36" s="4">
        <v>1995.06</v>
      </c>
      <c r="E36" s="4" t="str">
        <f>VLOOKUP(A36,HOP!A:L,12,0)</f>
        <v>1995.06</v>
      </c>
      <c r="F36" s="4" t="str">
        <f>VLOOKUP(A36,HOP!A:C,3,0)</f>
        <v>4188044</v>
      </c>
      <c r="G36" s="4">
        <f t="shared" si="2"/>
        <v>0</v>
      </c>
      <c r="H36" s="4" t="str">
        <f t="shared" si="3"/>
        <v>，4188044</v>
      </c>
      <c r="I36" s="4" t="str">
        <f>VLOOKUP(A36,HOP!A:U,21,0)</f>
        <v>直采</v>
      </c>
    </row>
    <row r="37" s="4" customFormat="1" hidden="1" spans="1:9">
      <c r="A37" s="5">
        <v>999228318221503</v>
      </c>
      <c r="B37" s="6">
        <v>45263</v>
      </c>
      <c r="C37" s="6">
        <v>45271</v>
      </c>
      <c r="D37" s="4">
        <v>2962</v>
      </c>
      <c r="E37" s="4" t="str">
        <f>VLOOKUP(A37,HOP!A:L,12,0)</f>
        <v>2962.00</v>
      </c>
      <c r="F37" s="4" t="str">
        <f>VLOOKUP(A37,HOP!A:C,3,0)</f>
        <v>4191437</v>
      </c>
      <c r="G37" s="4">
        <f t="shared" si="2"/>
        <v>0</v>
      </c>
      <c r="H37" s="4" t="str">
        <f t="shared" si="3"/>
        <v>，4191437</v>
      </c>
      <c r="I37" s="4" t="str">
        <f>VLOOKUP(A37,HOP!A:U,21,0)</f>
        <v>直连</v>
      </c>
    </row>
    <row r="38" s="4" customFormat="1" hidden="1" spans="1:9">
      <c r="A38" s="5">
        <v>999228319563769</v>
      </c>
      <c r="B38" s="6">
        <v>45269</v>
      </c>
      <c r="C38" s="6">
        <v>45271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999228319736978</v>
      </c>
      <c r="B39" s="6">
        <v>45267</v>
      </c>
      <c r="C39" s="6">
        <v>45271</v>
      </c>
      <c r="D39" s="4">
        <v>3425.64</v>
      </c>
      <c r="E39" s="4" t="str">
        <f>VLOOKUP(A39,HOP!A:L,12,0)</f>
        <v>3425.64</v>
      </c>
      <c r="F39" s="4" t="str">
        <f>VLOOKUP(A39,HOP!A:C,3,0)</f>
        <v>4192869</v>
      </c>
      <c r="G39" s="4">
        <f t="shared" si="2"/>
        <v>0</v>
      </c>
      <c r="H39" s="4" t="str">
        <f t="shared" si="3"/>
        <v>，4192869</v>
      </c>
      <c r="I39" s="4" t="str">
        <f>VLOOKUP(A39,HOP!A:U,21,0)</f>
        <v>直连</v>
      </c>
    </row>
    <row r="40" s="4" customFormat="1" hidden="1" spans="1:9">
      <c r="A40" s="5">
        <v>999228328491037</v>
      </c>
      <c r="B40" s="6">
        <v>45267</v>
      </c>
      <c r="C40" s="6">
        <v>45271</v>
      </c>
      <c r="D40" s="4">
        <v>1229.72</v>
      </c>
      <c r="E40" s="4" t="str">
        <f>VLOOKUP(A40,HOP!A:L,12,0)</f>
        <v>1229.72</v>
      </c>
      <c r="F40" s="4" t="str">
        <f>VLOOKUP(A40,HOP!A:C,3,0)</f>
        <v>4196754</v>
      </c>
      <c r="G40" s="4">
        <f t="shared" si="2"/>
        <v>0</v>
      </c>
      <c r="H40" s="4" t="str">
        <f t="shared" si="3"/>
        <v>，4196754</v>
      </c>
      <c r="I40" s="4" t="str">
        <f>VLOOKUP(A40,HOP!A:U,21,0)</f>
        <v>直连</v>
      </c>
    </row>
    <row r="41" s="4" customFormat="1" hidden="1" spans="1:9">
      <c r="A41" s="5">
        <v>999228332517177</v>
      </c>
      <c r="B41" s="6">
        <v>45270</v>
      </c>
      <c r="C41" s="6">
        <v>45271</v>
      </c>
      <c r="D41" s="4">
        <v>259.72</v>
      </c>
      <c r="E41" s="4" t="str">
        <f>VLOOKUP(A41,HOP!A:L,12,0)</f>
        <v>259.72</v>
      </c>
      <c r="F41" s="4" t="str">
        <f>VLOOKUP(A41,HOP!A:C,3,0)</f>
        <v>4198683</v>
      </c>
      <c r="G41" s="4">
        <f t="shared" si="2"/>
        <v>0</v>
      </c>
      <c r="H41" s="4" t="str">
        <f t="shared" si="3"/>
        <v>，4198683</v>
      </c>
      <c r="I41" s="4" t="str">
        <f>VLOOKUP(A41,HOP!A:U,21,0)</f>
        <v>直连</v>
      </c>
    </row>
    <row r="42" s="4" customFormat="1" hidden="1" spans="1:9">
      <c r="A42" s="5">
        <v>999228333975896</v>
      </c>
      <c r="B42" s="6">
        <v>45270</v>
      </c>
      <c r="C42" s="6">
        <v>45271</v>
      </c>
      <c r="D42" s="4">
        <v>271.01</v>
      </c>
      <c r="E42" s="4" t="str">
        <f>VLOOKUP(A42,HOP!A:L,12,0)</f>
        <v>271.01</v>
      </c>
      <c r="F42" s="4" t="str">
        <f>VLOOKUP(A42,HOP!A:C,3,0)</f>
        <v>4199503</v>
      </c>
      <c r="G42" s="4">
        <f t="shared" si="2"/>
        <v>0</v>
      </c>
      <c r="H42" s="4" t="str">
        <f t="shared" si="3"/>
        <v>，4199503</v>
      </c>
      <c r="I42" s="4" t="str">
        <f>VLOOKUP(A42,HOP!A:U,21,0)</f>
        <v>直连</v>
      </c>
    </row>
    <row r="43" s="4" customFormat="1" hidden="1" spans="1:9">
      <c r="A43" s="5">
        <v>999228342527704</v>
      </c>
      <c r="B43" s="6">
        <v>45269</v>
      </c>
      <c r="C43" s="6">
        <v>45271</v>
      </c>
      <c r="D43" s="4">
        <v>1142.9</v>
      </c>
      <c r="E43" s="4" t="str">
        <f>VLOOKUP(A43,HOP!A:L,12,0)</f>
        <v>1142.90</v>
      </c>
      <c r="F43" s="4" t="str">
        <f>VLOOKUP(A43,HOP!A:C,3,0)</f>
        <v>4205792</v>
      </c>
      <c r="G43" s="4">
        <f t="shared" si="2"/>
        <v>0</v>
      </c>
      <c r="H43" s="4" t="str">
        <f t="shared" si="3"/>
        <v>，4205792</v>
      </c>
      <c r="I43" s="4" t="str">
        <f>VLOOKUP(A43,HOP!A:U,21,0)</f>
        <v>直连</v>
      </c>
    </row>
    <row r="44" s="4" customFormat="1" hidden="1" spans="1:9">
      <c r="A44" s="5">
        <v>999228357981501</v>
      </c>
      <c r="B44" s="6">
        <v>45269</v>
      </c>
      <c r="C44" s="6">
        <v>45271</v>
      </c>
      <c r="D44" s="4">
        <v>282.5</v>
      </c>
      <c r="E44" s="4" t="str">
        <f>VLOOKUP(A44,HOP!A:L,12,0)</f>
        <v>282.50</v>
      </c>
      <c r="F44" s="4" t="str">
        <f>VLOOKUP(A44,HOP!A:C,3,0)</f>
        <v>4212143</v>
      </c>
      <c r="G44" s="4">
        <f t="shared" si="2"/>
        <v>0</v>
      </c>
      <c r="H44" s="4" t="str">
        <f t="shared" si="3"/>
        <v>，4212143</v>
      </c>
      <c r="I44" s="4" t="str">
        <f>VLOOKUP(A44,HOP!A:U,21,0)</f>
        <v>直连</v>
      </c>
    </row>
    <row r="45" s="4" customFormat="1" hidden="1" spans="1:9">
      <c r="A45" s="5">
        <v>999228359727222</v>
      </c>
      <c r="B45" s="6">
        <v>45268</v>
      </c>
      <c r="C45" s="6">
        <v>45271</v>
      </c>
      <c r="D45" s="4">
        <v>2333.28</v>
      </c>
      <c r="E45" s="4" t="str">
        <f>VLOOKUP(A45,HOP!A:L,12,0)</f>
        <v>2333.28</v>
      </c>
      <c r="F45" s="4" t="str">
        <f>VLOOKUP(A45,HOP!A:C,3,0)</f>
        <v>4212920</v>
      </c>
      <c r="G45" s="4">
        <f t="shared" si="2"/>
        <v>0</v>
      </c>
      <c r="H45" s="4" t="str">
        <f t="shared" si="3"/>
        <v>，4212920</v>
      </c>
      <c r="I45" s="4" t="str">
        <f>VLOOKUP(A45,HOP!A:U,21,0)</f>
        <v>直连</v>
      </c>
    </row>
    <row r="46" s="4" customFormat="1" hidden="1" spans="1:9">
      <c r="A46" s="5">
        <v>999228364241670</v>
      </c>
      <c r="B46" s="6">
        <v>45270</v>
      </c>
      <c r="C46" s="6">
        <v>45271</v>
      </c>
      <c r="D46" s="4">
        <v>343.02</v>
      </c>
      <c r="E46" s="4" t="str">
        <f>VLOOKUP(A46,HOP!A:L,12,0)</f>
        <v>343.02</v>
      </c>
      <c r="F46" s="4" t="str">
        <f>VLOOKUP(A46,HOP!A:C,3,0)</f>
        <v>4215732</v>
      </c>
      <c r="G46" s="4">
        <f t="shared" si="2"/>
        <v>0</v>
      </c>
      <c r="H46" s="4" t="str">
        <f t="shared" si="3"/>
        <v>，4215732</v>
      </c>
      <c r="I46" s="4" t="str">
        <f>VLOOKUP(A46,HOP!A:U,21,0)</f>
        <v>直采</v>
      </c>
    </row>
    <row r="47" s="4" customFormat="1" hidden="1" spans="1:9">
      <c r="A47" s="5">
        <v>999228367179104</v>
      </c>
      <c r="B47" s="6">
        <v>45267</v>
      </c>
      <c r="C47" s="6">
        <v>45271</v>
      </c>
      <c r="D47" s="4">
        <v>1356.04</v>
      </c>
      <c r="E47" s="4" t="str">
        <f>VLOOKUP(A47,HOP!A:L,12,0)</f>
        <v>1356.04</v>
      </c>
      <c r="F47" s="4" t="str">
        <f>VLOOKUP(A47,HOP!A:C,3,0)</f>
        <v>4217866</v>
      </c>
      <c r="G47" s="4">
        <f t="shared" si="2"/>
        <v>0</v>
      </c>
      <c r="H47" s="4" t="str">
        <f t="shared" si="3"/>
        <v>，4217866</v>
      </c>
      <c r="I47" s="4" t="str">
        <f>VLOOKUP(A47,HOP!A:U,21,0)</f>
        <v>直连</v>
      </c>
    </row>
    <row r="48" s="4" customFormat="1" hidden="1" spans="1:9">
      <c r="A48" s="5">
        <v>999228367935196</v>
      </c>
      <c r="B48" s="6">
        <v>45266</v>
      </c>
      <c r="C48" s="6">
        <v>45271</v>
      </c>
      <c r="D48" s="4">
        <v>2724.7</v>
      </c>
      <c r="E48" s="4" t="str">
        <f>VLOOKUP(A48,HOP!A:L,12,0)</f>
        <v>2724.70</v>
      </c>
      <c r="F48" s="4" t="str">
        <f>VLOOKUP(A48,HOP!A:C,3,0)</f>
        <v>4219377</v>
      </c>
      <c r="G48" s="4">
        <f t="shared" si="2"/>
        <v>0</v>
      </c>
      <c r="H48" s="4" t="str">
        <f t="shared" si="3"/>
        <v>，4219377</v>
      </c>
      <c r="I48" s="4" t="str">
        <f>VLOOKUP(A48,HOP!A:U,21,0)</f>
        <v>直连</v>
      </c>
    </row>
    <row r="49" s="4" customFormat="1" hidden="1" spans="1:9">
      <c r="A49" s="5">
        <v>999228392872321</v>
      </c>
      <c r="B49" s="6">
        <v>45270</v>
      </c>
      <c r="C49" s="6">
        <v>45271</v>
      </c>
      <c r="D49" s="4">
        <v>323.72</v>
      </c>
      <c r="E49" s="4" t="str">
        <f>VLOOKUP(A49,HOP!A:L,12,0)</f>
        <v>323.72</v>
      </c>
      <c r="F49" s="4" t="str">
        <f>VLOOKUP(A49,HOP!A:C,3,0)</f>
        <v>4226159</v>
      </c>
      <c r="G49" s="4">
        <f t="shared" si="2"/>
        <v>0</v>
      </c>
      <c r="H49" s="4" t="str">
        <f t="shared" si="3"/>
        <v>，4226159</v>
      </c>
      <c r="I49" s="4" t="str">
        <f>VLOOKUP(A49,HOP!A:U,21,0)</f>
        <v>直连</v>
      </c>
    </row>
    <row r="50" s="4" customFormat="1" hidden="1" spans="1:9">
      <c r="A50" s="5">
        <v>999228393233763</v>
      </c>
      <c r="B50" s="6">
        <v>45270</v>
      </c>
      <c r="C50" s="6">
        <v>45271</v>
      </c>
      <c r="D50" s="4">
        <v>982.71</v>
      </c>
      <c r="E50" s="4" t="str">
        <f>VLOOKUP(A50,HOP!A:L,12,0)</f>
        <v>982.71</v>
      </c>
      <c r="F50" s="4" t="str">
        <f>VLOOKUP(A50,HOP!A:C,3,0)</f>
        <v>4226313</v>
      </c>
      <c r="G50" s="4">
        <f t="shared" si="2"/>
        <v>0</v>
      </c>
      <c r="H50" s="4" t="str">
        <f t="shared" si="3"/>
        <v>，4226313</v>
      </c>
      <c r="I50" s="4" t="str">
        <f>VLOOKUP(A50,HOP!A:U,21,0)</f>
        <v>直连</v>
      </c>
    </row>
    <row r="51" s="4" customFormat="1" hidden="1" spans="1:9">
      <c r="A51" s="5">
        <v>999228393365365</v>
      </c>
      <c r="B51" s="6">
        <v>45269</v>
      </c>
      <c r="C51" s="6">
        <v>45271</v>
      </c>
      <c r="D51" s="4">
        <v>903.32</v>
      </c>
      <c r="E51" s="4" t="str">
        <f>VLOOKUP(A51,HOP!A:L,12,0)</f>
        <v>903.32</v>
      </c>
      <c r="F51" s="4" t="str">
        <f>VLOOKUP(A51,HOP!A:C,3,0)</f>
        <v>4226358</v>
      </c>
      <c r="G51" s="4">
        <f t="shared" si="2"/>
        <v>0</v>
      </c>
      <c r="H51" s="4" t="str">
        <f t="shared" si="3"/>
        <v>，4226358</v>
      </c>
      <c r="I51" s="4" t="str">
        <f>VLOOKUP(A51,HOP!A:U,21,0)</f>
        <v>直连</v>
      </c>
    </row>
    <row r="52" s="4" customFormat="1" hidden="1" spans="1:9">
      <c r="A52" s="5">
        <v>999228393543889</v>
      </c>
      <c r="B52" s="6">
        <v>45269</v>
      </c>
      <c r="C52" s="6">
        <v>45271</v>
      </c>
      <c r="D52" s="4">
        <v>2593.46</v>
      </c>
      <c r="E52" s="4" t="str">
        <f>VLOOKUP(A52,HOP!A:L,12,0)</f>
        <v>2593.46</v>
      </c>
      <c r="F52" s="4" t="str">
        <f>VLOOKUP(A52,HOP!A:C,3,0)</f>
        <v>4226429</v>
      </c>
      <c r="G52" s="4">
        <f t="shared" si="2"/>
        <v>0</v>
      </c>
      <c r="H52" s="4" t="str">
        <f t="shared" si="3"/>
        <v>，4226429</v>
      </c>
      <c r="I52" s="4" t="str">
        <f>VLOOKUP(A52,HOP!A:U,21,0)</f>
        <v>直连</v>
      </c>
    </row>
    <row r="53" s="4" customFormat="1" hidden="1" spans="1:9">
      <c r="A53" s="5">
        <v>999228415487789</v>
      </c>
      <c r="B53" s="6">
        <v>45270</v>
      </c>
      <c r="C53" s="6">
        <v>45271</v>
      </c>
      <c r="D53" s="4">
        <v>426.27</v>
      </c>
      <c r="E53" s="4" t="str">
        <f>VLOOKUP(A53,HOP!A:L,12,0)</f>
        <v>426.27</v>
      </c>
      <c r="F53" s="4" t="str">
        <f>VLOOKUP(A53,HOP!A:C,3,0)</f>
        <v>4233305</v>
      </c>
      <c r="G53" s="4">
        <f t="shared" si="2"/>
        <v>0</v>
      </c>
      <c r="H53" s="4" t="str">
        <f t="shared" si="3"/>
        <v>，4233305</v>
      </c>
      <c r="I53" s="4" t="str">
        <f>VLOOKUP(A53,HOP!A:U,21,0)</f>
        <v>直连</v>
      </c>
    </row>
    <row r="54" s="4" customFormat="1" hidden="1" spans="1:9">
      <c r="A54" s="5">
        <v>999228419945934</v>
      </c>
      <c r="B54" s="6">
        <v>45270</v>
      </c>
      <c r="C54" s="6">
        <v>45271</v>
      </c>
      <c r="D54" s="4">
        <v>617.64</v>
      </c>
      <c r="E54" s="4" t="str">
        <f>VLOOKUP(A54,HOP!A:L,12,0)</f>
        <v>617.64</v>
      </c>
      <c r="F54" s="4" t="str">
        <f>VLOOKUP(A54,HOP!A:C,3,0)</f>
        <v>4235340</v>
      </c>
      <c r="G54" s="4">
        <f t="shared" si="2"/>
        <v>0</v>
      </c>
      <c r="H54" s="4" t="str">
        <f t="shared" si="3"/>
        <v>，4235340</v>
      </c>
      <c r="I54" s="4" t="str">
        <f>VLOOKUP(A54,HOP!A:U,21,0)</f>
        <v>直连</v>
      </c>
    </row>
    <row r="55" s="4" customFormat="1" hidden="1" spans="1:9">
      <c r="A55" s="5">
        <v>999228421667819</v>
      </c>
      <c r="B55" s="6">
        <v>45268</v>
      </c>
      <c r="C55" s="6">
        <v>45271</v>
      </c>
      <c r="D55" s="4">
        <v>6275.79</v>
      </c>
      <c r="E55" s="4" t="str">
        <f>VLOOKUP(A55,HOP!A:L,12,0)</f>
        <v>6275.79</v>
      </c>
      <c r="F55" s="4" t="str">
        <f>VLOOKUP(A55,HOP!A:C,3,0)</f>
        <v>4236109</v>
      </c>
      <c r="G55" s="4">
        <f t="shared" si="2"/>
        <v>0</v>
      </c>
      <c r="H55" s="4" t="str">
        <f t="shared" si="3"/>
        <v>，4236109</v>
      </c>
      <c r="I55" s="4" t="str">
        <f>VLOOKUP(A55,HOP!A:U,21,0)</f>
        <v>直采</v>
      </c>
    </row>
    <row r="56" s="4" customFormat="1" hidden="1" spans="1:9">
      <c r="A56" s="5">
        <v>999228434868865</v>
      </c>
      <c r="B56" s="6">
        <v>45270</v>
      </c>
      <c r="C56" s="6">
        <v>45271</v>
      </c>
      <c r="D56" s="4">
        <v>669.58</v>
      </c>
      <c r="E56" s="4" t="str">
        <f>VLOOKUP(A56,HOP!A:L,12,0)</f>
        <v>669.58</v>
      </c>
      <c r="F56" s="4" t="str">
        <f>VLOOKUP(A56,HOP!A:C,3,0)</f>
        <v>4238515</v>
      </c>
      <c r="G56" s="4">
        <f t="shared" si="2"/>
        <v>0</v>
      </c>
      <c r="H56" s="4" t="str">
        <f t="shared" si="3"/>
        <v>，4238515</v>
      </c>
      <c r="I56" s="4" t="str">
        <f>VLOOKUP(A56,HOP!A:U,21,0)</f>
        <v>直连</v>
      </c>
    </row>
    <row r="57" s="4" customFormat="1" hidden="1" spans="1:9">
      <c r="A57" s="5">
        <v>999228441504155</v>
      </c>
      <c r="B57" s="6">
        <v>45270</v>
      </c>
      <c r="C57" s="6">
        <v>45271</v>
      </c>
      <c r="D57" s="4">
        <v>502.51</v>
      </c>
      <c r="E57" s="4" t="str">
        <f>VLOOKUP(A57,HOP!A:L,12,0)</f>
        <v>502.51</v>
      </c>
      <c r="F57" s="4" t="str">
        <f>VLOOKUP(A57,HOP!A:C,3,0)</f>
        <v>4241917</v>
      </c>
      <c r="G57" s="4">
        <f t="shared" si="2"/>
        <v>0</v>
      </c>
      <c r="H57" s="4" t="str">
        <f t="shared" si="3"/>
        <v>，4241917</v>
      </c>
      <c r="I57" s="4" t="str">
        <f>VLOOKUP(A57,HOP!A:U,21,0)</f>
        <v>直采</v>
      </c>
    </row>
    <row r="58" s="4" customFormat="1" hidden="1" spans="1:9">
      <c r="A58" s="5">
        <v>999228442087702</v>
      </c>
      <c r="B58" s="6">
        <v>45263</v>
      </c>
      <c r="C58" s="6">
        <v>45271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999228443317343</v>
      </c>
      <c r="B59" s="6">
        <v>45270</v>
      </c>
      <c r="C59" s="6">
        <v>45271</v>
      </c>
      <c r="D59" s="4">
        <v>693.64</v>
      </c>
      <c r="E59" s="4" t="str">
        <f>VLOOKUP(A59,HOP!A:L,12,0)</f>
        <v>693.64</v>
      </c>
      <c r="F59" s="4" t="str">
        <f>VLOOKUP(A59,HOP!A:C,3,0)</f>
        <v>4244740</v>
      </c>
      <c r="G59" s="4">
        <f t="shared" si="2"/>
        <v>0</v>
      </c>
      <c r="H59" s="4" t="str">
        <f t="shared" si="3"/>
        <v>，4244740</v>
      </c>
      <c r="I59" s="4" t="str">
        <f>VLOOKUP(A59,HOP!A:U,21,0)</f>
        <v>直连</v>
      </c>
    </row>
    <row r="60" s="4" customFormat="1" hidden="1" spans="1:9">
      <c r="A60" s="5">
        <v>999228443356712</v>
      </c>
      <c r="B60" s="6">
        <v>45270</v>
      </c>
      <c r="C60" s="6">
        <v>45271</v>
      </c>
      <c r="D60" s="4">
        <v>451.66</v>
      </c>
      <c r="E60" s="4" t="str">
        <f>VLOOKUP(A60,HOP!A:L,12,0)</f>
        <v>451.66</v>
      </c>
      <c r="F60" s="4" t="str">
        <f>VLOOKUP(A60,HOP!A:C,3,0)</f>
        <v>4244817</v>
      </c>
      <c r="G60" s="4">
        <f t="shared" si="2"/>
        <v>0</v>
      </c>
      <c r="H60" s="4" t="str">
        <f t="shared" si="3"/>
        <v>，4244817</v>
      </c>
      <c r="I60" s="4" t="str">
        <f>VLOOKUP(A60,HOP!A:U,21,0)</f>
        <v>直连</v>
      </c>
    </row>
    <row r="61" s="4" customFormat="1" hidden="1" spans="1:9">
      <c r="A61" s="5">
        <v>999228443379082</v>
      </c>
      <c r="B61" s="6">
        <v>45268</v>
      </c>
      <c r="C61" s="6">
        <v>45271</v>
      </c>
      <c r="D61" s="4">
        <v>1849.86</v>
      </c>
      <c r="E61" s="4" t="str">
        <f>VLOOKUP(A61,HOP!A:L,12,0)</f>
        <v>1849.86</v>
      </c>
      <c r="F61" s="4" t="str">
        <f>VLOOKUP(A61,HOP!A:C,3,0)</f>
        <v>4244903</v>
      </c>
      <c r="G61" s="4">
        <f t="shared" si="2"/>
        <v>0</v>
      </c>
      <c r="H61" s="4" t="str">
        <f t="shared" si="3"/>
        <v>，4244903</v>
      </c>
      <c r="I61" s="4" t="str">
        <f>VLOOKUP(A61,HOP!A:U,21,0)</f>
        <v>直连</v>
      </c>
    </row>
    <row r="62" s="4" customFormat="1" hidden="1" spans="1:9">
      <c r="A62" s="5">
        <v>999228443901121</v>
      </c>
      <c r="B62" s="6">
        <v>45270</v>
      </c>
      <c r="C62" s="6">
        <v>45271</v>
      </c>
      <c r="D62" s="4">
        <v>579.51</v>
      </c>
      <c r="E62" s="4" t="str">
        <f>VLOOKUP(A62,HOP!A:L,12,0)</f>
        <v>579.51</v>
      </c>
      <c r="F62" s="4" t="str">
        <f>VLOOKUP(A62,HOP!A:C,3,0)</f>
        <v>4245853</v>
      </c>
      <c r="G62" s="4">
        <f t="shared" si="2"/>
        <v>0</v>
      </c>
      <c r="H62" s="4" t="str">
        <f t="shared" si="3"/>
        <v>，4245853</v>
      </c>
      <c r="I62" s="4" t="str">
        <f>VLOOKUP(A62,HOP!A:U,21,0)</f>
        <v>直连</v>
      </c>
    </row>
    <row r="63" s="4" customFormat="1" hidden="1" spans="1:9">
      <c r="A63" s="5">
        <v>999228444115016</v>
      </c>
      <c r="B63" s="6">
        <v>45268</v>
      </c>
      <c r="C63" s="6">
        <v>45271</v>
      </c>
      <c r="D63" s="4">
        <v>4601.09</v>
      </c>
      <c r="E63" s="4" t="str">
        <f>VLOOKUP(A63,HOP!A:L,12,0)</f>
        <v>4601.09</v>
      </c>
      <c r="F63" s="4" t="str">
        <f>VLOOKUP(A63,HOP!A:C,3,0)</f>
        <v>4246064</v>
      </c>
      <c r="G63" s="4">
        <f t="shared" si="2"/>
        <v>0</v>
      </c>
      <c r="H63" s="4" t="str">
        <f t="shared" si="3"/>
        <v>，4246064</v>
      </c>
      <c r="I63" s="4" t="str">
        <f>VLOOKUP(A63,HOP!A:U,21,0)</f>
        <v>直连</v>
      </c>
    </row>
    <row r="64" s="4" customFormat="1" hidden="1" spans="1:9">
      <c r="A64" s="5">
        <v>999228444433414</v>
      </c>
      <c r="B64" s="6">
        <v>45270</v>
      </c>
      <c r="C64" s="6">
        <v>45271</v>
      </c>
      <c r="D64" s="4">
        <v>515.6</v>
      </c>
      <c r="E64" s="4" t="str">
        <f>VLOOKUP(A64,HOP!A:L,12,0)</f>
        <v>515.60</v>
      </c>
      <c r="F64" s="4" t="str">
        <f>VLOOKUP(A64,HOP!A:C,3,0)</f>
        <v>4246655</v>
      </c>
      <c r="G64" s="4">
        <f t="shared" si="2"/>
        <v>0</v>
      </c>
      <c r="H64" s="4" t="str">
        <f t="shared" si="3"/>
        <v>，4246655</v>
      </c>
      <c r="I64" s="4" t="str">
        <f>VLOOKUP(A64,HOP!A:U,21,0)</f>
        <v>直连</v>
      </c>
    </row>
    <row r="65" s="4" customFormat="1" hidden="1" spans="1:9">
      <c r="A65" s="5">
        <v>999228445991662</v>
      </c>
      <c r="B65" s="6">
        <v>45269</v>
      </c>
      <c r="C65" s="6">
        <v>45271</v>
      </c>
      <c r="D65" s="4">
        <v>870.64</v>
      </c>
      <c r="E65" s="4" t="str">
        <f>VLOOKUP(A65,HOP!A:L,12,0)</f>
        <v>870.64</v>
      </c>
      <c r="F65" s="4" t="str">
        <f>VLOOKUP(A65,HOP!A:C,3,0)</f>
        <v>4249689</v>
      </c>
      <c r="G65" s="4">
        <f t="shared" si="2"/>
        <v>0</v>
      </c>
      <c r="H65" s="4" t="str">
        <f t="shared" si="3"/>
        <v>，4249689</v>
      </c>
      <c r="I65" s="4" t="str">
        <f>VLOOKUP(A65,HOP!A:U,21,0)</f>
        <v>直连</v>
      </c>
    </row>
    <row r="66" s="4" customFormat="1" hidden="1" spans="1:9">
      <c r="A66" s="5">
        <v>999228446337287</v>
      </c>
      <c r="B66" s="6">
        <v>45270</v>
      </c>
      <c r="C66" s="6">
        <v>45271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999228446355444</v>
      </c>
      <c r="B67" s="6">
        <v>45269</v>
      </c>
      <c r="C67" s="6">
        <v>45271</v>
      </c>
      <c r="D67" s="4">
        <v>2015.31</v>
      </c>
      <c r="E67" s="4" t="str">
        <f>VLOOKUP(A67,HOP!A:L,12,0)</f>
        <v>2015.31</v>
      </c>
      <c r="F67" s="4" t="str">
        <f>VLOOKUP(A67,HOP!A:C,3,0)</f>
        <v>4250483</v>
      </c>
      <c r="G67" s="4">
        <f t="shared" ref="G67:G111" si="4">D67-E67</f>
        <v>0</v>
      </c>
      <c r="H67" s="4" t="str">
        <f t="shared" ref="H67:H98" si="5">$H$1&amp;F67</f>
        <v>，4250483</v>
      </c>
      <c r="I67" s="4" t="str">
        <f>VLOOKUP(A67,HOP!A:U,21,0)</f>
        <v>直连</v>
      </c>
    </row>
    <row r="68" s="4" customFormat="1" hidden="1" spans="1:9">
      <c r="A68" s="5">
        <v>999228472328110</v>
      </c>
      <c r="B68" s="6">
        <v>45268</v>
      </c>
      <c r="C68" s="6">
        <v>45271</v>
      </c>
      <c r="D68" s="4">
        <v>599.85</v>
      </c>
      <c r="E68" s="4" t="str">
        <f>VLOOKUP(A68,HOP!A:L,12,0)</f>
        <v>599.85</v>
      </c>
      <c r="F68" s="4" t="str">
        <f>VLOOKUP(A68,HOP!A:C,3,0)</f>
        <v>4253638</v>
      </c>
      <c r="G68" s="4">
        <f t="shared" si="4"/>
        <v>0</v>
      </c>
      <c r="H68" s="4" t="str">
        <f t="shared" si="5"/>
        <v>，4253638</v>
      </c>
      <c r="I68" s="4" t="str">
        <f>VLOOKUP(A68,HOP!A:U,21,0)</f>
        <v>直连</v>
      </c>
    </row>
    <row r="69" s="4" customFormat="1" hidden="1" spans="1:9">
      <c r="A69" s="5">
        <v>28475123059</v>
      </c>
      <c r="B69" s="6">
        <v>45269</v>
      </c>
      <c r="C69" s="6">
        <v>45271</v>
      </c>
      <c r="D69" s="4">
        <v>1856.28</v>
      </c>
      <c r="E69" s="4" t="str">
        <f>VLOOKUP(A69,HOP!A:L,12,0)</f>
        <v>1856.28</v>
      </c>
      <c r="F69" s="4" t="str">
        <f>VLOOKUP(A69,HOP!A:C,3,0)</f>
        <v>4255165</v>
      </c>
      <c r="G69" s="4">
        <f t="shared" si="4"/>
        <v>0</v>
      </c>
      <c r="H69" s="4" t="str">
        <f t="shared" si="5"/>
        <v>，4255165</v>
      </c>
      <c r="I69" s="4" t="str">
        <f>VLOOKUP(A69,HOP!A:U,21,0)</f>
        <v>直连</v>
      </c>
    </row>
    <row r="70" s="4" customFormat="1" hidden="1" spans="1:9">
      <c r="A70" s="5">
        <v>999228483302587</v>
      </c>
      <c r="B70" s="6">
        <v>45270</v>
      </c>
      <c r="C70" s="6">
        <v>45271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999228484302319</v>
      </c>
      <c r="B71" s="6">
        <v>45268</v>
      </c>
      <c r="C71" s="6">
        <v>45271</v>
      </c>
      <c r="D71" s="4">
        <v>1018.6</v>
      </c>
      <c r="E71" s="4" t="str">
        <f>VLOOKUP(A71,HOP!A:L,12,0)</f>
        <v>1018.60</v>
      </c>
      <c r="F71" s="4" t="str">
        <f>VLOOKUP(A71,HOP!A:C,3,0)</f>
        <v>4256544</v>
      </c>
      <c r="G71" s="4">
        <f t="shared" si="4"/>
        <v>0</v>
      </c>
      <c r="H71" s="4" t="str">
        <f t="shared" si="5"/>
        <v>，4256544</v>
      </c>
      <c r="I71" s="4" t="str">
        <f>VLOOKUP(A71,HOP!A:U,21,0)</f>
        <v>直采</v>
      </c>
    </row>
    <row r="72" s="4" customFormat="1" hidden="1" spans="1:9">
      <c r="A72" s="5">
        <v>999228484650093</v>
      </c>
      <c r="B72" s="6">
        <v>45270</v>
      </c>
      <c r="C72" s="6">
        <v>45271</v>
      </c>
      <c r="D72" s="4">
        <v>422.37</v>
      </c>
      <c r="E72" s="4" t="str">
        <f>VLOOKUP(A72,HOP!A:L,12,0)</f>
        <v>422.37</v>
      </c>
      <c r="F72" s="4" t="str">
        <f>VLOOKUP(A72,HOP!A:C,3,0)</f>
        <v>4256871</v>
      </c>
      <c r="G72" s="4">
        <f t="shared" si="4"/>
        <v>0</v>
      </c>
      <c r="H72" s="4" t="str">
        <f t="shared" si="5"/>
        <v>，4256871</v>
      </c>
      <c r="I72" s="4" t="str">
        <f>VLOOKUP(A72,HOP!A:U,21,0)</f>
        <v>直连</v>
      </c>
    </row>
    <row r="73" s="4" customFormat="1" hidden="1" spans="1:9">
      <c r="A73" s="5">
        <v>999228488879899</v>
      </c>
      <c r="B73" s="6">
        <v>45269</v>
      </c>
      <c r="C73" s="6">
        <v>45271</v>
      </c>
      <c r="D73" s="4">
        <v>1343.13</v>
      </c>
      <c r="E73" s="4" t="str">
        <f>VLOOKUP(A73,HOP!A:L,12,0)</f>
        <v>1343.13</v>
      </c>
      <c r="F73" s="4" t="str">
        <f>VLOOKUP(A73,HOP!A:C,3,0)</f>
        <v>4260780</v>
      </c>
      <c r="G73" s="4">
        <f t="shared" si="4"/>
        <v>0</v>
      </c>
      <c r="H73" s="4" t="str">
        <f t="shared" si="5"/>
        <v>，4260780</v>
      </c>
      <c r="I73" s="4" t="str">
        <f>VLOOKUP(A73,HOP!A:U,21,0)</f>
        <v>直连</v>
      </c>
    </row>
    <row r="74" s="4" customFormat="1" hidden="1" spans="1:9">
      <c r="A74" s="5">
        <v>999228494174780</v>
      </c>
      <c r="B74" s="6">
        <v>45268</v>
      </c>
      <c r="C74" s="6">
        <v>45271</v>
      </c>
      <c r="D74" s="4">
        <v>1193.79</v>
      </c>
      <c r="E74" s="4" t="str">
        <f>VLOOKUP(A74,HOP!A:L,12,0)</f>
        <v>1193.79</v>
      </c>
      <c r="F74" s="4" t="str">
        <f>VLOOKUP(A74,HOP!A:C,3,0)</f>
        <v>4263288</v>
      </c>
      <c r="G74" s="4">
        <f t="shared" si="4"/>
        <v>0</v>
      </c>
      <c r="H74" s="4" t="str">
        <f t="shared" si="5"/>
        <v>，4263288</v>
      </c>
      <c r="I74" s="4" t="str">
        <f>VLOOKUP(A74,HOP!A:U,21,0)</f>
        <v>直连</v>
      </c>
    </row>
    <row r="75" s="4" customFormat="1" hidden="1" spans="1:9">
      <c r="A75" s="5">
        <v>999228497939998</v>
      </c>
      <c r="B75" s="6">
        <v>45270</v>
      </c>
      <c r="C75" s="6">
        <v>45271</v>
      </c>
      <c r="D75" s="4">
        <v>1914.02</v>
      </c>
      <c r="E75" s="4" t="str">
        <f>VLOOKUP(A75,HOP!A:L,12,0)</f>
        <v>1914.02</v>
      </c>
      <c r="F75" s="4" t="str">
        <f>VLOOKUP(A75,HOP!A:C,3,0)</f>
        <v>4265212</v>
      </c>
      <c r="G75" s="4">
        <f t="shared" si="4"/>
        <v>0</v>
      </c>
      <c r="H75" s="4" t="str">
        <f t="shared" si="5"/>
        <v>，4265212</v>
      </c>
      <c r="I75" s="4" t="str">
        <f>VLOOKUP(A75,HOP!A:U,21,0)</f>
        <v>直连</v>
      </c>
    </row>
    <row r="76" s="4" customFormat="1" hidden="1" spans="1:9">
      <c r="A76" s="5">
        <v>999228500460659</v>
      </c>
      <c r="B76" s="6">
        <v>45269</v>
      </c>
      <c r="C76" s="6">
        <v>45271</v>
      </c>
      <c r="D76" s="4">
        <v>1055.82</v>
      </c>
      <c r="E76" s="4" t="str">
        <f>VLOOKUP(A76,HOP!A:L,12,0)</f>
        <v>1055.82</v>
      </c>
      <c r="F76" s="4" t="str">
        <f>VLOOKUP(A76,HOP!A:C,3,0)</f>
        <v>4266530</v>
      </c>
      <c r="G76" s="4">
        <f t="shared" si="4"/>
        <v>0</v>
      </c>
      <c r="H76" s="4" t="str">
        <f t="shared" si="5"/>
        <v>，4266530</v>
      </c>
      <c r="I76" s="4" t="str">
        <f>VLOOKUP(A76,HOP!A:U,21,0)</f>
        <v>直连</v>
      </c>
    </row>
    <row r="77" s="4" customFormat="1" hidden="1" spans="1:9">
      <c r="A77" s="5">
        <v>999228501605497</v>
      </c>
      <c r="B77" s="6">
        <v>45268</v>
      </c>
      <c r="C77" s="6">
        <v>45271</v>
      </c>
      <c r="D77" s="4">
        <v>631.56</v>
      </c>
      <c r="E77" s="4" t="str">
        <f>VLOOKUP(A77,HOP!A:L,12,0)</f>
        <v>631.56</v>
      </c>
      <c r="F77" s="4" t="str">
        <f>VLOOKUP(A77,HOP!A:C,3,0)</f>
        <v>4266897</v>
      </c>
      <c r="G77" s="4">
        <f t="shared" si="4"/>
        <v>0</v>
      </c>
      <c r="H77" s="4" t="str">
        <f t="shared" si="5"/>
        <v>，4266897</v>
      </c>
      <c r="I77" s="4" t="str">
        <f>VLOOKUP(A77,HOP!A:U,21,0)</f>
        <v>直连</v>
      </c>
    </row>
    <row r="78" s="4" customFormat="1" hidden="1" spans="1:9">
      <c r="A78" s="5">
        <v>999228509517918</v>
      </c>
      <c r="B78" s="6">
        <v>45268</v>
      </c>
      <c r="C78" s="6">
        <v>45271</v>
      </c>
      <c r="D78" s="4">
        <v>4706.76</v>
      </c>
      <c r="E78" s="4" t="str">
        <f>VLOOKUP(A78,HOP!A:L,12,0)</f>
        <v>4706.76</v>
      </c>
      <c r="F78" s="4" t="str">
        <f>VLOOKUP(A78,HOP!A:C,3,0)</f>
        <v>4268762</v>
      </c>
      <c r="G78" s="4">
        <f t="shared" si="4"/>
        <v>0</v>
      </c>
      <c r="H78" s="4" t="str">
        <f t="shared" si="5"/>
        <v>，4268762</v>
      </c>
      <c r="I78" s="4" t="str">
        <f>VLOOKUP(A78,HOP!A:U,21,0)</f>
        <v>直连</v>
      </c>
    </row>
    <row r="79" s="4" customFormat="1" hidden="1" spans="1:9">
      <c r="A79" s="5">
        <v>999228511962678</v>
      </c>
      <c r="B79" s="6">
        <v>45268</v>
      </c>
      <c r="C79" s="6">
        <v>45271</v>
      </c>
      <c r="D79" s="4">
        <v>366.75</v>
      </c>
      <c r="E79" s="4" t="str">
        <f>VLOOKUP(A79,HOP!A:L,12,0)</f>
        <v>366.75</v>
      </c>
      <c r="F79" s="4" t="str">
        <f>VLOOKUP(A79,HOP!A:C,3,0)</f>
        <v>4269429</v>
      </c>
      <c r="G79" s="4">
        <f t="shared" si="4"/>
        <v>0</v>
      </c>
      <c r="H79" s="4" t="str">
        <f t="shared" si="5"/>
        <v>，4269429</v>
      </c>
      <c r="I79" s="4" t="str">
        <f>VLOOKUP(A79,HOP!A:U,21,0)</f>
        <v>直连</v>
      </c>
    </row>
    <row r="80" s="4" customFormat="1" hidden="1" spans="1:9">
      <c r="A80" s="5">
        <v>999228512721035</v>
      </c>
      <c r="B80" s="6">
        <v>45266</v>
      </c>
      <c r="C80" s="6">
        <v>45271</v>
      </c>
      <c r="D80" s="4">
        <v>4013.35</v>
      </c>
      <c r="E80" s="4" t="str">
        <f>VLOOKUP(A80,HOP!A:L,12,0)</f>
        <v>4013.35</v>
      </c>
      <c r="F80" s="4" t="str">
        <f>VLOOKUP(A80,HOP!A:C,3,0)</f>
        <v>4269711</v>
      </c>
      <c r="G80" s="4">
        <f t="shared" si="4"/>
        <v>0</v>
      </c>
      <c r="H80" s="4" t="str">
        <f t="shared" si="5"/>
        <v>，4269711</v>
      </c>
      <c r="I80" s="4" t="str">
        <f>VLOOKUP(A80,HOP!A:U,21,0)</f>
        <v>直连</v>
      </c>
    </row>
    <row r="81" s="4" customFormat="1" spans="1:10">
      <c r="A81" s="5">
        <v>999228519585687</v>
      </c>
      <c r="B81" s="6">
        <v>45268</v>
      </c>
      <c r="C81" s="6">
        <v>45271</v>
      </c>
      <c r="D81" s="4">
        <v>283.69</v>
      </c>
      <c r="E81" s="4" t="str">
        <f>VLOOKUP(A81,HOP!A:L,12,0)</f>
        <v>279.42</v>
      </c>
      <c r="F81" s="4" t="str">
        <f>VLOOKUP(A81,HOP!A:C,3,0)</f>
        <v>4270785</v>
      </c>
      <c r="G81" s="4">
        <f t="shared" si="4"/>
        <v>4.26999999999998</v>
      </c>
      <c r="H81" s="4" t="str">
        <f t="shared" si="5"/>
        <v>，4270785</v>
      </c>
      <c r="I81" s="4" t="str">
        <f>VLOOKUP(A81,HOP!A:U,21,0)</f>
        <v>直采</v>
      </c>
      <c r="J81" s="4" t="s">
        <v>628</v>
      </c>
    </row>
    <row r="82" s="4" customFormat="1" hidden="1" spans="1:9">
      <c r="A82" s="5">
        <v>999228521675236</v>
      </c>
      <c r="B82" s="6">
        <v>45270</v>
      </c>
      <c r="C82" s="6">
        <v>45271</v>
      </c>
      <c r="D82" s="4">
        <v>2549.43</v>
      </c>
      <c r="E82" s="4" t="str">
        <f>VLOOKUP(A82,HOP!A:L,12,0)</f>
        <v>2549.43</v>
      </c>
      <c r="F82" s="4" t="str">
        <f>VLOOKUP(A82,HOP!A:C,3,0)</f>
        <v>4271194</v>
      </c>
      <c r="G82" s="4">
        <f t="shared" si="4"/>
        <v>0</v>
      </c>
      <c r="H82" s="4" t="str">
        <f t="shared" si="5"/>
        <v>，4271194</v>
      </c>
      <c r="I82" s="4" t="str">
        <f>VLOOKUP(A82,HOP!A:U,21,0)</f>
        <v>直连</v>
      </c>
    </row>
    <row r="83" s="4" customFormat="1" hidden="1" spans="1:9">
      <c r="A83" s="5">
        <v>999228527321111</v>
      </c>
      <c r="B83" s="6">
        <v>45269</v>
      </c>
      <c r="C83" s="6">
        <v>45271</v>
      </c>
      <c r="D83" s="4">
        <v>2199.34</v>
      </c>
      <c r="E83" s="4" t="str">
        <f>VLOOKUP(A83,HOP!A:L,12,0)</f>
        <v>2199.34</v>
      </c>
      <c r="F83" s="4" t="str">
        <f>VLOOKUP(A83,HOP!A:C,3,0)</f>
        <v>4272615</v>
      </c>
      <c r="G83" s="4">
        <f t="shared" si="4"/>
        <v>0</v>
      </c>
      <c r="H83" s="4" t="str">
        <f t="shared" si="5"/>
        <v>，4272615</v>
      </c>
      <c r="I83" s="4" t="str">
        <f>VLOOKUP(A83,HOP!A:U,21,0)</f>
        <v>直连</v>
      </c>
    </row>
    <row r="84" s="4" customFormat="1" hidden="1" spans="1:9">
      <c r="A84" s="5">
        <v>999228534614778</v>
      </c>
      <c r="B84" s="6">
        <v>45270</v>
      </c>
      <c r="C84" s="6">
        <v>45271</v>
      </c>
      <c r="D84" s="4">
        <v>1533.75</v>
      </c>
      <c r="E84" s="4" t="str">
        <f>VLOOKUP(A84,HOP!A:L,12,0)</f>
        <v>1533.75</v>
      </c>
      <c r="F84" s="4" t="str">
        <f>VLOOKUP(A84,HOP!A:C,3,0)</f>
        <v>4274340</v>
      </c>
      <c r="G84" s="4">
        <f t="shared" si="4"/>
        <v>0</v>
      </c>
      <c r="H84" s="4" t="str">
        <f t="shared" si="5"/>
        <v>，4274340</v>
      </c>
      <c r="I84" s="4" t="str">
        <f>VLOOKUP(A84,HOP!A:U,21,0)</f>
        <v>直连</v>
      </c>
    </row>
    <row r="85" s="4" customFormat="1" hidden="1" spans="1:9">
      <c r="A85" s="5">
        <v>999228543156876</v>
      </c>
      <c r="B85" s="6">
        <v>45268</v>
      </c>
      <c r="C85" s="6">
        <v>45271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999228544826353</v>
      </c>
      <c r="B86" s="6">
        <v>45267</v>
      </c>
      <c r="C86" s="6">
        <v>45271</v>
      </c>
      <c r="D86" s="4">
        <v>8563.67</v>
      </c>
      <c r="E86" s="4" t="str">
        <f>VLOOKUP(A86,HOP!A:L,12,0)</f>
        <v>8563.67</v>
      </c>
      <c r="F86" s="4" t="str">
        <f>VLOOKUP(A86,HOP!A:C,3,0)</f>
        <v>4276918</v>
      </c>
      <c r="G86" s="4">
        <f t="shared" si="4"/>
        <v>0</v>
      </c>
      <c r="H86" s="4" t="str">
        <f t="shared" si="5"/>
        <v>，4276918</v>
      </c>
      <c r="I86" s="4" t="str">
        <f>VLOOKUP(A86,HOP!A:U,21,0)</f>
        <v>直连</v>
      </c>
    </row>
    <row r="87" s="4" customFormat="1" hidden="1" spans="1:9">
      <c r="A87" s="5">
        <v>999228546862762</v>
      </c>
      <c r="B87" s="6">
        <v>45268</v>
      </c>
      <c r="C87" s="6">
        <v>45271</v>
      </c>
      <c r="D87" s="4">
        <v>1624.5</v>
      </c>
      <c r="E87" s="4" t="str">
        <f>VLOOKUP(A87,HOP!A:L,12,0)</f>
        <v>1624.57</v>
      </c>
      <c r="F87" s="4" t="str">
        <f>VLOOKUP(A87,HOP!A:C,3,0)</f>
        <v>4277744</v>
      </c>
      <c r="G87" s="4">
        <f t="shared" si="4"/>
        <v>-0.0699999999999363</v>
      </c>
      <c r="H87" s="4" t="str">
        <f t="shared" si="5"/>
        <v>，4277744</v>
      </c>
      <c r="I87" s="4" t="str">
        <f>VLOOKUP(A87,HOP!A:U,21,0)</f>
        <v>直连</v>
      </c>
    </row>
    <row r="88" s="4" customFormat="1" hidden="1" spans="1:9">
      <c r="A88" s="5">
        <v>999228546872052</v>
      </c>
      <c r="B88" s="6">
        <v>45269</v>
      </c>
      <c r="C88" s="6">
        <v>45271</v>
      </c>
      <c r="D88" s="4">
        <v>890.28</v>
      </c>
      <c r="E88" s="4" t="str">
        <f>VLOOKUP(A88,HOP!A:L,12,0)</f>
        <v>890.28</v>
      </c>
      <c r="F88" s="4" t="str">
        <f>VLOOKUP(A88,HOP!A:C,3,0)</f>
        <v>4277754</v>
      </c>
      <c r="G88" s="4">
        <f t="shared" si="4"/>
        <v>0</v>
      </c>
      <c r="H88" s="4" t="str">
        <f t="shared" si="5"/>
        <v>，4277754</v>
      </c>
      <c r="I88" s="4" t="str">
        <f>VLOOKUP(A88,HOP!A:U,21,0)</f>
        <v>直连</v>
      </c>
    </row>
    <row r="89" s="4" customFormat="1" hidden="1" spans="1:9">
      <c r="A89" s="5">
        <v>999228556285712</v>
      </c>
      <c r="B89" s="6">
        <v>45270</v>
      </c>
      <c r="C89" s="6">
        <v>45271</v>
      </c>
      <c r="D89" s="4">
        <v>1288.68</v>
      </c>
      <c r="E89" s="4" t="str">
        <f>VLOOKUP(A89,HOP!A:L,12,0)</f>
        <v>1288.68</v>
      </c>
      <c r="F89" s="4" t="str">
        <f>VLOOKUP(A89,HOP!A:C,3,0)</f>
        <v>4290552</v>
      </c>
      <c r="G89" s="4">
        <f t="shared" si="4"/>
        <v>0</v>
      </c>
      <c r="H89" s="4" t="str">
        <f t="shared" si="5"/>
        <v>，4290552</v>
      </c>
      <c r="I89" s="4" t="str">
        <f>VLOOKUP(A89,HOP!A:U,21,0)</f>
        <v>直连</v>
      </c>
    </row>
    <row r="90" s="4" customFormat="1" spans="1:10">
      <c r="A90" s="5">
        <v>999228558932725</v>
      </c>
      <c r="B90" s="6">
        <v>45269</v>
      </c>
      <c r="C90" s="6">
        <v>45271</v>
      </c>
      <c r="D90" s="4">
        <v>441.64</v>
      </c>
      <c r="E90" s="4">
        <v>355.15</v>
      </c>
      <c r="F90" s="4" t="str">
        <f>VLOOKUP(A90,HOP!A:C,3,0)</f>
        <v>4292046</v>
      </c>
      <c r="G90" s="4">
        <f t="shared" si="4"/>
        <v>86.49</v>
      </c>
      <c r="H90" s="4" t="str">
        <f t="shared" si="5"/>
        <v>，4292046</v>
      </c>
      <c r="I90" s="4" t="str">
        <f>VLOOKUP(A90,HOP!A:U,21,0)</f>
        <v>直连</v>
      </c>
      <c r="J90" s="4" t="s">
        <v>629</v>
      </c>
    </row>
    <row r="91" s="4" customFormat="1" hidden="1" spans="1:9">
      <c r="A91" s="5">
        <v>999228565798537</v>
      </c>
      <c r="B91" s="6">
        <v>45269</v>
      </c>
      <c r="C91" s="6">
        <v>45271</v>
      </c>
      <c r="D91" s="4">
        <v>1679.14</v>
      </c>
      <c r="E91" s="4" t="str">
        <f>VLOOKUP(A91,HOP!A:L,12,0)</f>
        <v>1679.14</v>
      </c>
      <c r="F91" s="4" t="str">
        <f>VLOOKUP(A91,HOP!A:C,3,0)</f>
        <v>4295874</v>
      </c>
      <c r="G91" s="4">
        <f t="shared" si="4"/>
        <v>0</v>
      </c>
      <c r="H91" s="4" t="str">
        <f t="shared" si="5"/>
        <v>，4295874</v>
      </c>
      <c r="I91" s="4" t="str">
        <f>VLOOKUP(A91,HOP!A:U,21,0)</f>
        <v>直连</v>
      </c>
    </row>
    <row r="92" s="4" customFormat="1" hidden="1" spans="1:9">
      <c r="A92" s="5">
        <v>999228567210381</v>
      </c>
      <c r="B92" s="6">
        <v>45270</v>
      </c>
      <c r="C92" s="6">
        <v>45271</v>
      </c>
      <c r="D92" s="4">
        <v>244.03</v>
      </c>
      <c r="E92" s="4" t="str">
        <f>VLOOKUP(A92,HOP!A:L,12,0)</f>
        <v>244.03</v>
      </c>
      <c r="F92" s="4" t="str">
        <f>VLOOKUP(A92,HOP!A:C,3,0)</f>
        <v>4296483</v>
      </c>
      <c r="G92" s="4">
        <f t="shared" si="4"/>
        <v>0</v>
      </c>
      <c r="H92" s="4" t="str">
        <f t="shared" si="5"/>
        <v>，4296483</v>
      </c>
      <c r="I92" s="4" t="str">
        <f>VLOOKUP(A92,HOP!A:U,21,0)</f>
        <v>直连</v>
      </c>
    </row>
    <row r="93" s="4" customFormat="1" hidden="1" spans="1:9">
      <c r="A93" s="5">
        <v>999228568392596</v>
      </c>
      <c r="B93" s="6">
        <v>45270</v>
      </c>
      <c r="C93" s="6">
        <v>45271</v>
      </c>
      <c r="D93" s="4">
        <v>672.68</v>
      </c>
      <c r="E93" s="4" t="str">
        <f>VLOOKUP(A93,HOP!A:L,12,0)</f>
        <v>672.68</v>
      </c>
      <c r="F93" s="4" t="str">
        <f>VLOOKUP(A93,HOP!A:C,3,0)</f>
        <v>4296971</v>
      </c>
      <c r="G93" s="4">
        <f t="shared" si="4"/>
        <v>0</v>
      </c>
      <c r="H93" s="4" t="str">
        <f t="shared" si="5"/>
        <v>，4296971</v>
      </c>
      <c r="I93" s="4" t="str">
        <f>VLOOKUP(A93,HOP!A:U,21,0)</f>
        <v>直采</v>
      </c>
    </row>
    <row r="94" s="4" customFormat="1" hidden="1" spans="1:9">
      <c r="A94" s="5">
        <v>999228568641181</v>
      </c>
      <c r="B94" s="6">
        <v>45269</v>
      </c>
      <c r="C94" s="6">
        <v>45271</v>
      </c>
      <c r="D94" s="4">
        <v>7554.46</v>
      </c>
      <c r="E94" s="4" t="str">
        <f>VLOOKUP(A94,HOP!A:L,12,0)</f>
        <v>7554.46</v>
      </c>
      <c r="F94" s="4" t="str">
        <f>VLOOKUP(A94,HOP!A:C,3,0)</f>
        <v>4297033</v>
      </c>
      <c r="G94" s="4">
        <f t="shared" si="4"/>
        <v>0</v>
      </c>
      <c r="H94" s="4" t="str">
        <f t="shared" si="5"/>
        <v>，4297033</v>
      </c>
      <c r="I94" s="4" t="str">
        <f>VLOOKUP(A94,HOP!A:U,21,0)</f>
        <v>直连</v>
      </c>
    </row>
    <row r="95" s="4" customFormat="1" hidden="1" spans="1:9">
      <c r="A95" s="5">
        <v>999228569122698</v>
      </c>
      <c r="B95" s="6">
        <v>45268</v>
      </c>
      <c r="C95" s="6">
        <v>45271</v>
      </c>
      <c r="D95" s="4">
        <v>1338</v>
      </c>
      <c r="E95" s="4" t="str">
        <f>VLOOKUP(A95,HOP!A:L,12,0)</f>
        <v>1338.00</v>
      </c>
      <c r="F95" s="4" t="str">
        <f>VLOOKUP(A95,HOP!A:C,3,0)</f>
        <v>4297285</v>
      </c>
      <c r="G95" s="4">
        <f t="shared" si="4"/>
        <v>0</v>
      </c>
      <c r="H95" s="4" t="str">
        <f t="shared" si="5"/>
        <v>，4297285</v>
      </c>
      <c r="I95" s="4" t="str">
        <f>VLOOKUP(A95,HOP!A:U,21,0)</f>
        <v>直连</v>
      </c>
    </row>
    <row r="96" s="4" customFormat="1" hidden="1" spans="1:9">
      <c r="A96" s="5">
        <v>999228570499578</v>
      </c>
      <c r="B96" s="6">
        <v>45267</v>
      </c>
      <c r="C96" s="6">
        <v>45271</v>
      </c>
      <c r="D96" s="4">
        <v>1252.95</v>
      </c>
      <c r="E96" s="4" t="str">
        <f>VLOOKUP(A96,HOP!A:L,12,0)</f>
        <v>1252.95</v>
      </c>
      <c r="F96" s="4" t="str">
        <f>VLOOKUP(A96,HOP!A:C,3,0)</f>
        <v>4297787</v>
      </c>
      <c r="G96" s="4">
        <f t="shared" si="4"/>
        <v>0</v>
      </c>
      <c r="H96" s="4" t="str">
        <f t="shared" si="5"/>
        <v>，4297787</v>
      </c>
      <c r="I96" s="4" t="str">
        <f>VLOOKUP(A96,HOP!A:U,21,0)</f>
        <v>直连</v>
      </c>
    </row>
    <row r="97" s="4" customFormat="1" hidden="1" spans="1:9">
      <c r="A97" s="5">
        <v>999228573269180</v>
      </c>
      <c r="B97" s="6">
        <v>45269</v>
      </c>
      <c r="C97" s="6">
        <v>45271</v>
      </c>
      <c r="D97" s="4">
        <v>3132.54</v>
      </c>
      <c r="E97" s="4" t="str">
        <f>VLOOKUP(A97,HOP!A:L,12,0)</f>
        <v>3132.54</v>
      </c>
      <c r="F97" s="4" t="str">
        <f>VLOOKUP(A97,HOP!A:C,3,0)</f>
        <v>4299850</v>
      </c>
      <c r="G97" s="4">
        <f t="shared" si="4"/>
        <v>0</v>
      </c>
      <c r="H97" s="4" t="str">
        <f t="shared" si="5"/>
        <v>，4299850</v>
      </c>
      <c r="I97" s="4" t="str">
        <f>VLOOKUP(A97,HOP!A:U,21,0)</f>
        <v>直连</v>
      </c>
    </row>
    <row r="98" s="4" customFormat="1" hidden="1" spans="1:9">
      <c r="A98" s="5">
        <v>999228583716532</v>
      </c>
      <c r="B98" s="6">
        <v>45269</v>
      </c>
      <c r="C98" s="6">
        <v>45271</v>
      </c>
      <c r="D98" s="4">
        <v>825.22</v>
      </c>
      <c r="E98" s="4" t="str">
        <f>VLOOKUP(A98,HOP!A:L,12,0)</f>
        <v>825.22</v>
      </c>
      <c r="F98" s="4" t="str">
        <f>VLOOKUP(A98,HOP!A:C,3,0)</f>
        <v>4303367</v>
      </c>
      <c r="G98" s="4">
        <f t="shared" si="4"/>
        <v>0</v>
      </c>
      <c r="H98" s="4" t="str">
        <f t="shared" si="5"/>
        <v>，4303367</v>
      </c>
      <c r="I98" s="4" t="str">
        <f>VLOOKUP(A98,HOP!A:U,21,0)</f>
        <v>直连</v>
      </c>
    </row>
    <row r="99" s="4" customFormat="1" hidden="1" spans="1:9">
      <c r="A99" s="5">
        <v>999228584014432</v>
      </c>
      <c r="B99" s="6">
        <v>45269</v>
      </c>
      <c r="C99" s="6">
        <v>45271</v>
      </c>
      <c r="D99" s="4">
        <v>1223.52</v>
      </c>
      <c r="E99" s="4" t="str">
        <f>VLOOKUP(A99,HOP!A:L,12,0)</f>
        <v>1223.52</v>
      </c>
      <c r="F99" s="4" t="str">
        <f>VLOOKUP(A99,HOP!A:C,3,0)</f>
        <v>4303593</v>
      </c>
      <c r="G99" s="4">
        <f t="shared" si="4"/>
        <v>0</v>
      </c>
      <c r="H99" s="4" t="str">
        <f>$H$1&amp;F99</f>
        <v>，4303593</v>
      </c>
      <c r="I99" s="4" t="str">
        <f>VLOOKUP(A99,HOP!A:U,21,0)</f>
        <v>直连</v>
      </c>
    </row>
    <row r="100" s="4" customFormat="1" hidden="1" spans="1:9">
      <c r="A100" s="5">
        <v>999228585084392</v>
      </c>
      <c r="B100" s="6">
        <v>45269</v>
      </c>
      <c r="C100" s="6">
        <v>45271</v>
      </c>
      <c r="D100" s="4">
        <v>1758.66</v>
      </c>
      <c r="E100" s="4" t="str">
        <f>VLOOKUP(A100,HOP!A:L,12,0)</f>
        <v>1758.66</v>
      </c>
      <c r="F100" s="4" t="str">
        <f>VLOOKUP(A100,HOP!A:C,3,0)</f>
        <v>4304032</v>
      </c>
      <c r="G100" s="4">
        <f t="shared" si="4"/>
        <v>0</v>
      </c>
      <c r="H100" s="4" t="str">
        <f>$H$1&amp;F100</f>
        <v>，4304032</v>
      </c>
      <c r="I100" s="4" t="str">
        <f>VLOOKUP(A100,HOP!A:U,21,0)</f>
        <v>直连</v>
      </c>
    </row>
    <row r="101" s="4" customFormat="1" hidden="1" spans="1:9">
      <c r="A101" s="5">
        <v>999228586488189</v>
      </c>
      <c r="B101" s="6">
        <v>45268</v>
      </c>
      <c r="C101" s="6">
        <v>45271</v>
      </c>
      <c r="D101" s="4">
        <v>1809.9</v>
      </c>
      <c r="E101" s="4" t="str">
        <f>VLOOKUP(A101,HOP!A:L,12,0)</f>
        <v>1809.90</v>
      </c>
      <c r="F101" s="4" t="str">
        <f>VLOOKUP(A101,HOP!A:C,3,0)</f>
        <v>4304628</v>
      </c>
      <c r="G101" s="4">
        <f t="shared" si="4"/>
        <v>0</v>
      </c>
      <c r="H101" s="4" t="str">
        <f>$H$1&amp;F101</f>
        <v>，4304628</v>
      </c>
      <c r="I101" s="4" t="str">
        <f>VLOOKUP(A101,HOP!A:U,21,0)</f>
        <v>直连</v>
      </c>
    </row>
    <row r="102" s="4" customFormat="1" hidden="1" spans="1:9">
      <c r="A102" s="5">
        <v>999228589488203</v>
      </c>
      <c r="B102" s="6">
        <v>45270</v>
      </c>
      <c r="C102" s="6">
        <v>45271</v>
      </c>
      <c r="D102" s="4">
        <v>737.74</v>
      </c>
      <c r="E102" s="4" t="str">
        <f>VLOOKUP(A102,HOP!A:L,12,0)</f>
        <v>737.74</v>
      </c>
      <c r="F102" s="4" t="str">
        <f>VLOOKUP(A102,HOP!A:C,3,0)</f>
        <v>4306959</v>
      </c>
      <c r="G102" s="4">
        <f t="shared" si="4"/>
        <v>0</v>
      </c>
      <c r="H102" s="4" t="str">
        <f>$H$1&amp;F102</f>
        <v>，4306959</v>
      </c>
      <c r="I102" s="4" t="str">
        <f>VLOOKUP(A102,HOP!A:U,21,0)</f>
        <v>直连</v>
      </c>
    </row>
    <row r="103" s="4" customFormat="1" hidden="1" spans="1:9">
      <c r="A103" s="5">
        <v>999228599895526</v>
      </c>
      <c r="B103" s="6">
        <v>45270</v>
      </c>
      <c r="C103" s="6">
        <v>45271</v>
      </c>
      <c r="D103" s="4">
        <v>788.62</v>
      </c>
      <c r="E103" s="4" t="str">
        <f>VLOOKUP(A103,HOP!A:L,12,0)</f>
        <v>788.62</v>
      </c>
      <c r="F103" s="4" t="str">
        <f>VLOOKUP(A103,HOP!A:C,3,0)</f>
        <v>4310388</v>
      </c>
      <c r="G103" s="4">
        <f t="shared" si="4"/>
        <v>0</v>
      </c>
      <c r="H103" s="4" t="str">
        <f>$H$1&amp;F103</f>
        <v>，4310388</v>
      </c>
      <c r="I103" s="4" t="str">
        <f>VLOOKUP(A103,HOP!A:U,21,0)</f>
        <v>直采</v>
      </c>
    </row>
    <row r="104" s="4" customFormat="1" hidden="1" spans="1:9">
      <c r="A104" s="5">
        <v>999228601731753</v>
      </c>
      <c r="B104" s="6">
        <v>45268</v>
      </c>
      <c r="C104" s="6">
        <v>45271</v>
      </c>
      <c r="D104" s="4">
        <v>3133.02</v>
      </c>
      <c r="E104" s="4" t="str">
        <f>VLOOKUP(A104,HOP!A:L,12,0)</f>
        <v>3133.02</v>
      </c>
      <c r="F104" s="4" t="str">
        <f>VLOOKUP(A104,HOP!A:C,3,0)</f>
        <v>4311068</v>
      </c>
      <c r="G104" s="4">
        <f t="shared" si="4"/>
        <v>0</v>
      </c>
      <c r="H104" s="4" t="str">
        <f>$H$1&amp;F104</f>
        <v>，4311068</v>
      </c>
      <c r="I104" s="4" t="str">
        <f>VLOOKUP(A104,HOP!A:U,21,0)</f>
        <v>直连</v>
      </c>
    </row>
    <row r="105" s="4" customFormat="1" hidden="1" spans="1:9">
      <c r="A105" s="5">
        <v>999228603272080</v>
      </c>
      <c r="B105" s="6">
        <v>45267</v>
      </c>
      <c r="C105" s="6">
        <v>45271</v>
      </c>
      <c r="D105" s="4">
        <v>1834.84</v>
      </c>
      <c r="E105" s="4" t="str">
        <f>VLOOKUP(A105,HOP!A:L,12,0)</f>
        <v>1834.84</v>
      </c>
      <c r="F105" s="4" t="str">
        <f>VLOOKUP(A105,HOP!A:C,3,0)</f>
        <v>4312021</v>
      </c>
      <c r="G105" s="4">
        <f t="shared" si="4"/>
        <v>0</v>
      </c>
      <c r="H105" s="4" t="str">
        <f>$H$1&amp;F105</f>
        <v>，4312021</v>
      </c>
      <c r="I105" s="4" t="str">
        <f>VLOOKUP(A105,HOP!A:U,21,0)</f>
        <v>直连</v>
      </c>
    </row>
    <row r="106" s="4" customFormat="1" hidden="1" spans="1:9">
      <c r="A106" s="5">
        <v>999228603996183</v>
      </c>
      <c r="B106" s="6">
        <v>45266</v>
      </c>
      <c r="C106" s="6">
        <v>45271</v>
      </c>
      <c r="D106" s="4">
        <v>4385.22</v>
      </c>
      <c r="E106" s="4" t="str">
        <f>VLOOKUP(A106,HOP!A:L,12,0)</f>
        <v>4385.22</v>
      </c>
      <c r="F106" s="4" t="str">
        <f>VLOOKUP(A106,HOP!A:C,3,0)</f>
        <v>4312573</v>
      </c>
      <c r="G106" s="4">
        <f t="shared" si="4"/>
        <v>0</v>
      </c>
      <c r="H106" s="4" t="str">
        <f>$H$1&amp;F106</f>
        <v>，4312573</v>
      </c>
      <c r="I106" s="4" t="str">
        <f>VLOOKUP(A106,HOP!A:U,21,0)</f>
        <v>直连</v>
      </c>
    </row>
    <row r="107" s="4" customFormat="1" hidden="1" spans="1:9">
      <c r="A107" s="5">
        <v>999228607341898</v>
      </c>
      <c r="B107" s="6">
        <v>45270</v>
      </c>
      <c r="C107" s="6">
        <v>45271</v>
      </c>
      <c r="D107" s="4">
        <v>386.66</v>
      </c>
      <c r="E107" s="4" t="str">
        <f>VLOOKUP(A107,HOP!A:L,12,0)</f>
        <v>386.66</v>
      </c>
      <c r="F107" s="4" t="str">
        <f>VLOOKUP(A107,HOP!A:C,3,0)</f>
        <v>4314634</v>
      </c>
      <c r="G107" s="4">
        <f t="shared" si="4"/>
        <v>0</v>
      </c>
      <c r="H107" s="4" t="str">
        <f>$H$1&amp;F107</f>
        <v>，4314634</v>
      </c>
      <c r="I107" s="4" t="str">
        <f>VLOOKUP(A107,HOP!A:U,21,0)</f>
        <v>直连</v>
      </c>
    </row>
    <row r="108" s="4" customFormat="1" hidden="1" spans="1:9">
      <c r="A108" s="5">
        <v>999228317754403</v>
      </c>
      <c r="B108" s="6">
        <v>45270</v>
      </c>
      <c r="C108" s="6">
        <v>45271</v>
      </c>
      <c r="D108" s="4">
        <v>615.8</v>
      </c>
      <c r="E108" s="4" t="str">
        <f>VLOOKUP(A108,HOP!A:L,12,0)</f>
        <v>615.80</v>
      </c>
      <c r="F108" s="4" t="str">
        <f>VLOOKUP(A108,HOP!A:C,3,0)</f>
        <v>4190953</v>
      </c>
      <c r="G108" s="4">
        <f t="shared" si="4"/>
        <v>0</v>
      </c>
      <c r="H108" s="4" t="str">
        <f>$H$1&amp;F108</f>
        <v>，4190953</v>
      </c>
      <c r="I108" s="4" t="str">
        <f>VLOOKUP(A108,HOP!A:U,21,0)</f>
        <v>直连</v>
      </c>
    </row>
    <row r="109" s="4" customFormat="1" hidden="1" spans="1:9">
      <c r="A109" s="5">
        <v>999229338183377</v>
      </c>
      <c r="B109" s="6">
        <v>45270</v>
      </c>
      <c r="C109" s="6">
        <v>45271</v>
      </c>
      <c r="D109" s="4">
        <v>358.2</v>
      </c>
      <c r="E109" s="4" t="str">
        <f>VLOOKUP(A109,HOP!A:L,12,0)</f>
        <v>358.20</v>
      </c>
      <c r="F109" s="4" t="str">
        <f>VLOOKUP(A109,HOP!A:C,3,0)</f>
        <v>4392086</v>
      </c>
      <c r="G109" s="4">
        <f t="shared" si="4"/>
        <v>0</v>
      </c>
      <c r="H109" s="4" t="str">
        <f>$H$1&amp;F109</f>
        <v>，4392086</v>
      </c>
      <c r="I109" s="4" t="str">
        <f>VLOOKUP(A109,HOP!A:U,21,0)</f>
        <v>直采</v>
      </c>
    </row>
    <row r="110" s="4" customFormat="1" hidden="1" spans="1:9">
      <c r="A110" s="5">
        <v>999229350561667</v>
      </c>
      <c r="B110" s="6">
        <v>45270</v>
      </c>
      <c r="C110" s="6">
        <v>45271</v>
      </c>
      <c r="D110" s="4">
        <v>357.53</v>
      </c>
      <c r="E110" s="4" t="str">
        <f>VLOOKUP(A110,HOP!A:L,12,0)</f>
        <v>357.53</v>
      </c>
      <c r="F110" s="4" t="str">
        <f>VLOOKUP(A110,HOP!A:C,3,0)</f>
        <v>4402591</v>
      </c>
      <c r="G110" s="4">
        <f t="shared" si="4"/>
        <v>0</v>
      </c>
      <c r="H110" s="4" t="str">
        <f>$H$1&amp;F110</f>
        <v>，4402591</v>
      </c>
      <c r="I110" s="4" t="str">
        <f>VLOOKUP(A110,HOP!A:U,21,0)</f>
        <v>直采</v>
      </c>
    </row>
    <row r="111" s="4" customFormat="1" spans="1:10">
      <c r="A111" s="5">
        <v>999225426742242</v>
      </c>
      <c r="B111" s="6">
        <v>45221</v>
      </c>
      <c r="C111" s="6">
        <v>45225</v>
      </c>
      <c r="D111" s="4">
        <v>-492.98</v>
      </c>
      <c r="E111" s="4" t="e">
        <f>VLOOKUP(A111,HOP!A:L,12,0)</f>
        <v>#N/A</v>
      </c>
      <c r="F111" s="4">
        <v>3655544</v>
      </c>
      <c r="G111" s="4" t="e">
        <f t="shared" si="4"/>
        <v>#N/A</v>
      </c>
      <c r="H111" s="4" t="str">
        <f>$H$1&amp;F111</f>
        <v>，3655544</v>
      </c>
      <c r="I111" s="4" t="s">
        <v>630</v>
      </c>
      <c r="J111" s="4" t="s">
        <v>631</v>
      </c>
    </row>
    <row r="113" spans="4:4">
      <c r="D113" s="4">
        <f>SUM(D2:D112)</f>
        <v>175083.83</v>
      </c>
    </row>
    <row r="115" spans="4:4">
      <c r="D115" s="4" t="s">
        <v>632</v>
      </c>
    </row>
    <row r="118" spans="1:3">
      <c r="A118" s="4" t="s">
        <v>633</v>
      </c>
      <c r="C118" s="4">
        <v>22987.26</v>
      </c>
    </row>
    <row r="119" spans="1:3">
      <c r="A119" s="4" t="s">
        <v>634</v>
      </c>
      <c r="C119" s="4">
        <v>152005.81</v>
      </c>
    </row>
    <row r="120" spans="1:3">
      <c r="A120" s="4" t="s">
        <v>635</v>
      </c>
      <c r="C120" s="4">
        <v>4.27</v>
      </c>
    </row>
    <row r="121" spans="1:3">
      <c r="A121" s="4" t="s">
        <v>636</v>
      </c>
      <c r="C121" s="4">
        <v>86.49</v>
      </c>
    </row>
    <row r="122" spans="1:3">
      <c r="A122" s="4" t="s">
        <v>637</v>
      </c>
      <c r="C122" s="4">
        <f>SUBTOTAL(9,C118:C121)</f>
        <v>175083.83</v>
      </c>
    </row>
  </sheetData>
  <autoFilter ref="A1:XFD119">
    <filterColumn colId="3">
      <filters blank="1">
        <filter val="1914.02"/>
        <filter val="3133.02"/>
        <filter val="1356.04"/>
        <filter val="1995.06"/>
        <filter val="4601.09"/>
        <filter val="2738.1"/>
        <filter val="358.2"/>
        <filter val="1051.2"/>
        <filter val="3178.2"/>
        <filter val="175083.83"/>
        <filter val="282.5"/>
        <filter val="1624.5"/>
        <filter val="515.6"/>
        <filter val="1018.6"/>
        <filter val="2724.7"/>
        <filter val="615.8"/>
        <filter val="3632.8"/>
        <filter val="802.9"/>
        <filter val="1142.9"/>
        <filter val="1809.9"/>
        <filter val="271.01"/>
        <filter val="343.02"/>
        <filter val="244.03"/>
        <filter val="2549.43"/>
        <filter val="1007.44"/>
        <filter val="2370.46"/>
        <filter val="2593.46"/>
        <filter val="7554.46"/>
        <filter val="2832.48"/>
        <filter val="2015.31"/>
        <filter val="825.22"/>
        <filter val="901.22"/>
        <filter val="2517.33"/>
        <filter val="1123.34"/>
        <filter val="1548.34"/>
        <filter val="1585.34"/>
        <filter val="2199.34"/>
        <filter val="4013.35"/>
        <filter val="426.27"/>
        <filter val="890.28"/>
        <filter val="6331.21"/>
        <filter val="903.32"/>
        <filter val="4385.22"/>
        <filter val="6333.25"/>
        <filter val="422.37"/>
        <filter val="1338"/>
        <filter val="1856.28"/>
        <filter val="2333.28"/>
        <filter val="6977.28"/>
        <filter val="347.43"/>
        <filter val="1343.13"/>
        <filter val="1679.14"/>
        <filter val="502.51"/>
        <filter val="579.51"/>
        <filter val="356.52"/>
        <filter val="1055.82"/>
        <filter val="357.53"/>
        <filter val="1834.84"/>
        <filter val="175083.83 HKD"/>
        <filter val="818.55"/>
        <filter val="631.56"/>
        <filter val="643.56"/>
        <filter val="1849.86"/>
        <filter val="669.58"/>
        <filter val="1744.88"/>
        <filter val="2962"/>
        <filter val="788.62"/>
        <filter val="1229.72"/>
        <filter val="441.64"/>
        <filter val="617.64"/>
        <filter val="693.64"/>
        <filter val="870.64"/>
        <filter val="1533.75"/>
        <filter val="386.66"/>
        <filter val="451.66"/>
        <filter val="2560.76"/>
        <filter val="4706.76"/>
        <filter val="1628.77"/>
        <filter val="672.68"/>
        <filter val="870.68"/>
        <filter val="283.69"/>
        <filter val="1193.79"/>
        <filter val="6275.79"/>
        <filter val="982.71"/>
        <filter val="259.72"/>
        <filter val="323.72"/>
        <filter val="737.74"/>
        <filter val="3425.64"/>
        <filter val="366.75"/>
        <filter val="1758.66"/>
        <filter val="8563.67"/>
        <filter val="1288.68"/>
        <filter val="1223.52"/>
        <filter val="3132.54"/>
        <filter val="599.85"/>
        <filter val="484.96"/>
        <filter val="1252.95"/>
        <filter val="1866.96"/>
        <filter val="3538.96"/>
        <filter val="-492.98"/>
      </filters>
    </filterColumn>
    <filterColumn colId="6">
      <filters blank="1">
        <filter val="#N/A"/>
        <filter val="4.27"/>
        <filter val="86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638</v>
      </c>
      <c r="B1" s="2" t="s">
        <v>639</v>
      </c>
      <c r="C1" s="2" t="s">
        <v>640</v>
      </c>
      <c r="D1" s="2" t="s">
        <v>641</v>
      </c>
      <c r="E1" s="2" t="s">
        <v>13</v>
      </c>
      <c r="F1" s="2" t="s">
        <v>5</v>
      </c>
      <c r="G1" s="2" t="s">
        <v>6</v>
      </c>
      <c r="H1" s="2" t="s">
        <v>642</v>
      </c>
      <c r="I1" s="2" t="s">
        <v>643</v>
      </c>
      <c r="J1" s="2" t="s">
        <v>644</v>
      </c>
      <c r="K1" s="2" t="s">
        <v>645</v>
      </c>
      <c r="L1" s="2" t="s">
        <v>646</v>
      </c>
      <c r="M1" s="2" t="s">
        <v>647</v>
      </c>
      <c r="N1" s="2" t="s">
        <v>648</v>
      </c>
      <c r="O1" s="2" t="s">
        <v>649</v>
      </c>
      <c r="P1" s="2" t="s">
        <v>650</v>
      </c>
      <c r="Q1" s="2" t="s">
        <v>651</v>
      </c>
      <c r="R1" s="2" t="s">
        <v>652</v>
      </c>
      <c r="S1" s="2" t="s">
        <v>653</v>
      </c>
      <c r="T1" s="2" t="s">
        <v>654</v>
      </c>
      <c r="U1" s="2" t="s">
        <v>655</v>
      </c>
      <c r="V1" s="2" t="s">
        <v>656</v>
      </c>
    </row>
    <row r="2" s="1" customFormat="1" spans="1:22">
      <c r="A2" s="3">
        <v>999229350561667</v>
      </c>
      <c r="B2" s="1" t="s">
        <v>657</v>
      </c>
      <c r="C2" s="1" t="s">
        <v>658</v>
      </c>
      <c r="D2" s="1" t="s">
        <v>659</v>
      </c>
      <c r="E2" s="1" t="s">
        <v>660</v>
      </c>
      <c r="F2" s="1" t="s">
        <v>661</v>
      </c>
      <c r="G2" s="1" t="s">
        <v>662</v>
      </c>
      <c r="H2" s="1" t="s">
        <v>663</v>
      </c>
      <c r="I2" s="1" t="s">
        <v>664</v>
      </c>
      <c r="J2" s="1" t="s">
        <v>30</v>
      </c>
      <c r="K2" s="1" t="s">
        <v>665</v>
      </c>
      <c r="L2" s="1" t="s">
        <v>665</v>
      </c>
      <c r="M2" s="1" t="s">
        <v>666</v>
      </c>
      <c r="N2" s="1" t="s">
        <v>666</v>
      </c>
      <c r="O2" s="1" t="s">
        <v>667</v>
      </c>
      <c r="P2" s="1" t="s">
        <v>668</v>
      </c>
      <c r="Q2" s="1" t="s">
        <v>669</v>
      </c>
      <c r="R2" s="1" t="s">
        <v>670</v>
      </c>
      <c r="S2" s="1" t="s">
        <v>671</v>
      </c>
      <c r="T2" s="1" t="s">
        <v>672</v>
      </c>
      <c r="U2" s="1" t="s">
        <v>673</v>
      </c>
      <c r="V2" s="1" t="s">
        <v>674</v>
      </c>
    </row>
    <row r="3" s="1" customFormat="1" spans="1:22">
      <c r="A3" s="3">
        <v>999229338183377</v>
      </c>
      <c r="B3" s="1" t="s">
        <v>675</v>
      </c>
      <c r="C3" s="1" t="s">
        <v>676</v>
      </c>
      <c r="D3" s="1" t="s">
        <v>659</v>
      </c>
      <c r="E3" s="1" t="s">
        <v>677</v>
      </c>
      <c r="F3" s="1" t="s">
        <v>661</v>
      </c>
      <c r="G3" s="1" t="s">
        <v>662</v>
      </c>
      <c r="H3" s="1" t="s">
        <v>663</v>
      </c>
      <c r="I3" s="1" t="s">
        <v>664</v>
      </c>
      <c r="J3" s="1" t="s">
        <v>30</v>
      </c>
      <c r="K3" s="1" t="s">
        <v>678</v>
      </c>
      <c r="L3" s="1" t="s">
        <v>678</v>
      </c>
      <c r="M3" s="1" t="s">
        <v>666</v>
      </c>
      <c r="N3" s="1" t="s">
        <v>666</v>
      </c>
      <c r="O3" s="1" t="s">
        <v>667</v>
      </c>
      <c r="P3" s="1" t="s">
        <v>668</v>
      </c>
      <c r="Q3" s="1" t="s">
        <v>669</v>
      </c>
      <c r="R3" s="1" t="s">
        <v>679</v>
      </c>
      <c r="S3" s="1" t="s">
        <v>671</v>
      </c>
      <c r="T3" s="1" t="s">
        <v>672</v>
      </c>
      <c r="U3" s="1" t="s">
        <v>673</v>
      </c>
      <c r="V3" s="1" t="s">
        <v>674</v>
      </c>
    </row>
    <row r="4" s="1" customFormat="1" spans="1:22">
      <c r="A4" s="3">
        <v>999228607341898</v>
      </c>
      <c r="B4" s="1" t="s">
        <v>680</v>
      </c>
      <c r="C4" s="1" t="s">
        <v>681</v>
      </c>
      <c r="D4" s="1" t="s">
        <v>682</v>
      </c>
      <c r="E4" s="1" t="s">
        <v>683</v>
      </c>
      <c r="F4" s="1" t="s">
        <v>661</v>
      </c>
      <c r="G4" s="1" t="s">
        <v>662</v>
      </c>
      <c r="H4" s="1" t="s">
        <v>663</v>
      </c>
      <c r="I4" s="1" t="s">
        <v>684</v>
      </c>
      <c r="J4" s="1" t="s">
        <v>30</v>
      </c>
      <c r="K4" s="1" t="s">
        <v>685</v>
      </c>
      <c r="L4" s="1" t="s">
        <v>685</v>
      </c>
      <c r="M4" s="1" t="s">
        <v>666</v>
      </c>
      <c r="N4" s="1" t="s">
        <v>666</v>
      </c>
      <c r="O4" s="1" t="s">
        <v>667</v>
      </c>
      <c r="P4" s="1" t="s">
        <v>668</v>
      </c>
      <c r="Q4" s="1" t="s">
        <v>669</v>
      </c>
      <c r="R4" s="1" t="s">
        <v>686</v>
      </c>
      <c r="S4" s="1" t="s">
        <v>671</v>
      </c>
      <c r="T4" s="1" t="s">
        <v>672</v>
      </c>
      <c r="U4" s="1" t="s">
        <v>630</v>
      </c>
      <c r="V4" s="1" t="s">
        <v>687</v>
      </c>
    </row>
    <row r="5" s="1" customFormat="1" spans="1:22">
      <c r="A5" s="3">
        <v>999228603996183</v>
      </c>
      <c r="B5" s="1" t="s">
        <v>688</v>
      </c>
      <c r="C5" s="1" t="s">
        <v>689</v>
      </c>
      <c r="D5" s="1" t="s">
        <v>690</v>
      </c>
      <c r="E5" s="1" t="s">
        <v>691</v>
      </c>
      <c r="F5" s="1" t="s">
        <v>675</v>
      </c>
      <c r="G5" s="1" t="s">
        <v>662</v>
      </c>
      <c r="H5" s="1" t="s">
        <v>663</v>
      </c>
      <c r="I5" s="1" t="s">
        <v>692</v>
      </c>
      <c r="J5" s="1" t="s">
        <v>30</v>
      </c>
      <c r="K5" s="1" t="s">
        <v>693</v>
      </c>
      <c r="L5" s="1" t="s">
        <v>693</v>
      </c>
      <c r="M5" s="1" t="s">
        <v>666</v>
      </c>
      <c r="N5" s="1" t="s">
        <v>666</v>
      </c>
      <c r="O5" s="1" t="s">
        <v>667</v>
      </c>
      <c r="P5" s="1" t="s">
        <v>668</v>
      </c>
      <c r="Q5" s="1" t="s">
        <v>669</v>
      </c>
      <c r="R5" s="1" t="s">
        <v>694</v>
      </c>
      <c r="S5" s="1" t="s">
        <v>671</v>
      </c>
      <c r="T5" s="1" t="s">
        <v>672</v>
      </c>
      <c r="U5" s="1" t="s">
        <v>630</v>
      </c>
      <c r="V5" s="1" t="s">
        <v>695</v>
      </c>
    </row>
    <row r="6" s="1" customFormat="1" spans="1:22">
      <c r="A6" s="3">
        <v>999228603272080</v>
      </c>
      <c r="B6" s="1" t="s">
        <v>688</v>
      </c>
      <c r="C6" s="1" t="s">
        <v>696</v>
      </c>
      <c r="D6" s="1" t="s">
        <v>697</v>
      </c>
      <c r="E6" s="1" t="s">
        <v>698</v>
      </c>
      <c r="F6" s="1" t="s">
        <v>699</v>
      </c>
      <c r="G6" s="1" t="s">
        <v>662</v>
      </c>
      <c r="H6" s="1" t="s">
        <v>663</v>
      </c>
      <c r="I6" s="1" t="s">
        <v>700</v>
      </c>
      <c r="J6" s="1" t="s">
        <v>30</v>
      </c>
      <c r="K6" s="1" t="s">
        <v>701</v>
      </c>
      <c r="L6" s="1" t="s">
        <v>701</v>
      </c>
      <c r="M6" s="1" t="s">
        <v>666</v>
      </c>
      <c r="N6" s="1" t="s">
        <v>666</v>
      </c>
      <c r="O6" s="1" t="s">
        <v>667</v>
      </c>
      <c r="P6" s="1" t="s">
        <v>668</v>
      </c>
      <c r="Q6" s="1" t="s">
        <v>669</v>
      </c>
      <c r="R6" s="1" t="s">
        <v>702</v>
      </c>
      <c r="S6" s="1" t="s">
        <v>671</v>
      </c>
      <c r="T6" s="1" t="s">
        <v>672</v>
      </c>
      <c r="U6" s="1" t="s">
        <v>630</v>
      </c>
      <c r="V6" s="1" t="s">
        <v>687</v>
      </c>
    </row>
    <row r="7" s="1" customFormat="1" spans="1:22">
      <c r="A7" s="3">
        <v>999228601731753</v>
      </c>
      <c r="B7" s="1" t="s">
        <v>688</v>
      </c>
      <c r="C7" s="1" t="s">
        <v>703</v>
      </c>
      <c r="D7" s="1" t="s">
        <v>704</v>
      </c>
      <c r="E7" s="1" t="s">
        <v>705</v>
      </c>
      <c r="F7" s="1" t="s">
        <v>657</v>
      </c>
      <c r="G7" s="1" t="s">
        <v>662</v>
      </c>
      <c r="H7" s="1" t="s">
        <v>663</v>
      </c>
      <c r="I7" s="1" t="s">
        <v>706</v>
      </c>
      <c r="J7" s="1" t="s">
        <v>30</v>
      </c>
      <c r="K7" s="1" t="s">
        <v>707</v>
      </c>
      <c r="L7" s="1" t="s">
        <v>707</v>
      </c>
      <c r="M7" s="1" t="s">
        <v>666</v>
      </c>
      <c r="N7" s="1" t="s">
        <v>666</v>
      </c>
      <c r="O7" s="1" t="s">
        <v>667</v>
      </c>
      <c r="P7" s="1" t="s">
        <v>668</v>
      </c>
      <c r="Q7" s="1" t="s">
        <v>669</v>
      </c>
      <c r="R7" s="1" t="s">
        <v>708</v>
      </c>
      <c r="S7" s="1" t="s">
        <v>671</v>
      </c>
      <c r="T7" s="1" t="s">
        <v>672</v>
      </c>
      <c r="U7" s="1" t="s">
        <v>630</v>
      </c>
      <c r="V7" s="1" t="s">
        <v>709</v>
      </c>
    </row>
    <row r="8" s="1" customFormat="1" spans="1:22">
      <c r="A8" s="3">
        <v>999228599895526</v>
      </c>
      <c r="B8" s="1" t="s">
        <v>688</v>
      </c>
      <c r="C8" s="1" t="s">
        <v>710</v>
      </c>
      <c r="D8" s="1" t="s">
        <v>711</v>
      </c>
      <c r="E8" s="1" t="s">
        <v>712</v>
      </c>
      <c r="F8" s="1" t="s">
        <v>661</v>
      </c>
      <c r="G8" s="1" t="s">
        <v>662</v>
      </c>
      <c r="H8" s="1" t="s">
        <v>663</v>
      </c>
      <c r="I8" s="1" t="s">
        <v>713</v>
      </c>
      <c r="J8" s="1" t="s">
        <v>30</v>
      </c>
      <c r="K8" s="1" t="s">
        <v>714</v>
      </c>
      <c r="L8" s="1" t="s">
        <v>714</v>
      </c>
      <c r="M8" s="1" t="s">
        <v>666</v>
      </c>
      <c r="N8" s="1" t="s">
        <v>666</v>
      </c>
      <c r="O8" s="1" t="s">
        <v>667</v>
      </c>
      <c r="P8" s="1" t="s">
        <v>668</v>
      </c>
      <c r="Q8" s="1" t="s">
        <v>669</v>
      </c>
      <c r="R8" s="1" t="s">
        <v>715</v>
      </c>
      <c r="S8" s="1" t="s">
        <v>671</v>
      </c>
      <c r="T8" s="1" t="s">
        <v>672</v>
      </c>
      <c r="U8" s="1" t="s">
        <v>673</v>
      </c>
      <c r="V8" s="1" t="s">
        <v>687</v>
      </c>
    </row>
    <row r="9" s="1" customFormat="1" spans="1:22">
      <c r="A9" s="3">
        <v>999228589488203</v>
      </c>
      <c r="B9" s="1" t="s">
        <v>688</v>
      </c>
      <c r="C9" s="1" t="s">
        <v>716</v>
      </c>
      <c r="D9" s="1" t="s">
        <v>717</v>
      </c>
      <c r="E9" s="1" t="s">
        <v>718</v>
      </c>
      <c r="F9" s="1" t="s">
        <v>661</v>
      </c>
      <c r="G9" s="1" t="s">
        <v>662</v>
      </c>
      <c r="H9" s="1" t="s">
        <v>663</v>
      </c>
      <c r="I9" s="1" t="s">
        <v>719</v>
      </c>
      <c r="J9" s="1" t="s">
        <v>30</v>
      </c>
      <c r="K9" s="1" t="s">
        <v>720</v>
      </c>
      <c r="L9" s="1" t="s">
        <v>720</v>
      </c>
      <c r="M9" s="1" t="s">
        <v>666</v>
      </c>
      <c r="N9" s="1" t="s">
        <v>666</v>
      </c>
      <c r="O9" s="1" t="s">
        <v>667</v>
      </c>
      <c r="P9" s="1" t="s">
        <v>668</v>
      </c>
      <c r="Q9" s="1" t="s">
        <v>669</v>
      </c>
      <c r="R9" s="1" t="s">
        <v>721</v>
      </c>
      <c r="S9" s="1" t="s">
        <v>671</v>
      </c>
      <c r="T9" s="1" t="s">
        <v>672</v>
      </c>
      <c r="U9" s="1" t="s">
        <v>630</v>
      </c>
      <c r="V9" s="1" t="s">
        <v>709</v>
      </c>
    </row>
    <row r="10" s="1" customFormat="1" spans="1:22">
      <c r="A10" s="3">
        <v>999228586488189</v>
      </c>
      <c r="B10" s="1" t="s">
        <v>722</v>
      </c>
      <c r="C10" s="1" t="s">
        <v>723</v>
      </c>
      <c r="D10" s="1" t="s">
        <v>724</v>
      </c>
      <c r="E10" s="1" t="s">
        <v>725</v>
      </c>
      <c r="F10" s="1" t="s">
        <v>657</v>
      </c>
      <c r="G10" s="1" t="s">
        <v>662</v>
      </c>
      <c r="H10" s="1" t="s">
        <v>663</v>
      </c>
      <c r="I10" s="1" t="s">
        <v>726</v>
      </c>
      <c r="J10" s="1" t="s">
        <v>30</v>
      </c>
      <c r="K10" s="1" t="s">
        <v>727</v>
      </c>
      <c r="L10" s="1" t="s">
        <v>727</v>
      </c>
      <c r="M10" s="1" t="s">
        <v>666</v>
      </c>
      <c r="N10" s="1" t="s">
        <v>666</v>
      </c>
      <c r="O10" s="1" t="s">
        <v>667</v>
      </c>
      <c r="P10" s="1" t="s">
        <v>668</v>
      </c>
      <c r="Q10" s="1" t="s">
        <v>669</v>
      </c>
      <c r="R10" s="1" t="s">
        <v>728</v>
      </c>
      <c r="S10" s="1" t="s">
        <v>671</v>
      </c>
      <c r="T10" s="1" t="s">
        <v>672</v>
      </c>
      <c r="U10" s="1" t="s">
        <v>630</v>
      </c>
      <c r="V10" s="1" t="s">
        <v>729</v>
      </c>
    </row>
    <row r="11" s="1" customFormat="1" spans="1:22">
      <c r="A11" s="3">
        <v>999228585084392</v>
      </c>
      <c r="B11" s="1" t="s">
        <v>722</v>
      </c>
      <c r="C11" s="1" t="s">
        <v>730</v>
      </c>
      <c r="D11" s="1" t="s">
        <v>731</v>
      </c>
      <c r="E11" s="1" t="s">
        <v>732</v>
      </c>
      <c r="F11" s="1" t="s">
        <v>733</v>
      </c>
      <c r="G11" s="1" t="s">
        <v>662</v>
      </c>
      <c r="H11" s="1" t="s">
        <v>663</v>
      </c>
      <c r="I11" s="1" t="s">
        <v>734</v>
      </c>
      <c r="J11" s="1" t="s">
        <v>30</v>
      </c>
      <c r="K11" s="1" t="s">
        <v>735</v>
      </c>
      <c r="L11" s="1" t="s">
        <v>735</v>
      </c>
      <c r="M11" s="1" t="s">
        <v>666</v>
      </c>
      <c r="N11" s="1" t="s">
        <v>666</v>
      </c>
      <c r="O11" s="1" t="s">
        <v>667</v>
      </c>
      <c r="P11" s="1" t="s">
        <v>668</v>
      </c>
      <c r="Q11" s="1" t="s">
        <v>669</v>
      </c>
      <c r="R11" s="1" t="s">
        <v>736</v>
      </c>
      <c r="S11" s="1" t="s">
        <v>671</v>
      </c>
      <c r="T11" s="1" t="s">
        <v>672</v>
      </c>
      <c r="U11" s="1" t="s">
        <v>630</v>
      </c>
      <c r="V11" s="1" t="s">
        <v>674</v>
      </c>
    </row>
    <row r="12" s="1" customFormat="1" spans="1:22">
      <c r="A12" s="3">
        <v>999228584014432</v>
      </c>
      <c r="B12" s="1" t="s">
        <v>722</v>
      </c>
      <c r="C12" s="1" t="s">
        <v>737</v>
      </c>
      <c r="D12" s="1" t="s">
        <v>738</v>
      </c>
      <c r="E12" s="1" t="s">
        <v>739</v>
      </c>
      <c r="F12" s="1" t="s">
        <v>733</v>
      </c>
      <c r="G12" s="1" t="s">
        <v>662</v>
      </c>
      <c r="H12" s="1" t="s">
        <v>663</v>
      </c>
      <c r="I12" s="1" t="s">
        <v>740</v>
      </c>
      <c r="J12" s="1" t="s">
        <v>30</v>
      </c>
      <c r="K12" s="1" t="s">
        <v>741</v>
      </c>
      <c r="L12" s="1" t="s">
        <v>741</v>
      </c>
      <c r="M12" s="1" t="s">
        <v>666</v>
      </c>
      <c r="N12" s="1" t="s">
        <v>666</v>
      </c>
      <c r="O12" s="1" t="s">
        <v>667</v>
      </c>
      <c r="P12" s="1" t="s">
        <v>668</v>
      </c>
      <c r="Q12" s="1" t="s">
        <v>669</v>
      </c>
      <c r="R12" s="1" t="s">
        <v>742</v>
      </c>
      <c r="S12" s="1" t="s">
        <v>671</v>
      </c>
      <c r="T12" s="1" t="s">
        <v>672</v>
      </c>
      <c r="U12" s="1" t="s">
        <v>630</v>
      </c>
      <c r="V12" s="1" t="s">
        <v>743</v>
      </c>
    </row>
    <row r="13" s="1" customFormat="1" spans="1:22">
      <c r="A13" s="3">
        <v>999228583716532</v>
      </c>
      <c r="B13" s="1" t="s">
        <v>722</v>
      </c>
      <c r="C13" s="1" t="s">
        <v>744</v>
      </c>
      <c r="D13" s="1" t="s">
        <v>745</v>
      </c>
      <c r="E13" s="1" t="s">
        <v>746</v>
      </c>
      <c r="F13" s="1" t="s">
        <v>733</v>
      </c>
      <c r="G13" s="1" t="s">
        <v>662</v>
      </c>
      <c r="H13" s="1" t="s">
        <v>663</v>
      </c>
      <c r="I13" s="1" t="s">
        <v>747</v>
      </c>
      <c r="J13" s="1" t="s">
        <v>30</v>
      </c>
      <c r="K13" s="1" t="s">
        <v>748</v>
      </c>
      <c r="L13" s="1" t="s">
        <v>748</v>
      </c>
      <c r="M13" s="1" t="s">
        <v>666</v>
      </c>
      <c r="N13" s="1" t="s">
        <v>666</v>
      </c>
      <c r="O13" s="1" t="s">
        <v>667</v>
      </c>
      <c r="P13" s="1" t="s">
        <v>668</v>
      </c>
      <c r="Q13" s="1" t="s">
        <v>669</v>
      </c>
      <c r="R13" s="1" t="s">
        <v>749</v>
      </c>
      <c r="S13" s="1" t="s">
        <v>671</v>
      </c>
      <c r="T13" s="1" t="s">
        <v>672</v>
      </c>
      <c r="U13" s="1" t="s">
        <v>630</v>
      </c>
      <c r="V13" s="1" t="s">
        <v>674</v>
      </c>
    </row>
    <row r="14" s="1" customFormat="1" spans="1:22">
      <c r="A14" s="3">
        <v>999228573269180</v>
      </c>
      <c r="B14" s="1" t="s">
        <v>750</v>
      </c>
      <c r="C14" s="1" t="s">
        <v>751</v>
      </c>
      <c r="D14" s="1" t="s">
        <v>752</v>
      </c>
      <c r="E14" s="1" t="s">
        <v>753</v>
      </c>
      <c r="F14" s="1" t="s">
        <v>733</v>
      </c>
      <c r="G14" s="1" t="s">
        <v>662</v>
      </c>
      <c r="H14" s="1" t="s">
        <v>663</v>
      </c>
      <c r="I14" s="1" t="s">
        <v>754</v>
      </c>
      <c r="J14" s="1" t="s">
        <v>30</v>
      </c>
      <c r="K14" s="1" t="s">
        <v>755</v>
      </c>
      <c r="L14" s="1" t="s">
        <v>755</v>
      </c>
      <c r="M14" s="1" t="s">
        <v>666</v>
      </c>
      <c r="N14" s="1" t="s">
        <v>666</v>
      </c>
      <c r="O14" s="1" t="s">
        <v>667</v>
      </c>
      <c r="P14" s="1" t="s">
        <v>668</v>
      </c>
      <c r="Q14" s="1" t="s">
        <v>669</v>
      </c>
      <c r="R14" s="1" t="s">
        <v>756</v>
      </c>
      <c r="S14" s="1" t="s">
        <v>671</v>
      </c>
      <c r="T14" s="1" t="s">
        <v>672</v>
      </c>
      <c r="U14" s="1" t="s">
        <v>630</v>
      </c>
      <c r="V14" s="1" t="s">
        <v>687</v>
      </c>
    </row>
    <row r="15" s="1" customFormat="1" spans="1:22">
      <c r="A15" s="3">
        <v>999228570499578</v>
      </c>
      <c r="B15" s="1" t="s">
        <v>750</v>
      </c>
      <c r="C15" s="1" t="s">
        <v>757</v>
      </c>
      <c r="D15" s="1" t="s">
        <v>758</v>
      </c>
      <c r="E15" s="1" t="s">
        <v>759</v>
      </c>
      <c r="F15" s="1" t="s">
        <v>699</v>
      </c>
      <c r="G15" s="1" t="s">
        <v>662</v>
      </c>
      <c r="H15" s="1" t="s">
        <v>663</v>
      </c>
      <c r="I15" s="1" t="s">
        <v>760</v>
      </c>
      <c r="J15" s="1" t="s">
        <v>30</v>
      </c>
      <c r="K15" s="1" t="s">
        <v>761</v>
      </c>
      <c r="L15" s="1" t="s">
        <v>761</v>
      </c>
      <c r="M15" s="1" t="s">
        <v>666</v>
      </c>
      <c r="N15" s="1" t="s">
        <v>666</v>
      </c>
      <c r="O15" s="1" t="s">
        <v>667</v>
      </c>
      <c r="P15" s="1" t="s">
        <v>668</v>
      </c>
      <c r="Q15" s="1" t="s">
        <v>669</v>
      </c>
      <c r="R15" s="1" t="s">
        <v>762</v>
      </c>
      <c r="S15" s="1" t="s">
        <v>671</v>
      </c>
      <c r="T15" s="1" t="s">
        <v>672</v>
      </c>
      <c r="U15" s="1" t="s">
        <v>630</v>
      </c>
      <c r="V15" s="1" t="s">
        <v>687</v>
      </c>
    </row>
    <row r="16" s="1" customFormat="1" spans="1:22">
      <c r="A16" s="3">
        <v>999228569122698</v>
      </c>
      <c r="B16" s="1" t="s">
        <v>750</v>
      </c>
      <c r="C16" s="1" t="s">
        <v>763</v>
      </c>
      <c r="D16" s="1" t="s">
        <v>764</v>
      </c>
      <c r="E16" s="1" t="s">
        <v>765</v>
      </c>
      <c r="F16" s="1" t="s">
        <v>657</v>
      </c>
      <c r="G16" s="1" t="s">
        <v>662</v>
      </c>
      <c r="H16" s="1" t="s">
        <v>663</v>
      </c>
      <c r="I16" s="1" t="s">
        <v>766</v>
      </c>
      <c r="J16" s="1" t="s">
        <v>30</v>
      </c>
      <c r="K16" s="1" t="s">
        <v>767</v>
      </c>
      <c r="L16" s="1" t="s">
        <v>767</v>
      </c>
      <c r="M16" s="1" t="s">
        <v>666</v>
      </c>
      <c r="N16" s="1" t="s">
        <v>666</v>
      </c>
      <c r="O16" s="1" t="s">
        <v>667</v>
      </c>
      <c r="P16" s="1" t="s">
        <v>668</v>
      </c>
      <c r="Q16" s="1" t="s">
        <v>669</v>
      </c>
      <c r="R16" s="1" t="s">
        <v>768</v>
      </c>
      <c r="S16" s="1" t="s">
        <v>671</v>
      </c>
      <c r="T16" s="1" t="s">
        <v>672</v>
      </c>
      <c r="U16" s="1" t="s">
        <v>630</v>
      </c>
      <c r="V16" s="1" t="s">
        <v>769</v>
      </c>
    </row>
    <row r="17" s="1" customFormat="1" spans="1:22">
      <c r="A17" s="3">
        <v>999228568641181</v>
      </c>
      <c r="B17" s="1" t="s">
        <v>750</v>
      </c>
      <c r="C17" s="1" t="s">
        <v>770</v>
      </c>
      <c r="D17" s="1" t="s">
        <v>771</v>
      </c>
      <c r="E17" s="1" t="s">
        <v>772</v>
      </c>
      <c r="F17" s="1" t="s">
        <v>733</v>
      </c>
      <c r="G17" s="1" t="s">
        <v>662</v>
      </c>
      <c r="H17" s="1" t="s">
        <v>663</v>
      </c>
      <c r="I17" s="1" t="s">
        <v>773</v>
      </c>
      <c r="J17" s="1" t="s">
        <v>30</v>
      </c>
      <c r="K17" s="1" t="s">
        <v>774</v>
      </c>
      <c r="L17" s="1" t="s">
        <v>774</v>
      </c>
      <c r="M17" s="1" t="s">
        <v>666</v>
      </c>
      <c r="N17" s="1" t="s">
        <v>666</v>
      </c>
      <c r="O17" s="1" t="s">
        <v>667</v>
      </c>
      <c r="P17" s="1" t="s">
        <v>668</v>
      </c>
      <c r="Q17" s="1" t="s">
        <v>669</v>
      </c>
      <c r="R17" s="1" t="s">
        <v>775</v>
      </c>
      <c r="S17" s="1" t="s">
        <v>671</v>
      </c>
      <c r="T17" s="1" t="s">
        <v>672</v>
      </c>
      <c r="U17" s="1" t="s">
        <v>630</v>
      </c>
      <c r="V17" s="1" t="s">
        <v>687</v>
      </c>
    </row>
    <row r="18" s="1" customFormat="1" spans="1:22">
      <c r="A18" s="3">
        <v>999228568392596</v>
      </c>
      <c r="B18" s="1" t="s">
        <v>750</v>
      </c>
      <c r="C18" s="1" t="s">
        <v>776</v>
      </c>
      <c r="D18" s="1" t="s">
        <v>777</v>
      </c>
      <c r="E18" s="1" t="s">
        <v>778</v>
      </c>
      <c r="F18" s="1" t="s">
        <v>661</v>
      </c>
      <c r="G18" s="1" t="s">
        <v>662</v>
      </c>
      <c r="H18" s="1" t="s">
        <v>663</v>
      </c>
      <c r="I18" s="1" t="s">
        <v>779</v>
      </c>
      <c r="J18" s="1" t="s">
        <v>30</v>
      </c>
      <c r="K18" s="1" t="s">
        <v>780</v>
      </c>
      <c r="L18" s="1" t="s">
        <v>780</v>
      </c>
      <c r="M18" s="1" t="s">
        <v>666</v>
      </c>
      <c r="N18" s="1" t="s">
        <v>666</v>
      </c>
      <c r="O18" s="1" t="s">
        <v>667</v>
      </c>
      <c r="P18" s="1" t="s">
        <v>668</v>
      </c>
      <c r="Q18" s="1" t="s">
        <v>669</v>
      </c>
      <c r="R18" s="1" t="s">
        <v>781</v>
      </c>
      <c r="S18" s="1" t="s">
        <v>671</v>
      </c>
      <c r="T18" s="1" t="s">
        <v>672</v>
      </c>
      <c r="U18" s="1" t="s">
        <v>673</v>
      </c>
      <c r="V18" s="1" t="s">
        <v>674</v>
      </c>
    </row>
    <row r="19" s="1" customFormat="1" spans="1:22">
      <c r="A19" s="3">
        <v>999228567210381</v>
      </c>
      <c r="B19" s="1" t="s">
        <v>750</v>
      </c>
      <c r="C19" s="1" t="s">
        <v>782</v>
      </c>
      <c r="D19" s="1" t="s">
        <v>783</v>
      </c>
      <c r="E19" s="1" t="s">
        <v>784</v>
      </c>
      <c r="F19" s="1" t="s">
        <v>661</v>
      </c>
      <c r="G19" s="1" t="s">
        <v>662</v>
      </c>
      <c r="H19" s="1" t="s">
        <v>663</v>
      </c>
      <c r="I19" s="1" t="s">
        <v>785</v>
      </c>
      <c r="J19" s="1" t="s">
        <v>30</v>
      </c>
      <c r="K19" s="1" t="s">
        <v>786</v>
      </c>
      <c r="L19" s="1" t="s">
        <v>786</v>
      </c>
      <c r="M19" s="1" t="s">
        <v>666</v>
      </c>
      <c r="N19" s="1" t="s">
        <v>666</v>
      </c>
      <c r="O19" s="1" t="s">
        <v>667</v>
      </c>
      <c r="P19" s="1" t="s">
        <v>668</v>
      </c>
      <c r="Q19" s="1" t="s">
        <v>669</v>
      </c>
      <c r="R19" s="1" t="s">
        <v>787</v>
      </c>
      <c r="S19" s="1" t="s">
        <v>671</v>
      </c>
      <c r="T19" s="1" t="s">
        <v>672</v>
      </c>
      <c r="U19" s="1" t="s">
        <v>630</v>
      </c>
      <c r="V19" s="1" t="s">
        <v>674</v>
      </c>
    </row>
    <row r="20" s="1" customFormat="1" spans="1:22">
      <c r="A20" s="3">
        <v>999228565798537</v>
      </c>
      <c r="B20" s="1" t="s">
        <v>750</v>
      </c>
      <c r="C20" s="1" t="s">
        <v>788</v>
      </c>
      <c r="D20" s="1" t="s">
        <v>789</v>
      </c>
      <c r="E20" s="1" t="s">
        <v>790</v>
      </c>
      <c r="F20" s="1" t="s">
        <v>733</v>
      </c>
      <c r="G20" s="1" t="s">
        <v>662</v>
      </c>
      <c r="H20" s="1" t="s">
        <v>663</v>
      </c>
      <c r="I20" s="1" t="s">
        <v>791</v>
      </c>
      <c r="J20" s="1" t="s">
        <v>30</v>
      </c>
      <c r="K20" s="1" t="s">
        <v>792</v>
      </c>
      <c r="L20" s="1" t="s">
        <v>792</v>
      </c>
      <c r="M20" s="1" t="s">
        <v>666</v>
      </c>
      <c r="N20" s="1" t="s">
        <v>666</v>
      </c>
      <c r="O20" s="1" t="s">
        <v>667</v>
      </c>
      <c r="P20" s="1" t="s">
        <v>668</v>
      </c>
      <c r="Q20" s="1" t="s">
        <v>669</v>
      </c>
      <c r="R20" s="1" t="s">
        <v>793</v>
      </c>
      <c r="S20" s="1" t="s">
        <v>671</v>
      </c>
      <c r="T20" s="1" t="s">
        <v>672</v>
      </c>
      <c r="U20" s="1" t="s">
        <v>630</v>
      </c>
      <c r="V20" s="1" t="s">
        <v>674</v>
      </c>
    </row>
    <row r="21" s="1" customFormat="1" spans="1:22">
      <c r="A21" s="3">
        <v>999228558932725</v>
      </c>
      <c r="B21" s="1" t="s">
        <v>794</v>
      </c>
      <c r="C21" s="1" t="s">
        <v>795</v>
      </c>
      <c r="D21" s="1" t="s">
        <v>796</v>
      </c>
      <c r="E21" s="1" t="s">
        <v>797</v>
      </c>
      <c r="F21" s="1" t="s">
        <v>733</v>
      </c>
      <c r="G21" s="1" t="s">
        <v>662</v>
      </c>
      <c r="H21" s="1" t="s">
        <v>663</v>
      </c>
      <c r="I21" s="1" t="s">
        <v>798</v>
      </c>
      <c r="J21" s="1" t="s">
        <v>30</v>
      </c>
      <c r="K21" s="1" t="s">
        <v>799</v>
      </c>
      <c r="L21" s="1" t="s">
        <v>800</v>
      </c>
      <c r="M21" s="1" t="s">
        <v>801</v>
      </c>
      <c r="N21" s="1" t="s">
        <v>802</v>
      </c>
      <c r="O21" s="1" t="s">
        <v>667</v>
      </c>
      <c r="P21" s="1" t="s">
        <v>668</v>
      </c>
      <c r="Q21" s="1" t="s">
        <v>669</v>
      </c>
      <c r="R21" s="1" t="s">
        <v>803</v>
      </c>
      <c r="S21" s="1" t="s">
        <v>671</v>
      </c>
      <c r="T21" s="1" t="s">
        <v>672</v>
      </c>
      <c r="U21" s="1" t="s">
        <v>630</v>
      </c>
      <c r="V21" s="1" t="s">
        <v>687</v>
      </c>
    </row>
    <row r="22" s="1" customFormat="1" spans="1:22">
      <c r="A22" s="3">
        <v>999228556285712</v>
      </c>
      <c r="B22" s="1" t="s">
        <v>794</v>
      </c>
      <c r="C22" s="1" t="s">
        <v>804</v>
      </c>
      <c r="D22" s="1" t="s">
        <v>805</v>
      </c>
      <c r="E22" s="1" t="s">
        <v>806</v>
      </c>
      <c r="F22" s="1" t="s">
        <v>661</v>
      </c>
      <c r="G22" s="1" t="s">
        <v>662</v>
      </c>
      <c r="H22" s="1" t="s">
        <v>663</v>
      </c>
      <c r="I22" s="1" t="s">
        <v>807</v>
      </c>
      <c r="J22" s="1" t="s">
        <v>30</v>
      </c>
      <c r="K22" s="1" t="s">
        <v>808</v>
      </c>
      <c r="L22" s="1" t="s">
        <v>808</v>
      </c>
      <c r="M22" s="1" t="s">
        <v>666</v>
      </c>
      <c r="N22" s="1" t="s">
        <v>666</v>
      </c>
      <c r="O22" s="1" t="s">
        <v>667</v>
      </c>
      <c r="P22" s="1" t="s">
        <v>668</v>
      </c>
      <c r="Q22" s="1" t="s">
        <v>669</v>
      </c>
      <c r="R22" s="1" t="s">
        <v>809</v>
      </c>
      <c r="S22" s="1" t="s">
        <v>671</v>
      </c>
      <c r="T22" s="1" t="s">
        <v>672</v>
      </c>
      <c r="U22" s="1" t="s">
        <v>630</v>
      </c>
      <c r="V22" s="1" t="s">
        <v>687</v>
      </c>
    </row>
    <row r="23" s="1" customFormat="1" spans="1:22">
      <c r="A23" s="3">
        <v>999228546872052</v>
      </c>
      <c r="B23" s="1" t="s">
        <v>794</v>
      </c>
      <c r="C23" s="1" t="s">
        <v>810</v>
      </c>
      <c r="D23" s="1" t="s">
        <v>811</v>
      </c>
      <c r="E23" s="1" t="s">
        <v>812</v>
      </c>
      <c r="F23" s="1" t="s">
        <v>733</v>
      </c>
      <c r="G23" s="1" t="s">
        <v>662</v>
      </c>
      <c r="H23" s="1" t="s">
        <v>663</v>
      </c>
      <c r="I23" s="1" t="s">
        <v>813</v>
      </c>
      <c r="J23" s="1" t="s">
        <v>30</v>
      </c>
      <c r="K23" s="1" t="s">
        <v>814</v>
      </c>
      <c r="L23" s="1" t="s">
        <v>814</v>
      </c>
      <c r="M23" s="1" t="s">
        <v>666</v>
      </c>
      <c r="N23" s="1" t="s">
        <v>666</v>
      </c>
      <c r="O23" s="1" t="s">
        <v>667</v>
      </c>
      <c r="P23" s="1" t="s">
        <v>668</v>
      </c>
      <c r="Q23" s="1" t="s">
        <v>669</v>
      </c>
      <c r="R23" s="1" t="s">
        <v>815</v>
      </c>
      <c r="S23" s="1" t="s">
        <v>671</v>
      </c>
      <c r="T23" s="1" t="s">
        <v>672</v>
      </c>
      <c r="U23" s="1" t="s">
        <v>630</v>
      </c>
      <c r="V23" s="1" t="s">
        <v>674</v>
      </c>
    </row>
    <row r="24" s="1" customFormat="1" spans="1:22">
      <c r="A24" s="3">
        <v>999228546862762</v>
      </c>
      <c r="B24" s="1" t="s">
        <v>794</v>
      </c>
      <c r="C24" s="1" t="s">
        <v>816</v>
      </c>
      <c r="D24" s="1" t="s">
        <v>817</v>
      </c>
      <c r="E24" s="1" t="s">
        <v>818</v>
      </c>
      <c r="F24" s="1" t="s">
        <v>657</v>
      </c>
      <c r="G24" s="1" t="s">
        <v>662</v>
      </c>
      <c r="H24" s="1" t="s">
        <v>663</v>
      </c>
      <c r="I24" s="1" t="s">
        <v>819</v>
      </c>
      <c r="J24" s="1" t="s">
        <v>30</v>
      </c>
      <c r="K24" s="1" t="s">
        <v>820</v>
      </c>
      <c r="L24" s="1" t="s">
        <v>820</v>
      </c>
      <c r="M24" s="1" t="s">
        <v>666</v>
      </c>
      <c r="N24" s="1" t="s">
        <v>666</v>
      </c>
      <c r="O24" s="1" t="s">
        <v>667</v>
      </c>
      <c r="P24" s="1" t="s">
        <v>668</v>
      </c>
      <c r="Q24" s="1" t="s">
        <v>669</v>
      </c>
      <c r="R24" s="1" t="s">
        <v>821</v>
      </c>
      <c r="S24" s="1" t="s">
        <v>671</v>
      </c>
      <c r="T24" s="1" t="s">
        <v>672</v>
      </c>
      <c r="U24" s="1" t="s">
        <v>630</v>
      </c>
      <c r="V24" s="1" t="s">
        <v>822</v>
      </c>
    </row>
    <row r="25" s="1" customFormat="1" spans="1:22">
      <c r="A25" s="3">
        <v>999228544826353</v>
      </c>
      <c r="B25" s="1" t="s">
        <v>823</v>
      </c>
      <c r="C25" s="1" t="s">
        <v>824</v>
      </c>
      <c r="D25" s="1" t="s">
        <v>825</v>
      </c>
      <c r="E25" s="1" t="s">
        <v>826</v>
      </c>
      <c r="F25" s="1" t="s">
        <v>699</v>
      </c>
      <c r="G25" s="1" t="s">
        <v>662</v>
      </c>
      <c r="H25" s="1" t="s">
        <v>663</v>
      </c>
      <c r="I25" s="1" t="s">
        <v>827</v>
      </c>
      <c r="J25" s="1" t="s">
        <v>30</v>
      </c>
      <c r="K25" s="1" t="s">
        <v>828</v>
      </c>
      <c r="L25" s="1" t="s">
        <v>828</v>
      </c>
      <c r="M25" s="1" t="s">
        <v>666</v>
      </c>
      <c r="N25" s="1" t="s">
        <v>666</v>
      </c>
      <c r="O25" s="1" t="s">
        <v>667</v>
      </c>
      <c r="P25" s="1" t="s">
        <v>668</v>
      </c>
      <c r="Q25" s="1" t="s">
        <v>669</v>
      </c>
      <c r="R25" s="1" t="s">
        <v>829</v>
      </c>
      <c r="S25" s="1" t="s">
        <v>671</v>
      </c>
      <c r="T25" s="1" t="s">
        <v>672</v>
      </c>
      <c r="U25" s="1" t="s">
        <v>630</v>
      </c>
      <c r="V25" s="1" t="s">
        <v>830</v>
      </c>
    </row>
    <row r="26" s="1" customFormat="1" spans="1:22">
      <c r="A26" s="3">
        <v>999228534614778</v>
      </c>
      <c r="B26" s="1" t="s">
        <v>823</v>
      </c>
      <c r="C26" s="1" t="s">
        <v>831</v>
      </c>
      <c r="D26" s="1" t="s">
        <v>832</v>
      </c>
      <c r="E26" s="1" t="s">
        <v>833</v>
      </c>
      <c r="F26" s="1" t="s">
        <v>661</v>
      </c>
      <c r="G26" s="1" t="s">
        <v>662</v>
      </c>
      <c r="H26" s="1" t="s">
        <v>663</v>
      </c>
      <c r="I26" s="1" t="s">
        <v>834</v>
      </c>
      <c r="J26" s="1" t="s">
        <v>30</v>
      </c>
      <c r="K26" s="1" t="s">
        <v>835</v>
      </c>
      <c r="L26" s="1" t="s">
        <v>835</v>
      </c>
      <c r="M26" s="1" t="s">
        <v>666</v>
      </c>
      <c r="N26" s="1" t="s">
        <v>666</v>
      </c>
      <c r="O26" s="1" t="s">
        <v>667</v>
      </c>
      <c r="P26" s="1" t="s">
        <v>668</v>
      </c>
      <c r="Q26" s="1" t="s">
        <v>669</v>
      </c>
      <c r="R26" s="1" t="s">
        <v>836</v>
      </c>
      <c r="S26" s="1" t="s">
        <v>671</v>
      </c>
      <c r="T26" s="1" t="s">
        <v>672</v>
      </c>
      <c r="U26" s="1" t="s">
        <v>630</v>
      </c>
      <c r="V26" s="1" t="s">
        <v>837</v>
      </c>
    </row>
    <row r="27" s="1" customFormat="1" spans="1:22">
      <c r="A27" s="3">
        <v>999228527321111</v>
      </c>
      <c r="B27" s="1" t="s">
        <v>838</v>
      </c>
      <c r="C27" s="1" t="s">
        <v>839</v>
      </c>
      <c r="D27" s="1" t="s">
        <v>840</v>
      </c>
      <c r="E27" s="1" t="s">
        <v>841</v>
      </c>
      <c r="F27" s="1" t="s">
        <v>733</v>
      </c>
      <c r="G27" s="1" t="s">
        <v>662</v>
      </c>
      <c r="H27" s="1" t="s">
        <v>663</v>
      </c>
      <c r="I27" s="1" t="s">
        <v>842</v>
      </c>
      <c r="J27" s="1" t="s">
        <v>30</v>
      </c>
      <c r="K27" s="1" t="s">
        <v>843</v>
      </c>
      <c r="L27" s="1" t="s">
        <v>843</v>
      </c>
      <c r="M27" s="1" t="s">
        <v>666</v>
      </c>
      <c r="N27" s="1" t="s">
        <v>666</v>
      </c>
      <c r="O27" s="1" t="s">
        <v>667</v>
      </c>
      <c r="P27" s="1" t="s">
        <v>668</v>
      </c>
      <c r="Q27" s="1" t="s">
        <v>669</v>
      </c>
      <c r="R27" s="1" t="s">
        <v>844</v>
      </c>
      <c r="S27" s="1" t="s">
        <v>671</v>
      </c>
      <c r="T27" s="1" t="s">
        <v>672</v>
      </c>
      <c r="U27" s="1" t="s">
        <v>630</v>
      </c>
      <c r="V27" s="1" t="s">
        <v>830</v>
      </c>
    </row>
    <row r="28" s="1" customFormat="1" spans="1:22">
      <c r="A28" s="3">
        <v>999228521675236</v>
      </c>
      <c r="B28" s="1" t="s">
        <v>838</v>
      </c>
      <c r="C28" s="1" t="s">
        <v>845</v>
      </c>
      <c r="D28" s="1" t="s">
        <v>846</v>
      </c>
      <c r="E28" s="1" t="s">
        <v>847</v>
      </c>
      <c r="F28" s="1" t="s">
        <v>661</v>
      </c>
      <c r="G28" s="1" t="s">
        <v>662</v>
      </c>
      <c r="H28" s="1" t="s">
        <v>663</v>
      </c>
      <c r="I28" s="1" t="s">
        <v>848</v>
      </c>
      <c r="J28" s="1" t="s">
        <v>30</v>
      </c>
      <c r="K28" s="1" t="s">
        <v>849</v>
      </c>
      <c r="L28" s="1" t="s">
        <v>849</v>
      </c>
      <c r="M28" s="1" t="s">
        <v>666</v>
      </c>
      <c r="N28" s="1" t="s">
        <v>666</v>
      </c>
      <c r="O28" s="1" t="s">
        <v>667</v>
      </c>
      <c r="P28" s="1" t="s">
        <v>668</v>
      </c>
      <c r="Q28" s="1" t="s">
        <v>669</v>
      </c>
      <c r="R28" s="1" t="s">
        <v>850</v>
      </c>
      <c r="S28" s="1" t="s">
        <v>671</v>
      </c>
      <c r="T28" s="1" t="s">
        <v>672</v>
      </c>
      <c r="U28" s="1" t="s">
        <v>630</v>
      </c>
      <c r="V28" s="1" t="s">
        <v>687</v>
      </c>
    </row>
    <row r="29" s="1" customFormat="1" spans="1:22">
      <c r="A29" s="3">
        <v>999228519585687</v>
      </c>
      <c r="B29" s="1" t="s">
        <v>851</v>
      </c>
      <c r="C29" s="1" t="s">
        <v>852</v>
      </c>
      <c r="D29" s="1" t="s">
        <v>853</v>
      </c>
      <c r="E29" s="1" t="s">
        <v>854</v>
      </c>
      <c r="F29" s="1" t="s">
        <v>657</v>
      </c>
      <c r="G29" s="1" t="s">
        <v>662</v>
      </c>
      <c r="H29" s="1" t="s">
        <v>663</v>
      </c>
      <c r="I29" s="1" t="s">
        <v>855</v>
      </c>
      <c r="J29" s="1" t="s">
        <v>30</v>
      </c>
      <c r="K29" s="1" t="s">
        <v>856</v>
      </c>
      <c r="L29" s="1" t="s">
        <v>857</v>
      </c>
      <c r="M29" s="1" t="s">
        <v>858</v>
      </c>
      <c r="N29" s="1" t="s">
        <v>859</v>
      </c>
      <c r="O29" s="1" t="s">
        <v>667</v>
      </c>
      <c r="P29" s="1" t="s">
        <v>668</v>
      </c>
      <c r="Q29" s="1" t="s">
        <v>669</v>
      </c>
      <c r="R29" s="1" t="s">
        <v>860</v>
      </c>
      <c r="S29" s="1" t="s">
        <v>671</v>
      </c>
      <c r="T29" s="1" t="s">
        <v>672</v>
      </c>
      <c r="U29" s="1" t="s">
        <v>673</v>
      </c>
      <c r="V29" s="1" t="s">
        <v>674</v>
      </c>
    </row>
    <row r="30" s="1" customFormat="1" spans="1:22">
      <c r="A30" s="3">
        <v>999228512721035</v>
      </c>
      <c r="B30" s="1" t="s">
        <v>851</v>
      </c>
      <c r="C30" s="1" t="s">
        <v>861</v>
      </c>
      <c r="D30" s="1" t="s">
        <v>862</v>
      </c>
      <c r="E30" s="1" t="s">
        <v>863</v>
      </c>
      <c r="F30" s="1" t="s">
        <v>675</v>
      </c>
      <c r="G30" s="1" t="s">
        <v>662</v>
      </c>
      <c r="H30" s="1" t="s">
        <v>663</v>
      </c>
      <c r="I30" s="1" t="s">
        <v>864</v>
      </c>
      <c r="J30" s="1" t="s">
        <v>30</v>
      </c>
      <c r="K30" s="1" t="s">
        <v>865</v>
      </c>
      <c r="L30" s="1" t="s">
        <v>865</v>
      </c>
      <c r="M30" s="1" t="s">
        <v>666</v>
      </c>
      <c r="N30" s="1" t="s">
        <v>666</v>
      </c>
      <c r="O30" s="1" t="s">
        <v>667</v>
      </c>
      <c r="P30" s="1" t="s">
        <v>668</v>
      </c>
      <c r="Q30" s="1" t="s">
        <v>669</v>
      </c>
      <c r="R30" s="1" t="s">
        <v>866</v>
      </c>
      <c r="S30" s="1" t="s">
        <v>671</v>
      </c>
      <c r="T30" s="1" t="s">
        <v>672</v>
      </c>
      <c r="U30" s="1" t="s">
        <v>630</v>
      </c>
      <c r="V30" s="1" t="s">
        <v>867</v>
      </c>
    </row>
    <row r="31" s="1" customFormat="1" spans="1:22">
      <c r="A31" s="3">
        <v>999228511962678</v>
      </c>
      <c r="B31" s="1" t="s">
        <v>851</v>
      </c>
      <c r="C31" s="1" t="s">
        <v>868</v>
      </c>
      <c r="D31" s="1" t="s">
        <v>869</v>
      </c>
      <c r="E31" s="1" t="s">
        <v>870</v>
      </c>
      <c r="F31" s="1" t="s">
        <v>657</v>
      </c>
      <c r="G31" s="1" t="s">
        <v>662</v>
      </c>
      <c r="H31" s="1" t="s">
        <v>663</v>
      </c>
      <c r="I31" s="1" t="s">
        <v>871</v>
      </c>
      <c r="J31" s="1" t="s">
        <v>30</v>
      </c>
      <c r="K31" s="1" t="s">
        <v>872</v>
      </c>
      <c r="L31" s="1" t="s">
        <v>872</v>
      </c>
      <c r="M31" s="1" t="s">
        <v>666</v>
      </c>
      <c r="N31" s="1" t="s">
        <v>666</v>
      </c>
      <c r="O31" s="1" t="s">
        <v>667</v>
      </c>
      <c r="P31" s="1" t="s">
        <v>668</v>
      </c>
      <c r="Q31" s="1" t="s">
        <v>669</v>
      </c>
      <c r="R31" s="1" t="s">
        <v>873</v>
      </c>
      <c r="S31" s="1" t="s">
        <v>671</v>
      </c>
      <c r="T31" s="1" t="s">
        <v>672</v>
      </c>
      <c r="U31" s="1" t="s">
        <v>630</v>
      </c>
      <c r="V31" s="1" t="s">
        <v>687</v>
      </c>
    </row>
    <row r="32" s="1" customFormat="1" spans="1:22">
      <c r="A32" s="3">
        <v>999228509517918</v>
      </c>
      <c r="B32" s="1" t="s">
        <v>851</v>
      </c>
      <c r="C32" s="1" t="s">
        <v>874</v>
      </c>
      <c r="D32" s="1" t="s">
        <v>752</v>
      </c>
      <c r="E32" s="1" t="s">
        <v>875</v>
      </c>
      <c r="F32" s="1" t="s">
        <v>657</v>
      </c>
      <c r="G32" s="1" t="s">
        <v>662</v>
      </c>
      <c r="H32" s="1" t="s">
        <v>663</v>
      </c>
      <c r="I32" s="1" t="s">
        <v>876</v>
      </c>
      <c r="J32" s="1" t="s">
        <v>30</v>
      </c>
      <c r="K32" s="1" t="s">
        <v>877</v>
      </c>
      <c r="L32" s="1" t="s">
        <v>877</v>
      </c>
      <c r="M32" s="1" t="s">
        <v>666</v>
      </c>
      <c r="N32" s="1" t="s">
        <v>666</v>
      </c>
      <c r="O32" s="1" t="s">
        <v>667</v>
      </c>
      <c r="P32" s="1" t="s">
        <v>668</v>
      </c>
      <c r="Q32" s="1" t="s">
        <v>669</v>
      </c>
      <c r="R32" s="1" t="s">
        <v>878</v>
      </c>
      <c r="S32" s="1" t="s">
        <v>671</v>
      </c>
      <c r="T32" s="1" t="s">
        <v>672</v>
      </c>
      <c r="U32" s="1" t="s">
        <v>630</v>
      </c>
      <c r="V32" s="1" t="s">
        <v>687</v>
      </c>
    </row>
    <row r="33" s="1" customFormat="1" spans="1:22">
      <c r="A33" s="3">
        <v>999228501605497</v>
      </c>
      <c r="B33" s="1" t="s">
        <v>879</v>
      </c>
      <c r="C33" s="1" t="s">
        <v>880</v>
      </c>
      <c r="D33" s="1" t="s">
        <v>881</v>
      </c>
      <c r="E33" s="1" t="s">
        <v>882</v>
      </c>
      <c r="F33" s="1" t="s">
        <v>657</v>
      </c>
      <c r="G33" s="1" t="s">
        <v>662</v>
      </c>
      <c r="H33" s="1" t="s">
        <v>663</v>
      </c>
      <c r="I33" s="1" t="s">
        <v>883</v>
      </c>
      <c r="J33" s="1" t="s">
        <v>30</v>
      </c>
      <c r="K33" s="1" t="s">
        <v>884</v>
      </c>
      <c r="L33" s="1" t="s">
        <v>884</v>
      </c>
      <c r="M33" s="1" t="s">
        <v>666</v>
      </c>
      <c r="N33" s="1" t="s">
        <v>666</v>
      </c>
      <c r="O33" s="1" t="s">
        <v>667</v>
      </c>
      <c r="P33" s="1" t="s">
        <v>668</v>
      </c>
      <c r="Q33" s="1" t="s">
        <v>669</v>
      </c>
      <c r="R33" s="1" t="s">
        <v>885</v>
      </c>
      <c r="S33" s="1" t="s">
        <v>671</v>
      </c>
      <c r="T33" s="1" t="s">
        <v>672</v>
      </c>
      <c r="U33" s="1" t="s">
        <v>630</v>
      </c>
      <c r="V33" s="1" t="s">
        <v>687</v>
      </c>
    </row>
    <row r="34" s="1" customFormat="1" spans="1:22">
      <c r="A34" s="3">
        <v>999228500460659</v>
      </c>
      <c r="B34" s="1" t="s">
        <v>879</v>
      </c>
      <c r="C34" s="1" t="s">
        <v>886</v>
      </c>
      <c r="D34" s="1" t="s">
        <v>887</v>
      </c>
      <c r="E34" s="1" t="s">
        <v>888</v>
      </c>
      <c r="F34" s="1" t="s">
        <v>733</v>
      </c>
      <c r="G34" s="1" t="s">
        <v>662</v>
      </c>
      <c r="H34" s="1" t="s">
        <v>663</v>
      </c>
      <c r="I34" s="1" t="s">
        <v>889</v>
      </c>
      <c r="J34" s="1" t="s">
        <v>30</v>
      </c>
      <c r="K34" s="1" t="s">
        <v>890</v>
      </c>
      <c r="L34" s="1" t="s">
        <v>890</v>
      </c>
      <c r="M34" s="1" t="s">
        <v>666</v>
      </c>
      <c r="N34" s="1" t="s">
        <v>666</v>
      </c>
      <c r="O34" s="1" t="s">
        <v>667</v>
      </c>
      <c r="P34" s="1" t="s">
        <v>668</v>
      </c>
      <c r="Q34" s="1" t="s">
        <v>669</v>
      </c>
      <c r="R34" s="1" t="s">
        <v>891</v>
      </c>
      <c r="S34" s="1" t="s">
        <v>671</v>
      </c>
      <c r="T34" s="1" t="s">
        <v>672</v>
      </c>
      <c r="U34" s="1" t="s">
        <v>630</v>
      </c>
      <c r="V34" s="1" t="s">
        <v>709</v>
      </c>
    </row>
    <row r="35" s="1" customFormat="1" spans="1:22">
      <c r="A35" s="3">
        <v>999228497939998</v>
      </c>
      <c r="B35" s="1" t="s">
        <v>879</v>
      </c>
      <c r="C35" s="1" t="s">
        <v>892</v>
      </c>
      <c r="D35" s="1" t="s">
        <v>893</v>
      </c>
      <c r="E35" s="1" t="s">
        <v>894</v>
      </c>
      <c r="F35" s="1" t="s">
        <v>661</v>
      </c>
      <c r="G35" s="1" t="s">
        <v>662</v>
      </c>
      <c r="H35" s="1" t="s">
        <v>663</v>
      </c>
      <c r="I35" s="1" t="s">
        <v>895</v>
      </c>
      <c r="J35" s="1" t="s">
        <v>30</v>
      </c>
      <c r="K35" s="1" t="s">
        <v>896</v>
      </c>
      <c r="L35" s="1" t="s">
        <v>896</v>
      </c>
      <c r="M35" s="1" t="s">
        <v>666</v>
      </c>
      <c r="N35" s="1" t="s">
        <v>666</v>
      </c>
      <c r="O35" s="1" t="s">
        <v>667</v>
      </c>
      <c r="P35" s="1" t="s">
        <v>668</v>
      </c>
      <c r="Q35" s="1" t="s">
        <v>669</v>
      </c>
      <c r="R35" s="1" t="s">
        <v>897</v>
      </c>
      <c r="S35" s="1" t="s">
        <v>671</v>
      </c>
      <c r="T35" s="1" t="s">
        <v>672</v>
      </c>
      <c r="U35" s="1" t="s">
        <v>630</v>
      </c>
      <c r="V35" s="1" t="s">
        <v>830</v>
      </c>
    </row>
    <row r="36" s="1" customFormat="1" spans="1:22">
      <c r="A36" s="3">
        <v>999228494174780</v>
      </c>
      <c r="B36" s="1" t="s">
        <v>879</v>
      </c>
      <c r="C36" s="1" t="s">
        <v>898</v>
      </c>
      <c r="D36" s="1" t="s">
        <v>899</v>
      </c>
      <c r="E36" s="1" t="s">
        <v>900</v>
      </c>
      <c r="F36" s="1" t="s">
        <v>657</v>
      </c>
      <c r="G36" s="1" t="s">
        <v>662</v>
      </c>
      <c r="H36" s="1" t="s">
        <v>663</v>
      </c>
      <c r="I36" s="1" t="s">
        <v>901</v>
      </c>
      <c r="J36" s="1" t="s">
        <v>30</v>
      </c>
      <c r="K36" s="1" t="s">
        <v>902</v>
      </c>
      <c r="L36" s="1" t="s">
        <v>902</v>
      </c>
      <c r="M36" s="1" t="s">
        <v>666</v>
      </c>
      <c r="N36" s="1" t="s">
        <v>666</v>
      </c>
      <c r="O36" s="1" t="s">
        <v>667</v>
      </c>
      <c r="P36" s="1" t="s">
        <v>668</v>
      </c>
      <c r="Q36" s="1" t="s">
        <v>669</v>
      </c>
      <c r="R36" s="1" t="s">
        <v>903</v>
      </c>
      <c r="S36" s="1" t="s">
        <v>671</v>
      </c>
      <c r="T36" s="1" t="s">
        <v>672</v>
      </c>
      <c r="U36" s="1" t="s">
        <v>630</v>
      </c>
      <c r="V36" s="1" t="s">
        <v>904</v>
      </c>
    </row>
    <row r="37" s="1" customFormat="1" spans="1:22">
      <c r="A37" s="3">
        <v>999228488879899</v>
      </c>
      <c r="B37" s="1" t="s">
        <v>905</v>
      </c>
      <c r="C37" s="1" t="s">
        <v>906</v>
      </c>
      <c r="D37" s="1" t="s">
        <v>907</v>
      </c>
      <c r="E37" s="1" t="s">
        <v>908</v>
      </c>
      <c r="F37" s="1" t="s">
        <v>733</v>
      </c>
      <c r="G37" s="1" t="s">
        <v>662</v>
      </c>
      <c r="H37" s="1" t="s">
        <v>663</v>
      </c>
      <c r="I37" s="1" t="s">
        <v>909</v>
      </c>
      <c r="J37" s="1" t="s">
        <v>30</v>
      </c>
      <c r="K37" s="1" t="s">
        <v>910</v>
      </c>
      <c r="L37" s="1" t="s">
        <v>910</v>
      </c>
      <c r="M37" s="1" t="s">
        <v>666</v>
      </c>
      <c r="N37" s="1" t="s">
        <v>666</v>
      </c>
      <c r="O37" s="1" t="s">
        <v>667</v>
      </c>
      <c r="P37" s="1" t="s">
        <v>668</v>
      </c>
      <c r="Q37" s="1" t="s">
        <v>669</v>
      </c>
      <c r="R37" s="1" t="s">
        <v>911</v>
      </c>
      <c r="S37" s="1" t="s">
        <v>671</v>
      </c>
      <c r="T37" s="1" t="s">
        <v>672</v>
      </c>
      <c r="U37" s="1" t="s">
        <v>630</v>
      </c>
      <c r="V37" s="1" t="s">
        <v>912</v>
      </c>
    </row>
    <row r="38" s="1" customFormat="1" spans="1:22">
      <c r="A38" s="3">
        <v>999228484650093</v>
      </c>
      <c r="B38" s="1" t="s">
        <v>905</v>
      </c>
      <c r="C38" s="1" t="s">
        <v>913</v>
      </c>
      <c r="D38" s="1" t="s">
        <v>914</v>
      </c>
      <c r="E38" s="1" t="s">
        <v>915</v>
      </c>
      <c r="F38" s="1" t="s">
        <v>661</v>
      </c>
      <c r="G38" s="1" t="s">
        <v>662</v>
      </c>
      <c r="H38" s="1" t="s">
        <v>663</v>
      </c>
      <c r="I38" s="1" t="s">
        <v>916</v>
      </c>
      <c r="J38" s="1" t="s">
        <v>30</v>
      </c>
      <c r="K38" s="1" t="s">
        <v>917</v>
      </c>
      <c r="L38" s="1" t="s">
        <v>917</v>
      </c>
      <c r="M38" s="1" t="s">
        <v>666</v>
      </c>
      <c r="N38" s="1" t="s">
        <v>666</v>
      </c>
      <c r="O38" s="1" t="s">
        <v>667</v>
      </c>
      <c r="P38" s="1" t="s">
        <v>668</v>
      </c>
      <c r="Q38" s="1" t="s">
        <v>669</v>
      </c>
      <c r="R38" s="1" t="s">
        <v>918</v>
      </c>
      <c r="S38" s="1" t="s">
        <v>671</v>
      </c>
      <c r="T38" s="1" t="s">
        <v>672</v>
      </c>
      <c r="U38" s="1" t="s">
        <v>630</v>
      </c>
      <c r="V38" s="1" t="s">
        <v>919</v>
      </c>
    </row>
    <row r="39" s="1" customFormat="1" spans="1:22">
      <c r="A39" s="3">
        <v>999228484302319</v>
      </c>
      <c r="B39" s="1" t="s">
        <v>920</v>
      </c>
      <c r="C39" s="1" t="s">
        <v>921</v>
      </c>
      <c r="D39" s="1" t="s">
        <v>777</v>
      </c>
      <c r="E39" s="1" t="s">
        <v>922</v>
      </c>
      <c r="F39" s="1" t="s">
        <v>657</v>
      </c>
      <c r="G39" s="1" t="s">
        <v>662</v>
      </c>
      <c r="H39" s="1" t="s">
        <v>663</v>
      </c>
      <c r="I39" s="1" t="s">
        <v>923</v>
      </c>
      <c r="J39" s="1" t="s">
        <v>30</v>
      </c>
      <c r="K39" s="1" t="s">
        <v>924</v>
      </c>
      <c r="L39" s="1" t="s">
        <v>924</v>
      </c>
      <c r="M39" s="1" t="s">
        <v>666</v>
      </c>
      <c r="N39" s="1" t="s">
        <v>666</v>
      </c>
      <c r="O39" s="1" t="s">
        <v>667</v>
      </c>
      <c r="P39" s="1" t="s">
        <v>668</v>
      </c>
      <c r="Q39" s="1" t="s">
        <v>669</v>
      </c>
      <c r="R39" s="1" t="s">
        <v>925</v>
      </c>
      <c r="S39" s="1" t="s">
        <v>671</v>
      </c>
      <c r="T39" s="1" t="s">
        <v>672</v>
      </c>
      <c r="U39" s="1" t="s">
        <v>673</v>
      </c>
      <c r="V39" s="1" t="s">
        <v>674</v>
      </c>
    </row>
    <row r="40" s="1" customFormat="1" spans="1:22">
      <c r="A40" s="3">
        <v>28475123059</v>
      </c>
      <c r="B40" s="1" t="s">
        <v>920</v>
      </c>
      <c r="C40" s="1" t="s">
        <v>926</v>
      </c>
      <c r="D40" s="1" t="s">
        <v>927</v>
      </c>
      <c r="E40" s="1" t="s">
        <v>928</v>
      </c>
      <c r="F40" s="1" t="s">
        <v>733</v>
      </c>
      <c r="G40" s="1" t="s">
        <v>662</v>
      </c>
      <c r="H40" s="1" t="s">
        <v>663</v>
      </c>
      <c r="I40" s="1" t="s">
        <v>929</v>
      </c>
      <c r="J40" s="1" t="s">
        <v>30</v>
      </c>
      <c r="K40" s="1" t="s">
        <v>930</v>
      </c>
      <c r="L40" s="1" t="s">
        <v>930</v>
      </c>
      <c r="M40" s="1" t="s">
        <v>666</v>
      </c>
      <c r="N40" s="1" t="s">
        <v>666</v>
      </c>
      <c r="O40" s="1" t="s">
        <v>667</v>
      </c>
      <c r="P40" s="1" t="s">
        <v>668</v>
      </c>
      <c r="Q40" s="1" t="s">
        <v>669</v>
      </c>
      <c r="R40" s="1" t="s">
        <v>931</v>
      </c>
      <c r="S40" s="1" t="s">
        <v>671</v>
      </c>
      <c r="T40" s="1" t="s">
        <v>672</v>
      </c>
      <c r="U40" s="1" t="s">
        <v>630</v>
      </c>
      <c r="V40" s="1" t="s">
        <v>709</v>
      </c>
    </row>
    <row r="41" s="1" customFormat="1" spans="1:22">
      <c r="A41" s="3">
        <v>999228472328110</v>
      </c>
      <c r="B41" s="1" t="s">
        <v>920</v>
      </c>
      <c r="C41" s="1" t="s">
        <v>932</v>
      </c>
      <c r="D41" s="1" t="s">
        <v>933</v>
      </c>
      <c r="E41" s="1" t="s">
        <v>934</v>
      </c>
      <c r="F41" s="1" t="s">
        <v>657</v>
      </c>
      <c r="G41" s="1" t="s">
        <v>662</v>
      </c>
      <c r="H41" s="1" t="s">
        <v>663</v>
      </c>
      <c r="I41" s="1" t="s">
        <v>935</v>
      </c>
      <c r="J41" s="1" t="s">
        <v>30</v>
      </c>
      <c r="K41" s="1" t="s">
        <v>936</v>
      </c>
      <c r="L41" s="1" t="s">
        <v>936</v>
      </c>
      <c r="M41" s="1" t="s">
        <v>666</v>
      </c>
      <c r="N41" s="1" t="s">
        <v>666</v>
      </c>
      <c r="O41" s="1" t="s">
        <v>667</v>
      </c>
      <c r="P41" s="1" t="s">
        <v>668</v>
      </c>
      <c r="Q41" s="1" t="s">
        <v>669</v>
      </c>
      <c r="R41" s="1" t="s">
        <v>937</v>
      </c>
      <c r="S41" s="1" t="s">
        <v>671</v>
      </c>
      <c r="T41" s="1" t="s">
        <v>672</v>
      </c>
      <c r="U41" s="1" t="s">
        <v>630</v>
      </c>
      <c r="V41" s="1" t="s">
        <v>687</v>
      </c>
    </row>
    <row r="42" s="1" customFormat="1" spans="1:22">
      <c r="A42" s="3">
        <v>999228446355444</v>
      </c>
      <c r="B42" s="1" t="s">
        <v>938</v>
      </c>
      <c r="C42" s="1" t="s">
        <v>939</v>
      </c>
      <c r="D42" s="1" t="s">
        <v>940</v>
      </c>
      <c r="E42" s="1" t="s">
        <v>941</v>
      </c>
      <c r="F42" s="1" t="s">
        <v>733</v>
      </c>
      <c r="G42" s="1" t="s">
        <v>662</v>
      </c>
      <c r="H42" s="1" t="s">
        <v>663</v>
      </c>
      <c r="I42" s="1" t="s">
        <v>942</v>
      </c>
      <c r="J42" s="1" t="s">
        <v>30</v>
      </c>
      <c r="K42" s="1" t="s">
        <v>943</v>
      </c>
      <c r="L42" s="1" t="s">
        <v>943</v>
      </c>
      <c r="M42" s="1" t="s">
        <v>666</v>
      </c>
      <c r="N42" s="1" t="s">
        <v>666</v>
      </c>
      <c r="O42" s="1" t="s">
        <v>667</v>
      </c>
      <c r="P42" s="1" t="s">
        <v>668</v>
      </c>
      <c r="Q42" s="1" t="s">
        <v>669</v>
      </c>
      <c r="R42" s="1" t="s">
        <v>944</v>
      </c>
      <c r="S42" s="1" t="s">
        <v>671</v>
      </c>
      <c r="T42" s="1" t="s">
        <v>672</v>
      </c>
      <c r="U42" s="1" t="s">
        <v>630</v>
      </c>
      <c r="V42" s="1" t="s">
        <v>674</v>
      </c>
    </row>
    <row r="43" s="1" customFormat="1" spans="1:22">
      <c r="A43" s="3">
        <v>999228445991662</v>
      </c>
      <c r="B43" s="1" t="s">
        <v>938</v>
      </c>
      <c r="C43" s="1" t="s">
        <v>945</v>
      </c>
      <c r="D43" s="1" t="s">
        <v>946</v>
      </c>
      <c r="E43" s="1" t="s">
        <v>947</v>
      </c>
      <c r="F43" s="1" t="s">
        <v>733</v>
      </c>
      <c r="G43" s="1" t="s">
        <v>662</v>
      </c>
      <c r="H43" s="1" t="s">
        <v>663</v>
      </c>
      <c r="I43" s="1" t="s">
        <v>948</v>
      </c>
      <c r="J43" s="1" t="s">
        <v>30</v>
      </c>
      <c r="K43" s="1" t="s">
        <v>949</v>
      </c>
      <c r="L43" s="1" t="s">
        <v>949</v>
      </c>
      <c r="M43" s="1" t="s">
        <v>666</v>
      </c>
      <c r="N43" s="1" t="s">
        <v>666</v>
      </c>
      <c r="O43" s="1" t="s">
        <v>667</v>
      </c>
      <c r="P43" s="1" t="s">
        <v>668</v>
      </c>
      <c r="Q43" s="1" t="s">
        <v>669</v>
      </c>
      <c r="R43" s="1" t="s">
        <v>950</v>
      </c>
      <c r="S43" s="1" t="s">
        <v>671</v>
      </c>
      <c r="T43" s="1" t="s">
        <v>672</v>
      </c>
      <c r="U43" s="1" t="s">
        <v>630</v>
      </c>
      <c r="V43" s="1" t="s">
        <v>709</v>
      </c>
    </row>
    <row r="44" s="1" customFormat="1" spans="1:22">
      <c r="A44" s="3">
        <v>999228444433414</v>
      </c>
      <c r="B44" s="1" t="s">
        <v>938</v>
      </c>
      <c r="C44" s="1" t="s">
        <v>951</v>
      </c>
      <c r="D44" s="1" t="s">
        <v>952</v>
      </c>
      <c r="E44" s="1" t="s">
        <v>953</v>
      </c>
      <c r="F44" s="1" t="s">
        <v>661</v>
      </c>
      <c r="G44" s="1" t="s">
        <v>662</v>
      </c>
      <c r="H44" s="1" t="s">
        <v>663</v>
      </c>
      <c r="I44" s="1" t="s">
        <v>954</v>
      </c>
      <c r="J44" s="1" t="s">
        <v>30</v>
      </c>
      <c r="K44" s="1" t="s">
        <v>955</v>
      </c>
      <c r="L44" s="1" t="s">
        <v>955</v>
      </c>
      <c r="M44" s="1" t="s">
        <v>666</v>
      </c>
      <c r="N44" s="1" t="s">
        <v>666</v>
      </c>
      <c r="O44" s="1" t="s">
        <v>667</v>
      </c>
      <c r="P44" s="1" t="s">
        <v>668</v>
      </c>
      <c r="Q44" s="1" t="s">
        <v>669</v>
      </c>
      <c r="R44" s="1" t="s">
        <v>956</v>
      </c>
      <c r="S44" s="1" t="s">
        <v>671</v>
      </c>
      <c r="T44" s="1" t="s">
        <v>672</v>
      </c>
      <c r="U44" s="1" t="s">
        <v>630</v>
      </c>
      <c r="V44" s="1" t="s">
        <v>687</v>
      </c>
    </row>
    <row r="45" s="1" customFormat="1" spans="1:22">
      <c r="A45" s="3">
        <v>999228444115016</v>
      </c>
      <c r="B45" s="1" t="s">
        <v>938</v>
      </c>
      <c r="C45" s="1" t="s">
        <v>957</v>
      </c>
      <c r="D45" s="1" t="s">
        <v>752</v>
      </c>
      <c r="E45" s="1" t="s">
        <v>958</v>
      </c>
      <c r="F45" s="1" t="s">
        <v>657</v>
      </c>
      <c r="G45" s="1" t="s">
        <v>662</v>
      </c>
      <c r="H45" s="1" t="s">
        <v>663</v>
      </c>
      <c r="I45" s="1" t="s">
        <v>959</v>
      </c>
      <c r="J45" s="1" t="s">
        <v>30</v>
      </c>
      <c r="K45" s="1" t="s">
        <v>960</v>
      </c>
      <c r="L45" s="1" t="s">
        <v>960</v>
      </c>
      <c r="M45" s="1" t="s">
        <v>666</v>
      </c>
      <c r="N45" s="1" t="s">
        <v>666</v>
      </c>
      <c r="O45" s="1" t="s">
        <v>667</v>
      </c>
      <c r="P45" s="1" t="s">
        <v>668</v>
      </c>
      <c r="Q45" s="1" t="s">
        <v>669</v>
      </c>
      <c r="R45" s="1" t="s">
        <v>961</v>
      </c>
      <c r="S45" s="1" t="s">
        <v>671</v>
      </c>
      <c r="T45" s="1" t="s">
        <v>672</v>
      </c>
      <c r="U45" s="1" t="s">
        <v>630</v>
      </c>
      <c r="V45" s="1" t="s">
        <v>687</v>
      </c>
    </row>
    <row r="46" s="1" customFormat="1" spans="1:22">
      <c r="A46" s="3">
        <v>999228443901121</v>
      </c>
      <c r="B46" s="1" t="s">
        <v>938</v>
      </c>
      <c r="C46" s="1" t="s">
        <v>962</v>
      </c>
      <c r="D46" s="1" t="s">
        <v>963</v>
      </c>
      <c r="E46" s="1" t="s">
        <v>964</v>
      </c>
      <c r="F46" s="1" t="s">
        <v>661</v>
      </c>
      <c r="G46" s="1" t="s">
        <v>662</v>
      </c>
      <c r="H46" s="1" t="s">
        <v>663</v>
      </c>
      <c r="I46" s="1" t="s">
        <v>965</v>
      </c>
      <c r="J46" s="1" t="s">
        <v>30</v>
      </c>
      <c r="K46" s="1" t="s">
        <v>966</v>
      </c>
      <c r="L46" s="1" t="s">
        <v>966</v>
      </c>
      <c r="M46" s="1" t="s">
        <v>666</v>
      </c>
      <c r="N46" s="1" t="s">
        <v>666</v>
      </c>
      <c r="O46" s="1" t="s">
        <v>667</v>
      </c>
      <c r="P46" s="1" t="s">
        <v>668</v>
      </c>
      <c r="Q46" s="1" t="s">
        <v>669</v>
      </c>
      <c r="R46" s="1" t="s">
        <v>967</v>
      </c>
      <c r="S46" s="1" t="s">
        <v>671</v>
      </c>
      <c r="T46" s="1" t="s">
        <v>672</v>
      </c>
      <c r="U46" s="1" t="s">
        <v>630</v>
      </c>
      <c r="V46" s="1" t="s">
        <v>709</v>
      </c>
    </row>
    <row r="47" s="1" customFormat="1" spans="1:22">
      <c r="A47" s="3">
        <v>999228443379082</v>
      </c>
      <c r="B47" s="1" t="s">
        <v>938</v>
      </c>
      <c r="C47" s="1" t="s">
        <v>968</v>
      </c>
      <c r="D47" s="1" t="s">
        <v>969</v>
      </c>
      <c r="E47" s="1" t="s">
        <v>970</v>
      </c>
      <c r="F47" s="1" t="s">
        <v>657</v>
      </c>
      <c r="G47" s="1" t="s">
        <v>662</v>
      </c>
      <c r="H47" s="1" t="s">
        <v>663</v>
      </c>
      <c r="I47" s="1" t="s">
        <v>971</v>
      </c>
      <c r="J47" s="1" t="s">
        <v>30</v>
      </c>
      <c r="K47" s="1" t="s">
        <v>972</v>
      </c>
      <c r="L47" s="1" t="s">
        <v>972</v>
      </c>
      <c r="M47" s="1" t="s">
        <v>666</v>
      </c>
      <c r="N47" s="1" t="s">
        <v>666</v>
      </c>
      <c r="O47" s="1" t="s">
        <v>667</v>
      </c>
      <c r="P47" s="1" t="s">
        <v>668</v>
      </c>
      <c r="Q47" s="1" t="s">
        <v>669</v>
      </c>
      <c r="R47" s="1" t="s">
        <v>973</v>
      </c>
      <c r="S47" s="1" t="s">
        <v>671</v>
      </c>
      <c r="T47" s="1" t="s">
        <v>672</v>
      </c>
      <c r="U47" s="1" t="s">
        <v>630</v>
      </c>
      <c r="V47" s="1" t="s">
        <v>974</v>
      </c>
    </row>
    <row r="48" s="1" customFormat="1" spans="1:22">
      <c r="A48" s="3">
        <v>999228443356712</v>
      </c>
      <c r="B48" s="1" t="s">
        <v>938</v>
      </c>
      <c r="C48" s="1" t="s">
        <v>975</v>
      </c>
      <c r="D48" s="1" t="s">
        <v>976</v>
      </c>
      <c r="E48" s="1" t="s">
        <v>977</v>
      </c>
      <c r="F48" s="1" t="s">
        <v>661</v>
      </c>
      <c r="G48" s="1" t="s">
        <v>662</v>
      </c>
      <c r="H48" s="1" t="s">
        <v>663</v>
      </c>
      <c r="I48" s="1" t="s">
        <v>978</v>
      </c>
      <c r="J48" s="1" t="s">
        <v>30</v>
      </c>
      <c r="K48" s="1" t="s">
        <v>979</v>
      </c>
      <c r="L48" s="1" t="s">
        <v>979</v>
      </c>
      <c r="M48" s="1" t="s">
        <v>666</v>
      </c>
      <c r="N48" s="1" t="s">
        <v>666</v>
      </c>
      <c r="O48" s="1" t="s">
        <v>667</v>
      </c>
      <c r="P48" s="1" t="s">
        <v>668</v>
      </c>
      <c r="Q48" s="1" t="s">
        <v>669</v>
      </c>
      <c r="R48" s="1" t="s">
        <v>980</v>
      </c>
      <c r="S48" s="1" t="s">
        <v>671</v>
      </c>
      <c r="T48" s="1" t="s">
        <v>672</v>
      </c>
      <c r="U48" s="1" t="s">
        <v>630</v>
      </c>
      <c r="V48" s="1" t="s">
        <v>837</v>
      </c>
    </row>
    <row r="49" s="1" customFormat="1" spans="1:22">
      <c r="A49" s="3">
        <v>999228443317343</v>
      </c>
      <c r="B49" s="1" t="s">
        <v>938</v>
      </c>
      <c r="C49" s="1" t="s">
        <v>981</v>
      </c>
      <c r="D49" s="1" t="s">
        <v>982</v>
      </c>
      <c r="E49" s="1" t="s">
        <v>983</v>
      </c>
      <c r="F49" s="1" t="s">
        <v>661</v>
      </c>
      <c r="G49" s="1" t="s">
        <v>662</v>
      </c>
      <c r="H49" s="1" t="s">
        <v>663</v>
      </c>
      <c r="I49" s="1" t="s">
        <v>984</v>
      </c>
      <c r="J49" s="1" t="s">
        <v>30</v>
      </c>
      <c r="K49" s="1" t="s">
        <v>985</v>
      </c>
      <c r="L49" s="1" t="s">
        <v>985</v>
      </c>
      <c r="M49" s="1" t="s">
        <v>666</v>
      </c>
      <c r="N49" s="1" t="s">
        <v>666</v>
      </c>
      <c r="O49" s="1" t="s">
        <v>667</v>
      </c>
      <c r="P49" s="1" t="s">
        <v>668</v>
      </c>
      <c r="Q49" s="1" t="s">
        <v>669</v>
      </c>
      <c r="R49" s="1" t="s">
        <v>986</v>
      </c>
      <c r="S49" s="1" t="s">
        <v>671</v>
      </c>
      <c r="T49" s="1" t="s">
        <v>672</v>
      </c>
      <c r="U49" s="1" t="s">
        <v>630</v>
      </c>
      <c r="V49" s="1" t="s">
        <v>987</v>
      </c>
    </row>
    <row r="50" s="1" customFormat="1" spans="1:22">
      <c r="A50" s="3">
        <v>999228441504155</v>
      </c>
      <c r="B50" s="1" t="s">
        <v>988</v>
      </c>
      <c r="C50" s="1" t="s">
        <v>989</v>
      </c>
      <c r="D50" s="1" t="s">
        <v>990</v>
      </c>
      <c r="E50" s="1" t="s">
        <v>991</v>
      </c>
      <c r="F50" s="1" t="s">
        <v>661</v>
      </c>
      <c r="G50" s="1" t="s">
        <v>662</v>
      </c>
      <c r="H50" s="1" t="s">
        <v>663</v>
      </c>
      <c r="I50" s="1" t="s">
        <v>992</v>
      </c>
      <c r="J50" s="1" t="s">
        <v>30</v>
      </c>
      <c r="K50" s="1" t="s">
        <v>993</v>
      </c>
      <c r="L50" s="1" t="s">
        <v>993</v>
      </c>
      <c r="M50" s="1" t="s">
        <v>666</v>
      </c>
      <c r="N50" s="1" t="s">
        <v>666</v>
      </c>
      <c r="O50" s="1" t="s">
        <v>667</v>
      </c>
      <c r="P50" s="1" t="s">
        <v>668</v>
      </c>
      <c r="Q50" s="1" t="s">
        <v>669</v>
      </c>
      <c r="R50" s="1" t="s">
        <v>994</v>
      </c>
      <c r="S50" s="1" t="s">
        <v>671</v>
      </c>
      <c r="T50" s="1" t="s">
        <v>672</v>
      </c>
      <c r="U50" s="1" t="s">
        <v>673</v>
      </c>
      <c r="V50" s="1" t="s">
        <v>687</v>
      </c>
    </row>
    <row r="51" s="1" customFormat="1" spans="1:22">
      <c r="A51" s="3">
        <v>999228434868865</v>
      </c>
      <c r="B51" s="1" t="s">
        <v>995</v>
      </c>
      <c r="C51" s="1" t="s">
        <v>996</v>
      </c>
      <c r="D51" s="1" t="s">
        <v>997</v>
      </c>
      <c r="E51" s="1" t="s">
        <v>998</v>
      </c>
      <c r="F51" s="1" t="s">
        <v>661</v>
      </c>
      <c r="G51" s="1" t="s">
        <v>662</v>
      </c>
      <c r="H51" s="1" t="s">
        <v>663</v>
      </c>
      <c r="I51" s="1" t="s">
        <v>999</v>
      </c>
      <c r="J51" s="1" t="s">
        <v>30</v>
      </c>
      <c r="K51" s="1" t="s">
        <v>1000</v>
      </c>
      <c r="L51" s="1" t="s">
        <v>1000</v>
      </c>
      <c r="M51" s="1" t="s">
        <v>666</v>
      </c>
      <c r="N51" s="1" t="s">
        <v>666</v>
      </c>
      <c r="O51" s="1" t="s">
        <v>667</v>
      </c>
      <c r="P51" s="1" t="s">
        <v>668</v>
      </c>
      <c r="Q51" s="1" t="s">
        <v>669</v>
      </c>
      <c r="R51" s="1" t="s">
        <v>1001</v>
      </c>
      <c r="S51" s="1" t="s">
        <v>671</v>
      </c>
      <c r="T51" s="1" t="s">
        <v>672</v>
      </c>
      <c r="U51" s="1" t="s">
        <v>630</v>
      </c>
      <c r="V51" s="1" t="s">
        <v>674</v>
      </c>
    </row>
    <row r="52" s="1" customFormat="1" spans="1:22">
      <c r="A52" s="3">
        <v>999228421667819</v>
      </c>
      <c r="B52" s="1" t="s">
        <v>995</v>
      </c>
      <c r="C52" s="1" t="s">
        <v>1002</v>
      </c>
      <c r="D52" s="1" t="s">
        <v>1003</v>
      </c>
      <c r="E52" s="1" t="s">
        <v>1004</v>
      </c>
      <c r="F52" s="1" t="s">
        <v>657</v>
      </c>
      <c r="G52" s="1" t="s">
        <v>662</v>
      </c>
      <c r="H52" s="1" t="s">
        <v>663</v>
      </c>
      <c r="I52" s="1" t="s">
        <v>1005</v>
      </c>
      <c r="J52" s="1" t="s">
        <v>30</v>
      </c>
      <c r="K52" s="1" t="s">
        <v>1006</v>
      </c>
      <c r="L52" s="1" t="s">
        <v>1006</v>
      </c>
      <c r="M52" s="1" t="s">
        <v>666</v>
      </c>
      <c r="N52" s="1" t="s">
        <v>666</v>
      </c>
      <c r="O52" s="1" t="s">
        <v>667</v>
      </c>
      <c r="P52" s="1" t="s">
        <v>668</v>
      </c>
      <c r="Q52" s="1" t="s">
        <v>669</v>
      </c>
      <c r="R52" s="1" t="s">
        <v>1007</v>
      </c>
      <c r="S52" s="1" t="s">
        <v>671</v>
      </c>
      <c r="T52" s="1" t="s">
        <v>672</v>
      </c>
      <c r="U52" s="1" t="s">
        <v>673</v>
      </c>
      <c r="V52" s="1" t="s">
        <v>830</v>
      </c>
    </row>
    <row r="53" s="1" customFormat="1" spans="1:22">
      <c r="A53" s="3">
        <v>999228419945934</v>
      </c>
      <c r="B53" s="1" t="s">
        <v>995</v>
      </c>
      <c r="C53" s="1" t="s">
        <v>1008</v>
      </c>
      <c r="D53" s="1" t="s">
        <v>1009</v>
      </c>
      <c r="E53" s="1" t="s">
        <v>1010</v>
      </c>
      <c r="F53" s="1" t="s">
        <v>661</v>
      </c>
      <c r="G53" s="1" t="s">
        <v>662</v>
      </c>
      <c r="H53" s="1" t="s">
        <v>663</v>
      </c>
      <c r="I53" s="1" t="s">
        <v>1011</v>
      </c>
      <c r="J53" s="1" t="s">
        <v>30</v>
      </c>
      <c r="K53" s="1" t="s">
        <v>1012</v>
      </c>
      <c r="L53" s="1" t="s">
        <v>1012</v>
      </c>
      <c r="M53" s="1" t="s">
        <v>666</v>
      </c>
      <c r="N53" s="1" t="s">
        <v>666</v>
      </c>
      <c r="O53" s="1" t="s">
        <v>667</v>
      </c>
      <c r="P53" s="1" t="s">
        <v>668</v>
      </c>
      <c r="Q53" s="1" t="s">
        <v>669</v>
      </c>
      <c r="R53" s="1" t="s">
        <v>1013</v>
      </c>
      <c r="S53" s="1" t="s">
        <v>671</v>
      </c>
      <c r="T53" s="1" t="s">
        <v>672</v>
      </c>
      <c r="U53" s="1" t="s">
        <v>630</v>
      </c>
      <c r="V53" s="1" t="s">
        <v>919</v>
      </c>
    </row>
    <row r="54" s="1" customFormat="1" spans="1:22">
      <c r="A54" s="3">
        <v>999228415487789</v>
      </c>
      <c r="B54" s="1" t="s">
        <v>995</v>
      </c>
      <c r="C54" s="1" t="s">
        <v>1014</v>
      </c>
      <c r="D54" s="1" t="s">
        <v>1015</v>
      </c>
      <c r="E54" s="1" t="s">
        <v>1016</v>
      </c>
      <c r="F54" s="1" t="s">
        <v>661</v>
      </c>
      <c r="G54" s="1" t="s">
        <v>662</v>
      </c>
      <c r="H54" s="1" t="s">
        <v>663</v>
      </c>
      <c r="I54" s="1" t="s">
        <v>1017</v>
      </c>
      <c r="J54" s="1" t="s">
        <v>30</v>
      </c>
      <c r="K54" s="1" t="s">
        <v>1018</v>
      </c>
      <c r="L54" s="1" t="s">
        <v>1018</v>
      </c>
      <c r="M54" s="1" t="s">
        <v>666</v>
      </c>
      <c r="N54" s="1" t="s">
        <v>666</v>
      </c>
      <c r="O54" s="1" t="s">
        <v>667</v>
      </c>
      <c r="P54" s="1" t="s">
        <v>668</v>
      </c>
      <c r="Q54" s="1" t="s">
        <v>669</v>
      </c>
      <c r="R54" s="1" t="s">
        <v>1019</v>
      </c>
      <c r="S54" s="1" t="s">
        <v>671</v>
      </c>
      <c r="T54" s="1" t="s">
        <v>672</v>
      </c>
      <c r="U54" s="1" t="s">
        <v>630</v>
      </c>
      <c r="V54" s="1" t="s">
        <v>687</v>
      </c>
    </row>
    <row r="55" s="1" customFormat="1" spans="1:22">
      <c r="A55" s="3">
        <v>999228393543889</v>
      </c>
      <c r="B55" s="1" t="s">
        <v>1020</v>
      </c>
      <c r="C55" s="1" t="s">
        <v>1021</v>
      </c>
      <c r="D55" s="1" t="s">
        <v>1022</v>
      </c>
      <c r="E55" s="1" t="s">
        <v>1023</v>
      </c>
      <c r="F55" s="1" t="s">
        <v>733</v>
      </c>
      <c r="G55" s="1" t="s">
        <v>662</v>
      </c>
      <c r="H55" s="1" t="s">
        <v>663</v>
      </c>
      <c r="I55" s="1" t="s">
        <v>1024</v>
      </c>
      <c r="J55" s="1" t="s">
        <v>30</v>
      </c>
      <c r="K55" s="1" t="s">
        <v>1025</v>
      </c>
      <c r="L55" s="1" t="s">
        <v>1025</v>
      </c>
      <c r="M55" s="1" t="s">
        <v>666</v>
      </c>
      <c r="N55" s="1" t="s">
        <v>666</v>
      </c>
      <c r="O55" s="1" t="s">
        <v>667</v>
      </c>
      <c r="P55" s="1" t="s">
        <v>668</v>
      </c>
      <c r="Q55" s="1" t="s">
        <v>669</v>
      </c>
      <c r="R55" s="1" t="s">
        <v>1026</v>
      </c>
      <c r="S55" s="1" t="s">
        <v>671</v>
      </c>
      <c r="T55" s="1" t="s">
        <v>672</v>
      </c>
      <c r="U55" s="1" t="s">
        <v>630</v>
      </c>
      <c r="V55" s="1" t="s">
        <v>1027</v>
      </c>
    </row>
    <row r="56" s="1" customFormat="1" spans="1:22">
      <c r="A56" s="3">
        <v>999228393365365</v>
      </c>
      <c r="B56" s="1" t="s">
        <v>1020</v>
      </c>
      <c r="C56" s="1" t="s">
        <v>1028</v>
      </c>
      <c r="D56" s="1" t="s">
        <v>1029</v>
      </c>
      <c r="E56" s="1" t="s">
        <v>1030</v>
      </c>
      <c r="F56" s="1" t="s">
        <v>733</v>
      </c>
      <c r="G56" s="1" t="s">
        <v>662</v>
      </c>
      <c r="H56" s="1" t="s">
        <v>663</v>
      </c>
      <c r="I56" s="1" t="s">
        <v>1031</v>
      </c>
      <c r="J56" s="1" t="s">
        <v>30</v>
      </c>
      <c r="K56" s="1" t="s">
        <v>1032</v>
      </c>
      <c r="L56" s="1" t="s">
        <v>1032</v>
      </c>
      <c r="M56" s="1" t="s">
        <v>666</v>
      </c>
      <c r="N56" s="1" t="s">
        <v>666</v>
      </c>
      <c r="O56" s="1" t="s">
        <v>667</v>
      </c>
      <c r="P56" s="1" t="s">
        <v>668</v>
      </c>
      <c r="Q56" s="1" t="s">
        <v>669</v>
      </c>
      <c r="R56" s="1" t="s">
        <v>1033</v>
      </c>
      <c r="S56" s="1" t="s">
        <v>671</v>
      </c>
      <c r="T56" s="1" t="s">
        <v>672</v>
      </c>
      <c r="U56" s="1" t="s">
        <v>630</v>
      </c>
      <c r="V56" s="1" t="s">
        <v>919</v>
      </c>
    </row>
    <row r="57" s="1" customFormat="1" spans="1:22">
      <c r="A57" s="3">
        <v>999228393233763</v>
      </c>
      <c r="B57" s="1" t="s">
        <v>1020</v>
      </c>
      <c r="C57" s="1" t="s">
        <v>1034</v>
      </c>
      <c r="D57" s="1" t="s">
        <v>1035</v>
      </c>
      <c r="E57" s="1" t="s">
        <v>1036</v>
      </c>
      <c r="F57" s="1" t="s">
        <v>661</v>
      </c>
      <c r="G57" s="1" t="s">
        <v>662</v>
      </c>
      <c r="H57" s="1" t="s">
        <v>663</v>
      </c>
      <c r="I57" s="1" t="s">
        <v>1037</v>
      </c>
      <c r="J57" s="1" t="s">
        <v>30</v>
      </c>
      <c r="K57" s="1" t="s">
        <v>1038</v>
      </c>
      <c r="L57" s="1" t="s">
        <v>1038</v>
      </c>
      <c r="M57" s="1" t="s">
        <v>666</v>
      </c>
      <c r="N57" s="1" t="s">
        <v>666</v>
      </c>
      <c r="O57" s="1" t="s">
        <v>667</v>
      </c>
      <c r="P57" s="1" t="s">
        <v>668</v>
      </c>
      <c r="Q57" s="1" t="s">
        <v>669</v>
      </c>
      <c r="R57" s="1" t="s">
        <v>1039</v>
      </c>
      <c r="S57" s="1" t="s">
        <v>671</v>
      </c>
      <c r="T57" s="1" t="s">
        <v>672</v>
      </c>
      <c r="U57" s="1" t="s">
        <v>630</v>
      </c>
      <c r="V57" s="1" t="s">
        <v>1040</v>
      </c>
    </row>
    <row r="58" s="1" customFormat="1" spans="1:22">
      <c r="A58" s="3">
        <v>999228392872321</v>
      </c>
      <c r="B58" s="1" t="s">
        <v>1020</v>
      </c>
      <c r="C58" s="1" t="s">
        <v>1041</v>
      </c>
      <c r="D58" s="1" t="s">
        <v>777</v>
      </c>
      <c r="E58" s="1" t="s">
        <v>1042</v>
      </c>
      <c r="F58" s="1" t="s">
        <v>661</v>
      </c>
      <c r="G58" s="1" t="s">
        <v>662</v>
      </c>
      <c r="H58" s="1" t="s">
        <v>663</v>
      </c>
      <c r="I58" s="1" t="s">
        <v>1043</v>
      </c>
      <c r="J58" s="1" t="s">
        <v>30</v>
      </c>
      <c r="K58" s="1" t="s">
        <v>1044</v>
      </c>
      <c r="L58" s="1" t="s">
        <v>1044</v>
      </c>
      <c r="M58" s="1" t="s">
        <v>666</v>
      </c>
      <c r="N58" s="1" t="s">
        <v>666</v>
      </c>
      <c r="O58" s="1" t="s">
        <v>667</v>
      </c>
      <c r="P58" s="1" t="s">
        <v>668</v>
      </c>
      <c r="Q58" s="1" t="s">
        <v>669</v>
      </c>
      <c r="R58" s="1" t="s">
        <v>1045</v>
      </c>
      <c r="S58" s="1" t="s">
        <v>671</v>
      </c>
      <c r="T58" s="1" t="s">
        <v>672</v>
      </c>
      <c r="U58" s="1" t="s">
        <v>630</v>
      </c>
      <c r="V58" s="1" t="s">
        <v>674</v>
      </c>
    </row>
    <row r="59" s="1" customFormat="1" spans="1:22">
      <c r="A59" s="3">
        <v>999228367935196</v>
      </c>
      <c r="B59" s="1" t="s">
        <v>1046</v>
      </c>
      <c r="C59" s="1" t="s">
        <v>1047</v>
      </c>
      <c r="D59" s="1" t="s">
        <v>1048</v>
      </c>
      <c r="E59" s="1" t="s">
        <v>1049</v>
      </c>
      <c r="F59" s="1" t="s">
        <v>675</v>
      </c>
      <c r="G59" s="1" t="s">
        <v>662</v>
      </c>
      <c r="H59" s="1" t="s">
        <v>663</v>
      </c>
      <c r="I59" s="1" t="s">
        <v>1050</v>
      </c>
      <c r="J59" s="1" t="s">
        <v>30</v>
      </c>
      <c r="K59" s="1" t="s">
        <v>1051</v>
      </c>
      <c r="L59" s="1" t="s">
        <v>1051</v>
      </c>
      <c r="M59" s="1" t="s">
        <v>666</v>
      </c>
      <c r="N59" s="1" t="s">
        <v>666</v>
      </c>
      <c r="O59" s="1" t="s">
        <v>667</v>
      </c>
      <c r="P59" s="1" t="s">
        <v>668</v>
      </c>
      <c r="Q59" s="1" t="s">
        <v>669</v>
      </c>
      <c r="R59" s="1" t="s">
        <v>1052</v>
      </c>
      <c r="S59" s="1" t="s">
        <v>671</v>
      </c>
      <c r="T59" s="1" t="s">
        <v>672</v>
      </c>
      <c r="U59" s="1" t="s">
        <v>630</v>
      </c>
      <c r="V59" s="1" t="s">
        <v>687</v>
      </c>
    </row>
    <row r="60" s="1" customFormat="1" spans="1:22">
      <c r="A60" s="3">
        <v>999228367179104</v>
      </c>
      <c r="B60" s="1" t="s">
        <v>1046</v>
      </c>
      <c r="C60" s="1" t="s">
        <v>1053</v>
      </c>
      <c r="D60" s="1" t="s">
        <v>1054</v>
      </c>
      <c r="E60" s="1" t="s">
        <v>1055</v>
      </c>
      <c r="F60" s="1" t="s">
        <v>699</v>
      </c>
      <c r="G60" s="1" t="s">
        <v>662</v>
      </c>
      <c r="H60" s="1" t="s">
        <v>663</v>
      </c>
      <c r="I60" s="1" t="s">
        <v>1056</v>
      </c>
      <c r="J60" s="1" t="s">
        <v>30</v>
      </c>
      <c r="K60" s="1" t="s">
        <v>1057</v>
      </c>
      <c r="L60" s="1" t="s">
        <v>1057</v>
      </c>
      <c r="M60" s="1" t="s">
        <v>666</v>
      </c>
      <c r="N60" s="1" t="s">
        <v>666</v>
      </c>
      <c r="O60" s="1" t="s">
        <v>667</v>
      </c>
      <c r="P60" s="1" t="s">
        <v>668</v>
      </c>
      <c r="Q60" s="1" t="s">
        <v>669</v>
      </c>
      <c r="R60" s="1" t="s">
        <v>1058</v>
      </c>
      <c r="S60" s="1" t="s">
        <v>671</v>
      </c>
      <c r="T60" s="1" t="s">
        <v>672</v>
      </c>
      <c r="U60" s="1" t="s">
        <v>630</v>
      </c>
      <c r="V60" s="1" t="s">
        <v>687</v>
      </c>
    </row>
    <row r="61" s="1" customFormat="1" spans="1:22">
      <c r="A61" s="3">
        <v>999228364241670</v>
      </c>
      <c r="B61" s="1" t="s">
        <v>1046</v>
      </c>
      <c r="C61" s="1" t="s">
        <v>1059</v>
      </c>
      <c r="D61" s="1" t="s">
        <v>1060</v>
      </c>
      <c r="E61" s="1" t="s">
        <v>1061</v>
      </c>
      <c r="F61" s="1" t="s">
        <v>661</v>
      </c>
      <c r="G61" s="1" t="s">
        <v>662</v>
      </c>
      <c r="H61" s="1" t="s">
        <v>663</v>
      </c>
      <c r="I61" s="1" t="s">
        <v>1062</v>
      </c>
      <c r="J61" s="1" t="s">
        <v>30</v>
      </c>
      <c r="K61" s="1" t="s">
        <v>1063</v>
      </c>
      <c r="L61" s="1" t="s">
        <v>1063</v>
      </c>
      <c r="M61" s="1" t="s">
        <v>666</v>
      </c>
      <c r="N61" s="1" t="s">
        <v>666</v>
      </c>
      <c r="O61" s="1" t="s">
        <v>667</v>
      </c>
      <c r="P61" s="1" t="s">
        <v>668</v>
      </c>
      <c r="Q61" s="1" t="s">
        <v>669</v>
      </c>
      <c r="R61" s="1" t="s">
        <v>1064</v>
      </c>
      <c r="S61" s="1" t="s">
        <v>671</v>
      </c>
      <c r="T61" s="1" t="s">
        <v>672</v>
      </c>
      <c r="U61" s="1" t="s">
        <v>673</v>
      </c>
      <c r="V61" s="1" t="s">
        <v>687</v>
      </c>
    </row>
    <row r="62" s="1" customFormat="1" spans="1:22">
      <c r="A62" s="3">
        <v>999228359727222</v>
      </c>
      <c r="B62" s="1" t="s">
        <v>1046</v>
      </c>
      <c r="C62" s="1" t="s">
        <v>1065</v>
      </c>
      <c r="D62" s="1" t="s">
        <v>1066</v>
      </c>
      <c r="E62" s="1" t="s">
        <v>1067</v>
      </c>
      <c r="F62" s="1" t="s">
        <v>657</v>
      </c>
      <c r="G62" s="1" t="s">
        <v>662</v>
      </c>
      <c r="H62" s="1" t="s">
        <v>663</v>
      </c>
      <c r="I62" s="1" t="s">
        <v>1068</v>
      </c>
      <c r="J62" s="1" t="s">
        <v>30</v>
      </c>
      <c r="K62" s="1" t="s">
        <v>1069</v>
      </c>
      <c r="L62" s="1" t="s">
        <v>1069</v>
      </c>
      <c r="M62" s="1" t="s">
        <v>666</v>
      </c>
      <c r="N62" s="1" t="s">
        <v>666</v>
      </c>
      <c r="O62" s="1" t="s">
        <v>667</v>
      </c>
      <c r="P62" s="1" t="s">
        <v>668</v>
      </c>
      <c r="Q62" s="1" t="s">
        <v>669</v>
      </c>
      <c r="R62" s="1" t="s">
        <v>1070</v>
      </c>
      <c r="S62" s="1" t="s">
        <v>671</v>
      </c>
      <c r="T62" s="1" t="s">
        <v>672</v>
      </c>
      <c r="U62" s="1" t="s">
        <v>630</v>
      </c>
      <c r="V62" s="1" t="s">
        <v>687</v>
      </c>
    </row>
    <row r="63" s="1" customFormat="1" spans="1:22">
      <c r="A63" s="3">
        <v>999228357981501</v>
      </c>
      <c r="B63" s="1" t="s">
        <v>1071</v>
      </c>
      <c r="C63" s="1" t="s">
        <v>1072</v>
      </c>
      <c r="D63" s="1" t="s">
        <v>1073</v>
      </c>
      <c r="E63" s="1" t="s">
        <v>1074</v>
      </c>
      <c r="F63" s="1" t="s">
        <v>733</v>
      </c>
      <c r="G63" s="1" t="s">
        <v>662</v>
      </c>
      <c r="H63" s="1" t="s">
        <v>663</v>
      </c>
      <c r="I63" s="1" t="s">
        <v>1075</v>
      </c>
      <c r="J63" s="1" t="s">
        <v>30</v>
      </c>
      <c r="K63" s="1" t="s">
        <v>1076</v>
      </c>
      <c r="L63" s="1" t="s">
        <v>1076</v>
      </c>
      <c r="M63" s="1" t="s">
        <v>666</v>
      </c>
      <c r="N63" s="1" t="s">
        <v>666</v>
      </c>
      <c r="O63" s="1" t="s">
        <v>667</v>
      </c>
      <c r="P63" s="1" t="s">
        <v>668</v>
      </c>
      <c r="Q63" s="1" t="s">
        <v>669</v>
      </c>
      <c r="R63" s="1" t="s">
        <v>1077</v>
      </c>
      <c r="S63" s="1" t="s">
        <v>671</v>
      </c>
      <c r="T63" s="1" t="s">
        <v>672</v>
      </c>
      <c r="U63" s="1" t="s">
        <v>630</v>
      </c>
      <c r="V63" s="1" t="s">
        <v>709</v>
      </c>
    </row>
    <row r="64" s="1" customFormat="1" spans="1:22">
      <c r="A64" s="3">
        <v>999228342527704</v>
      </c>
      <c r="B64" s="1" t="s">
        <v>1078</v>
      </c>
      <c r="C64" s="1" t="s">
        <v>1079</v>
      </c>
      <c r="D64" s="1" t="s">
        <v>1080</v>
      </c>
      <c r="E64" s="1" t="s">
        <v>1081</v>
      </c>
      <c r="F64" s="1" t="s">
        <v>733</v>
      </c>
      <c r="G64" s="1" t="s">
        <v>662</v>
      </c>
      <c r="H64" s="1" t="s">
        <v>663</v>
      </c>
      <c r="I64" s="1" t="s">
        <v>1082</v>
      </c>
      <c r="J64" s="1" t="s">
        <v>30</v>
      </c>
      <c r="K64" s="1" t="s">
        <v>1083</v>
      </c>
      <c r="L64" s="1" t="s">
        <v>1083</v>
      </c>
      <c r="M64" s="1" t="s">
        <v>666</v>
      </c>
      <c r="N64" s="1" t="s">
        <v>666</v>
      </c>
      <c r="O64" s="1" t="s">
        <v>667</v>
      </c>
      <c r="P64" s="1" t="s">
        <v>668</v>
      </c>
      <c r="Q64" s="1" t="s">
        <v>669</v>
      </c>
      <c r="R64" s="1" t="s">
        <v>1084</v>
      </c>
      <c r="S64" s="1" t="s">
        <v>671</v>
      </c>
      <c r="T64" s="1" t="s">
        <v>672</v>
      </c>
      <c r="U64" s="1" t="s">
        <v>630</v>
      </c>
      <c r="V64" s="1" t="s">
        <v>1085</v>
      </c>
    </row>
    <row r="65" s="1" customFormat="1" spans="1:22">
      <c r="A65" s="3">
        <v>999228333975896</v>
      </c>
      <c r="B65" s="1" t="s">
        <v>1086</v>
      </c>
      <c r="C65" s="1" t="s">
        <v>1087</v>
      </c>
      <c r="D65" s="1" t="s">
        <v>1088</v>
      </c>
      <c r="E65" s="1" t="s">
        <v>1089</v>
      </c>
      <c r="F65" s="1" t="s">
        <v>661</v>
      </c>
      <c r="G65" s="1" t="s">
        <v>662</v>
      </c>
      <c r="H65" s="1" t="s">
        <v>663</v>
      </c>
      <c r="I65" s="1" t="s">
        <v>1090</v>
      </c>
      <c r="J65" s="1" t="s">
        <v>30</v>
      </c>
      <c r="K65" s="1" t="s">
        <v>1091</v>
      </c>
      <c r="L65" s="1" t="s">
        <v>1091</v>
      </c>
      <c r="M65" s="1" t="s">
        <v>666</v>
      </c>
      <c r="N65" s="1" t="s">
        <v>666</v>
      </c>
      <c r="O65" s="1" t="s">
        <v>667</v>
      </c>
      <c r="P65" s="1" t="s">
        <v>668</v>
      </c>
      <c r="Q65" s="1" t="s">
        <v>669</v>
      </c>
      <c r="R65" s="1" t="s">
        <v>1092</v>
      </c>
      <c r="S65" s="1" t="s">
        <v>671</v>
      </c>
      <c r="T65" s="1" t="s">
        <v>672</v>
      </c>
      <c r="U65" s="1" t="s">
        <v>630</v>
      </c>
      <c r="V65" s="1" t="s">
        <v>687</v>
      </c>
    </row>
    <row r="66" s="1" customFormat="1" spans="1:22">
      <c r="A66" s="3">
        <v>999228332517177</v>
      </c>
      <c r="B66" s="1" t="s">
        <v>1086</v>
      </c>
      <c r="C66" s="1" t="s">
        <v>1093</v>
      </c>
      <c r="D66" s="1" t="s">
        <v>1094</v>
      </c>
      <c r="E66" s="1" t="s">
        <v>1095</v>
      </c>
      <c r="F66" s="1" t="s">
        <v>661</v>
      </c>
      <c r="G66" s="1" t="s">
        <v>662</v>
      </c>
      <c r="H66" s="1" t="s">
        <v>663</v>
      </c>
      <c r="I66" s="1" t="s">
        <v>1096</v>
      </c>
      <c r="J66" s="1" t="s">
        <v>30</v>
      </c>
      <c r="K66" s="1" t="s">
        <v>1097</v>
      </c>
      <c r="L66" s="1" t="s">
        <v>1097</v>
      </c>
      <c r="M66" s="1" t="s">
        <v>666</v>
      </c>
      <c r="N66" s="1" t="s">
        <v>666</v>
      </c>
      <c r="O66" s="1" t="s">
        <v>667</v>
      </c>
      <c r="P66" s="1" t="s">
        <v>668</v>
      </c>
      <c r="Q66" s="1" t="s">
        <v>669</v>
      </c>
      <c r="R66" s="1" t="s">
        <v>1098</v>
      </c>
      <c r="S66" s="1" t="s">
        <v>671</v>
      </c>
      <c r="T66" s="1" t="s">
        <v>672</v>
      </c>
      <c r="U66" s="1" t="s">
        <v>630</v>
      </c>
      <c r="V66" s="1" t="s">
        <v>687</v>
      </c>
    </row>
    <row r="67" s="1" customFormat="1" spans="1:22">
      <c r="A67" s="3">
        <v>999228328491037</v>
      </c>
      <c r="B67" s="1" t="s">
        <v>1086</v>
      </c>
      <c r="C67" s="1" t="s">
        <v>1099</v>
      </c>
      <c r="D67" s="1" t="s">
        <v>1100</v>
      </c>
      <c r="E67" s="1" t="s">
        <v>1101</v>
      </c>
      <c r="F67" s="1" t="s">
        <v>699</v>
      </c>
      <c r="G67" s="1" t="s">
        <v>662</v>
      </c>
      <c r="H67" s="1" t="s">
        <v>663</v>
      </c>
      <c r="I67" s="1" t="s">
        <v>1102</v>
      </c>
      <c r="J67" s="1" t="s">
        <v>30</v>
      </c>
      <c r="K67" s="1" t="s">
        <v>1103</v>
      </c>
      <c r="L67" s="1" t="s">
        <v>1103</v>
      </c>
      <c r="M67" s="1" t="s">
        <v>666</v>
      </c>
      <c r="N67" s="1" t="s">
        <v>666</v>
      </c>
      <c r="O67" s="1" t="s">
        <v>667</v>
      </c>
      <c r="P67" s="1" t="s">
        <v>668</v>
      </c>
      <c r="Q67" s="1" t="s">
        <v>669</v>
      </c>
      <c r="R67" s="1" t="s">
        <v>1104</v>
      </c>
      <c r="S67" s="1" t="s">
        <v>671</v>
      </c>
      <c r="T67" s="1" t="s">
        <v>672</v>
      </c>
      <c r="U67" s="1" t="s">
        <v>630</v>
      </c>
      <c r="V67" s="1" t="s">
        <v>687</v>
      </c>
    </row>
    <row r="68" s="1" customFormat="1" spans="1:22">
      <c r="A68" s="3">
        <v>999228319736978</v>
      </c>
      <c r="B68" s="1" t="s">
        <v>1105</v>
      </c>
      <c r="C68" s="1" t="s">
        <v>1106</v>
      </c>
      <c r="D68" s="1" t="s">
        <v>1107</v>
      </c>
      <c r="E68" s="1" t="s">
        <v>1108</v>
      </c>
      <c r="F68" s="1" t="s">
        <v>699</v>
      </c>
      <c r="G68" s="1" t="s">
        <v>662</v>
      </c>
      <c r="H68" s="1" t="s">
        <v>663</v>
      </c>
      <c r="I68" s="1" t="s">
        <v>1109</v>
      </c>
      <c r="J68" s="1" t="s">
        <v>30</v>
      </c>
      <c r="K68" s="1" t="s">
        <v>1110</v>
      </c>
      <c r="L68" s="1" t="s">
        <v>1110</v>
      </c>
      <c r="M68" s="1" t="s">
        <v>666</v>
      </c>
      <c r="N68" s="1" t="s">
        <v>666</v>
      </c>
      <c r="O68" s="1" t="s">
        <v>667</v>
      </c>
      <c r="P68" s="1" t="s">
        <v>668</v>
      </c>
      <c r="Q68" s="1" t="s">
        <v>669</v>
      </c>
      <c r="R68" s="1" t="s">
        <v>1111</v>
      </c>
      <c r="S68" s="1" t="s">
        <v>671</v>
      </c>
      <c r="T68" s="1" t="s">
        <v>672</v>
      </c>
      <c r="U68" s="1" t="s">
        <v>630</v>
      </c>
      <c r="V68" s="1" t="s">
        <v>687</v>
      </c>
    </row>
    <row r="69" s="1" customFormat="1" spans="1:22">
      <c r="A69" s="3">
        <v>999228318221503</v>
      </c>
      <c r="B69" s="1" t="s">
        <v>1105</v>
      </c>
      <c r="C69" s="1" t="s">
        <v>1112</v>
      </c>
      <c r="D69" s="1" t="s">
        <v>1113</v>
      </c>
      <c r="E69" s="1" t="s">
        <v>1114</v>
      </c>
      <c r="F69" s="1" t="s">
        <v>1115</v>
      </c>
      <c r="G69" s="1" t="s">
        <v>662</v>
      </c>
      <c r="H69" s="1" t="s">
        <v>663</v>
      </c>
      <c r="I69" s="1" t="s">
        <v>1116</v>
      </c>
      <c r="J69" s="1" t="s">
        <v>30</v>
      </c>
      <c r="K69" s="1" t="s">
        <v>1117</v>
      </c>
      <c r="L69" s="1" t="s">
        <v>1117</v>
      </c>
      <c r="M69" s="1" t="s">
        <v>666</v>
      </c>
      <c r="N69" s="1" t="s">
        <v>666</v>
      </c>
      <c r="O69" s="1" t="s">
        <v>667</v>
      </c>
      <c r="P69" s="1" t="s">
        <v>668</v>
      </c>
      <c r="Q69" s="1" t="s">
        <v>669</v>
      </c>
      <c r="R69" s="1" t="s">
        <v>1118</v>
      </c>
      <c r="S69" s="1" t="s">
        <v>671</v>
      </c>
      <c r="T69" s="1" t="s">
        <v>672</v>
      </c>
      <c r="U69" s="1" t="s">
        <v>630</v>
      </c>
      <c r="V69" s="1" t="s">
        <v>687</v>
      </c>
    </row>
    <row r="70" s="1" customFormat="1" spans="1:22">
      <c r="A70" s="3">
        <v>999228317754403</v>
      </c>
      <c r="B70" s="1" t="s">
        <v>1105</v>
      </c>
      <c r="C70" s="1" t="s">
        <v>1119</v>
      </c>
      <c r="D70" s="1" t="s">
        <v>1009</v>
      </c>
      <c r="E70" s="1" t="s">
        <v>1120</v>
      </c>
      <c r="F70" s="1" t="s">
        <v>661</v>
      </c>
      <c r="G70" s="1" t="s">
        <v>662</v>
      </c>
      <c r="H70" s="1" t="s">
        <v>663</v>
      </c>
      <c r="I70" s="1" t="s">
        <v>1121</v>
      </c>
      <c r="J70" s="1" t="s">
        <v>30</v>
      </c>
      <c r="K70" s="1" t="s">
        <v>1122</v>
      </c>
      <c r="L70" s="1" t="s">
        <v>1122</v>
      </c>
      <c r="M70" s="1" t="s">
        <v>666</v>
      </c>
      <c r="N70" s="1" t="s">
        <v>666</v>
      </c>
      <c r="O70" s="1" t="s">
        <v>667</v>
      </c>
      <c r="P70" s="1" t="s">
        <v>668</v>
      </c>
      <c r="Q70" s="1" t="s">
        <v>669</v>
      </c>
      <c r="R70" s="1" t="s">
        <v>1123</v>
      </c>
      <c r="S70" s="1" t="s">
        <v>671</v>
      </c>
      <c r="T70" s="1" t="s">
        <v>672</v>
      </c>
      <c r="U70" s="1" t="s">
        <v>630</v>
      </c>
      <c r="V70" s="1" t="s">
        <v>919</v>
      </c>
    </row>
    <row r="71" s="1" customFormat="1" spans="1:22">
      <c r="A71" s="3">
        <v>999228314108862</v>
      </c>
      <c r="B71" s="1" t="s">
        <v>1105</v>
      </c>
      <c r="C71" s="1" t="s">
        <v>1124</v>
      </c>
      <c r="D71" s="1" t="s">
        <v>777</v>
      </c>
      <c r="E71" s="1" t="s">
        <v>1125</v>
      </c>
      <c r="F71" s="1" t="s">
        <v>657</v>
      </c>
      <c r="G71" s="1" t="s">
        <v>662</v>
      </c>
      <c r="H71" s="1" t="s">
        <v>663</v>
      </c>
      <c r="I71" s="1" t="s">
        <v>1126</v>
      </c>
      <c r="J71" s="1" t="s">
        <v>30</v>
      </c>
      <c r="K71" s="1" t="s">
        <v>1127</v>
      </c>
      <c r="L71" s="1" t="s">
        <v>1127</v>
      </c>
      <c r="M71" s="1" t="s">
        <v>666</v>
      </c>
      <c r="N71" s="1" t="s">
        <v>666</v>
      </c>
      <c r="O71" s="1" t="s">
        <v>667</v>
      </c>
      <c r="P71" s="1" t="s">
        <v>668</v>
      </c>
      <c r="Q71" s="1" t="s">
        <v>669</v>
      </c>
      <c r="R71" s="1" t="s">
        <v>1128</v>
      </c>
      <c r="S71" s="1" t="s">
        <v>671</v>
      </c>
      <c r="T71" s="1" t="s">
        <v>672</v>
      </c>
      <c r="U71" s="1" t="s">
        <v>673</v>
      </c>
      <c r="V71" s="1" t="s">
        <v>674</v>
      </c>
    </row>
    <row r="72" s="1" customFormat="1" spans="1:22">
      <c r="A72" s="3">
        <v>999228313914943</v>
      </c>
      <c r="B72" s="1" t="s">
        <v>1105</v>
      </c>
      <c r="C72" s="1" t="s">
        <v>1129</v>
      </c>
      <c r="D72" s="1" t="s">
        <v>1130</v>
      </c>
      <c r="E72" s="1" t="s">
        <v>1131</v>
      </c>
      <c r="F72" s="1" t="s">
        <v>661</v>
      </c>
      <c r="G72" s="1" t="s">
        <v>662</v>
      </c>
      <c r="H72" s="1" t="s">
        <v>663</v>
      </c>
      <c r="I72" s="1" t="s">
        <v>1132</v>
      </c>
      <c r="J72" s="1" t="s">
        <v>30</v>
      </c>
      <c r="K72" s="1" t="s">
        <v>1133</v>
      </c>
      <c r="L72" s="1" t="s">
        <v>1133</v>
      </c>
      <c r="M72" s="1" t="s">
        <v>666</v>
      </c>
      <c r="N72" s="1" t="s">
        <v>666</v>
      </c>
      <c r="O72" s="1" t="s">
        <v>667</v>
      </c>
      <c r="P72" s="1" t="s">
        <v>668</v>
      </c>
      <c r="Q72" s="1" t="s">
        <v>669</v>
      </c>
      <c r="R72" s="1" t="s">
        <v>1134</v>
      </c>
      <c r="S72" s="1" t="s">
        <v>671</v>
      </c>
      <c r="T72" s="1" t="s">
        <v>672</v>
      </c>
      <c r="U72" s="1" t="s">
        <v>630</v>
      </c>
      <c r="V72" s="1" t="s">
        <v>830</v>
      </c>
    </row>
    <row r="73" s="1" customFormat="1" spans="1:22">
      <c r="A73" s="3">
        <v>999228313215440</v>
      </c>
      <c r="B73" s="1" t="s">
        <v>1105</v>
      </c>
      <c r="C73" s="1" t="s">
        <v>1135</v>
      </c>
      <c r="D73" s="1" t="s">
        <v>1136</v>
      </c>
      <c r="E73" s="1" t="s">
        <v>1137</v>
      </c>
      <c r="F73" s="1" t="s">
        <v>699</v>
      </c>
      <c r="G73" s="1" t="s">
        <v>662</v>
      </c>
      <c r="H73" s="1" t="s">
        <v>663</v>
      </c>
      <c r="I73" s="1" t="s">
        <v>1138</v>
      </c>
      <c r="J73" s="1" t="s">
        <v>30</v>
      </c>
      <c r="K73" s="1" t="s">
        <v>1139</v>
      </c>
      <c r="L73" s="1" t="s">
        <v>1139</v>
      </c>
      <c r="M73" s="1" t="s">
        <v>666</v>
      </c>
      <c r="N73" s="1" t="s">
        <v>666</v>
      </c>
      <c r="O73" s="1" t="s">
        <v>667</v>
      </c>
      <c r="P73" s="1" t="s">
        <v>668</v>
      </c>
      <c r="Q73" s="1" t="s">
        <v>669</v>
      </c>
      <c r="R73" s="1" t="s">
        <v>1140</v>
      </c>
      <c r="S73" s="1" t="s">
        <v>671</v>
      </c>
      <c r="T73" s="1" t="s">
        <v>672</v>
      </c>
      <c r="U73" s="1" t="s">
        <v>630</v>
      </c>
      <c r="V73" s="1" t="s">
        <v>687</v>
      </c>
    </row>
    <row r="74" s="1" customFormat="1" spans="1:22">
      <c r="A74" s="3">
        <v>999228291736832</v>
      </c>
      <c r="B74" s="1" t="s">
        <v>1141</v>
      </c>
      <c r="C74" s="1" t="s">
        <v>1142</v>
      </c>
      <c r="D74" s="1" t="s">
        <v>1143</v>
      </c>
      <c r="E74" s="1" t="s">
        <v>1144</v>
      </c>
      <c r="F74" s="1" t="s">
        <v>699</v>
      </c>
      <c r="G74" s="1" t="s">
        <v>662</v>
      </c>
      <c r="H74" s="1" t="s">
        <v>663</v>
      </c>
      <c r="I74" s="1" t="s">
        <v>1145</v>
      </c>
      <c r="J74" s="1" t="s">
        <v>30</v>
      </c>
      <c r="K74" s="1" t="s">
        <v>1146</v>
      </c>
      <c r="L74" s="1" t="s">
        <v>1146</v>
      </c>
      <c r="M74" s="1" t="s">
        <v>666</v>
      </c>
      <c r="N74" s="1" t="s">
        <v>666</v>
      </c>
      <c r="O74" s="1" t="s">
        <v>667</v>
      </c>
      <c r="P74" s="1" t="s">
        <v>668</v>
      </c>
      <c r="Q74" s="1" t="s">
        <v>669</v>
      </c>
      <c r="R74" s="1" t="s">
        <v>1147</v>
      </c>
      <c r="S74" s="1" t="s">
        <v>671</v>
      </c>
      <c r="T74" s="1" t="s">
        <v>672</v>
      </c>
      <c r="U74" s="1" t="s">
        <v>630</v>
      </c>
      <c r="V74" s="1" t="s">
        <v>687</v>
      </c>
    </row>
    <row r="75" s="1" customFormat="1" spans="1:22">
      <c r="A75" s="3">
        <v>999228290408478</v>
      </c>
      <c r="B75" s="1" t="s">
        <v>1141</v>
      </c>
      <c r="C75" s="1" t="s">
        <v>1148</v>
      </c>
      <c r="D75" s="1" t="s">
        <v>1149</v>
      </c>
      <c r="E75" s="1" t="s">
        <v>1150</v>
      </c>
      <c r="F75" s="1" t="s">
        <v>657</v>
      </c>
      <c r="G75" s="1" t="s">
        <v>662</v>
      </c>
      <c r="H75" s="1" t="s">
        <v>663</v>
      </c>
      <c r="I75" s="1" t="s">
        <v>1151</v>
      </c>
      <c r="J75" s="1" t="s">
        <v>30</v>
      </c>
      <c r="K75" s="1" t="s">
        <v>1152</v>
      </c>
      <c r="L75" s="1" t="s">
        <v>1152</v>
      </c>
      <c r="M75" s="1" t="s">
        <v>666</v>
      </c>
      <c r="N75" s="1" t="s">
        <v>666</v>
      </c>
      <c r="O75" s="1" t="s">
        <v>667</v>
      </c>
      <c r="P75" s="1" t="s">
        <v>668</v>
      </c>
      <c r="Q75" s="1" t="s">
        <v>669</v>
      </c>
      <c r="R75" s="1" t="s">
        <v>1153</v>
      </c>
      <c r="S75" s="1" t="s">
        <v>671</v>
      </c>
      <c r="T75" s="1" t="s">
        <v>672</v>
      </c>
      <c r="U75" s="1" t="s">
        <v>630</v>
      </c>
      <c r="V75" s="1" t="s">
        <v>674</v>
      </c>
    </row>
    <row r="76" s="1" customFormat="1" spans="1:22">
      <c r="A76" s="3">
        <v>999228290375797</v>
      </c>
      <c r="B76" s="1" t="s">
        <v>1141</v>
      </c>
      <c r="C76" s="1" t="s">
        <v>1154</v>
      </c>
      <c r="D76" s="1" t="s">
        <v>1155</v>
      </c>
      <c r="E76" s="1" t="s">
        <v>1156</v>
      </c>
      <c r="F76" s="1" t="s">
        <v>661</v>
      </c>
      <c r="G76" s="1" t="s">
        <v>662</v>
      </c>
      <c r="H76" s="1" t="s">
        <v>663</v>
      </c>
      <c r="I76" s="1" t="s">
        <v>1157</v>
      </c>
      <c r="J76" s="1" t="s">
        <v>30</v>
      </c>
      <c r="K76" s="1" t="s">
        <v>1158</v>
      </c>
      <c r="L76" s="1" t="s">
        <v>1158</v>
      </c>
      <c r="M76" s="1" t="s">
        <v>666</v>
      </c>
      <c r="N76" s="1" t="s">
        <v>666</v>
      </c>
      <c r="O76" s="1" t="s">
        <v>667</v>
      </c>
      <c r="P76" s="1" t="s">
        <v>668</v>
      </c>
      <c r="Q76" s="1" t="s">
        <v>669</v>
      </c>
      <c r="R76" s="1" t="s">
        <v>1159</v>
      </c>
      <c r="S76" s="1" t="s">
        <v>671</v>
      </c>
      <c r="T76" s="1" t="s">
        <v>672</v>
      </c>
      <c r="U76" s="1" t="s">
        <v>630</v>
      </c>
      <c r="V76" s="1" t="s">
        <v>1160</v>
      </c>
    </row>
    <row r="77" s="1" customFormat="1" spans="1:22">
      <c r="A77" s="3">
        <v>999228287415587</v>
      </c>
      <c r="B77" s="1" t="s">
        <v>1141</v>
      </c>
      <c r="C77" s="1" t="s">
        <v>1161</v>
      </c>
      <c r="D77" s="1" t="s">
        <v>1162</v>
      </c>
      <c r="E77" s="1" t="s">
        <v>1163</v>
      </c>
      <c r="F77" s="1" t="s">
        <v>657</v>
      </c>
      <c r="G77" s="1" t="s">
        <v>662</v>
      </c>
      <c r="H77" s="1" t="s">
        <v>663</v>
      </c>
      <c r="I77" s="1" t="s">
        <v>1164</v>
      </c>
      <c r="J77" s="1" t="s">
        <v>30</v>
      </c>
      <c r="K77" s="1" t="s">
        <v>1165</v>
      </c>
      <c r="L77" s="1" t="s">
        <v>1165</v>
      </c>
      <c r="M77" s="1" t="s">
        <v>666</v>
      </c>
      <c r="N77" s="1" t="s">
        <v>666</v>
      </c>
      <c r="O77" s="1" t="s">
        <v>667</v>
      </c>
      <c r="P77" s="1" t="s">
        <v>668</v>
      </c>
      <c r="Q77" s="1" t="s">
        <v>669</v>
      </c>
      <c r="R77" s="1" t="s">
        <v>1166</v>
      </c>
      <c r="S77" s="1" t="s">
        <v>671</v>
      </c>
      <c r="T77" s="1" t="s">
        <v>672</v>
      </c>
      <c r="U77" s="1" t="s">
        <v>630</v>
      </c>
      <c r="V77" s="1" t="s">
        <v>687</v>
      </c>
    </row>
    <row r="78" s="1" customFormat="1" spans="1:22">
      <c r="A78" s="3">
        <v>999228279724659</v>
      </c>
      <c r="B78" s="1" t="s">
        <v>1141</v>
      </c>
      <c r="C78" s="1" t="s">
        <v>1167</v>
      </c>
      <c r="D78" s="1" t="s">
        <v>1168</v>
      </c>
      <c r="E78" s="1" t="s">
        <v>1169</v>
      </c>
      <c r="F78" s="1" t="s">
        <v>733</v>
      </c>
      <c r="G78" s="1" t="s">
        <v>662</v>
      </c>
      <c r="H78" s="1" t="s">
        <v>663</v>
      </c>
      <c r="I78" s="1" t="s">
        <v>1170</v>
      </c>
      <c r="J78" s="1" t="s">
        <v>30</v>
      </c>
      <c r="K78" s="1" t="s">
        <v>1171</v>
      </c>
      <c r="L78" s="1" t="s">
        <v>1171</v>
      </c>
      <c r="M78" s="1" t="s">
        <v>666</v>
      </c>
      <c r="N78" s="1" t="s">
        <v>666</v>
      </c>
      <c r="O78" s="1" t="s">
        <v>667</v>
      </c>
      <c r="P78" s="1" t="s">
        <v>668</v>
      </c>
      <c r="Q78" s="1" t="s">
        <v>669</v>
      </c>
      <c r="R78" s="1" t="s">
        <v>1172</v>
      </c>
      <c r="S78" s="1" t="s">
        <v>671</v>
      </c>
      <c r="T78" s="1" t="s">
        <v>672</v>
      </c>
      <c r="U78" s="1" t="s">
        <v>630</v>
      </c>
      <c r="V78" s="1" t="s">
        <v>987</v>
      </c>
    </row>
    <row r="79" s="1" customFormat="1" spans="1:22">
      <c r="A79" s="3">
        <v>999228274699154</v>
      </c>
      <c r="B79" s="1" t="s">
        <v>1141</v>
      </c>
      <c r="C79" s="1" t="s">
        <v>1173</v>
      </c>
      <c r="D79" s="1" t="s">
        <v>1174</v>
      </c>
      <c r="E79" s="1" t="s">
        <v>1175</v>
      </c>
      <c r="F79" s="1" t="s">
        <v>657</v>
      </c>
      <c r="G79" s="1" t="s">
        <v>662</v>
      </c>
      <c r="H79" s="1" t="s">
        <v>663</v>
      </c>
      <c r="I79" s="1" t="s">
        <v>1176</v>
      </c>
      <c r="J79" s="1" t="s">
        <v>30</v>
      </c>
      <c r="K79" s="1" t="s">
        <v>1177</v>
      </c>
      <c r="L79" s="1" t="s">
        <v>1177</v>
      </c>
      <c r="M79" s="1" t="s">
        <v>666</v>
      </c>
      <c r="N79" s="1" t="s">
        <v>666</v>
      </c>
      <c r="O79" s="1" t="s">
        <v>667</v>
      </c>
      <c r="P79" s="1" t="s">
        <v>668</v>
      </c>
      <c r="Q79" s="1" t="s">
        <v>669</v>
      </c>
      <c r="R79" s="1" t="s">
        <v>1178</v>
      </c>
      <c r="S79" s="1" t="s">
        <v>671</v>
      </c>
      <c r="T79" s="1" t="s">
        <v>672</v>
      </c>
      <c r="U79" s="1" t="s">
        <v>630</v>
      </c>
      <c r="V79" s="1" t="s">
        <v>822</v>
      </c>
    </row>
    <row r="80" s="1" customFormat="1" spans="1:22">
      <c r="A80" s="3">
        <v>999228218006868</v>
      </c>
      <c r="B80" s="1" t="s">
        <v>1179</v>
      </c>
      <c r="C80" s="1" t="s">
        <v>1180</v>
      </c>
      <c r="D80" s="1" t="s">
        <v>1181</v>
      </c>
      <c r="E80" s="1" t="s">
        <v>1182</v>
      </c>
      <c r="F80" s="1" t="s">
        <v>661</v>
      </c>
      <c r="G80" s="1" t="s">
        <v>662</v>
      </c>
      <c r="H80" s="1" t="s">
        <v>663</v>
      </c>
      <c r="I80" s="1" t="s">
        <v>1183</v>
      </c>
      <c r="J80" s="1" t="s">
        <v>30</v>
      </c>
      <c r="K80" s="1" t="s">
        <v>1184</v>
      </c>
      <c r="L80" s="1" t="s">
        <v>1184</v>
      </c>
      <c r="M80" s="1" t="s">
        <v>666</v>
      </c>
      <c r="N80" s="1" t="s">
        <v>666</v>
      </c>
      <c r="O80" s="1" t="s">
        <v>667</v>
      </c>
      <c r="P80" s="1" t="s">
        <v>668</v>
      </c>
      <c r="Q80" s="1" t="s">
        <v>669</v>
      </c>
      <c r="R80" s="1" t="s">
        <v>1185</v>
      </c>
      <c r="S80" s="1" t="s">
        <v>671</v>
      </c>
      <c r="T80" s="1" t="s">
        <v>672</v>
      </c>
      <c r="U80" s="1" t="s">
        <v>630</v>
      </c>
      <c r="V80" s="1" t="s">
        <v>709</v>
      </c>
    </row>
    <row r="81" s="1" customFormat="1" spans="1:22">
      <c r="A81" s="3">
        <v>999228215449512</v>
      </c>
      <c r="B81" s="1" t="s">
        <v>1179</v>
      </c>
      <c r="C81" s="1" t="s">
        <v>1186</v>
      </c>
      <c r="D81" s="1" t="s">
        <v>1187</v>
      </c>
      <c r="E81" s="1" t="s">
        <v>1188</v>
      </c>
      <c r="F81" s="1" t="s">
        <v>657</v>
      </c>
      <c r="G81" s="1" t="s">
        <v>662</v>
      </c>
      <c r="H81" s="1" t="s">
        <v>663</v>
      </c>
      <c r="I81" s="1" t="s">
        <v>1189</v>
      </c>
      <c r="J81" s="1" t="s">
        <v>30</v>
      </c>
      <c r="K81" s="1" t="s">
        <v>1190</v>
      </c>
      <c r="L81" s="1" t="s">
        <v>1190</v>
      </c>
      <c r="M81" s="1" t="s">
        <v>666</v>
      </c>
      <c r="N81" s="1" t="s">
        <v>666</v>
      </c>
      <c r="O81" s="1" t="s">
        <v>667</v>
      </c>
      <c r="P81" s="1" t="s">
        <v>668</v>
      </c>
      <c r="Q81" s="1" t="s">
        <v>669</v>
      </c>
      <c r="R81" s="1" t="s">
        <v>1191</v>
      </c>
      <c r="S81" s="1" t="s">
        <v>671</v>
      </c>
      <c r="T81" s="1" t="s">
        <v>672</v>
      </c>
      <c r="U81" s="1" t="s">
        <v>673</v>
      </c>
      <c r="V81" s="1" t="s">
        <v>687</v>
      </c>
    </row>
    <row r="82" s="1" customFormat="1" spans="1:22">
      <c r="A82" s="3">
        <v>999228121209786</v>
      </c>
      <c r="B82" s="1" t="s">
        <v>1192</v>
      </c>
      <c r="C82" s="1" t="s">
        <v>1193</v>
      </c>
      <c r="D82" s="1" t="s">
        <v>1194</v>
      </c>
      <c r="E82" s="1" t="s">
        <v>1195</v>
      </c>
      <c r="F82" s="1" t="s">
        <v>699</v>
      </c>
      <c r="G82" s="1" t="s">
        <v>662</v>
      </c>
      <c r="H82" s="1" t="s">
        <v>663</v>
      </c>
      <c r="I82" s="1" t="s">
        <v>1196</v>
      </c>
      <c r="J82" s="1" t="s">
        <v>30</v>
      </c>
      <c r="K82" s="1" t="s">
        <v>1197</v>
      </c>
      <c r="L82" s="1" t="s">
        <v>1197</v>
      </c>
      <c r="M82" s="1" t="s">
        <v>666</v>
      </c>
      <c r="N82" s="1" t="s">
        <v>666</v>
      </c>
      <c r="O82" s="1" t="s">
        <v>667</v>
      </c>
      <c r="P82" s="1" t="s">
        <v>668</v>
      </c>
      <c r="Q82" s="1" t="s">
        <v>669</v>
      </c>
      <c r="R82" s="1" t="s">
        <v>1198</v>
      </c>
      <c r="S82" s="1" t="s">
        <v>671</v>
      </c>
      <c r="T82" s="1" t="s">
        <v>672</v>
      </c>
      <c r="U82" s="1" t="s">
        <v>630</v>
      </c>
      <c r="V82" s="1" t="s">
        <v>709</v>
      </c>
    </row>
    <row r="83" s="1" customFormat="1" spans="1:22">
      <c r="A83" s="3">
        <v>999228089468634</v>
      </c>
      <c r="B83" s="1" t="s">
        <v>1199</v>
      </c>
      <c r="C83" s="1" t="s">
        <v>1200</v>
      </c>
      <c r="D83" s="1" t="s">
        <v>1201</v>
      </c>
      <c r="E83" s="1" t="s">
        <v>1202</v>
      </c>
      <c r="F83" s="1" t="s">
        <v>699</v>
      </c>
      <c r="G83" s="1" t="s">
        <v>662</v>
      </c>
      <c r="H83" s="1" t="s">
        <v>663</v>
      </c>
      <c r="I83" s="1" t="s">
        <v>1203</v>
      </c>
      <c r="J83" s="1" t="s">
        <v>30</v>
      </c>
      <c r="K83" s="1" t="s">
        <v>1204</v>
      </c>
      <c r="L83" s="1" t="s">
        <v>1204</v>
      </c>
      <c r="M83" s="1" t="s">
        <v>666</v>
      </c>
      <c r="N83" s="1" t="s">
        <v>666</v>
      </c>
      <c r="O83" s="1" t="s">
        <v>667</v>
      </c>
      <c r="P83" s="1" t="s">
        <v>668</v>
      </c>
      <c r="Q83" s="1" t="s">
        <v>669</v>
      </c>
      <c r="R83" s="1" t="s">
        <v>1205</v>
      </c>
      <c r="S83" s="1" t="s">
        <v>671</v>
      </c>
      <c r="T83" s="1" t="s">
        <v>672</v>
      </c>
      <c r="U83" s="1" t="s">
        <v>630</v>
      </c>
      <c r="V83" s="1" t="s">
        <v>830</v>
      </c>
    </row>
    <row r="84" s="1" customFormat="1" spans="1:22">
      <c r="A84" s="3">
        <v>999228077151228</v>
      </c>
      <c r="B84" s="1" t="s">
        <v>1199</v>
      </c>
      <c r="C84" s="1" t="s">
        <v>1206</v>
      </c>
      <c r="D84" s="1" t="s">
        <v>1201</v>
      </c>
      <c r="E84" s="1" t="s">
        <v>1207</v>
      </c>
      <c r="F84" s="1" t="s">
        <v>699</v>
      </c>
      <c r="G84" s="1" t="s">
        <v>662</v>
      </c>
      <c r="H84" s="1" t="s">
        <v>663</v>
      </c>
      <c r="I84" s="1" t="s">
        <v>1208</v>
      </c>
      <c r="J84" s="1" t="s">
        <v>30</v>
      </c>
      <c r="K84" s="1" t="s">
        <v>1209</v>
      </c>
      <c r="L84" s="1" t="s">
        <v>1209</v>
      </c>
      <c r="M84" s="1" t="s">
        <v>666</v>
      </c>
      <c r="N84" s="1" t="s">
        <v>666</v>
      </c>
      <c r="O84" s="1" t="s">
        <v>667</v>
      </c>
      <c r="P84" s="1" t="s">
        <v>668</v>
      </c>
      <c r="Q84" s="1" t="s">
        <v>669</v>
      </c>
      <c r="R84" s="1" t="s">
        <v>1210</v>
      </c>
      <c r="S84" s="1" t="s">
        <v>671</v>
      </c>
      <c r="T84" s="1" t="s">
        <v>672</v>
      </c>
      <c r="U84" s="1" t="s">
        <v>630</v>
      </c>
      <c r="V84" s="1" t="s">
        <v>830</v>
      </c>
    </row>
    <row r="85" s="1" customFormat="1" spans="1:22">
      <c r="A85" s="3">
        <v>27984013824</v>
      </c>
      <c r="B85" s="1" t="s">
        <v>1211</v>
      </c>
      <c r="C85" s="1" t="s">
        <v>1212</v>
      </c>
      <c r="D85" s="1" t="s">
        <v>1213</v>
      </c>
      <c r="E85" s="1" t="s">
        <v>1214</v>
      </c>
      <c r="F85" s="1" t="s">
        <v>1215</v>
      </c>
      <c r="G85" s="1" t="s">
        <v>662</v>
      </c>
      <c r="H85" s="1" t="s">
        <v>663</v>
      </c>
      <c r="I85" s="1" t="s">
        <v>1216</v>
      </c>
      <c r="J85" s="1" t="s">
        <v>30</v>
      </c>
      <c r="K85" s="1" t="s">
        <v>1217</v>
      </c>
      <c r="L85" s="1" t="s">
        <v>1217</v>
      </c>
      <c r="M85" s="1" t="s">
        <v>666</v>
      </c>
      <c r="N85" s="1" t="s">
        <v>666</v>
      </c>
      <c r="O85" s="1" t="s">
        <v>667</v>
      </c>
      <c r="P85" s="1" t="s">
        <v>668</v>
      </c>
      <c r="Q85" s="1" t="s">
        <v>669</v>
      </c>
      <c r="R85" s="1" t="s">
        <v>1218</v>
      </c>
      <c r="S85" s="1" t="s">
        <v>671</v>
      </c>
      <c r="T85" s="1" t="s">
        <v>672</v>
      </c>
      <c r="U85" s="1" t="s">
        <v>630</v>
      </c>
      <c r="V85" s="1" t="s">
        <v>830</v>
      </c>
    </row>
    <row r="86" s="1" customFormat="1" spans="1:22">
      <c r="A86" s="3">
        <v>999227983745010</v>
      </c>
      <c r="B86" s="1" t="s">
        <v>1211</v>
      </c>
      <c r="C86" s="1" t="s">
        <v>1219</v>
      </c>
      <c r="D86" s="1" t="s">
        <v>1220</v>
      </c>
      <c r="E86" s="1" t="s">
        <v>1221</v>
      </c>
      <c r="F86" s="1" t="s">
        <v>661</v>
      </c>
      <c r="G86" s="1" t="s">
        <v>662</v>
      </c>
      <c r="H86" s="1" t="s">
        <v>663</v>
      </c>
      <c r="I86" s="1" t="s">
        <v>1222</v>
      </c>
      <c r="J86" s="1" t="s">
        <v>30</v>
      </c>
      <c r="K86" s="1" t="s">
        <v>1223</v>
      </c>
      <c r="L86" s="1" t="s">
        <v>1223</v>
      </c>
      <c r="M86" s="1" t="s">
        <v>666</v>
      </c>
      <c r="N86" s="1" t="s">
        <v>666</v>
      </c>
      <c r="O86" s="1" t="s">
        <v>667</v>
      </c>
      <c r="P86" s="1" t="s">
        <v>668</v>
      </c>
      <c r="Q86" s="1" t="s">
        <v>669</v>
      </c>
      <c r="R86" s="1" t="s">
        <v>1224</v>
      </c>
      <c r="S86" s="1" t="s">
        <v>671</v>
      </c>
      <c r="T86" s="1" t="s">
        <v>672</v>
      </c>
      <c r="U86" s="1" t="s">
        <v>673</v>
      </c>
      <c r="V86" s="1" t="s">
        <v>687</v>
      </c>
    </row>
    <row r="87" s="1" customFormat="1" spans="1:22">
      <c r="A87" s="3">
        <v>999227982275709</v>
      </c>
      <c r="B87" s="1" t="s">
        <v>1211</v>
      </c>
      <c r="C87" s="1" t="s">
        <v>1225</v>
      </c>
      <c r="D87" s="1" t="s">
        <v>1226</v>
      </c>
      <c r="E87" s="1" t="s">
        <v>1227</v>
      </c>
      <c r="F87" s="1" t="s">
        <v>699</v>
      </c>
      <c r="G87" s="1" t="s">
        <v>662</v>
      </c>
      <c r="H87" s="1" t="s">
        <v>663</v>
      </c>
      <c r="I87" s="1" t="s">
        <v>1228</v>
      </c>
      <c r="J87" s="1" t="s">
        <v>30</v>
      </c>
      <c r="K87" s="1" t="s">
        <v>1229</v>
      </c>
      <c r="L87" s="1" t="s">
        <v>1229</v>
      </c>
      <c r="M87" s="1" t="s">
        <v>666</v>
      </c>
      <c r="N87" s="1" t="s">
        <v>666</v>
      </c>
      <c r="O87" s="1" t="s">
        <v>667</v>
      </c>
      <c r="P87" s="1" t="s">
        <v>668</v>
      </c>
      <c r="Q87" s="1" t="s">
        <v>669</v>
      </c>
      <c r="R87" s="1" t="s">
        <v>1230</v>
      </c>
      <c r="S87" s="1" t="s">
        <v>671</v>
      </c>
      <c r="T87" s="1" t="s">
        <v>672</v>
      </c>
      <c r="U87" s="1" t="s">
        <v>630</v>
      </c>
      <c r="V87" s="1" t="s">
        <v>837</v>
      </c>
    </row>
    <row r="88" s="1" customFormat="1" spans="1:22">
      <c r="A88" s="3">
        <v>999227955366656</v>
      </c>
      <c r="B88" s="1" t="s">
        <v>1231</v>
      </c>
      <c r="C88" s="1" t="s">
        <v>1232</v>
      </c>
      <c r="D88" s="1" t="s">
        <v>1213</v>
      </c>
      <c r="E88" s="1" t="s">
        <v>1233</v>
      </c>
      <c r="F88" s="1" t="s">
        <v>661</v>
      </c>
      <c r="G88" s="1" t="s">
        <v>662</v>
      </c>
      <c r="H88" s="1" t="s">
        <v>663</v>
      </c>
      <c r="I88" s="1" t="s">
        <v>1234</v>
      </c>
      <c r="J88" s="1" t="s">
        <v>30</v>
      </c>
      <c r="K88" s="1" t="s">
        <v>1235</v>
      </c>
      <c r="L88" s="1" t="s">
        <v>1235</v>
      </c>
      <c r="M88" s="1" t="s">
        <v>666</v>
      </c>
      <c r="N88" s="1" t="s">
        <v>666</v>
      </c>
      <c r="O88" s="1" t="s">
        <v>667</v>
      </c>
      <c r="P88" s="1" t="s">
        <v>668</v>
      </c>
      <c r="Q88" s="1" t="s">
        <v>669</v>
      </c>
      <c r="R88" s="1" t="s">
        <v>1236</v>
      </c>
      <c r="S88" s="1" t="s">
        <v>671</v>
      </c>
      <c r="T88" s="1" t="s">
        <v>672</v>
      </c>
      <c r="U88" s="1" t="s">
        <v>630</v>
      </c>
      <c r="V88" s="1" t="s">
        <v>830</v>
      </c>
    </row>
    <row r="89" s="1" customFormat="1" spans="1:22">
      <c r="A89" s="3">
        <v>999227954289749</v>
      </c>
      <c r="B89" s="1" t="s">
        <v>1231</v>
      </c>
      <c r="C89" s="1" t="s">
        <v>1237</v>
      </c>
      <c r="D89" s="1" t="s">
        <v>1238</v>
      </c>
      <c r="E89" s="1" t="s">
        <v>1239</v>
      </c>
      <c r="F89" s="1" t="s">
        <v>657</v>
      </c>
      <c r="G89" s="1" t="s">
        <v>662</v>
      </c>
      <c r="H89" s="1" t="s">
        <v>663</v>
      </c>
      <c r="I89" s="1" t="s">
        <v>1240</v>
      </c>
      <c r="J89" s="1" t="s">
        <v>30</v>
      </c>
      <c r="K89" s="1" t="s">
        <v>1241</v>
      </c>
      <c r="L89" s="1" t="s">
        <v>1241</v>
      </c>
      <c r="M89" s="1" t="s">
        <v>666</v>
      </c>
      <c r="N89" s="1" t="s">
        <v>666</v>
      </c>
      <c r="O89" s="1" t="s">
        <v>667</v>
      </c>
      <c r="P89" s="1" t="s">
        <v>668</v>
      </c>
      <c r="Q89" s="1" t="s">
        <v>669</v>
      </c>
      <c r="R89" s="1" t="s">
        <v>1242</v>
      </c>
      <c r="S89" s="1" t="s">
        <v>671</v>
      </c>
      <c r="T89" s="1" t="s">
        <v>672</v>
      </c>
      <c r="U89" s="1" t="s">
        <v>630</v>
      </c>
      <c r="V89" s="1" t="s">
        <v>687</v>
      </c>
    </row>
    <row r="90" s="1" customFormat="1" spans="1:22">
      <c r="A90" s="3">
        <v>999227446214553</v>
      </c>
      <c r="B90" s="1" t="s">
        <v>1243</v>
      </c>
      <c r="C90" s="1" t="s">
        <v>1244</v>
      </c>
      <c r="D90" s="1" t="s">
        <v>1213</v>
      </c>
      <c r="E90" s="1" t="s">
        <v>1245</v>
      </c>
      <c r="F90" s="1" t="s">
        <v>1215</v>
      </c>
      <c r="G90" s="1" t="s">
        <v>662</v>
      </c>
      <c r="H90" s="1" t="s">
        <v>663</v>
      </c>
      <c r="I90" s="1" t="s">
        <v>1246</v>
      </c>
      <c r="J90" s="1" t="s">
        <v>30</v>
      </c>
      <c r="K90" s="1" t="s">
        <v>1247</v>
      </c>
      <c r="L90" s="1" t="s">
        <v>1247</v>
      </c>
      <c r="M90" s="1" t="s">
        <v>666</v>
      </c>
      <c r="N90" s="1" t="s">
        <v>666</v>
      </c>
      <c r="O90" s="1" t="s">
        <v>667</v>
      </c>
      <c r="P90" s="1" t="s">
        <v>668</v>
      </c>
      <c r="Q90" s="1" t="s">
        <v>669</v>
      </c>
      <c r="R90" s="1" t="s">
        <v>1248</v>
      </c>
      <c r="S90" s="1" t="s">
        <v>671</v>
      </c>
      <c r="T90" s="1" t="s">
        <v>672</v>
      </c>
      <c r="U90" s="1" t="s">
        <v>630</v>
      </c>
      <c r="V90" s="1" t="s">
        <v>830</v>
      </c>
    </row>
    <row r="91" s="1" customFormat="1" spans="1:22">
      <c r="A91" s="3">
        <v>999227303255102</v>
      </c>
      <c r="B91" s="1" t="s">
        <v>1249</v>
      </c>
      <c r="C91" s="1" t="s">
        <v>1250</v>
      </c>
      <c r="D91" s="1" t="s">
        <v>1251</v>
      </c>
      <c r="E91" s="1" t="s">
        <v>1252</v>
      </c>
      <c r="F91" s="1" t="s">
        <v>657</v>
      </c>
      <c r="G91" s="1" t="s">
        <v>662</v>
      </c>
      <c r="H91" s="1" t="s">
        <v>663</v>
      </c>
      <c r="I91" s="1" t="s">
        <v>1253</v>
      </c>
      <c r="J91" s="1" t="s">
        <v>30</v>
      </c>
      <c r="K91" s="1" t="s">
        <v>1254</v>
      </c>
      <c r="L91" s="1" t="s">
        <v>1254</v>
      </c>
      <c r="M91" s="1" t="s">
        <v>666</v>
      </c>
      <c r="N91" s="1" t="s">
        <v>666</v>
      </c>
      <c r="O91" s="1" t="s">
        <v>667</v>
      </c>
      <c r="P91" s="1" t="s">
        <v>668</v>
      </c>
      <c r="Q91" s="1" t="s">
        <v>669</v>
      </c>
      <c r="R91" s="1" t="s">
        <v>1255</v>
      </c>
      <c r="S91" s="1" t="s">
        <v>671</v>
      </c>
      <c r="T91" s="1" t="s">
        <v>672</v>
      </c>
      <c r="U91" s="1" t="s">
        <v>630</v>
      </c>
      <c r="V91" s="1" t="s">
        <v>1256</v>
      </c>
    </row>
    <row r="92" s="1" customFormat="1" spans="1:22">
      <c r="A92" s="3">
        <v>999227189798650</v>
      </c>
      <c r="B92" s="1" t="s">
        <v>1257</v>
      </c>
      <c r="C92" s="1" t="s">
        <v>1258</v>
      </c>
      <c r="D92" s="1" t="s">
        <v>1259</v>
      </c>
      <c r="E92" s="1" t="s">
        <v>1260</v>
      </c>
      <c r="F92" s="1" t="s">
        <v>661</v>
      </c>
      <c r="G92" s="1" t="s">
        <v>662</v>
      </c>
      <c r="H92" s="1" t="s">
        <v>663</v>
      </c>
      <c r="I92" s="1" t="s">
        <v>1261</v>
      </c>
      <c r="J92" s="1" t="s">
        <v>30</v>
      </c>
      <c r="K92" s="1" t="s">
        <v>1262</v>
      </c>
      <c r="L92" s="1" t="s">
        <v>1262</v>
      </c>
      <c r="M92" s="1" t="s">
        <v>666</v>
      </c>
      <c r="N92" s="1" t="s">
        <v>666</v>
      </c>
      <c r="O92" s="1" t="s">
        <v>667</v>
      </c>
      <c r="P92" s="1" t="s">
        <v>668</v>
      </c>
      <c r="Q92" s="1" t="s">
        <v>669</v>
      </c>
      <c r="R92" s="1" t="s">
        <v>1263</v>
      </c>
      <c r="S92" s="1" t="s">
        <v>671</v>
      </c>
      <c r="T92" s="1" t="s">
        <v>672</v>
      </c>
      <c r="U92" s="1" t="s">
        <v>630</v>
      </c>
      <c r="V92" s="1" t="s">
        <v>987</v>
      </c>
    </row>
    <row r="93" s="1" customFormat="1" spans="1:22">
      <c r="A93" s="3">
        <v>999227184552903</v>
      </c>
      <c r="B93" s="1" t="s">
        <v>1264</v>
      </c>
      <c r="C93" s="1" t="s">
        <v>1265</v>
      </c>
      <c r="D93" s="1" t="s">
        <v>1266</v>
      </c>
      <c r="E93" s="1" t="s">
        <v>1267</v>
      </c>
      <c r="F93" s="1" t="s">
        <v>733</v>
      </c>
      <c r="G93" s="1" t="s">
        <v>662</v>
      </c>
      <c r="H93" s="1" t="s">
        <v>663</v>
      </c>
      <c r="I93" s="1" t="s">
        <v>1268</v>
      </c>
      <c r="J93" s="1" t="s">
        <v>30</v>
      </c>
      <c r="K93" s="1" t="s">
        <v>1269</v>
      </c>
      <c r="L93" s="1" t="s">
        <v>1269</v>
      </c>
      <c r="M93" s="1" t="s">
        <v>666</v>
      </c>
      <c r="N93" s="1" t="s">
        <v>666</v>
      </c>
      <c r="O93" s="1" t="s">
        <v>667</v>
      </c>
      <c r="P93" s="1" t="s">
        <v>668</v>
      </c>
      <c r="Q93" s="1" t="s">
        <v>669</v>
      </c>
      <c r="R93" s="1" t="s">
        <v>1270</v>
      </c>
      <c r="S93" s="1" t="s">
        <v>671</v>
      </c>
      <c r="T93" s="1" t="s">
        <v>672</v>
      </c>
      <c r="U93" s="1" t="s">
        <v>630</v>
      </c>
      <c r="V93" s="1" t="s">
        <v>987</v>
      </c>
    </row>
    <row r="94" s="1" customFormat="1" spans="1:22">
      <c r="A94" s="3">
        <v>999227064027381</v>
      </c>
      <c r="B94" s="1" t="s">
        <v>1271</v>
      </c>
      <c r="C94" s="1" t="s">
        <v>1272</v>
      </c>
      <c r="D94" s="1" t="s">
        <v>1273</v>
      </c>
      <c r="E94" s="1" t="s">
        <v>1274</v>
      </c>
      <c r="F94" s="1" t="s">
        <v>699</v>
      </c>
      <c r="G94" s="1" t="s">
        <v>662</v>
      </c>
      <c r="H94" s="1" t="s">
        <v>663</v>
      </c>
      <c r="I94" s="1" t="s">
        <v>1275</v>
      </c>
      <c r="J94" s="1" t="s">
        <v>30</v>
      </c>
      <c r="K94" s="1" t="s">
        <v>1276</v>
      </c>
      <c r="L94" s="1" t="s">
        <v>1276</v>
      </c>
      <c r="M94" s="1" t="s">
        <v>666</v>
      </c>
      <c r="N94" s="1" t="s">
        <v>666</v>
      </c>
      <c r="O94" s="1" t="s">
        <v>667</v>
      </c>
      <c r="P94" s="1" t="s">
        <v>668</v>
      </c>
      <c r="Q94" s="1" t="s">
        <v>669</v>
      </c>
      <c r="R94" s="1" t="s">
        <v>1277</v>
      </c>
      <c r="S94" s="1" t="s">
        <v>671</v>
      </c>
      <c r="T94" s="1" t="s">
        <v>672</v>
      </c>
      <c r="U94" s="1" t="s">
        <v>673</v>
      </c>
      <c r="V94" s="1" t="s">
        <v>743</v>
      </c>
    </row>
    <row r="95" s="1" customFormat="1" spans="1:22">
      <c r="A95" s="3">
        <v>999226761958759</v>
      </c>
      <c r="B95" s="1" t="s">
        <v>1278</v>
      </c>
      <c r="C95" s="1" t="s">
        <v>1279</v>
      </c>
      <c r="D95" s="1" t="s">
        <v>1280</v>
      </c>
      <c r="E95" s="1" t="s">
        <v>1281</v>
      </c>
      <c r="F95" s="1" t="s">
        <v>699</v>
      </c>
      <c r="G95" s="1" t="s">
        <v>662</v>
      </c>
      <c r="H95" s="1" t="s">
        <v>663</v>
      </c>
      <c r="I95" s="1" t="s">
        <v>1282</v>
      </c>
      <c r="J95" s="1" t="s">
        <v>30</v>
      </c>
      <c r="K95" s="1" t="s">
        <v>1283</v>
      </c>
      <c r="L95" s="1" t="s">
        <v>1283</v>
      </c>
      <c r="M95" s="1" t="s">
        <v>666</v>
      </c>
      <c r="N95" s="1" t="s">
        <v>666</v>
      </c>
      <c r="O95" s="1" t="s">
        <v>667</v>
      </c>
      <c r="P95" s="1" t="s">
        <v>668</v>
      </c>
      <c r="Q95" s="1" t="s">
        <v>669</v>
      </c>
      <c r="R95" s="1" t="s">
        <v>1284</v>
      </c>
      <c r="S95" s="1" t="s">
        <v>671</v>
      </c>
      <c r="T95" s="1" t="s">
        <v>672</v>
      </c>
      <c r="U95" s="1" t="s">
        <v>630</v>
      </c>
      <c r="V95" s="1" t="s">
        <v>687</v>
      </c>
    </row>
    <row r="96" s="1" customFormat="1" spans="1:22">
      <c r="A96" s="3">
        <v>999226735861255</v>
      </c>
      <c r="B96" s="1" t="s">
        <v>1285</v>
      </c>
      <c r="C96" s="1" t="s">
        <v>1286</v>
      </c>
      <c r="D96" s="1" t="s">
        <v>1287</v>
      </c>
      <c r="E96" s="1" t="s">
        <v>1288</v>
      </c>
      <c r="F96" s="1" t="s">
        <v>657</v>
      </c>
      <c r="G96" s="1" t="s">
        <v>662</v>
      </c>
      <c r="H96" s="1" t="s">
        <v>663</v>
      </c>
      <c r="I96" s="1" t="s">
        <v>1289</v>
      </c>
      <c r="J96" s="1" t="s">
        <v>30</v>
      </c>
      <c r="K96" s="1" t="s">
        <v>1290</v>
      </c>
      <c r="L96" s="1" t="s">
        <v>1290</v>
      </c>
      <c r="M96" s="1" t="s">
        <v>666</v>
      </c>
      <c r="N96" s="1" t="s">
        <v>666</v>
      </c>
      <c r="O96" s="1" t="s">
        <v>667</v>
      </c>
      <c r="P96" s="1" t="s">
        <v>668</v>
      </c>
      <c r="Q96" s="1" t="s">
        <v>669</v>
      </c>
      <c r="R96" s="1" t="s">
        <v>1291</v>
      </c>
      <c r="S96" s="1" t="s">
        <v>671</v>
      </c>
      <c r="T96" s="1" t="s">
        <v>672</v>
      </c>
      <c r="U96" s="1" t="s">
        <v>630</v>
      </c>
      <c r="V96" s="1" t="s">
        <v>709</v>
      </c>
    </row>
    <row r="97" s="1" customFormat="1" spans="1:22">
      <c r="A97" s="3">
        <v>999226489426994</v>
      </c>
      <c r="B97" s="1" t="s">
        <v>1292</v>
      </c>
      <c r="C97" s="1" t="s">
        <v>1293</v>
      </c>
      <c r="D97" s="1" t="s">
        <v>1294</v>
      </c>
      <c r="E97" s="1" t="s">
        <v>1295</v>
      </c>
      <c r="F97" s="1" t="s">
        <v>661</v>
      </c>
      <c r="G97" s="1" t="s">
        <v>662</v>
      </c>
      <c r="H97" s="1" t="s">
        <v>663</v>
      </c>
      <c r="I97" s="1" t="s">
        <v>1296</v>
      </c>
      <c r="J97" s="1" t="s">
        <v>30</v>
      </c>
      <c r="K97" s="1" t="s">
        <v>1297</v>
      </c>
      <c r="L97" s="1" t="s">
        <v>1297</v>
      </c>
      <c r="M97" s="1" t="s">
        <v>666</v>
      </c>
      <c r="N97" s="1" t="s">
        <v>666</v>
      </c>
      <c r="O97" s="1" t="s">
        <v>667</v>
      </c>
      <c r="P97" s="1" t="s">
        <v>668</v>
      </c>
      <c r="Q97" s="1" t="s">
        <v>669</v>
      </c>
      <c r="R97" s="1" t="s">
        <v>1298</v>
      </c>
      <c r="S97" s="1" t="s">
        <v>671</v>
      </c>
      <c r="T97" s="1" t="s">
        <v>672</v>
      </c>
      <c r="U97" s="1" t="s">
        <v>630</v>
      </c>
      <c r="V97" s="1" t="s">
        <v>867</v>
      </c>
    </row>
    <row r="98" s="1" customFormat="1" spans="1:22">
      <c r="A98" s="3">
        <v>999225852523718</v>
      </c>
      <c r="B98" s="1" t="s">
        <v>1299</v>
      </c>
      <c r="C98" s="1" t="s">
        <v>1300</v>
      </c>
      <c r="D98" s="1" t="s">
        <v>1301</v>
      </c>
      <c r="E98" s="1" t="s">
        <v>1302</v>
      </c>
      <c r="F98" s="1" t="s">
        <v>733</v>
      </c>
      <c r="G98" s="1" t="s">
        <v>662</v>
      </c>
      <c r="H98" s="1" t="s">
        <v>663</v>
      </c>
      <c r="I98" s="1" t="s">
        <v>1303</v>
      </c>
      <c r="J98" s="1" t="s">
        <v>30</v>
      </c>
      <c r="K98" s="1" t="s">
        <v>1304</v>
      </c>
      <c r="L98" s="1" t="s">
        <v>1304</v>
      </c>
      <c r="M98" s="1" t="s">
        <v>666</v>
      </c>
      <c r="N98" s="1" t="s">
        <v>666</v>
      </c>
      <c r="O98" s="1" t="s">
        <v>667</v>
      </c>
      <c r="P98" s="1" t="s">
        <v>668</v>
      </c>
      <c r="Q98" s="1" t="s">
        <v>669</v>
      </c>
      <c r="R98" s="1" t="s">
        <v>1305</v>
      </c>
      <c r="S98" s="1" t="s">
        <v>671</v>
      </c>
      <c r="T98" s="1" t="s">
        <v>672</v>
      </c>
      <c r="U98" s="1" t="s">
        <v>630</v>
      </c>
      <c r="V98" s="1" t="s">
        <v>974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2023-12-14T06:19:29Z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