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<sst xmlns="http://schemas.openxmlformats.org/spreadsheetml/2006/main" count="2498" uniqueCount="916">
  <si>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</si>
  <si>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</si>
  <si>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</si>
  <si>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</si>
  <si>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</si>
  <si>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</si>
  <si>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</si>
  <si>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</si>
  <si>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</si>
  <si>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</si>
  <si>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</si>
  <si>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</si>
  <si>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</si>
  <si>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</si>
  <si>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</si>
  <si>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</si>
  <si>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</si>
  <si>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</si>
  <si>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</si>
  <si>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</si>
  <si>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</si>
  <si>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</si>
  <si>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</si>
  <si>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</si>
  <si>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</si>
  <si>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999226012803385	</t>
  </si>
  <si>
    <t>Ctrip</t>
  </si>
  <si>
    <t>正常</t>
  </si>
  <si>
    <t>[巴黎]蒙帕纳斯55号酒店(55 Hôtel Montparnasse)(109308624)</t>
  </si>
  <si>
    <t>经典房&lt;2人入住&gt;</t>
  </si>
  <si>
    <t>HKD</t>
  </si>
  <si>
    <t>KANG/SANGHUN,JEUNG/YOOYOUNG</t>
  </si>
  <si>
    <t>CA13030231215HKD</t>
  </si>
  <si>
    <t>未提现</t>
  </si>
  <si>
    <t>携程开票</t>
  </si>
  <si>
    <t xml:space="preserve">3773907	</t>
  </si>
  <si>
    <t xml:space="preserve">67012281	</t>
  </si>
  <si>
    <t>取消</t>
  </si>
  <si>
    <t xml:space="preserve">999226217447160	</t>
  </si>
  <si>
    <t>[纽约]亚洲酒店 - 法拉盛(Asiatic Hotel - Flushing)(55320902)</t>
  </si>
  <si>
    <t>标准舒适房(特大床)&lt;2人入住&gt;&lt;早餐&gt;</t>
  </si>
  <si>
    <t>BIRDMAN/STEPHEN</t>
  </si>
  <si>
    <t xml:space="preserve">3817053	</t>
  </si>
  <si>
    <t xml:space="preserve">8460482	</t>
  </si>
  <si>
    <t xml:space="preserve">999226798131028	</t>
  </si>
  <si>
    <t>[普吉岛]攀瓦布里海滨度假村(Panwaburi Beachfront Resort)(110133597)</t>
  </si>
  <si>
    <t>泳池景豪华双人床房&lt;2人入住&gt;&lt;不退款&gt;&lt;早餐&gt;</t>
  </si>
  <si>
    <t>Park/Siyoung</t>
  </si>
  <si>
    <t xml:space="preserve">3940661	</t>
  </si>
  <si>
    <t xml:space="preserve">24889	</t>
  </si>
  <si>
    <t xml:space="preserve">999226852689389	</t>
  </si>
  <si>
    <t>[纳柯亚]那格亚希尔巴达姆酒店(Nagoya Hill Hotel Batam)(55320663)</t>
  </si>
  <si>
    <t>DOUBLE SUPERIOR&lt;2人入住&gt;&lt;早餐&gt;</t>
  </si>
  <si>
    <t>MAT SANI/NOR AINI BINTE</t>
  </si>
  <si>
    <t xml:space="preserve">3960770	</t>
  </si>
  <si>
    <t xml:space="preserve">248914	</t>
  </si>
  <si>
    <t xml:space="preserve">999227352793228	</t>
  </si>
  <si>
    <t>[柏林]柏林瑞广场酒店(Riu Plaza Berlin)(55439328)</t>
  </si>
  <si>
    <t>豪华特大床房&lt;2人入住&gt;</t>
  </si>
  <si>
    <t>Hinton/Debra</t>
  </si>
  <si>
    <t xml:space="preserve">4060533	</t>
  </si>
  <si>
    <t xml:space="preserve">	</t>
  </si>
  <si>
    <t xml:space="preserve">999227432614328	</t>
  </si>
  <si>
    <t>[仁川]仁川君悦大酒店(Grand Hyatt Incheon)(89918362)</t>
  </si>
  <si>
    <t>特大床房&lt;2人入住&gt;</t>
  </si>
  <si>
    <t>FANG/HENRY,LIU/SUSAN</t>
  </si>
  <si>
    <t xml:space="preserve">4073919	</t>
  </si>
  <si>
    <t xml:space="preserve">999227432759101	</t>
  </si>
  <si>
    <t>[巴黎]埃菲尔艺术酒店(Art Hotel Eiffel)(80331968)</t>
  </si>
  <si>
    <t>标准双床房(淋浴或浴缸）&lt;2人入住&gt;</t>
  </si>
  <si>
    <t>PARK/JAESUK</t>
  </si>
  <si>
    <t xml:space="preserve">4073936	</t>
  </si>
  <si>
    <t xml:space="preserve">999228093088574	</t>
  </si>
  <si>
    <t>[曼谷]斯拉姆休闲酒店(S Ram Leisure Hotel)(111414615)</t>
  </si>
  <si>
    <t>高级房&lt;2人入住&gt;&lt;不退款&gt;</t>
  </si>
  <si>
    <t>WANG/XIONG,SHI/FENGFANG,LAU/NGA PING</t>
  </si>
  <si>
    <t xml:space="preserve">4123974	</t>
  </si>
  <si>
    <t xml:space="preserve">99906956-1 , 77752148-1	</t>
  </si>
  <si>
    <t xml:space="preserve">999228240421298	</t>
  </si>
  <si>
    <t>[曼谷]四分之一銮鲁迪UHG酒店(The Quart Ruamrudee by UHG - Extra Plus)(100679415)</t>
  </si>
  <si>
    <t>高级双床房&lt;2人入住&gt;&lt;不退款&gt;&lt;早餐&gt;</t>
  </si>
  <si>
    <t>SONSRI/SUJITTRA</t>
  </si>
  <si>
    <t xml:space="preserve">4162346	</t>
  </si>
  <si>
    <t xml:space="preserve">999228263799776	</t>
  </si>
  <si>
    <t>[马尼拉]马尼拉湾景园酒店(Bayview Park Hotel Manila)(55280723)</t>
  </si>
  <si>
    <t>高级双人床房&lt;2人入住&gt;&lt;早餐&gt;</t>
  </si>
  <si>
    <t>VILLAFUERTE/INA</t>
  </si>
  <si>
    <t xml:space="preserve">4167038	</t>
  </si>
  <si>
    <t xml:space="preserve">297747	</t>
  </si>
  <si>
    <t xml:space="preserve">999228265666559	</t>
  </si>
  <si>
    <t>高级双床房&lt;2人入住&gt;&lt;早餐&gt;</t>
  </si>
  <si>
    <t>Ramos/Analyn</t>
  </si>
  <si>
    <t xml:space="preserve">4168176	</t>
  </si>
  <si>
    <t xml:space="preserve">297809	</t>
  </si>
  <si>
    <t xml:space="preserve">999228294441651	</t>
  </si>
  <si>
    <t>[曼谷]曼谷萨通JC凯文酒店(JC Kevin Sathorn Bangkok Hotel)(55585955)</t>
  </si>
  <si>
    <t>Skyline One Bedroom Suite&lt;1人入住&gt;&lt;早餐&gt;</t>
  </si>
  <si>
    <t>JIANG/LIPING</t>
  </si>
  <si>
    <t xml:space="preserve">4181957	</t>
  </si>
  <si>
    <t xml:space="preserve">999228297387674	</t>
  </si>
  <si>
    <t>Skyline Premier Room&lt;2人入住&gt;&lt;早餐&gt;</t>
  </si>
  <si>
    <t>ZHANG/XIUMING,ZHANG/HUANPING,SUN/HUIYU,DONG/QINGXIA,LI/JIAYING</t>
  </si>
  <si>
    <t xml:space="preserve">4183855	</t>
  </si>
  <si>
    <t xml:space="preserve">9213739164685	</t>
  </si>
  <si>
    <t xml:space="preserve">999228297413731	</t>
  </si>
  <si>
    <t xml:space="preserve">4183870	</t>
  </si>
  <si>
    <t xml:space="preserve">9002598943956	</t>
  </si>
  <si>
    <t xml:space="preserve">999228313973861	</t>
  </si>
  <si>
    <t>[本那瓦镇]迪沙鲁海岸硬石酒店(Hard Rock Hotel Desaru Coast)(68031178)</t>
  </si>
  <si>
    <t>RAHMAT/FADHLULLAH</t>
  </si>
  <si>
    <t xml:space="preserve">4187958	</t>
  </si>
  <si>
    <t xml:space="preserve">11385969	</t>
  </si>
  <si>
    <t xml:space="preserve">999228331220565	</t>
  </si>
  <si>
    <t>[马德里]马德里艺术青年旅馆(Hostal Art Madrid)(109174961)</t>
  </si>
  <si>
    <t>Doble una cama&lt;2人入住&gt;</t>
  </si>
  <si>
    <t>ZHANG/YUHAO,LIN/ZI</t>
  </si>
  <si>
    <t xml:space="preserve">4197896	</t>
  </si>
  <si>
    <t xml:space="preserve">6208	</t>
  </si>
  <si>
    <t xml:space="preserve">999228335472243	</t>
  </si>
  <si>
    <t>[特罗姆瑟]堪迪克伊萨维斯酒店(Scandic Ishavshotel)(56196432)</t>
  </si>
  <si>
    <t>高级特大床房&lt;2人入住&gt;&lt;不退款&gt;&lt;早餐&gt;</t>
  </si>
  <si>
    <t>SHUM/KINSHUE</t>
  </si>
  <si>
    <t xml:space="preserve">4200045	</t>
  </si>
  <si>
    <t xml:space="preserve">999228337487687	</t>
  </si>
  <si>
    <t>[曼谷]曼谷千禧希尔顿酒店(Millennium Hilton Bangkok)(55269931)</t>
  </si>
  <si>
    <t>豪华双床房&lt;2人入住&gt;&lt;不退款&gt;&lt;早餐&gt;</t>
  </si>
  <si>
    <t>YAO/HUI,Ding/Jinan</t>
  </si>
  <si>
    <t xml:space="preserve">4201188	</t>
  </si>
  <si>
    <t xml:space="preserve">999228347800366	</t>
  </si>
  <si>
    <t>[普林塞萨港]普林塞萨港费瑟尔酒店(Fersal Hotel - Puerto Princesa)(92029664)</t>
  </si>
  <si>
    <t>豪华双人房&lt;2人入住&gt;</t>
  </si>
  <si>
    <t>PALERO/TIMOTHY PALERO,HAMPAC/ANGELICA MAICA MORENO</t>
  </si>
  <si>
    <t xml:space="preserve">4207469	</t>
  </si>
  <si>
    <t xml:space="preserve">999228351492415	</t>
  </si>
  <si>
    <t>[伊洛伊洛市]印札普塔酒店(Injap Tower Hotel)(55665916)</t>
  </si>
  <si>
    <t>三人房（happy）&lt;3人入住&gt;&lt;不退款&gt;&lt;早餐&gt;</t>
  </si>
  <si>
    <t>Clarianes/Jarred Martin</t>
  </si>
  <si>
    <t xml:space="preserve">4208994	</t>
  </si>
  <si>
    <t xml:space="preserve">999228363124440	</t>
  </si>
  <si>
    <t>[吉隆坡]吉隆坡美利亚酒店(Meliá Kuala Lumpur)(55665890)</t>
  </si>
  <si>
    <t>美利亚房&lt;2人入住&gt;&lt;不退款&gt;</t>
  </si>
  <si>
    <t>ABDULLAH/ASPALELA,MOHAMED/NURUL SABRINA</t>
  </si>
  <si>
    <t xml:space="preserve">4215031	</t>
  </si>
  <si>
    <t xml:space="preserve">747931	</t>
  </si>
  <si>
    <t xml:space="preserve">999228367871156	</t>
  </si>
  <si>
    <t>[云顶高原]至尊玖霄明阁大酒店(Grand Ion Delemen Hotel)(55967875)</t>
  </si>
  <si>
    <t>三卧室套房&lt;2人入住&gt;&lt;不退款&gt;</t>
  </si>
  <si>
    <t>HE/JIANHUA,Lin/Huiqiang</t>
  </si>
  <si>
    <t xml:space="preserve">4219286	</t>
  </si>
  <si>
    <t xml:space="preserve">204913	</t>
  </si>
  <si>
    <t xml:space="preserve">999228367917426	</t>
  </si>
  <si>
    <t>[首尔]东大门酒店(Dongdaemun Hotel)(110131511)</t>
  </si>
  <si>
    <t>双床房&lt;2人入住&gt;</t>
  </si>
  <si>
    <t>WANG/MINGFENG,WANG/MAOQING</t>
  </si>
  <si>
    <t xml:space="preserve">4219356	</t>
  </si>
  <si>
    <t xml:space="preserve">2311090114	</t>
  </si>
  <si>
    <t xml:space="preserve">999228372967541	</t>
  </si>
  <si>
    <t>[曼谷]曼谷阁楼酒店(Loft Bangkok Hotel)(90354988)</t>
  </si>
  <si>
    <t>高级双床房&lt;2人入住&gt;&lt;不退款&gt;</t>
  </si>
  <si>
    <t>WU/FEISINI,HUANG/YUSHA</t>
  </si>
  <si>
    <t xml:space="preserve">4224368	</t>
  </si>
  <si>
    <t xml:space="preserve">RR2305649	</t>
  </si>
  <si>
    <t xml:space="preserve">999228396871605	</t>
  </si>
  <si>
    <t>[巴黎]巴黎中心埃菲尔铁塔之旅诺富特酒店(Novotel Paris Centre Tour Eiffel)(55439220)</t>
  </si>
  <si>
    <t>Classic Room - 1 Queen Bed Non Refundable&lt;2人入住&gt;&lt;不退款&gt;</t>
  </si>
  <si>
    <t>LEE/MIHYANG</t>
  </si>
  <si>
    <t xml:space="preserve">4228097	</t>
  </si>
  <si>
    <t xml:space="preserve">3546XL8602|119783622	</t>
  </si>
  <si>
    <t xml:space="preserve">999228432003264	</t>
  </si>
  <si>
    <t>[普吉岛]普吉格雷斯兰温泉度假酒店(Phuket Graceland Resort and Spa)(56185699)</t>
  </si>
  <si>
    <t>豪华房&lt;2人入住&gt;&lt;早餐&gt;</t>
  </si>
  <si>
    <t>CHEN/YANPING,ZHONG/FUGEN</t>
  </si>
  <si>
    <t xml:space="preserve">4237833	</t>
  </si>
  <si>
    <t xml:space="preserve">321-6648623	</t>
  </si>
  <si>
    <t xml:space="preserve">999228437949610	</t>
  </si>
  <si>
    <t>[新加坡]史丹佛瑞士酒店(Swissotel the Stamford)(55345920)</t>
  </si>
  <si>
    <t>尊贵港景特大床房&lt;2人入住&gt;&lt;不退款&gt;&lt;早餐&gt;</t>
  </si>
  <si>
    <t>CAO/XIAOHAN,WEI/PING</t>
  </si>
  <si>
    <t xml:space="preserve">4239857	</t>
  </si>
  <si>
    <t xml:space="preserve">41930577	</t>
  </si>
  <si>
    <t xml:space="preserve">999228440132557	</t>
  </si>
  <si>
    <t>[巴彦勒巴]槟城拉亚酒店(Raia Inn Penang)(68545229)</t>
  </si>
  <si>
    <t>高级大号床&lt;2人入住&gt;</t>
  </si>
  <si>
    <t>Yee/Ching</t>
  </si>
  <si>
    <t xml:space="preserve">4240943	</t>
  </si>
  <si>
    <t xml:space="preserve">IHVLAV	</t>
  </si>
  <si>
    <t xml:space="preserve">999228442477661	</t>
  </si>
  <si>
    <t>[巴黎]维多利亚酒店(Hotel Victoria)(55653029)</t>
  </si>
  <si>
    <t>双人房&lt;2人入住&gt;&lt;早餐&gt;</t>
  </si>
  <si>
    <t>KOSALI/NURAN</t>
  </si>
  <si>
    <t xml:space="preserve">4243109	</t>
  </si>
  <si>
    <t xml:space="preserve">999228442749732	</t>
  </si>
  <si>
    <t>[纳柯亚]巴淡巴洛伊I酒店(I Hotel Baloi Batam)(55354804)</t>
  </si>
  <si>
    <t>高级双人或双床间&lt;2人入住&gt;&lt;早餐&gt;</t>
  </si>
  <si>
    <t>FONG/SHI YI</t>
  </si>
  <si>
    <t xml:space="preserve">4243562	</t>
  </si>
  <si>
    <t xml:space="preserve">Conf by Ms Nisa(FO)	</t>
  </si>
  <si>
    <t xml:space="preserve">999228443217255	</t>
  </si>
  <si>
    <t>KANG/SEONG JUN,KANG/SEONG JUN</t>
  </si>
  <si>
    <t xml:space="preserve">4244539	</t>
  </si>
  <si>
    <t xml:space="preserve">999228443251582	</t>
  </si>
  <si>
    <t>[曼谷]新暹罗宫殿城市(New Siam Palace Ville Hotel  Certified)(55572836)</t>
  </si>
  <si>
    <t>高级双人房&lt;2人入住&gt;&lt;早餐&gt;</t>
  </si>
  <si>
    <t>LIN/SING LIN</t>
  </si>
  <si>
    <t xml:space="preserve">4244613	</t>
  </si>
  <si>
    <t xml:space="preserve">999228443446897	</t>
  </si>
  <si>
    <t>[里约热内卢]科帕卡瓦纳温莎宫殿(Windsor Palace Copacabana)(55299063)</t>
  </si>
  <si>
    <t>高级双人床房&lt;1人入住&gt;&lt;不退款&gt;</t>
  </si>
  <si>
    <t>RAPHAEL/COREY</t>
  </si>
  <si>
    <t xml:space="preserve">4245074	</t>
  </si>
  <si>
    <t xml:space="preserve">999228445233232	</t>
  </si>
  <si>
    <t>[曼谷]曼谷拉差贴威维拉酒店(Vela be Bangkok Ratchathewi)(55745233)</t>
  </si>
  <si>
    <t>维拉智能双床房&lt;2人入住&gt;&lt;不退款&gt;</t>
  </si>
  <si>
    <t>LEUNG/KA MAN</t>
  </si>
  <si>
    <t xml:space="preserve">4247939	</t>
  </si>
  <si>
    <t xml:space="preserve">4935958130502655429	</t>
  </si>
  <si>
    <t xml:space="preserve">999228446612252	</t>
  </si>
  <si>
    <t>[马卡蒂]U马卡提酒店(U Hotels Makati)(55586064)</t>
  </si>
  <si>
    <t>标准间&lt;2人入住&gt;&lt;不退款&gt;</t>
  </si>
  <si>
    <t>TRAN/NGOC ANH THU</t>
  </si>
  <si>
    <t xml:space="preserve">4250900	</t>
  </si>
  <si>
    <t xml:space="preserve">31327	</t>
  </si>
  <si>
    <t xml:space="preserve">999228485166617	</t>
  </si>
  <si>
    <t>[安特卫普]老城智慧公寓(Smartflats Design - Old Town)(111591037)</t>
  </si>
  <si>
    <t>舒适一卧室公寓 - 带阳台&lt;2人入住&gt;&lt;不退款&gt;</t>
  </si>
  <si>
    <t>TINI/MARIA LAURA,RICCI/FRANCO</t>
  </si>
  <si>
    <t xml:space="preserve">4257186	</t>
  </si>
  <si>
    <t xml:space="preserve">46262536|122291643	</t>
  </si>
  <si>
    <t xml:space="preserve">999228488656704	</t>
  </si>
  <si>
    <t>[清迈]清迈达利酒店(Darley Hotel Chiangmai)(90402198)</t>
  </si>
  <si>
    <t>豪华双人床和单人床房&lt;3人入住&gt;&lt;早餐&gt;</t>
  </si>
  <si>
    <t>PRATEEPTHONG/RAPEEPHAN</t>
  </si>
  <si>
    <t xml:space="preserve">4260366	</t>
  </si>
  <si>
    <t xml:space="preserve">1082573903	</t>
  </si>
  <si>
    <t xml:space="preserve">999228514390943	</t>
  </si>
  <si>
    <t>[普吉岛]卡伦海滩安达曼海景酒店-SHA高级认证(Andaman Seaview Hotel - Karon Beach)(70165132)</t>
  </si>
  <si>
    <t>高级房&lt;2人入住&gt;&lt;早餐&gt;</t>
  </si>
  <si>
    <t>LI/YAJING,TIAN/GUANWEI</t>
  </si>
  <si>
    <t xml:space="preserve">4270376	</t>
  </si>
  <si>
    <t xml:space="preserve">RR23002717	</t>
  </si>
  <si>
    <t xml:space="preserve">999228514455117	</t>
  </si>
  <si>
    <t>zhang/junye,song/quanmei</t>
  </si>
  <si>
    <t xml:space="preserve">4270404	</t>
  </si>
  <si>
    <t xml:space="preserve">RR23002716	</t>
  </si>
  <si>
    <t xml:space="preserve">999228514508968	</t>
  </si>
  <si>
    <t>GAO/JUNJU,CHEN/SIYU</t>
  </si>
  <si>
    <t xml:space="preserve">4270429	</t>
  </si>
  <si>
    <t xml:space="preserve">RR23002715	</t>
  </si>
  <si>
    <t xml:space="preserve">999228520072239	</t>
  </si>
  <si>
    <t>[怡保]唯裕酒店(Weil Hotel Ipoh)(55451646)</t>
  </si>
  <si>
    <t>特大套间&lt;2人入住&gt;&lt;早餐&gt;</t>
  </si>
  <si>
    <t>HU/HUIFANG</t>
  </si>
  <si>
    <t xml:space="preserve">4270853	</t>
  </si>
  <si>
    <t xml:space="preserve">231117231956127	</t>
  </si>
  <si>
    <t xml:space="preserve">999228522349436	</t>
  </si>
  <si>
    <t>[巴厘岛]瑟加拉套房别墅(Sagara Villas and Suites Sanur)(55626297)</t>
  </si>
  <si>
    <t>一卧套房&lt;2人入住&gt;&lt;不退款&gt;</t>
  </si>
  <si>
    <t>Thomsen/Joy</t>
  </si>
  <si>
    <t xml:space="preserve">4271513	</t>
  </si>
  <si>
    <t xml:space="preserve">12101841|124197937	</t>
  </si>
  <si>
    <t xml:space="preserve">999228522818872	</t>
  </si>
  <si>
    <t>[因特拉肯]因特拉肯克雷布斯酒店(Hotel Krebs Interlaken)(55299660)</t>
  </si>
  <si>
    <t>标准双床房&lt;2人入住&gt;&lt;不退款&gt;</t>
  </si>
  <si>
    <t>DING/HEYI,Yang/Mengyujia</t>
  </si>
  <si>
    <t xml:space="preserve">4271705	</t>
  </si>
  <si>
    <t xml:space="preserve">999228524407064	</t>
  </si>
  <si>
    <t>NGOI/POH KENG</t>
  </si>
  <si>
    <t xml:space="preserve">4272023	</t>
  </si>
  <si>
    <t xml:space="preserve">339265 66 67	</t>
  </si>
  <si>
    <t xml:space="preserve">999228528236518	</t>
  </si>
  <si>
    <t>[芭堤雅]兹因酒店(Hotel Zing)(56140466)</t>
  </si>
  <si>
    <t>Superior Double Room South Wing&lt;2人入住&gt;&lt;不退款&gt;</t>
  </si>
  <si>
    <t>TAMONWAN/JAN</t>
  </si>
  <si>
    <t xml:space="preserve">4272852	</t>
  </si>
  <si>
    <t xml:space="preserve">111978743	</t>
  </si>
  <si>
    <t xml:space="preserve">999228538405671	</t>
  </si>
  <si>
    <t>天际一卧室套房含阳台&lt;2人入住&gt;&lt;早餐&gt;</t>
  </si>
  <si>
    <t>ZHANG/MEI,ZHANG/MIN</t>
  </si>
  <si>
    <t xml:space="preserve">4275014	</t>
  </si>
  <si>
    <t xml:space="preserve">346192886	</t>
  </si>
  <si>
    <t xml:space="preserve">999228541609947	</t>
  </si>
  <si>
    <t>[皮皮岛]假日酒店披披岛度假村(Phi Phi Holiday Resort)(90353822)</t>
  </si>
  <si>
    <t>Superior Premier Room&lt;2人入住&gt;&lt;不退款&gt;&lt;早餐&gt;</t>
  </si>
  <si>
    <t>LUO/YINFAN,JI/YUANYUAN</t>
  </si>
  <si>
    <t xml:space="preserve">4275750	</t>
  </si>
  <si>
    <t xml:space="preserve">HGUConf124886310|124886310	</t>
  </si>
  <si>
    <t xml:space="preserve">999228546813905	</t>
  </si>
  <si>
    <t>[萨尔茨堡]霍夫特萨尔茨堡酒店(Altstadt Hotel Hofwirt Salzburg)(90361718)</t>
  </si>
  <si>
    <t>双人床房&lt;2人入住&gt;&lt;早餐&gt;</t>
  </si>
  <si>
    <t>Goetz/Stephan</t>
  </si>
  <si>
    <t xml:space="preserve">4277676	</t>
  </si>
  <si>
    <t xml:space="preserve">999228547992406	</t>
  </si>
  <si>
    <t>[曼谷]曼谷23别墅酒店(Twothree, a Homely Hotel)(55547221)</t>
  </si>
  <si>
    <t>高级双人间&lt;2人入住&gt;&lt;不退款&gt;&lt;早餐&gt;</t>
  </si>
  <si>
    <t>CHEUNG/WAISHING,LAW/LAIKWAN</t>
  </si>
  <si>
    <t xml:space="preserve">4278288	</t>
  </si>
  <si>
    <t xml:space="preserve">56946010-1	</t>
  </si>
  <si>
    <t xml:space="preserve">999228548285643	</t>
  </si>
  <si>
    <t>[吉隆坡]吉隆坡孟沙温德姆至尊酒店(Wyndham Grand Bangsar Kuala Lumpur(Formerly Pullman Kuala Lumpur Bangsar))(55439350)</t>
  </si>
  <si>
    <t>豪华房&lt;2人入住&gt;&lt;不退款&gt;</t>
  </si>
  <si>
    <t>WANG/YAN,Ah/Chiyam,Li/Juan,Ren/Ying</t>
  </si>
  <si>
    <t xml:space="preserve">4278442	</t>
  </si>
  <si>
    <t xml:space="preserve">269014486,269014758	</t>
  </si>
  <si>
    <t xml:space="preserve">999228552399437	</t>
  </si>
  <si>
    <t>[普吉岛]现代生活酒店(Modern Living Hotel)(55299766)</t>
  </si>
  <si>
    <t>海景高级房带阳台&lt;2人入住&gt;&lt;不退款&gt;</t>
  </si>
  <si>
    <t>LIM/MARIIA,LIM/DEAHAN</t>
  </si>
  <si>
    <t xml:space="preserve">4278912	</t>
  </si>
  <si>
    <t xml:space="preserve">-125339796|125339796	</t>
  </si>
  <si>
    <t xml:space="preserve">999228552679268	</t>
  </si>
  <si>
    <t>[首尔]首尔花园酒店(Seoul Garden Hotel)(55862093)</t>
  </si>
  <si>
    <t>标准双人房&lt;2人入住&gt;&lt;早餐&gt;</t>
  </si>
  <si>
    <t>SONG/LEI,SUN/XIAODONG</t>
  </si>
  <si>
    <t xml:space="preserve">4278979	</t>
  </si>
  <si>
    <t xml:space="preserve">23760245	</t>
  </si>
  <si>
    <t xml:space="preserve">999228559510209	</t>
  </si>
  <si>
    <t>[吉隆坡]吉隆坡泛太平洋高级服务公寓(Pan Pacific Serviced Suites Kuala Lumpur)(109175047)</t>
  </si>
  <si>
    <t>两卧室豪华套房&lt;4人入住&gt;&lt;早餐&gt;</t>
  </si>
  <si>
    <t>SALAMAT/S M SUWANDI</t>
  </si>
  <si>
    <t xml:space="preserve">4292450	</t>
  </si>
  <si>
    <t xml:space="preserve">338880520	</t>
  </si>
  <si>
    <t xml:space="preserve">999228560704585	</t>
  </si>
  <si>
    <t>[伊斯坦布尔]弗曼康纳克酒店(Ferman Konak Hotel-Special Category)(110040379)</t>
  </si>
  <si>
    <t>高级双人床房&lt;2人入住&gt;&lt;不退款&gt;</t>
  </si>
  <si>
    <t>MU/RUISI,SHANG/CHUNRU,SUN/JUNYAN,XV/YUE</t>
  </si>
  <si>
    <t xml:space="preserve">4294084	</t>
  </si>
  <si>
    <t xml:space="preserve">3227365,3227366|125636587,125636589	</t>
  </si>
  <si>
    <t xml:space="preserve">999228560720504	</t>
  </si>
  <si>
    <t>[法兰克福]法兰克福温德姆爵怡酒店(Tryp by Wyndham Frankfurt)(55599122)</t>
  </si>
  <si>
    <t>商务双人房&lt;2人入住&gt;&lt;不退款&gt;</t>
  </si>
  <si>
    <t>Huang/Bowen</t>
  </si>
  <si>
    <t xml:space="preserve">4294092	</t>
  </si>
  <si>
    <t xml:space="preserve">-125641589|125641589	</t>
  </si>
  <si>
    <t xml:space="preserve">28564316918	</t>
  </si>
  <si>
    <t>[巴黎]铂尔曼巴黎蒙帕纳斯酒店(Pullman Paris Montparnasse)(91595411)</t>
  </si>
  <si>
    <t>豪华大床房&lt;2人入住&gt;&lt;早餐&gt;</t>
  </si>
  <si>
    <t>Wang/Yunjie,Li/Qurong</t>
  </si>
  <si>
    <t xml:space="preserve">4295486	</t>
  </si>
  <si>
    <t xml:space="preserve">999228569687270	</t>
  </si>
  <si>
    <t>[吉隆坡]吉隆坡香格里拉(Shangri-La Kuala Lumpur)(61600027)</t>
  </si>
  <si>
    <t>豪华特大床房&lt;2人入住&gt;&lt;不退款&gt;</t>
  </si>
  <si>
    <t>OKAMOTO/KOHEI</t>
  </si>
  <si>
    <t xml:space="preserve">4297433	</t>
  </si>
  <si>
    <t xml:space="preserve">999228573864813	</t>
  </si>
  <si>
    <t>[格拉斯哥]格拉斯哥艾佩克斯城市酒店(Apex City of Glasgow Hotel)(90400603)</t>
  </si>
  <si>
    <t>标准双床房&lt;2人入住&gt;</t>
  </si>
  <si>
    <t>WANG/HAONING,Xu/Yijin</t>
  </si>
  <si>
    <t xml:space="preserve">4300433	</t>
  </si>
  <si>
    <t xml:space="preserve">3STTMB0ZJ|126212782	</t>
  </si>
  <si>
    <t xml:space="preserve">999228574204229	</t>
  </si>
  <si>
    <t>[布拉格]特雷维酒店(Hotel Trevi)(55414158)</t>
  </si>
  <si>
    <t>双人间&lt;2人入住&gt;&lt;早餐&gt;</t>
  </si>
  <si>
    <t>Kelly/Shannon</t>
  </si>
  <si>
    <t xml:space="preserve">4300708	</t>
  </si>
  <si>
    <t xml:space="preserve">999228574753108	</t>
  </si>
  <si>
    <t>[迪拜]迪拜海湾之门卓美亚礼庭公寓(Jumeirah Living Marina Gate)(97965106)</t>
  </si>
  <si>
    <t>豪华套房,  2间卧室&lt;2人入住&gt;&lt;不退款&gt;</t>
  </si>
  <si>
    <t>Erfan/Rafie</t>
  </si>
  <si>
    <t xml:space="preserve">4301294	</t>
  </si>
  <si>
    <t xml:space="preserve">CI4NC90A|126469818	</t>
  </si>
  <si>
    <t xml:space="preserve">999228575072889	</t>
  </si>
  <si>
    <t>[曼谷]阿什利BKK酒店(Ashley Hotel BKK)(114266299)</t>
  </si>
  <si>
    <t>小型客房&lt;2人入住&gt;&lt;不退款&gt;</t>
  </si>
  <si>
    <t>XU/LILI</t>
  </si>
  <si>
    <t xml:space="preserve">4301555	</t>
  </si>
  <si>
    <t xml:space="preserve">-126498114|126498114	</t>
  </si>
  <si>
    <t xml:space="preserve">999228583879823	</t>
  </si>
  <si>
    <t>[纳柯亚]巴淡阿斯顿法义公寓式酒店(ASTON Batam Hotel &amp; Residence)(55391106)</t>
  </si>
  <si>
    <t>风格特大床一室房&lt;2人入住&gt;&lt;早餐&gt;</t>
  </si>
  <si>
    <t>ABD RANI/MUHAMMAD FARID</t>
  </si>
  <si>
    <t xml:space="preserve">4303415	</t>
  </si>
  <si>
    <t xml:space="preserve">1082852318	</t>
  </si>
  <si>
    <t xml:space="preserve">999228589251553	</t>
  </si>
  <si>
    <t>[Srisa Chorakhe Noi]曼谷迪瓦鲁斯度假酒店(Divalux Resort and Spa Bangkok)(102880729)</t>
  </si>
  <si>
    <t>KITWATTANAKUL/ORNSASIPATH,KITWATTANAKUL/KITPHAT</t>
  </si>
  <si>
    <t xml:space="preserve">4306800	</t>
  </si>
  <si>
    <t xml:space="preserve">20591655e2aa95df23	</t>
  </si>
  <si>
    <t xml:space="preserve">999228589489718	</t>
  </si>
  <si>
    <t>[中雅加达]德斯英德斯酒店(Hotel des Indes Menteng)(96746188)</t>
  </si>
  <si>
    <t>华丽客房&lt;2人入住&gt;&lt;早餐&gt;</t>
  </si>
  <si>
    <t>Lizyayev /Andrey</t>
  </si>
  <si>
    <t xml:space="preserve">4306961	</t>
  </si>
  <si>
    <t xml:space="preserve">41781 by WA	</t>
  </si>
  <si>
    <t xml:space="preserve">999228602977956	</t>
  </si>
  <si>
    <t>[马德里]巴拉哈斯参议员住宿(Senator Barajas)(55598847)</t>
  </si>
  <si>
    <t>双人房&lt;2人入住&gt;&lt;不退款&gt;</t>
  </si>
  <si>
    <t>PEREZ QUERO/SARA</t>
  </si>
  <si>
    <t xml:space="preserve">4311938	</t>
  </si>
  <si>
    <t xml:space="preserve">C9P5GVXYHD	</t>
  </si>
  <si>
    <t xml:space="preserve">999228603358136	</t>
  </si>
  <si>
    <t>[法兰克福]玛丽蒂姆法兰克福酒店(Maritim Hotel Frankfurt)(55270625)</t>
  </si>
  <si>
    <t>经典房&lt;2人入住&gt;&lt;早餐&gt;</t>
  </si>
  <si>
    <t>XIONG/XUEQIN,XU/LIMING</t>
  </si>
  <si>
    <t xml:space="preserve">4312058	</t>
  </si>
  <si>
    <t xml:space="preserve">999228604874302	</t>
  </si>
  <si>
    <t>[釜山]斯坦福酒店釜山(Stanford Hotel Busan)(55733495)</t>
  </si>
  <si>
    <t>标准双床间&lt;2人入住&gt;&lt;不退款&gt;</t>
  </si>
  <si>
    <t>CHAN/LAI CHI</t>
  </si>
  <si>
    <t xml:space="preserve">4313280	</t>
  </si>
  <si>
    <t xml:space="preserve">23975616	</t>
  </si>
  <si>
    <t xml:space="preserve">999228605737949	</t>
  </si>
  <si>
    <t>[罗马]罗默利酒店(Romoli Hotel)(70391352)</t>
  </si>
  <si>
    <t>双人床房间&lt;2人入住&gt;&lt;不退款&gt;</t>
  </si>
  <si>
    <t>Cianni/Loredana</t>
  </si>
  <si>
    <t xml:space="preserve">4313919	</t>
  </si>
  <si>
    <t xml:space="preserve">999228614680847	</t>
  </si>
  <si>
    <t>[曼谷]曼谷大使酒店(Ambassador Hotel Bangkok)(55414259)</t>
  </si>
  <si>
    <t>标准房&lt;2人入住&gt;</t>
  </si>
  <si>
    <t>PARK/KYOUNG WON</t>
  </si>
  <si>
    <t xml:space="preserve">4315407	</t>
  </si>
  <si>
    <t xml:space="preserve">402311005234	</t>
  </si>
  <si>
    <t xml:space="preserve">999226838327896	</t>
  </si>
  <si>
    <t>[埃文斯顿]奥灵顿/埃文斯顿希尔顿酒店(Hilton Orrington/Evanston)(55542921)</t>
  </si>
  <si>
    <t>YU/JINSONG</t>
  </si>
  <si>
    <t xml:space="preserve">3947184	</t>
  </si>
  <si>
    <t xml:space="preserve">3426974923	</t>
  </si>
  <si>
    <t xml:space="preserve">999228599331361	</t>
  </si>
  <si>
    <t>[曼谷]曼谷康莱德酒店(Conrad Bangkok)(55312447)</t>
  </si>
  <si>
    <t>尊贵2单人床房&lt;2人入住&gt;</t>
  </si>
  <si>
    <t>JIA/JISU,JIN/YU</t>
  </si>
  <si>
    <t xml:space="preserve">4310097	</t>
  </si>
  <si>
    <t xml:space="preserve">3450474723	</t>
  </si>
  <si>
    <t xml:space="preserve">999229307884126	</t>
  </si>
  <si>
    <t>[马卡蒂]新世界马卡蒂酒店(New World Makati Hotel)(70391576)</t>
  </si>
  <si>
    <t>HSU/YENSHUN</t>
  </si>
  <si>
    <t xml:space="preserve">4382111	</t>
  </si>
  <si>
    <t xml:space="preserve">7465670	</t>
  </si>
  <si>
    <t xml:space="preserve">999228471248628	</t>
  </si>
  <si>
    <t>[苏黎世]利马索夫酒店(Hotel Limmathof)(96748874)</t>
  </si>
  <si>
    <t>双人房&lt;1人入住&gt;&lt;早餐&gt;</t>
  </si>
  <si>
    <t>ZHANG/ZHENGANG,CHEN/FEI</t>
  </si>
  <si>
    <t xml:space="preserve">4253241	</t>
  </si>
  <si>
    <t xml:space="preserve">9035995600257	</t>
  </si>
  <si>
    <t xml:space="preserve">999229336869610	</t>
  </si>
  <si>
    <t>[巴德胡弗多普]宜必思斯希普霍尔阿姆斯特丹机场酒店(Ibis Schiphol Amsterdam Airport)(55290037)</t>
  </si>
  <si>
    <t>MO/ZEKAI,Wei/Jiayi</t>
  </si>
  <si>
    <t xml:space="preserve">4389830	</t>
  </si>
  <si>
    <t xml:space="preserve">999229349915393	</t>
  </si>
  <si>
    <t>[曼谷]曼谷阿玛瑞廊曼机场酒店(Amari Don Muang Airport Bangkok)(55280787)</t>
  </si>
  <si>
    <t>豪华特大床房&lt;1人入住&gt;&lt;不退款&gt;&lt;早餐&gt;</t>
  </si>
  <si>
    <t>GUO/HUA</t>
  </si>
  <si>
    <t xml:space="preserve">4401785	</t>
  </si>
  <si>
    <t xml:space="preserve">7213404	</t>
  </si>
  <si>
    <t xml:space="preserve">999229358885166	</t>
  </si>
  <si>
    <t>[吉隆坡]吉隆坡市中心智选假日酒店(Holiday Inn Express Kuala Lumpur City Centre, an IHG Hotel)(55337198)</t>
  </si>
  <si>
    <t>标准两张单人床房&lt;2人入住&gt;&lt;不退款&gt;&lt;早餐&gt;</t>
  </si>
  <si>
    <t>Liang/Zhanzhao</t>
  </si>
  <si>
    <t xml:space="preserve">4408806	</t>
  </si>
  <si>
    <t xml:space="preserve">413604	</t>
  </si>
  <si>
    <t xml:space="preserve">999229364416209	</t>
  </si>
  <si>
    <t>，</t>
  </si>
  <si>
    <t>直采</t>
  </si>
  <si>
    <t xml:space="preserve">特殊要求:此单实际是订单号29358881221客人后续又原酒店入住的补款单 此单实际是订单号999229358885166客人后续又原酒店入住的补款单 </t>
  </si>
  <si>
    <t>等爱婷改账</t>
  </si>
  <si>
    <t xml:space="preserve"> 159582.96 HKD</t>
  </si>
  <si>
    <t>A231215105759481</t>
  </si>
  <si>
    <t>A231215105827481</t>
  </si>
  <si>
    <t>总计：159582.96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</si>
  <si>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</si>
  <si>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</si>
  <si>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</si>
  <si>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</si>
  <si>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</si>
  <si>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</si>
  <si>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</si>
  <si>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</si>
  <si>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</si>
  <si>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</si>
  <si>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</si>
  <si>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</si>
  <si>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</si>
  <si>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</si>
  <si>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</si>
  <si>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</si>
  <si>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</si>
  <si>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</si>
  <si>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</si>
  <si>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2023-12-09</t>
  </si>
  <si>
    <t>4408806</t>
  </si>
  <si>
    <t>吉隆坡市中心智选假日酒店</t>
  </si>
  <si>
    <t>Liang Zhanzhao</t>
  </si>
  <si>
    <t>2023-12-10</t>
  </si>
  <si>
    <t>2023-12-12</t>
  </si>
  <si>
    <t>退房日周结</t>
  </si>
  <si>
    <t>646.01</t>
  </si>
  <si>
    <t>702.26</t>
  </si>
  <si>
    <t>0</t>
  </si>
  <si>
    <t>0.00</t>
  </si>
  <si>
    <t>携程汇智国际直连</t>
  </si>
  <si>
    <t>925</t>
  </si>
  <si>
    <t>2023-12-09 20:36:27</t>
  </si>
  <si>
    <t>否</t>
  </si>
  <si>
    <t>汇智国际旅游发展有限公司</t>
  </si>
  <si>
    <t>马来西亚</t>
  </si>
  <si>
    <t>2023-12-08</t>
  </si>
  <si>
    <t>4401785</t>
  </si>
  <si>
    <t>曼谷廊曼机场阿玛瑞酒店</t>
  </si>
  <si>
    <t>GUO HUA</t>
  </si>
  <si>
    <t>2023-12-11</t>
  </si>
  <si>
    <t>449.00</t>
  </si>
  <si>
    <t>489.43</t>
  </si>
  <si>
    <t>2023-12-08 15:21:14</t>
  </si>
  <si>
    <t>泰国</t>
  </si>
  <si>
    <t>2023-12-06</t>
  </si>
  <si>
    <t>4389830</t>
  </si>
  <si>
    <t>阿姆斯特丹史基浦机场宜必思酒店</t>
  </si>
  <si>
    <t>MO ZEKAI,Wei Jiayi</t>
  </si>
  <si>
    <t>999.10</t>
  </si>
  <si>
    <t>1091.08</t>
  </si>
  <si>
    <t>2023-12-06 15:55:34</t>
  </si>
  <si>
    <t>直连</t>
  </si>
  <si>
    <t>荷兰</t>
  </si>
  <si>
    <t>2023-12-05</t>
  </si>
  <si>
    <t>4382111</t>
  </si>
  <si>
    <t>马尼拉新世界酒店</t>
  </si>
  <si>
    <t>HSU YENSHUN</t>
  </si>
  <si>
    <t>1031.00</t>
  </si>
  <si>
    <t>1125.79</t>
  </si>
  <si>
    <t>2023-12-06 17:18:25</t>
  </si>
  <si>
    <t>菲律宾</t>
  </si>
  <si>
    <t>2023-11-24</t>
  </si>
  <si>
    <t>4315407</t>
  </si>
  <si>
    <t>曼谷大使酒店</t>
  </si>
  <si>
    <t>PARK KYOUNG WON</t>
  </si>
  <si>
    <t>3800.66</t>
  </si>
  <si>
    <t>4137.00</t>
  </si>
  <si>
    <t>-4136</t>
  </si>
  <si>
    <t>-3800</t>
  </si>
  <si>
    <t>2023-11-24 12:52:46</t>
  </si>
  <si>
    <t>4313919</t>
  </si>
  <si>
    <t>罗默利酒店</t>
  </si>
  <si>
    <t>Cianni Loredana</t>
  </si>
  <si>
    <t>789.35</t>
  </si>
  <si>
    <t>859.20</t>
  </si>
  <si>
    <t>2023-11-24 05:27:53</t>
  </si>
  <si>
    <t>意大利</t>
  </si>
  <si>
    <t>2023-11-23</t>
  </si>
  <si>
    <t>4313280</t>
  </si>
  <si>
    <t>釜山斯坦福酒店</t>
  </si>
  <si>
    <t>CHAN LAI CHI</t>
  </si>
  <si>
    <t>1921.00</t>
  </si>
  <si>
    <t>2086.68</t>
  </si>
  <si>
    <t>2023-11-23 23:24:20</t>
  </si>
  <si>
    <t>韩国</t>
  </si>
  <si>
    <t>4312058</t>
  </si>
  <si>
    <t xml:space="preserve">玛丽蒂姆法兰克福酒店  </t>
  </si>
  <si>
    <t>XIONG XUEQIN,XU LIMING</t>
  </si>
  <si>
    <t>1797.95</t>
  </si>
  <si>
    <t>1953.02</t>
  </si>
  <si>
    <t>2023-11-23 20:58:03</t>
  </si>
  <si>
    <t>德国</t>
  </si>
  <si>
    <t>4311938</t>
  </si>
  <si>
    <t>巴拉哈斯参议员酒店</t>
  </si>
  <si>
    <t>PEREZ QUERO SARA</t>
  </si>
  <si>
    <t>445.88</t>
  </si>
  <si>
    <t>484.34</t>
  </si>
  <si>
    <t>2023-11-23 20:23:34</t>
  </si>
  <si>
    <t>西班牙</t>
  </si>
  <si>
    <t>4306961</t>
  </si>
  <si>
    <t>门腾印迪斯酒店</t>
  </si>
  <si>
    <t>Lizyayev Andrey</t>
  </si>
  <si>
    <t>606.14</t>
  </si>
  <si>
    <t>658.42</t>
  </si>
  <si>
    <t>2023-11-23 01:49:49</t>
  </si>
  <si>
    <t>印度尼西亚</t>
  </si>
  <si>
    <t>4306800</t>
  </si>
  <si>
    <t>曼谷迪瓦鲁斯度假酒店</t>
  </si>
  <si>
    <t>KITWATTANAKUL ORNSASIPATH,KITWATTANAKUL KITPHAT</t>
  </si>
  <si>
    <t>306.91</t>
  </si>
  <si>
    <t>334.29</t>
  </si>
  <si>
    <t>2023-11-23 00:22:30</t>
  </si>
  <si>
    <t>2023-11-22</t>
  </si>
  <si>
    <t>4303415</t>
  </si>
  <si>
    <t>巴淡岛阿斯顿巴淡酒店公寓</t>
  </si>
  <si>
    <t>ABD RANI MUHAMMAD FARID</t>
  </si>
  <si>
    <t>1730.58</t>
  </si>
  <si>
    <t>1884.96</t>
  </si>
  <si>
    <t>2023-11-22 15:58:12</t>
  </si>
  <si>
    <t>4301555</t>
  </si>
  <si>
    <t>Ashley Hotel BKK</t>
  </si>
  <si>
    <t>XU LILI</t>
  </si>
  <si>
    <t>364.72</t>
  </si>
  <si>
    <t>397.25</t>
  </si>
  <si>
    <t>2023-11-22 10:19:02</t>
  </si>
  <si>
    <t>4301294</t>
  </si>
  <si>
    <t>迪拜海湾之门卓美亚礼庭公寓</t>
  </si>
  <si>
    <t>Erfan Rafie</t>
  </si>
  <si>
    <t>32982.26</t>
  </si>
  <si>
    <t>35924.47</t>
  </si>
  <si>
    <t>2023-11-22 09:17:00</t>
  </si>
  <si>
    <t>阿拉伯联合酋长国</t>
  </si>
  <si>
    <t>4300708</t>
  </si>
  <si>
    <t>特勒威酒店</t>
  </si>
  <si>
    <t>Kelly Shannon</t>
  </si>
  <si>
    <t>2130.73</t>
  </si>
  <si>
    <t>2320.80</t>
  </si>
  <si>
    <t>2023-11-22 03:20:00</t>
  </si>
  <si>
    <t>捷克</t>
  </si>
  <si>
    <t>4300433</t>
  </si>
  <si>
    <t>先瑞格拉斯哥城市酒店</t>
  </si>
  <si>
    <t>WANG HAONING,Xu Yijin</t>
  </si>
  <si>
    <t>1215.62</t>
  </si>
  <si>
    <t>1318.89</t>
  </si>
  <si>
    <t>2023-11-22 00:24:44</t>
  </si>
  <si>
    <t>英国</t>
  </si>
  <si>
    <t>2023-11-21</t>
  </si>
  <si>
    <t>4297433</t>
  </si>
  <si>
    <t>吉隆坡香格里拉</t>
  </si>
  <si>
    <t>OKAMOTO KOHEI</t>
  </si>
  <si>
    <t>2255.35</t>
  </si>
  <si>
    <t>2446.95</t>
  </si>
  <si>
    <t>2023-11-21 17:00:42</t>
  </si>
  <si>
    <t>4294092</t>
  </si>
  <si>
    <t>法兰克福温德姆爵怡酒店</t>
  </si>
  <si>
    <t>Huang Bowen</t>
  </si>
  <si>
    <t>875.06</t>
  </si>
  <si>
    <t>949.40</t>
  </si>
  <si>
    <t>2023-11-21 01:58:48</t>
  </si>
  <si>
    <t>4294084</t>
  </si>
  <si>
    <t>费曼科纳克酒店</t>
  </si>
  <si>
    <t>MU RUISI,SHANG CHUNRU,SUN JUNYAN,XV YUE</t>
  </si>
  <si>
    <t>1220.37</t>
  </si>
  <si>
    <t>1324.04</t>
  </si>
  <si>
    <t>2023-11-21 01:49:18</t>
  </si>
  <si>
    <t>土耳其</t>
  </si>
  <si>
    <t>2023-11-20</t>
  </si>
  <si>
    <t>4292450</t>
  </si>
  <si>
    <t>吉隆坡泛太平洋服务式套房酒店</t>
  </si>
  <si>
    <t>SALAMAT S M SUWANDI</t>
  </si>
  <si>
    <t>4647.80</t>
  </si>
  <si>
    <t>5009.49</t>
  </si>
  <si>
    <t>2023-11-20 22:29:27</t>
  </si>
  <si>
    <t>4278979</t>
  </si>
  <si>
    <t>首尔花园酒店</t>
  </si>
  <si>
    <t>SONG LEI,SUN XIAODONG</t>
  </si>
  <si>
    <t>3401.96</t>
  </si>
  <si>
    <t>3666.70</t>
  </si>
  <si>
    <t>2023-11-20 14:02:14</t>
  </si>
  <si>
    <t>4278912</t>
  </si>
  <si>
    <t xml:space="preserve">现代生活酒店 </t>
  </si>
  <si>
    <t>LIM MARIIA,LIM DEAHAN</t>
  </si>
  <si>
    <t>2382.54</t>
  </si>
  <si>
    <t>2567.95</t>
  </si>
  <si>
    <t>2023-11-20 13:44:06</t>
  </si>
  <si>
    <t>4278442</t>
  </si>
  <si>
    <t>吉隆坡孟沙温德姆至尊酒店</t>
  </si>
  <si>
    <t>WANG YAN,Ah Chiyam,Li Juan,Ren Ying</t>
  </si>
  <si>
    <t>4230.03</t>
  </si>
  <si>
    <t>4559.20</t>
  </si>
  <si>
    <t>2023-11-20 11:19:49</t>
  </si>
  <si>
    <t>4278288</t>
  </si>
  <si>
    <t>曼谷23别墅酒店 (SHA Plus+)</t>
  </si>
  <si>
    <t>CHEUNG WAISHING,LAW LAIKWAN</t>
  </si>
  <si>
    <t>672.15</t>
  </si>
  <si>
    <t>724.46</t>
  </si>
  <si>
    <t>2023-11-20 10:39:31</t>
  </si>
  <si>
    <t>4277676</t>
  </si>
  <si>
    <t>萨尔茨堡霍夫维特老城区酒店</t>
  </si>
  <si>
    <t>Goetz Stephan</t>
  </si>
  <si>
    <t>2593.76</t>
  </si>
  <si>
    <t>2795.60</t>
  </si>
  <si>
    <t>2023-11-20 04:50:27</t>
  </si>
  <si>
    <t>奥地利</t>
  </si>
  <si>
    <t>2023-11-19</t>
  </si>
  <si>
    <t>4275750</t>
  </si>
  <si>
    <t>假日酒店披披岛度假村</t>
  </si>
  <si>
    <t>LUO YINFAN,JI YUANYUAN</t>
  </si>
  <si>
    <t>1495.71</t>
  </si>
  <si>
    <t>1612.10</t>
  </si>
  <si>
    <t>2023-11-19 16:24:57</t>
  </si>
  <si>
    <t>2023-11-18</t>
  </si>
  <si>
    <t>4272852</t>
  </si>
  <si>
    <t>兹因酒店</t>
  </si>
  <si>
    <t>TAMONWAN JAN</t>
  </si>
  <si>
    <t>243.28</t>
  </si>
  <si>
    <t>262.38</t>
  </si>
  <si>
    <t>2023-11-18 16:36:02</t>
  </si>
  <si>
    <t>4272023</t>
  </si>
  <si>
    <t>巴洛伊巴淡艾酒店</t>
  </si>
  <si>
    <t>NGOI POH KENG</t>
  </si>
  <si>
    <t>1215.45</t>
  </si>
  <si>
    <t>1310.88</t>
  </si>
  <si>
    <t>2023-11-18 11:15:17</t>
  </si>
  <si>
    <t>4271705</t>
  </si>
  <si>
    <t>因特拉肯克雷布斯酒店</t>
  </si>
  <si>
    <t>DING HEYI,Yang Mengyujia</t>
  </si>
  <si>
    <t>2429.80</t>
  </si>
  <si>
    <t>2620.58</t>
  </si>
  <si>
    <t>2023-11-18 08:26:04</t>
  </si>
  <si>
    <t>瑞士</t>
  </si>
  <si>
    <t>4271513</t>
  </si>
  <si>
    <t>巴厘岛卡米拉别墅套房酒店</t>
  </si>
  <si>
    <t>Thomsen Joy</t>
  </si>
  <si>
    <t>3071.65</t>
  </si>
  <si>
    <t>3312.82</t>
  </si>
  <si>
    <t>2023-11-18 05:40:14</t>
  </si>
  <si>
    <t>2023-11-17</t>
  </si>
  <si>
    <t>4270853</t>
  </si>
  <si>
    <t>唯裕酒店</t>
  </si>
  <si>
    <t>HU HUIFANG</t>
  </si>
  <si>
    <t>2276.53</t>
  </si>
  <si>
    <t>2446.57</t>
  </si>
  <si>
    <t>2023-11-17 23:20:00</t>
  </si>
  <si>
    <t>4270404</t>
  </si>
  <si>
    <t>安达曼海景酒店</t>
  </si>
  <si>
    <t>zhang junye,song quanmei</t>
  </si>
  <si>
    <t>976.45</t>
  </si>
  <si>
    <t>1049.38</t>
  </si>
  <si>
    <t>2023-11-17 20:46:55</t>
  </si>
  <si>
    <t>4270376</t>
  </si>
  <si>
    <t>LI YAJING,TIAN GUANWEI</t>
  </si>
  <si>
    <t>2023-11-17 20:39:02</t>
  </si>
  <si>
    <t>2023-11-15</t>
  </si>
  <si>
    <t>4260366</t>
  </si>
  <si>
    <t>清迈达莱酒店</t>
  </si>
  <si>
    <t>PRATEEPTHONG RAPEEPHAN</t>
  </si>
  <si>
    <t>343.40</t>
  </si>
  <si>
    <t>368.81</t>
  </si>
  <si>
    <t>2023-11-15 17:28:40</t>
  </si>
  <si>
    <t>4257186</t>
  </si>
  <si>
    <t>老城智慧公寓</t>
  </si>
  <si>
    <t>TINI MARIA LAURA,RICCI FRANCO</t>
  </si>
  <si>
    <t>3148.98</t>
  </si>
  <si>
    <t>3382.00</t>
  </si>
  <si>
    <t>2023-11-15 04:04:38</t>
  </si>
  <si>
    <t>比利时</t>
  </si>
  <si>
    <t>2023-11-14</t>
  </si>
  <si>
    <t>4253241</t>
  </si>
  <si>
    <t>利马索夫酒店</t>
  </si>
  <si>
    <t>ZHANG ZHENGANG,CHEN FEI</t>
  </si>
  <si>
    <t>2074.47</t>
  </si>
  <si>
    <t>2217.26</t>
  </si>
  <si>
    <t>2023-11-14 14:32:54</t>
  </si>
  <si>
    <t>4250900</t>
  </si>
  <si>
    <t>马卡蒂优酒店</t>
  </si>
  <si>
    <t>TRAN NGOC ANH THU</t>
  </si>
  <si>
    <t>2023-12-07</t>
  </si>
  <si>
    <t>1008.94</t>
  </si>
  <si>
    <t>1078.39</t>
  </si>
  <si>
    <t>2023-11-14 01:43:39</t>
  </si>
  <si>
    <t>2023-11-13</t>
  </si>
  <si>
    <t>4247939</t>
  </si>
  <si>
    <t>曼谷拉差贴威维拉酒店</t>
  </si>
  <si>
    <t>LEUNG KA MAN</t>
  </si>
  <si>
    <t>1452.07</t>
  </si>
  <si>
    <t>1552.52</t>
  </si>
  <si>
    <t>2023-11-13 17:49:36</t>
  </si>
  <si>
    <t>4245074</t>
  </si>
  <si>
    <t>温莎宫殿科帕卡帕纳酒店</t>
  </si>
  <si>
    <t>RAPHAEL COREY</t>
  </si>
  <si>
    <t>658.98</t>
  </si>
  <si>
    <t>704.57</t>
  </si>
  <si>
    <t>2023-11-13 08:00:09</t>
  </si>
  <si>
    <t>巴西</t>
  </si>
  <si>
    <t>2023-11-12</t>
  </si>
  <si>
    <t>4243562</t>
  </si>
  <si>
    <t>FONG SHI YI</t>
  </si>
  <si>
    <t>1637.19</t>
  </si>
  <si>
    <t>1750.44</t>
  </si>
  <si>
    <t>2023-11-12 21:17:20</t>
  </si>
  <si>
    <t>4243109</t>
  </si>
  <si>
    <t>维多利亚酒店</t>
  </si>
  <si>
    <t>KOSALI NURAN</t>
  </si>
  <si>
    <t>1369.19</t>
  </si>
  <si>
    <t>1463.90</t>
  </si>
  <si>
    <t>2023-11-12 20:15:36</t>
  </si>
  <si>
    <t>法国</t>
  </si>
  <si>
    <t>4240943</t>
  </si>
  <si>
    <t>槟城拉亚酒店</t>
  </si>
  <si>
    <t>Yee Ching</t>
  </si>
  <si>
    <t>716.91</t>
  </si>
  <si>
    <t>766.50</t>
  </si>
  <si>
    <t>2023-11-12 14:37:41</t>
  </si>
  <si>
    <t>4239857</t>
  </si>
  <si>
    <t>新加坡史丹福瑞士酒店</t>
  </si>
  <si>
    <t>CAO XIAOHAN,WEI PING</t>
  </si>
  <si>
    <t>7818.00</t>
  </si>
  <si>
    <t>8358.82</t>
  </si>
  <si>
    <t>2023-11-14 09:53:04</t>
  </si>
  <si>
    <t>新加坡</t>
  </si>
  <si>
    <t>2023-11-11</t>
  </si>
  <si>
    <t>4237833</t>
  </si>
  <si>
    <t>普吉岛格雷斯兰度假村</t>
  </si>
  <si>
    <t>CHEN YANPING,ZHONG FUGEN</t>
  </si>
  <si>
    <t>3597.93</t>
  </si>
  <si>
    <t>3846.00</t>
  </si>
  <si>
    <t>2023-11-11 20:04:48</t>
  </si>
  <si>
    <t>2023-11-10</t>
  </si>
  <si>
    <t>4228097</t>
  </si>
  <si>
    <t>巴黎中心埃菲尔铁塔之旅诺富特酒店</t>
  </si>
  <si>
    <t>LEE MIHYANG</t>
  </si>
  <si>
    <t>3438.19</t>
  </si>
  <si>
    <t>3677.60</t>
  </si>
  <si>
    <t>2023-11-10 12:24:30</t>
  </si>
  <si>
    <t>2023-11-09</t>
  </si>
  <si>
    <t>4224368</t>
  </si>
  <si>
    <t>曼谷阁楼酒店</t>
  </si>
  <si>
    <t>WU FEISINI,HUANG YUSHA</t>
  </si>
  <si>
    <t>1383.17</t>
  </si>
  <si>
    <t>1482.66</t>
  </si>
  <si>
    <t>2023-11-09 19:22:59</t>
  </si>
  <si>
    <t>2023-11-08</t>
  </si>
  <si>
    <t>4219356</t>
  </si>
  <si>
    <t>东大门酒店</t>
  </si>
  <si>
    <t>WANG MINGFENG,WANG MAOQING</t>
  </si>
  <si>
    <t>2445.78</t>
  </si>
  <si>
    <t>2621.70</t>
  </si>
  <si>
    <t>2023-11-08 23:02:57</t>
  </si>
  <si>
    <t>4219286</t>
  </si>
  <si>
    <t>云顶高原●至尊玖霄明阁大酒店</t>
  </si>
  <si>
    <t>HE JIANHUA,Lin Huiqiang</t>
  </si>
  <si>
    <t>2242.54</t>
  </si>
  <si>
    <t>2403.84</t>
  </si>
  <si>
    <t>2023-11-08 22:49:09</t>
  </si>
  <si>
    <t>4215031</t>
  </si>
  <si>
    <t>吉隆坡美利亚酒店</t>
  </si>
  <si>
    <t>ABDULLAH ASPALELA,MOHAMED NURUL SABRINA</t>
  </si>
  <si>
    <t>2210.99</t>
  </si>
  <si>
    <t>2370.02</t>
  </si>
  <si>
    <t>2023-11-08 14:50:04</t>
  </si>
  <si>
    <t>2023-11-07</t>
  </si>
  <si>
    <t>4208994</t>
  </si>
  <si>
    <t>Injap Tower Hotel (Multiple-Use Hotel)</t>
  </si>
  <si>
    <t>Clarianes Jarred Martin</t>
  </si>
  <si>
    <t>421.00</t>
  </si>
  <si>
    <t>451.86</t>
  </si>
  <si>
    <t>2023-11-07 14:34:53</t>
  </si>
  <si>
    <t>4207469</t>
  </si>
  <si>
    <t>普林塞萨港费瑟尔酒店</t>
  </si>
  <si>
    <t>PALERO TIMOTHY PALERO,HAMPAC ANGELICA MAICA MORENO</t>
  </si>
  <si>
    <t>228.07</t>
  </si>
  <si>
    <t>244.79</t>
  </si>
  <si>
    <t>2023-11-07 10:30:43</t>
  </si>
  <si>
    <t>2023-11-06</t>
  </si>
  <si>
    <t>4201188</t>
  </si>
  <si>
    <t>曼谷千禧希尔顿酒店</t>
  </si>
  <si>
    <t>YAO HUI,Ding Jinan</t>
  </si>
  <si>
    <t>1051.38</t>
  </si>
  <si>
    <t>1125.43</t>
  </si>
  <si>
    <t>2023-11-06 10:46:20</t>
  </si>
  <si>
    <t>4200045</t>
  </si>
  <si>
    <t>斯堪迪克伊萨维斯酒店</t>
  </si>
  <si>
    <t>SHUM KINSHUE</t>
  </si>
  <si>
    <t>3558.79</t>
  </si>
  <si>
    <t>3809.45</t>
  </si>
  <si>
    <t>2023-11-06 01:14:11</t>
  </si>
  <si>
    <t>挪威</t>
  </si>
  <si>
    <t>2023-11-04</t>
  </si>
  <si>
    <t>4187958</t>
  </si>
  <si>
    <t>新山迪沙鲁海岸硬石酒店</t>
  </si>
  <si>
    <t>RAHMAT FADHLULLAH</t>
  </si>
  <si>
    <t>3517.62</t>
  </si>
  <si>
    <t>3773.06</t>
  </si>
  <si>
    <t>2023-11-04 02:37:24</t>
  </si>
  <si>
    <t>2023-11-03</t>
  </si>
  <si>
    <t>4183870</t>
  </si>
  <si>
    <t>曼谷萨通JC凯文酒店</t>
  </si>
  <si>
    <t>JIANG LIPING</t>
  </si>
  <si>
    <t>1849.71</t>
  </si>
  <si>
    <t>1974.29</t>
  </si>
  <si>
    <t>2023-11-03 14:57:51</t>
  </si>
  <si>
    <t>4183855</t>
  </si>
  <si>
    <t>ZHANG XIUMING,ZHANG HUANPING,SUN HUIYU,DONG QINGXIA,LI JIAYING</t>
  </si>
  <si>
    <t>9248.51</t>
  </si>
  <si>
    <t>9871.40</t>
  </si>
  <si>
    <t>2023-11-03 14:56:45</t>
  </si>
  <si>
    <t>2023-11-01</t>
  </si>
  <si>
    <t>4168176</t>
  </si>
  <si>
    <t>马尼拉湾景酒店</t>
  </si>
  <si>
    <t>Ramos Analyn</t>
  </si>
  <si>
    <t>1191.11</t>
  </si>
  <si>
    <t>1271.20</t>
  </si>
  <si>
    <t>2023-11-01 10:55:44</t>
  </si>
  <si>
    <t>2023-10-31</t>
  </si>
  <si>
    <t>4162346</t>
  </si>
  <si>
    <t>四分之一銮鲁迪UHG酒店</t>
  </si>
  <si>
    <t>SONSRI SUJITTRA</t>
  </si>
  <si>
    <t>719.87</t>
  </si>
  <si>
    <t>768.43</t>
  </si>
  <si>
    <t>2023-10-31 11:40:43</t>
  </si>
  <si>
    <t>2023-10-24</t>
  </si>
  <si>
    <t>4123974</t>
  </si>
  <si>
    <t>斯拉姆休闲酒店</t>
  </si>
  <si>
    <t>WANG XIONG,SHI FENGFANG,LAU NGA PING</t>
  </si>
  <si>
    <t>1097.99</t>
  </si>
  <si>
    <t>1172.82</t>
  </si>
  <si>
    <t>2023-10-25 10:19:51</t>
  </si>
  <si>
    <t>2023-10-15</t>
  </si>
  <si>
    <t>4073919</t>
  </si>
  <si>
    <t>仁川君悦大酒店</t>
  </si>
  <si>
    <t>FANG HENRY,LIU SUSAN</t>
  </si>
  <si>
    <t>1981.90</t>
  </si>
  <si>
    <t>2116.96</t>
  </si>
  <si>
    <t>2023-10-15 11:28:57</t>
  </si>
  <si>
    <t>2023-09-20</t>
  </si>
  <si>
    <t>3960770</t>
  </si>
  <si>
    <t>那格亚希尔巴达姆酒店</t>
  </si>
  <si>
    <t>MAT SANI NOR AINI BINTE</t>
  </si>
  <si>
    <t>1453.26</t>
  </si>
  <si>
    <t>1553.79</t>
  </si>
  <si>
    <t>2023-09-20 15:35:40</t>
  </si>
  <si>
    <t>2023-09-18</t>
  </si>
  <si>
    <t>3947184</t>
  </si>
  <si>
    <t>奥灵顿/埃文斯顿希尔顿酒店</t>
  </si>
  <si>
    <t>YU JINSONG</t>
  </si>
  <si>
    <t>5452.10</t>
  </si>
  <si>
    <t>5848.01</t>
  </si>
  <si>
    <t>2023-09-18 00:51:30</t>
  </si>
  <si>
    <t>美国</t>
  </si>
  <si>
    <t>2023-09-16</t>
  </si>
  <si>
    <t>3940661</t>
  </si>
  <si>
    <t>攀瓦布里海滨度假村(SHA Extra Plus)</t>
  </si>
  <si>
    <t>Park Siyoung</t>
  </si>
  <si>
    <t>1360.00</t>
  </si>
  <si>
    <t>1459.54</t>
  </si>
  <si>
    <t>2023-09-16 18:51:14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</si>
</sst>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95</xdr:row>
      <xdr:rowOff>0</xdr:rowOff>
    </xdr:from>
    <xdr:to>
      <xdr:col>14</xdr:col>
      <xdr:colOff>381000</xdr:colOff>
      <xdr:row>122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744200" cy="472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45269</v>
      </c>
      <c r="G2" s="6">
        <v>45272</v>
      </c>
      <c r="H2" s="4">
        <v>1</v>
      </c>
      <c r="I2" s="4">
        <v>3</v>
      </c>
      <c r="J2" s="4">
        <v>3</v>
      </c>
      <c r="K2" s="4" t="s">
        <v>30</v>
      </c>
      <c r="L2" s="4">
        <v>2651.87</v>
      </c>
      <c r="M2" s="4">
        <v>2651.87</v>
      </c>
      <c r="N2" s="4" t="s">
        <v>31</v>
      </c>
      <c r="O2" s="4" t="s">
        <v>32</v>
      </c>
      <c r="P2" s="4" t="s">
        <v>33</v>
      </c>
      <c r="Q2" s="4">
        <v>0</v>
      </c>
      <c r="R2" s="7">
        <v>45151</v>
      </c>
      <c r="S2" s="6">
        <v>45275</v>
      </c>
      <c r="T2" s="4" t="s">
        <v>34</v>
      </c>
      <c r="U2" s="4">
        <v>2651.87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45269</v>
      </c>
      <c r="G3" s="6">
        <v>45272</v>
      </c>
      <c r="H3" s="4">
        <v>1</v>
      </c>
      <c r="I3" s="4">
        <v>3</v>
      </c>
      <c r="J3" s="4">
        <v>3</v>
      </c>
      <c r="K3" s="4" t="s">
        <v>30</v>
      </c>
      <c r="L3" s="4">
        <v>-2651.87</v>
      </c>
      <c r="M3" s="4">
        <v>-2651.87</v>
      </c>
      <c r="N3" s="4" t="s">
        <v>31</v>
      </c>
      <c r="O3" s="4" t="s">
        <v>32</v>
      </c>
      <c r="P3" s="4" t="s">
        <v>33</v>
      </c>
      <c r="Q3" s="4">
        <v>0</v>
      </c>
      <c r="R3" s="7">
        <v>45151</v>
      </c>
      <c r="S3" s="6">
        <v>45275</v>
      </c>
      <c r="T3" s="4" t="s">
        <v>34</v>
      </c>
      <c r="U3" s="4">
        <v>-2651.87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45267</v>
      </c>
      <c r="G4" s="6">
        <v>45272</v>
      </c>
      <c r="H4" s="4">
        <v>1</v>
      </c>
      <c r="I4" s="4">
        <v>5</v>
      </c>
      <c r="J4" s="4">
        <v>5</v>
      </c>
      <c r="K4" s="4" t="s">
        <v>30</v>
      </c>
      <c r="L4" s="4">
        <v>4901.5</v>
      </c>
      <c r="M4" s="4">
        <v>4901.5</v>
      </c>
      <c r="N4" s="4" t="s">
        <v>41</v>
      </c>
      <c r="O4" s="4" t="s">
        <v>32</v>
      </c>
      <c r="P4" s="4" t="s">
        <v>33</v>
      </c>
      <c r="Q4" s="4">
        <v>0</v>
      </c>
      <c r="R4" s="7">
        <v>45160.0000115741</v>
      </c>
      <c r="S4" s="6">
        <v>45275</v>
      </c>
      <c r="T4" s="4" t="s">
        <v>34</v>
      </c>
      <c r="U4" s="4">
        <v>4901.5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45270</v>
      </c>
      <c r="G5" s="6">
        <v>45272</v>
      </c>
      <c r="H5" s="4">
        <v>1</v>
      </c>
      <c r="I5" s="4">
        <v>2</v>
      </c>
      <c r="J5" s="4">
        <v>2</v>
      </c>
      <c r="K5" s="4" t="s">
        <v>30</v>
      </c>
      <c r="L5" s="4">
        <v>1459.54</v>
      </c>
      <c r="M5" s="4">
        <v>1459.54</v>
      </c>
      <c r="N5" s="4" t="s">
        <v>47</v>
      </c>
      <c r="O5" s="4" t="s">
        <v>32</v>
      </c>
      <c r="P5" s="4" t="s">
        <v>33</v>
      </c>
      <c r="Q5" s="4">
        <v>0</v>
      </c>
      <c r="R5" s="7">
        <v>45185</v>
      </c>
      <c r="S5" s="6">
        <v>45275</v>
      </c>
      <c r="T5" s="4" t="s">
        <v>34</v>
      </c>
      <c r="U5" s="4">
        <v>1459.54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45269</v>
      </c>
      <c r="G6" s="6">
        <v>45272</v>
      </c>
      <c r="H6" s="4">
        <v>1</v>
      </c>
      <c r="I6" s="4">
        <v>3</v>
      </c>
      <c r="J6" s="4">
        <v>3</v>
      </c>
      <c r="K6" s="4" t="s">
        <v>30</v>
      </c>
      <c r="L6" s="4">
        <v>1553.79</v>
      </c>
      <c r="M6" s="4">
        <v>1553.79</v>
      </c>
      <c r="N6" s="4" t="s">
        <v>53</v>
      </c>
      <c r="O6" s="4" t="s">
        <v>32</v>
      </c>
      <c r="P6" s="4" t="s">
        <v>33</v>
      </c>
      <c r="Q6" s="4">
        <v>0</v>
      </c>
      <c r="R6" s="7">
        <v>45189</v>
      </c>
      <c r="S6" s="6">
        <v>45275</v>
      </c>
      <c r="T6" s="4" t="s">
        <v>34</v>
      </c>
      <c r="U6" s="4">
        <v>1553.79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45271</v>
      </c>
      <c r="G7" s="6">
        <v>45272</v>
      </c>
      <c r="H7" s="4">
        <v>1</v>
      </c>
      <c r="I7" s="4">
        <v>1</v>
      </c>
      <c r="J7" s="4">
        <v>1</v>
      </c>
      <c r="K7" s="4" t="s">
        <v>30</v>
      </c>
      <c r="L7" s="4">
        <v>692.15</v>
      </c>
      <c r="M7" s="4">
        <v>692.15</v>
      </c>
      <c r="N7" s="4" t="s">
        <v>59</v>
      </c>
      <c r="O7" s="4" t="s">
        <v>32</v>
      </c>
      <c r="P7" s="4" t="s">
        <v>33</v>
      </c>
      <c r="Q7" s="4">
        <v>0</v>
      </c>
      <c r="R7" s="7">
        <v>45211.0000115741</v>
      </c>
      <c r="S7" s="6">
        <v>45275</v>
      </c>
      <c r="T7" s="4" t="s">
        <v>34</v>
      </c>
      <c r="U7" s="4">
        <v>692.15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45271</v>
      </c>
      <c r="G8" s="6">
        <v>45272</v>
      </c>
      <c r="H8" s="4">
        <v>2</v>
      </c>
      <c r="I8" s="4">
        <v>1</v>
      </c>
      <c r="J8" s="4">
        <v>2</v>
      </c>
      <c r="K8" s="4" t="s">
        <v>30</v>
      </c>
      <c r="L8" s="4">
        <v>2116.96</v>
      </c>
      <c r="M8" s="4">
        <v>2116.96</v>
      </c>
      <c r="N8" s="4" t="s">
        <v>65</v>
      </c>
      <c r="O8" s="4" t="s">
        <v>32</v>
      </c>
      <c r="P8" s="4" t="s">
        <v>33</v>
      </c>
      <c r="Q8" s="4">
        <v>0</v>
      </c>
      <c r="R8" s="7">
        <v>45214</v>
      </c>
      <c r="S8" s="6">
        <v>45275</v>
      </c>
      <c r="T8" s="4" t="s">
        <v>34</v>
      </c>
      <c r="U8" s="4">
        <v>2116.96</v>
      </c>
      <c r="V8" s="4">
        <v>0</v>
      </c>
      <c r="W8" s="4">
        <v>0</v>
      </c>
      <c r="X8" s="4" t="s">
        <v>66</v>
      </c>
      <c r="Y8" s="4" t="s">
        <v>61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45270</v>
      </c>
      <c r="G9" s="6">
        <v>45272</v>
      </c>
      <c r="H9" s="4">
        <v>1</v>
      </c>
      <c r="I9" s="4">
        <v>2</v>
      </c>
      <c r="J9" s="4">
        <v>2</v>
      </c>
      <c r="K9" s="4" t="s">
        <v>30</v>
      </c>
      <c r="L9" s="4">
        <v>2718.38</v>
      </c>
      <c r="M9" s="4">
        <v>2718.38</v>
      </c>
      <c r="N9" s="4" t="s">
        <v>70</v>
      </c>
      <c r="O9" s="4" t="s">
        <v>32</v>
      </c>
      <c r="P9" s="4" t="s">
        <v>33</v>
      </c>
      <c r="Q9" s="4">
        <v>0</v>
      </c>
      <c r="R9" s="7">
        <v>45214</v>
      </c>
      <c r="S9" s="6">
        <v>45275</v>
      </c>
      <c r="T9" s="4" t="s">
        <v>34</v>
      </c>
      <c r="U9" s="4">
        <v>2718.38</v>
      </c>
      <c r="V9" s="4">
        <v>0</v>
      </c>
      <c r="W9" s="4">
        <v>0</v>
      </c>
      <c r="X9" s="4" t="s">
        <v>71</v>
      </c>
      <c r="Y9" s="4" t="s">
        <v>61</v>
      </c>
    </row>
    <row r="10" s="4" customFormat="1" spans="1:25">
      <c r="A10" s="4" t="s">
        <v>56</v>
      </c>
      <c r="B10" s="4" t="s">
        <v>26</v>
      </c>
      <c r="C10" s="4" t="s">
        <v>37</v>
      </c>
      <c r="D10" s="4" t="s">
        <v>57</v>
      </c>
      <c r="E10" s="4" t="s">
        <v>58</v>
      </c>
      <c r="F10" s="6">
        <v>45271</v>
      </c>
      <c r="G10" s="6">
        <v>45272</v>
      </c>
      <c r="H10" s="4">
        <v>1</v>
      </c>
      <c r="I10" s="4">
        <v>1</v>
      </c>
      <c r="J10" s="4">
        <v>1</v>
      </c>
      <c r="K10" s="4" t="s">
        <v>30</v>
      </c>
      <c r="L10" s="4">
        <v>-692.15</v>
      </c>
      <c r="M10" s="4">
        <v>-692.15</v>
      </c>
      <c r="N10" s="4" t="s">
        <v>59</v>
      </c>
      <c r="O10" s="4" t="s">
        <v>32</v>
      </c>
      <c r="P10" s="4" t="s">
        <v>33</v>
      </c>
      <c r="Q10" s="4">
        <v>0</v>
      </c>
      <c r="R10" s="7">
        <v>45211.0000115741</v>
      </c>
      <c r="S10" s="6">
        <v>45275</v>
      </c>
      <c r="T10" s="4" t="s">
        <v>34</v>
      </c>
      <c r="U10" s="4">
        <v>-692.15</v>
      </c>
      <c r="V10" s="4">
        <v>0</v>
      </c>
      <c r="W10" s="4">
        <v>0</v>
      </c>
      <c r="X10" s="4" t="s">
        <v>60</v>
      </c>
      <c r="Y10" s="4" t="s">
        <v>61</v>
      </c>
    </row>
    <row r="11" s="4" customFormat="1" spans="1:25">
      <c r="A11" s="4" t="s">
        <v>67</v>
      </c>
      <c r="B11" s="4" t="s">
        <v>26</v>
      </c>
      <c r="C11" s="4" t="s">
        <v>37</v>
      </c>
      <c r="D11" s="4" t="s">
        <v>68</v>
      </c>
      <c r="E11" s="4" t="s">
        <v>69</v>
      </c>
      <c r="F11" s="6">
        <v>45270</v>
      </c>
      <c r="G11" s="6">
        <v>45272</v>
      </c>
      <c r="H11" s="4">
        <v>1</v>
      </c>
      <c r="I11" s="4">
        <v>2</v>
      </c>
      <c r="J11" s="4">
        <v>2</v>
      </c>
      <c r="K11" s="4" t="s">
        <v>30</v>
      </c>
      <c r="L11" s="4">
        <v>-2718.38</v>
      </c>
      <c r="M11" s="4">
        <v>-2718.38</v>
      </c>
      <c r="N11" s="4" t="s">
        <v>70</v>
      </c>
      <c r="O11" s="4" t="s">
        <v>32</v>
      </c>
      <c r="P11" s="4" t="s">
        <v>33</v>
      </c>
      <c r="Q11" s="4">
        <v>0</v>
      </c>
      <c r="R11" s="7">
        <v>45214</v>
      </c>
      <c r="S11" s="6">
        <v>45275</v>
      </c>
      <c r="T11" s="4" t="s">
        <v>34</v>
      </c>
      <c r="U11" s="4">
        <v>-2718.38</v>
      </c>
      <c r="V11" s="4">
        <v>0</v>
      </c>
      <c r="W11" s="4">
        <v>0</v>
      </c>
      <c r="X11" s="4" t="s">
        <v>71</v>
      </c>
      <c r="Y11" s="4" t="s">
        <v>61</v>
      </c>
    </row>
    <row r="12" s="4" customFormat="1" spans="1:25">
      <c r="A12" s="4" t="s">
        <v>72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45269</v>
      </c>
      <c r="G12" s="6">
        <v>45272</v>
      </c>
      <c r="H12" s="4">
        <v>2</v>
      </c>
      <c r="I12" s="4">
        <v>3</v>
      </c>
      <c r="J12" s="4">
        <v>6</v>
      </c>
      <c r="K12" s="4" t="s">
        <v>30</v>
      </c>
      <c r="L12" s="4">
        <v>1172.82</v>
      </c>
      <c r="M12" s="4">
        <v>1172.82</v>
      </c>
      <c r="N12" s="4" t="s">
        <v>75</v>
      </c>
      <c r="O12" s="4" t="s">
        <v>32</v>
      </c>
      <c r="P12" s="4" t="s">
        <v>33</v>
      </c>
      <c r="Q12" s="4">
        <v>0</v>
      </c>
      <c r="R12" s="7">
        <v>45223.0000115741</v>
      </c>
      <c r="S12" s="6">
        <v>45275</v>
      </c>
      <c r="T12" s="4" t="s">
        <v>34</v>
      </c>
      <c r="U12" s="4">
        <v>1172.82</v>
      </c>
      <c r="V12" s="4">
        <v>0</v>
      </c>
      <c r="W12" s="4">
        <v>0</v>
      </c>
      <c r="X12" s="4" t="s">
        <v>76</v>
      </c>
      <c r="Y12" s="4" t="s">
        <v>77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80</v>
      </c>
      <c r="F13" s="6">
        <v>45270</v>
      </c>
      <c r="G13" s="6">
        <v>45272</v>
      </c>
      <c r="H13" s="4">
        <v>1</v>
      </c>
      <c r="I13" s="4">
        <v>2</v>
      </c>
      <c r="J13" s="4">
        <v>2</v>
      </c>
      <c r="K13" s="4" t="s">
        <v>30</v>
      </c>
      <c r="L13" s="4">
        <v>768.43</v>
      </c>
      <c r="M13" s="4">
        <v>768.43</v>
      </c>
      <c r="N13" s="4" t="s">
        <v>81</v>
      </c>
      <c r="O13" s="4" t="s">
        <v>32</v>
      </c>
      <c r="P13" s="4" t="s">
        <v>33</v>
      </c>
      <c r="Q13" s="4">
        <v>0</v>
      </c>
      <c r="R13" s="7">
        <v>45230</v>
      </c>
      <c r="S13" s="6">
        <v>45275</v>
      </c>
      <c r="T13" s="4" t="s">
        <v>34</v>
      </c>
      <c r="U13" s="4">
        <v>768.43</v>
      </c>
      <c r="V13" s="4">
        <v>0</v>
      </c>
      <c r="W13" s="4">
        <v>0</v>
      </c>
      <c r="X13" s="4" t="s">
        <v>82</v>
      </c>
      <c r="Y13" s="4" t="s">
        <v>61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45269</v>
      </c>
      <c r="G14" s="6">
        <v>45272</v>
      </c>
      <c r="H14" s="4">
        <v>1</v>
      </c>
      <c r="I14" s="4">
        <v>3</v>
      </c>
      <c r="J14" s="4">
        <v>3</v>
      </c>
      <c r="K14" s="4" t="s">
        <v>30</v>
      </c>
      <c r="L14" s="4">
        <v>953.49</v>
      </c>
      <c r="M14" s="4">
        <v>953.49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45231.0000115741</v>
      </c>
      <c r="S14" s="6">
        <v>45275</v>
      </c>
      <c r="T14" s="4" t="s">
        <v>34</v>
      </c>
      <c r="U14" s="4">
        <v>953.49</v>
      </c>
      <c r="V14" s="4">
        <v>0</v>
      </c>
      <c r="W14" s="4">
        <v>0</v>
      </c>
      <c r="X14" s="4" t="s">
        <v>87</v>
      </c>
      <c r="Y14" s="4" t="s">
        <v>88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84</v>
      </c>
      <c r="E15" s="4" t="s">
        <v>90</v>
      </c>
      <c r="F15" s="6">
        <v>45268</v>
      </c>
      <c r="G15" s="6">
        <v>45272</v>
      </c>
      <c r="H15" s="4">
        <v>1</v>
      </c>
      <c r="I15" s="4">
        <v>4</v>
      </c>
      <c r="J15" s="4">
        <v>4</v>
      </c>
      <c r="K15" s="4" t="s">
        <v>30</v>
      </c>
      <c r="L15" s="4">
        <v>1271.2</v>
      </c>
      <c r="M15" s="4">
        <v>1271.2</v>
      </c>
      <c r="N15" s="4" t="s">
        <v>91</v>
      </c>
      <c r="O15" s="4" t="s">
        <v>32</v>
      </c>
      <c r="P15" s="4" t="s">
        <v>33</v>
      </c>
      <c r="Q15" s="4">
        <v>0</v>
      </c>
      <c r="R15" s="7">
        <v>45231.0000115741</v>
      </c>
      <c r="S15" s="6">
        <v>45275</v>
      </c>
      <c r="T15" s="4" t="s">
        <v>34</v>
      </c>
      <c r="U15" s="4">
        <v>1271.2</v>
      </c>
      <c r="V15" s="4">
        <v>0</v>
      </c>
      <c r="W15" s="4">
        <v>0</v>
      </c>
      <c r="X15" s="4" t="s">
        <v>92</v>
      </c>
      <c r="Y15" s="4" t="s">
        <v>93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45268</v>
      </c>
      <c r="G16" s="6">
        <v>45272</v>
      </c>
      <c r="H16" s="4">
        <v>1</v>
      </c>
      <c r="I16" s="4">
        <v>4</v>
      </c>
      <c r="J16" s="4">
        <v>4</v>
      </c>
      <c r="K16" s="4" t="s">
        <v>30</v>
      </c>
      <c r="L16" s="4">
        <v>2338.04</v>
      </c>
      <c r="M16" s="4">
        <v>2338.04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45233</v>
      </c>
      <c r="S16" s="6">
        <v>45275</v>
      </c>
      <c r="T16" s="4" t="s">
        <v>34</v>
      </c>
      <c r="U16" s="4">
        <v>2338.04</v>
      </c>
      <c r="V16" s="4">
        <v>0</v>
      </c>
      <c r="W16" s="4">
        <v>0</v>
      </c>
      <c r="X16" s="4" t="s">
        <v>98</v>
      </c>
      <c r="Y16" s="4" t="s">
        <v>61</v>
      </c>
    </row>
    <row r="17" s="4" customFormat="1" spans="1:25">
      <c r="A17" s="4" t="s">
        <v>94</v>
      </c>
      <c r="B17" s="4" t="s">
        <v>26</v>
      </c>
      <c r="C17" s="4" t="s">
        <v>37</v>
      </c>
      <c r="D17" s="4" t="s">
        <v>95</v>
      </c>
      <c r="E17" s="4" t="s">
        <v>96</v>
      </c>
      <c r="F17" s="6">
        <v>45268</v>
      </c>
      <c r="G17" s="6">
        <v>45272</v>
      </c>
      <c r="H17" s="4">
        <v>1</v>
      </c>
      <c r="I17" s="4">
        <v>4</v>
      </c>
      <c r="J17" s="4">
        <v>4</v>
      </c>
      <c r="K17" s="4" t="s">
        <v>30</v>
      </c>
      <c r="L17" s="4">
        <v>-2338.04</v>
      </c>
      <c r="M17" s="4">
        <v>-2338.04</v>
      </c>
      <c r="N17" s="4" t="s">
        <v>97</v>
      </c>
      <c r="O17" s="4" t="s">
        <v>32</v>
      </c>
      <c r="P17" s="4" t="s">
        <v>33</v>
      </c>
      <c r="Q17" s="4">
        <v>0</v>
      </c>
      <c r="R17" s="7">
        <v>45233</v>
      </c>
      <c r="S17" s="6">
        <v>45275</v>
      </c>
      <c r="T17" s="4" t="s">
        <v>34</v>
      </c>
      <c r="U17" s="4">
        <v>-2338.04</v>
      </c>
      <c r="V17" s="4">
        <v>0</v>
      </c>
      <c r="W17" s="4">
        <v>0</v>
      </c>
      <c r="X17" s="4" t="s">
        <v>98</v>
      </c>
      <c r="Y17" s="4" t="s">
        <v>61</v>
      </c>
    </row>
    <row r="18" s="4" customFormat="1" spans="1:25">
      <c r="A18" s="4" t="s">
        <v>99</v>
      </c>
      <c r="B18" s="4" t="s">
        <v>26</v>
      </c>
      <c r="C18" s="4" t="s">
        <v>27</v>
      </c>
      <c r="D18" s="4" t="s">
        <v>95</v>
      </c>
      <c r="E18" s="4" t="s">
        <v>100</v>
      </c>
      <c r="F18" s="6">
        <v>45268</v>
      </c>
      <c r="G18" s="6">
        <v>45272</v>
      </c>
      <c r="H18" s="4">
        <v>5</v>
      </c>
      <c r="I18" s="4">
        <v>4</v>
      </c>
      <c r="J18" s="4">
        <v>20</v>
      </c>
      <c r="K18" s="4" t="s">
        <v>30</v>
      </c>
      <c r="L18" s="4">
        <v>9871.45</v>
      </c>
      <c r="M18" s="4">
        <v>9871.45</v>
      </c>
      <c r="N18" s="4" t="s">
        <v>101</v>
      </c>
      <c r="O18" s="4" t="s">
        <v>32</v>
      </c>
      <c r="P18" s="4" t="s">
        <v>33</v>
      </c>
      <c r="Q18" s="4">
        <v>0</v>
      </c>
      <c r="R18" s="7">
        <v>45233</v>
      </c>
      <c r="S18" s="6">
        <v>45275</v>
      </c>
      <c r="T18" s="4" t="s">
        <v>34</v>
      </c>
      <c r="U18" s="4">
        <v>9871.45</v>
      </c>
      <c r="V18" s="4">
        <v>0</v>
      </c>
      <c r="W18" s="4">
        <v>0</v>
      </c>
      <c r="X18" s="4" t="s">
        <v>102</v>
      </c>
      <c r="Y18" s="4" t="s">
        <v>103</v>
      </c>
    </row>
    <row r="19" s="4" customFormat="1" spans="1:25">
      <c r="A19" s="4" t="s">
        <v>104</v>
      </c>
      <c r="B19" s="4" t="s">
        <v>26</v>
      </c>
      <c r="C19" s="4" t="s">
        <v>27</v>
      </c>
      <c r="D19" s="4" t="s">
        <v>95</v>
      </c>
      <c r="E19" s="4" t="s">
        <v>100</v>
      </c>
      <c r="F19" s="6">
        <v>45268</v>
      </c>
      <c r="G19" s="6">
        <v>45272</v>
      </c>
      <c r="H19" s="4">
        <v>1</v>
      </c>
      <c r="I19" s="4">
        <v>4</v>
      </c>
      <c r="J19" s="4">
        <v>4</v>
      </c>
      <c r="K19" s="4" t="s">
        <v>30</v>
      </c>
      <c r="L19" s="4">
        <v>1974.29</v>
      </c>
      <c r="M19" s="4">
        <v>1974.29</v>
      </c>
      <c r="N19" s="4" t="s">
        <v>97</v>
      </c>
      <c r="O19" s="4" t="s">
        <v>32</v>
      </c>
      <c r="P19" s="4" t="s">
        <v>33</v>
      </c>
      <c r="Q19" s="4">
        <v>0</v>
      </c>
      <c r="R19" s="7">
        <v>45233.0000115741</v>
      </c>
      <c r="S19" s="6">
        <v>45275</v>
      </c>
      <c r="T19" s="4" t="s">
        <v>34</v>
      </c>
      <c r="U19" s="4">
        <v>1974.29</v>
      </c>
      <c r="V19" s="4">
        <v>0</v>
      </c>
      <c r="W19" s="4">
        <v>0</v>
      </c>
      <c r="X19" s="4" t="s">
        <v>105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85</v>
      </c>
      <c r="F20" s="6">
        <v>45269</v>
      </c>
      <c r="G20" s="6">
        <v>45272</v>
      </c>
      <c r="H20" s="4">
        <v>1</v>
      </c>
      <c r="I20" s="4">
        <v>3</v>
      </c>
      <c r="J20" s="4">
        <v>3</v>
      </c>
      <c r="K20" s="4" t="s">
        <v>30</v>
      </c>
      <c r="L20" s="4">
        <v>3773.06</v>
      </c>
      <c r="M20" s="4">
        <v>3773.06</v>
      </c>
      <c r="N20" s="4" t="s">
        <v>109</v>
      </c>
      <c r="O20" s="4" t="s">
        <v>32</v>
      </c>
      <c r="P20" s="4" t="s">
        <v>33</v>
      </c>
      <c r="Q20" s="4">
        <v>0</v>
      </c>
      <c r="R20" s="7">
        <v>45234.0000115741</v>
      </c>
      <c r="S20" s="6">
        <v>45275</v>
      </c>
      <c r="T20" s="4" t="s">
        <v>34</v>
      </c>
      <c r="U20" s="4">
        <v>3773.06</v>
      </c>
      <c r="V20" s="4">
        <v>0</v>
      </c>
      <c r="W20" s="4">
        <v>0</v>
      </c>
      <c r="X20" s="4" t="s">
        <v>110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45271</v>
      </c>
      <c r="G21" s="6">
        <v>45272</v>
      </c>
      <c r="H21" s="4">
        <v>1</v>
      </c>
      <c r="I21" s="4">
        <v>1</v>
      </c>
      <c r="J21" s="4">
        <v>1</v>
      </c>
      <c r="K21" s="4" t="s">
        <v>30</v>
      </c>
      <c r="L21" s="4">
        <v>548.53</v>
      </c>
      <c r="M21" s="4">
        <v>548.53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45235</v>
      </c>
      <c r="S21" s="6">
        <v>45275</v>
      </c>
      <c r="T21" s="4" t="s">
        <v>34</v>
      </c>
      <c r="U21" s="4">
        <v>548.53</v>
      </c>
      <c r="V21" s="4">
        <v>0</v>
      </c>
      <c r="W21" s="4">
        <v>0</v>
      </c>
      <c r="X21" s="4" t="s">
        <v>116</v>
      </c>
      <c r="Y21" s="4" t="s">
        <v>117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45270</v>
      </c>
      <c r="G22" s="6">
        <v>45272</v>
      </c>
      <c r="H22" s="4">
        <v>1</v>
      </c>
      <c r="I22" s="4">
        <v>2</v>
      </c>
      <c r="J22" s="4">
        <v>2</v>
      </c>
      <c r="K22" s="4" t="s">
        <v>30</v>
      </c>
      <c r="L22" s="4">
        <v>3809.45</v>
      </c>
      <c r="M22" s="4">
        <v>3809.45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45236.0000115741</v>
      </c>
      <c r="S22" s="6">
        <v>45275</v>
      </c>
      <c r="T22" s="4" t="s">
        <v>34</v>
      </c>
      <c r="U22" s="4">
        <v>3809.45</v>
      </c>
      <c r="V22" s="4">
        <v>0</v>
      </c>
      <c r="W22" s="4">
        <v>0</v>
      </c>
      <c r="X22" s="4" t="s">
        <v>122</v>
      </c>
      <c r="Y22" s="4" t="s">
        <v>61</v>
      </c>
    </row>
    <row r="23" s="4" customFormat="1" spans="1:25">
      <c r="A23" s="4" t="s">
        <v>123</v>
      </c>
      <c r="B23" s="4" t="s">
        <v>26</v>
      </c>
      <c r="C23" s="4" t="s">
        <v>27</v>
      </c>
      <c r="D23" s="4" t="s">
        <v>124</v>
      </c>
      <c r="E23" s="4" t="s">
        <v>125</v>
      </c>
      <c r="F23" s="6">
        <v>45271</v>
      </c>
      <c r="G23" s="6">
        <v>45272</v>
      </c>
      <c r="H23" s="4">
        <v>1</v>
      </c>
      <c r="I23" s="4">
        <v>1</v>
      </c>
      <c r="J23" s="4">
        <v>1</v>
      </c>
      <c r="K23" s="4" t="s">
        <v>30</v>
      </c>
      <c r="L23" s="4">
        <v>1125.43</v>
      </c>
      <c r="M23" s="4">
        <v>1125.43</v>
      </c>
      <c r="N23" s="4" t="s">
        <v>126</v>
      </c>
      <c r="O23" s="4" t="s">
        <v>32</v>
      </c>
      <c r="P23" s="4" t="s">
        <v>33</v>
      </c>
      <c r="Q23" s="4">
        <v>0</v>
      </c>
      <c r="R23" s="7">
        <v>45236.0000115741</v>
      </c>
      <c r="S23" s="6">
        <v>45275</v>
      </c>
      <c r="T23" s="4" t="s">
        <v>34</v>
      </c>
      <c r="U23" s="4">
        <v>1125.43</v>
      </c>
      <c r="V23" s="4">
        <v>0</v>
      </c>
      <c r="W23" s="4">
        <v>0</v>
      </c>
      <c r="X23" s="4" t="s">
        <v>127</v>
      </c>
      <c r="Y23" s="4" t="s">
        <v>61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130</v>
      </c>
      <c r="F24" s="6">
        <v>45271</v>
      </c>
      <c r="G24" s="6">
        <v>45272</v>
      </c>
      <c r="H24" s="4">
        <v>1</v>
      </c>
      <c r="I24" s="4">
        <v>1</v>
      </c>
      <c r="J24" s="4">
        <v>1</v>
      </c>
      <c r="K24" s="4" t="s">
        <v>30</v>
      </c>
      <c r="L24" s="4">
        <v>244.79</v>
      </c>
      <c r="M24" s="4">
        <v>244.79</v>
      </c>
      <c r="N24" s="4" t="s">
        <v>131</v>
      </c>
      <c r="O24" s="4" t="s">
        <v>32</v>
      </c>
      <c r="P24" s="4" t="s">
        <v>33</v>
      </c>
      <c r="Q24" s="4">
        <v>0</v>
      </c>
      <c r="R24" s="7">
        <v>45237.0000115741</v>
      </c>
      <c r="S24" s="6">
        <v>45275</v>
      </c>
      <c r="T24" s="4" t="s">
        <v>34</v>
      </c>
      <c r="U24" s="4">
        <v>244.79</v>
      </c>
      <c r="V24" s="4">
        <v>0</v>
      </c>
      <c r="W24" s="4">
        <v>0</v>
      </c>
      <c r="X24" s="4" t="s">
        <v>132</v>
      </c>
      <c r="Y24" s="4" t="s">
        <v>61</v>
      </c>
    </row>
    <row r="25" s="4" customFormat="1" spans="1:25">
      <c r="A25" s="4" t="s">
        <v>133</v>
      </c>
      <c r="B25" s="4" t="s">
        <v>26</v>
      </c>
      <c r="C25" s="4" t="s">
        <v>27</v>
      </c>
      <c r="D25" s="4" t="s">
        <v>134</v>
      </c>
      <c r="E25" s="4" t="s">
        <v>135</v>
      </c>
      <c r="F25" s="6">
        <v>45271</v>
      </c>
      <c r="G25" s="6">
        <v>45272</v>
      </c>
      <c r="H25" s="4">
        <v>1</v>
      </c>
      <c r="I25" s="4">
        <v>1</v>
      </c>
      <c r="J25" s="4">
        <v>1</v>
      </c>
      <c r="K25" s="4" t="s">
        <v>30</v>
      </c>
      <c r="L25" s="4">
        <v>451.86</v>
      </c>
      <c r="M25" s="4">
        <v>451.86</v>
      </c>
      <c r="N25" s="4" t="s">
        <v>136</v>
      </c>
      <c r="O25" s="4" t="s">
        <v>32</v>
      </c>
      <c r="P25" s="4" t="s">
        <v>33</v>
      </c>
      <c r="Q25" s="4">
        <v>0</v>
      </c>
      <c r="R25" s="7">
        <v>45237.0000115741</v>
      </c>
      <c r="S25" s="6">
        <v>45275</v>
      </c>
      <c r="T25" s="4" t="s">
        <v>34</v>
      </c>
      <c r="U25" s="4">
        <v>451.86</v>
      </c>
      <c r="V25" s="4">
        <v>0</v>
      </c>
      <c r="W25" s="4">
        <v>0</v>
      </c>
      <c r="X25" s="4" t="s">
        <v>137</v>
      </c>
      <c r="Y25" s="4" t="s">
        <v>61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45267</v>
      </c>
      <c r="G26" s="6">
        <v>45272</v>
      </c>
      <c r="H26" s="4">
        <v>1</v>
      </c>
      <c r="I26" s="4">
        <v>5</v>
      </c>
      <c r="J26" s="4">
        <v>5</v>
      </c>
      <c r="K26" s="4" t="s">
        <v>30</v>
      </c>
      <c r="L26" s="4">
        <v>2370.02</v>
      </c>
      <c r="M26" s="4">
        <v>2370.02</v>
      </c>
      <c r="N26" s="4" t="s">
        <v>141</v>
      </c>
      <c r="O26" s="4" t="s">
        <v>32</v>
      </c>
      <c r="P26" s="4" t="s">
        <v>33</v>
      </c>
      <c r="Q26" s="4">
        <v>0</v>
      </c>
      <c r="R26" s="7">
        <v>45238</v>
      </c>
      <c r="S26" s="6">
        <v>45275</v>
      </c>
      <c r="T26" s="4" t="s">
        <v>34</v>
      </c>
      <c r="U26" s="4">
        <v>2370.02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45270</v>
      </c>
      <c r="G27" s="6">
        <v>45272</v>
      </c>
      <c r="H27" s="4">
        <v>1</v>
      </c>
      <c r="I27" s="4">
        <v>2</v>
      </c>
      <c r="J27" s="4">
        <v>2</v>
      </c>
      <c r="K27" s="4" t="s">
        <v>30</v>
      </c>
      <c r="L27" s="4">
        <v>2403.84</v>
      </c>
      <c r="M27" s="4">
        <v>2403.84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45238</v>
      </c>
      <c r="S27" s="6">
        <v>45275</v>
      </c>
      <c r="T27" s="4" t="s">
        <v>34</v>
      </c>
      <c r="U27" s="4">
        <v>2403.84</v>
      </c>
      <c r="V27" s="4">
        <v>0</v>
      </c>
      <c r="W27" s="4">
        <v>0</v>
      </c>
      <c r="X27" s="4" t="s">
        <v>148</v>
      </c>
      <c r="Y27" s="4" t="s">
        <v>149</v>
      </c>
    </row>
    <row r="28" s="4" customFormat="1" spans="1:25">
      <c r="A28" s="4" t="s">
        <v>150</v>
      </c>
      <c r="B28" s="4" t="s">
        <v>26</v>
      </c>
      <c r="C28" s="4" t="s">
        <v>27</v>
      </c>
      <c r="D28" s="4" t="s">
        <v>151</v>
      </c>
      <c r="E28" s="4" t="s">
        <v>152</v>
      </c>
      <c r="F28" s="6">
        <v>45266</v>
      </c>
      <c r="G28" s="6">
        <v>45272</v>
      </c>
      <c r="H28" s="4">
        <v>1</v>
      </c>
      <c r="I28" s="4">
        <v>6</v>
      </c>
      <c r="J28" s="4">
        <v>6</v>
      </c>
      <c r="K28" s="4" t="s">
        <v>30</v>
      </c>
      <c r="L28" s="4">
        <v>2621.7</v>
      </c>
      <c r="M28" s="4">
        <v>2621.7</v>
      </c>
      <c r="N28" s="4" t="s">
        <v>153</v>
      </c>
      <c r="O28" s="4" t="s">
        <v>32</v>
      </c>
      <c r="P28" s="4" t="s">
        <v>33</v>
      </c>
      <c r="Q28" s="4">
        <v>0</v>
      </c>
      <c r="R28" s="7">
        <v>45238</v>
      </c>
      <c r="S28" s="6">
        <v>45275</v>
      </c>
      <c r="T28" s="4" t="s">
        <v>34</v>
      </c>
      <c r="U28" s="4">
        <v>2621.7</v>
      </c>
      <c r="V28" s="4">
        <v>0</v>
      </c>
      <c r="W28" s="4">
        <v>0</v>
      </c>
      <c r="X28" s="4" t="s">
        <v>154</v>
      </c>
      <c r="Y28" s="4" t="s">
        <v>155</v>
      </c>
    </row>
    <row r="29" s="4" customFormat="1" spans="1:25">
      <c r="A29" s="4" t="s">
        <v>156</v>
      </c>
      <c r="B29" s="4" t="s">
        <v>26</v>
      </c>
      <c r="C29" s="4" t="s">
        <v>27</v>
      </c>
      <c r="D29" s="4" t="s">
        <v>157</v>
      </c>
      <c r="E29" s="4" t="s">
        <v>158</v>
      </c>
      <c r="F29" s="6">
        <v>45268</v>
      </c>
      <c r="G29" s="6">
        <v>45272</v>
      </c>
      <c r="H29" s="4">
        <v>1</v>
      </c>
      <c r="I29" s="4">
        <v>4</v>
      </c>
      <c r="J29" s="4">
        <v>4</v>
      </c>
      <c r="K29" s="4" t="s">
        <v>30</v>
      </c>
      <c r="L29" s="4">
        <v>1482.66</v>
      </c>
      <c r="M29" s="4">
        <v>1482.66</v>
      </c>
      <c r="N29" s="4" t="s">
        <v>159</v>
      </c>
      <c r="O29" s="4" t="s">
        <v>32</v>
      </c>
      <c r="P29" s="4" t="s">
        <v>33</v>
      </c>
      <c r="Q29" s="4">
        <v>0</v>
      </c>
      <c r="R29" s="7">
        <v>45239.0000115741</v>
      </c>
      <c r="S29" s="6">
        <v>45275</v>
      </c>
      <c r="T29" s="4" t="s">
        <v>34</v>
      </c>
      <c r="U29" s="4">
        <v>1482.66</v>
      </c>
      <c r="V29" s="4">
        <v>0</v>
      </c>
      <c r="W29" s="4">
        <v>0</v>
      </c>
      <c r="X29" s="4" t="s">
        <v>160</v>
      </c>
      <c r="Y29" s="4" t="s">
        <v>161</v>
      </c>
    </row>
    <row r="30" s="4" customFormat="1" spans="1:25">
      <c r="A30" s="4" t="s">
        <v>162</v>
      </c>
      <c r="B30" s="4" t="s">
        <v>26</v>
      </c>
      <c r="C30" s="4" t="s">
        <v>27</v>
      </c>
      <c r="D30" s="4" t="s">
        <v>163</v>
      </c>
      <c r="E30" s="4" t="s">
        <v>164</v>
      </c>
      <c r="F30" s="6">
        <v>45269</v>
      </c>
      <c r="G30" s="6">
        <v>45272</v>
      </c>
      <c r="H30" s="4">
        <v>1</v>
      </c>
      <c r="I30" s="4">
        <v>3</v>
      </c>
      <c r="J30" s="4">
        <v>3</v>
      </c>
      <c r="K30" s="4" t="s">
        <v>30</v>
      </c>
      <c r="L30" s="4">
        <v>3677.6</v>
      </c>
      <c r="M30" s="4">
        <v>3677.6</v>
      </c>
      <c r="N30" s="4" t="s">
        <v>165</v>
      </c>
      <c r="O30" s="4" t="s">
        <v>32</v>
      </c>
      <c r="P30" s="4" t="s">
        <v>33</v>
      </c>
      <c r="Q30" s="4">
        <v>0</v>
      </c>
      <c r="R30" s="7">
        <v>45240.0000115741</v>
      </c>
      <c r="S30" s="6">
        <v>45275</v>
      </c>
      <c r="T30" s="4" t="s">
        <v>34</v>
      </c>
      <c r="U30" s="4">
        <v>3677.6</v>
      </c>
      <c r="V30" s="4">
        <v>0</v>
      </c>
      <c r="W30" s="4">
        <v>0</v>
      </c>
      <c r="X30" s="4" t="s">
        <v>166</v>
      </c>
      <c r="Y30" s="4" t="s">
        <v>167</v>
      </c>
    </row>
    <row r="31" s="4" customFormat="1" spans="1:25">
      <c r="A31" s="4" t="s">
        <v>168</v>
      </c>
      <c r="B31" s="4" t="s">
        <v>26</v>
      </c>
      <c r="C31" s="4" t="s">
        <v>27</v>
      </c>
      <c r="D31" s="4" t="s">
        <v>169</v>
      </c>
      <c r="E31" s="4" t="s">
        <v>170</v>
      </c>
      <c r="F31" s="6">
        <v>45267</v>
      </c>
      <c r="G31" s="6">
        <v>45272</v>
      </c>
      <c r="H31" s="4">
        <v>1</v>
      </c>
      <c r="I31" s="4">
        <v>5</v>
      </c>
      <c r="J31" s="4">
        <v>5</v>
      </c>
      <c r="K31" s="4" t="s">
        <v>30</v>
      </c>
      <c r="L31" s="4">
        <v>3846</v>
      </c>
      <c r="M31" s="4">
        <v>3846</v>
      </c>
      <c r="N31" s="4" t="s">
        <v>171</v>
      </c>
      <c r="O31" s="4" t="s">
        <v>32</v>
      </c>
      <c r="P31" s="4" t="s">
        <v>33</v>
      </c>
      <c r="Q31" s="4">
        <v>0</v>
      </c>
      <c r="R31" s="7">
        <v>45241</v>
      </c>
      <c r="S31" s="6">
        <v>45275</v>
      </c>
      <c r="T31" s="4" t="s">
        <v>34</v>
      </c>
      <c r="U31" s="4">
        <v>3846</v>
      </c>
      <c r="V31" s="4">
        <v>0</v>
      </c>
      <c r="W31" s="4">
        <v>0</v>
      </c>
      <c r="X31" s="4" t="s">
        <v>172</v>
      </c>
      <c r="Y31" s="4" t="s">
        <v>173</v>
      </c>
    </row>
    <row r="32" s="4" customFormat="1" spans="1:25">
      <c r="A32" s="4" t="s">
        <v>174</v>
      </c>
      <c r="B32" s="4" t="s">
        <v>26</v>
      </c>
      <c r="C32" s="4" t="s">
        <v>27</v>
      </c>
      <c r="D32" s="4" t="s">
        <v>175</v>
      </c>
      <c r="E32" s="4" t="s">
        <v>176</v>
      </c>
      <c r="F32" s="6">
        <v>45268</v>
      </c>
      <c r="G32" s="6">
        <v>45272</v>
      </c>
      <c r="H32" s="4">
        <v>1</v>
      </c>
      <c r="I32" s="4">
        <v>4</v>
      </c>
      <c r="J32" s="4">
        <v>4</v>
      </c>
      <c r="K32" s="4" t="s">
        <v>30</v>
      </c>
      <c r="L32" s="4">
        <v>8358.82</v>
      </c>
      <c r="M32" s="4">
        <v>8358.82</v>
      </c>
      <c r="N32" s="4" t="s">
        <v>177</v>
      </c>
      <c r="O32" s="4" t="s">
        <v>32</v>
      </c>
      <c r="P32" s="4" t="s">
        <v>33</v>
      </c>
      <c r="Q32" s="4">
        <v>0</v>
      </c>
      <c r="R32" s="7">
        <v>45242.0000115741</v>
      </c>
      <c r="S32" s="6">
        <v>45275</v>
      </c>
      <c r="T32" s="4" t="s">
        <v>34</v>
      </c>
      <c r="U32" s="4">
        <v>8358.82</v>
      </c>
      <c r="V32" s="4">
        <v>0</v>
      </c>
      <c r="W32" s="4">
        <v>0</v>
      </c>
      <c r="X32" s="4" t="s">
        <v>178</v>
      </c>
      <c r="Y32" s="4" t="s">
        <v>179</v>
      </c>
    </row>
    <row r="33" s="4" customFormat="1" spans="1:25">
      <c r="A33" s="4" t="s">
        <v>180</v>
      </c>
      <c r="B33" s="4" t="s">
        <v>26</v>
      </c>
      <c r="C33" s="4" t="s">
        <v>27</v>
      </c>
      <c r="D33" s="4" t="s">
        <v>181</v>
      </c>
      <c r="E33" s="4" t="s">
        <v>182</v>
      </c>
      <c r="F33" s="6">
        <v>45269</v>
      </c>
      <c r="G33" s="6">
        <v>45272</v>
      </c>
      <c r="H33" s="4">
        <v>1</v>
      </c>
      <c r="I33" s="4">
        <v>3</v>
      </c>
      <c r="J33" s="4">
        <v>3</v>
      </c>
      <c r="K33" s="4" t="s">
        <v>30</v>
      </c>
      <c r="L33" s="4">
        <v>766.5</v>
      </c>
      <c r="M33" s="4">
        <v>766.5</v>
      </c>
      <c r="N33" s="4" t="s">
        <v>183</v>
      </c>
      <c r="O33" s="4" t="s">
        <v>32</v>
      </c>
      <c r="P33" s="4" t="s">
        <v>33</v>
      </c>
      <c r="Q33" s="4">
        <v>0</v>
      </c>
      <c r="R33" s="7">
        <v>45242.0000115741</v>
      </c>
      <c r="S33" s="6">
        <v>45275</v>
      </c>
      <c r="T33" s="4" t="s">
        <v>34</v>
      </c>
      <c r="U33" s="4">
        <v>766.5</v>
      </c>
      <c r="V33" s="4">
        <v>0</v>
      </c>
      <c r="W33" s="4">
        <v>0</v>
      </c>
      <c r="X33" s="4" t="s">
        <v>184</v>
      </c>
      <c r="Y33" s="4" t="s">
        <v>185</v>
      </c>
    </row>
    <row r="34" s="4" customFormat="1" spans="1:25">
      <c r="A34" s="4" t="s">
        <v>186</v>
      </c>
      <c r="B34" s="4" t="s">
        <v>26</v>
      </c>
      <c r="C34" s="4" t="s">
        <v>27</v>
      </c>
      <c r="D34" s="4" t="s">
        <v>187</v>
      </c>
      <c r="E34" s="4" t="s">
        <v>188</v>
      </c>
      <c r="F34" s="6">
        <v>45270</v>
      </c>
      <c r="G34" s="6">
        <v>45272</v>
      </c>
      <c r="H34" s="4">
        <v>1</v>
      </c>
      <c r="I34" s="4">
        <v>2</v>
      </c>
      <c r="J34" s="4">
        <v>2</v>
      </c>
      <c r="K34" s="4" t="s">
        <v>30</v>
      </c>
      <c r="L34" s="4">
        <v>1463.9</v>
      </c>
      <c r="M34" s="4">
        <v>1463.9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45242.0000115741</v>
      </c>
      <c r="S34" s="6">
        <v>45275</v>
      </c>
      <c r="T34" s="4" t="s">
        <v>34</v>
      </c>
      <c r="U34" s="4">
        <v>1463.9</v>
      </c>
      <c r="V34" s="4">
        <v>0</v>
      </c>
      <c r="W34" s="4">
        <v>0</v>
      </c>
      <c r="X34" s="4" t="s">
        <v>190</v>
      </c>
      <c r="Y34" s="4" t="s">
        <v>61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45270</v>
      </c>
      <c r="G35" s="6">
        <v>45272</v>
      </c>
      <c r="H35" s="4">
        <v>2</v>
      </c>
      <c r="I35" s="4">
        <v>2</v>
      </c>
      <c r="J35" s="4">
        <v>4</v>
      </c>
      <c r="K35" s="4" t="s">
        <v>30</v>
      </c>
      <c r="L35" s="4">
        <v>1750.44</v>
      </c>
      <c r="M35" s="4">
        <v>1750.44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45242.0000115741</v>
      </c>
      <c r="S35" s="6">
        <v>45275</v>
      </c>
      <c r="T35" s="4" t="s">
        <v>34</v>
      </c>
      <c r="U35" s="4">
        <v>1750.44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187</v>
      </c>
      <c r="E36" s="4" t="s">
        <v>188</v>
      </c>
      <c r="F36" s="6">
        <v>45271</v>
      </c>
      <c r="G36" s="6">
        <v>45272</v>
      </c>
      <c r="H36" s="4">
        <v>1</v>
      </c>
      <c r="I36" s="4">
        <v>1</v>
      </c>
      <c r="J36" s="4">
        <v>1</v>
      </c>
      <c r="K36" s="4" t="s">
        <v>30</v>
      </c>
      <c r="L36" s="4">
        <v>804.33</v>
      </c>
      <c r="M36" s="4">
        <v>804.33</v>
      </c>
      <c r="N36" s="4" t="s">
        <v>198</v>
      </c>
      <c r="O36" s="4" t="s">
        <v>32</v>
      </c>
      <c r="P36" s="4" t="s">
        <v>33</v>
      </c>
      <c r="Q36" s="4">
        <v>0</v>
      </c>
      <c r="R36" s="7">
        <v>45243</v>
      </c>
      <c r="S36" s="6">
        <v>45275</v>
      </c>
      <c r="T36" s="4" t="s">
        <v>34</v>
      </c>
      <c r="U36" s="4">
        <v>804.33</v>
      </c>
      <c r="V36" s="4">
        <v>0</v>
      </c>
      <c r="W36" s="4">
        <v>0</v>
      </c>
      <c r="X36" s="4" t="s">
        <v>199</v>
      </c>
      <c r="Y36" s="4" t="s">
        <v>61</v>
      </c>
    </row>
    <row r="37" s="4" customFormat="1" spans="1:25">
      <c r="A37" s="4" t="s">
        <v>200</v>
      </c>
      <c r="B37" s="4" t="s">
        <v>26</v>
      </c>
      <c r="C37" s="4" t="s">
        <v>27</v>
      </c>
      <c r="D37" s="4" t="s">
        <v>201</v>
      </c>
      <c r="E37" s="4" t="s">
        <v>202</v>
      </c>
      <c r="F37" s="6">
        <v>45268</v>
      </c>
      <c r="G37" s="6">
        <v>45272</v>
      </c>
      <c r="H37" s="4">
        <v>1</v>
      </c>
      <c r="I37" s="4">
        <v>4</v>
      </c>
      <c r="J37" s="4">
        <v>4</v>
      </c>
      <c r="K37" s="4" t="s">
        <v>30</v>
      </c>
      <c r="L37" s="4">
        <v>1102.08</v>
      </c>
      <c r="M37" s="4">
        <v>1102.08</v>
      </c>
      <c r="N37" s="4" t="s">
        <v>203</v>
      </c>
      <c r="O37" s="4" t="s">
        <v>32</v>
      </c>
      <c r="P37" s="4" t="s">
        <v>33</v>
      </c>
      <c r="Q37" s="4">
        <v>0</v>
      </c>
      <c r="R37" s="7">
        <v>45243</v>
      </c>
      <c r="S37" s="6">
        <v>45275</v>
      </c>
      <c r="T37" s="4" t="s">
        <v>34</v>
      </c>
      <c r="U37" s="4">
        <v>1102.08</v>
      </c>
      <c r="V37" s="4">
        <v>0</v>
      </c>
      <c r="W37" s="4">
        <v>0</v>
      </c>
      <c r="X37" s="4" t="s">
        <v>204</v>
      </c>
      <c r="Y37" s="4" t="s">
        <v>61</v>
      </c>
    </row>
    <row r="38" s="4" customFormat="1" spans="1:25">
      <c r="A38" s="4" t="s">
        <v>205</v>
      </c>
      <c r="B38" s="4" t="s">
        <v>26</v>
      </c>
      <c r="C38" s="4" t="s">
        <v>27</v>
      </c>
      <c r="D38" s="4" t="s">
        <v>206</v>
      </c>
      <c r="E38" s="4" t="s">
        <v>207</v>
      </c>
      <c r="F38" s="6">
        <v>45271</v>
      </c>
      <c r="G38" s="6">
        <v>45272</v>
      </c>
      <c r="H38" s="4">
        <v>1</v>
      </c>
      <c r="I38" s="4">
        <v>1</v>
      </c>
      <c r="J38" s="4">
        <v>1</v>
      </c>
      <c r="K38" s="4" t="s">
        <v>30</v>
      </c>
      <c r="L38" s="4">
        <v>704.57</v>
      </c>
      <c r="M38" s="4">
        <v>704.57</v>
      </c>
      <c r="N38" s="4" t="s">
        <v>208</v>
      </c>
      <c r="O38" s="4" t="s">
        <v>32</v>
      </c>
      <c r="P38" s="4" t="s">
        <v>33</v>
      </c>
      <c r="Q38" s="4">
        <v>0</v>
      </c>
      <c r="R38" s="7">
        <v>45243.0000115741</v>
      </c>
      <c r="S38" s="6">
        <v>45275</v>
      </c>
      <c r="T38" s="4" t="s">
        <v>34</v>
      </c>
      <c r="U38" s="4">
        <v>704.57</v>
      </c>
      <c r="V38" s="4">
        <v>0</v>
      </c>
      <c r="W38" s="4">
        <v>0</v>
      </c>
      <c r="X38" s="4" t="s">
        <v>209</v>
      </c>
      <c r="Y38" s="4" t="s">
        <v>61</v>
      </c>
    </row>
    <row r="39" s="4" customFormat="1" spans="1:25">
      <c r="A39" s="4" t="s">
        <v>210</v>
      </c>
      <c r="B39" s="4" t="s">
        <v>26</v>
      </c>
      <c r="C39" s="4" t="s">
        <v>27</v>
      </c>
      <c r="D39" s="4" t="s">
        <v>211</v>
      </c>
      <c r="E39" s="4" t="s">
        <v>212</v>
      </c>
      <c r="F39" s="6">
        <v>45266</v>
      </c>
      <c r="G39" s="6">
        <v>45272</v>
      </c>
      <c r="H39" s="4">
        <v>1</v>
      </c>
      <c r="I39" s="4">
        <v>6</v>
      </c>
      <c r="J39" s="4">
        <v>6</v>
      </c>
      <c r="K39" s="4" t="s">
        <v>30</v>
      </c>
      <c r="L39" s="4">
        <v>1552.52</v>
      </c>
      <c r="M39" s="4">
        <v>1552.52</v>
      </c>
      <c r="N39" s="4" t="s">
        <v>213</v>
      </c>
      <c r="O39" s="4" t="s">
        <v>32</v>
      </c>
      <c r="P39" s="4" t="s">
        <v>33</v>
      </c>
      <c r="Q39" s="4">
        <v>0</v>
      </c>
      <c r="R39" s="7">
        <v>45243</v>
      </c>
      <c r="S39" s="6">
        <v>45275</v>
      </c>
      <c r="T39" s="4" t="s">
        <v>34</v>
      </c>
      <c r="U39" s="4">
        <v>1552.52</v>
      </c>
      <c r="V39" s="4">
        <v>0</v>
      </c>
      <c r="W39" s="4">
        <v>0</v>
      </c>
      <c r="X39" s="4" t="s">
        <v>214</v>
      </c>
      <c r="Y39" s="4" t="s">
        <v>215</v>
      </c>
    </row>
    <row r="40" s="4" customFormat="1" spans="1:25">
      <c r="A40" s="4" t="s">
        <v>216</v>
      </c>
      <c r="B40" s="4" t="s">
        <v>26</v>
      </c>
      <c r="C40" s="4" t="s">
        <v>27</v>
      </c>
      <c r="D40" s="4" t="s">
        <v>217</v>
      </c>
      <c r="E40" s="4" t="s">
        <v>218</v>
      </c>
      <c r="F40" s="6">
        <v>45267</v>
      </c>
      <c r="G40" s="6">
        <v>45272</v>
      </c>
      <c r="H40" s="4">
        <v>1</v>
      </c>
      <c r="I40" s="4">
        <v>5</v>
      </c>
      <c r="J40" s="4">
        <v>5</v>
      </c>
      <c r="K40" s="4" t="s">
        <v>30</v>
      </c>
      <c r="L40" s="4">
        <v>1078.39</v>
      </c>
      <c r="M40" s="4">
        <v>1078.39</v>
      </c>
      <c r="N40" s="4" t="s">
        <v>219</v>
      </c>
      <c r="O40" s="4" t="s">
        <v>32</v>
      </c>
      <c r="P40" s="4" t="s">
        <v>33</v>
      </c>
      <c r="Q40" s="4">
        <v>0</v>
      </c>
      <c r="R40" s="7">
        <v>45244</v>
      </c>
      <c r="S40" s="6">
        <v>45275</v>
      </c>
      <c r="T40" s="4" t="s">
        <v>34</v>
      </c>
      <c r="U40" s="4">
        <v>1078.39</v>
      </c>
      <c r="V40" s="4">
        <v>0</v>
      </c>
      <c r="W40" s="4">
        <v>0</v>
      </c>
      <c r="X40" s="4" t="s">
        <v>220</v>
      </c>
      <c r="Y40" s="4" t="s">
        <v>221</v>
      </c>
    </row>
    <row r="41" s="4" customFormat="1" spans="1:25">
      <c r="A41" s="4" t="s">
        <v>200</v>
      </c>
      <c r="B41" s="4" t="s">
        <v>26</v>
      </c>
      <c r="C41" s="4" t="s">
        <v>37</v>
      </c>
      <c r="D41" s="4" t="s">
        <v>201</v>
      </c>
      <c r="E41" s="4" t="s">
        <v>202</v>
      </c>
      <c r="F41" s="6">
        <v>45268</v>
      </c>
      <c r="G41" s="6">
        <v>45272</v>
      </c>
      <c r="H41" s="4">
        <v>1</v>
      </c>
      <c r="I41" s="4">
        <v>4</v>
      </c>
      <c r="J41" s="4">
        <v>4</v>
      </c>
      <c r="K41" s="4" t="s">
        <v>30</v>
      </c>
      <c r="L41" s="4">
        <v>-1102.08</v>
      </c>
      <c r="M41" s="4">
        <v>-1102.08</v>
      </c>
      <c r="N41" s="4" t="s">
        <v>203</v>
      </c>
      <c r="O41" s="4" t="s">
        <v>32</v>
      </c>
      <c r="P41" s="4" t="s">
        <v>33</v>
      </c>
      <c r="Q41" s="4">
        <v>0</v>
      </c>
      <c r="R41" s="7">
        <v>45243</v>
      </c>
      <c r="S41" s="6">
        <v>45275</v>
      </c>
      <c r="T41" s="4" t="s">
        <v>34</v>
      </c>
      <c r="U41" s="4">
        <v>-1102.08</v>
      </c>
      <c r="V41" s="4">
        <v>0</v>
      </c>
      <c r="W41" s="4">
        <v>0</v>
      </c>
      <c r="X41" s="4" t="s">
        <v>204</v>
      </c>
      <c r="Y41" s="4" t="s">
        <v>61</v>
      </c>
    </row>
    <row r="42" s="4" customFormat="1" spans="1:25">
      <c r="A42" s="4" t="s">
        <v>222</v>
      </c>
      <c r="B42" s="4" t="s">
        <v>26</v>
      </c>
      <c r="C42" s="4" t="s">
        <v>27</v>
      </c>
      <c r="D42" s="4" t="s">
        <v>223</v>
      </c>
      <c r="E42" s="4" t="s">
        <v>224</v>
      </c>
      <c r="F42" s="6">
        <v>45268</v>
      </c>
      <c r="G42" s="6">
        <v>45272</v>
      </c>
      <c r="H42" s="4">
        <v>1</v>
      </c>
      <c r="I42" s="4">
        <v>4</v>
      </c>
      <c r="J42" s="4">
        <v>4</v>
      </c>
      <c r="K42" s="4" t="s">
        <v>30</v>
      </c>
      <c r="L42" s="4">
        <v>3382</v>
      </c>
      <c r="M42" s="4">
        <v>3382</v>
      </c>
      <c r="N42" s="4" t="s">
        <v>225</v>
      </c>
      <c r="O42" s="4" t="s">
        <v>32</v>
      </c>
      <c r="P42" s="4" t="s">
        <v>33</v>
      </c>
      <c r="Q42" s="4">
        <v>0</v>
      </c>
      <c r="R42" s="7">
        <v>45245</v>
      </c>
      <c r="S42" s="6">
        <v>45275</v>
      </c>
      <c r="T42" s="4" t="s">
        <v>34</v>
      </c>
      <c r="U42" s="4">
        <v>3382</v>
      </c>
      <c r="V42" s="4">
        <v>0</v>
      </c>
      <c r="W42" s="4">
        <v>0</v>
      </c>
      <c r="X42" s="4" t="s">
        <v>226</v>
      </c>
      <c r="Y42" s="4" t="s">
        <v>227</v>
      </c>
    </row>
    <row r="43" s="4" customFormat="1" spans="1:25">
      <c r="A43" s="4" t="s">
        <v>197</v>
      </c>
      <c r="B43" s="4" t="s">
        <v>26</v>
      </c>
      <c r="C43" s="4" t="s">
        <v>37</v>
      </c>
      <c r="D43" s="4" t="s">
        <v>187</v>
      </c>
      <c r="E43" s="4" t="s">
        <v>188</v>
      </c>
      <c r="F43" s="6">
        <v>45271</v>
      </c>
      <c r="G43" s="6">
        <v>45272</v>
      </c>
      <c r="H43" s="4">
        <v>1</v>
      </c>
      <c r="I43" s="4">
        <v>1</v>
      </c>
      <c r="J43" s="4">
        <v>1</v>
      </c>
      <c r="K43" s="4" t="s">
        <v>30</v>
      </c>
      <c r="L43" s="4">
        <v>-804.33</v>
      </c>
      <c r="M43" s="4">
        <v>-804.33</v>
      </c>
      <c r="N43" s="4" t="s">
        <v>198</v>
      </c>
      <c r="O43" s="4" t="s">
        <v>32</v>
      </c>
      <c r="P43" s="4" t="s">
        <v>33</v>
      </c>
      <c r="Q43" s="4">
        <v>0</v>
      </c>
      <c r="R43" s="7">
        <v>45243</v>
      </c>
      <c r="S43" s="6">
        <v>45275</v>
      </c>
      <c r="T43" s="4" t="s">
        <v>34</v>
      </c>
      <c r="U43" s="4">
        <v>-804.33</v>
      </c>
      <c r="V43" s="4">
        <v>0</v>
      </c>
      <c r="W43" s="4">
        <v>0</v>
      </c>
      <c r="X43" s="4" t="s">
        <v>199</v>
      </c>
      <c r="Y43" s="4" t="s">
        <v>61</v>
      </c>
    </row>
    <row r="44" s="4" customFormat="1" spans="1:25">
      <c r="A44" s="4" t="s">
        <v>228</v>
      </c>
      <c r="B44" s="4" t="s">
        <v>26</v>
      </c>
      <c r="C44" s="4" t="s">
        <v>27</v>
      </c>
      <c r="D44" s="4" t="s">
        <v>229</v>
      </c>
      <c r="E44" s="4" t="s">
        <v>230</v>
      </c>
      <c r="F44" s="6">
        <v>45271</v>
      </c>
      <c r="G44" s="6">
        <v>45272</v>
      </c>
      <c r="H44" s="4">
        <v>1</v>
      </c>
      <c r="I44" s="4">
        <v>1</v>
      </c>
      <c r="J44" s="4">
        <v>1</v>
      </c>
      <c r="K44" s="4" t="s">
        <v>30</v>
      </c>
      <c r="L44" s="4">
        <v>368.81</v>
      </c>
      <c r="M44" s="4">
        <v>368.81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45245.0000115741</v>
      </c>
      <c r="S44" s="6">
        <v>45275</v>
      </c>
      <c r="T44" s="4" t="s">
        <v>34</v>
      </c>
      <c r="U44" s="4">
        <v>368.81</v>
      </c>
      <c r="V44" s="4">
        <v>0</v>
      </c>
      <c r="W44" s="4">
        <v>0</v>
      </c>
      <c r="X44" s="4" t="s">
        <v>232</v>
      </c>
      <c r="Y44" s="4" t="s">
        <v>233</v>
      </c>
    </row>
    <row r="45" s="4" customFormat="1" spans="1:25">
      <c r="A45" s="4" t="s">
        <v>234</v>
      </c>
      <c r="B45" s="4" t="s">
        <v>26</v>
      </c>
      <c r="C45" s="4" t="s">
        <v>27</v>
      </c>
      <c r="D45" s="4" t="s">
        <v>235</v>
      </c>
      <c r="E45" s="4" t="s">
        <v>236</v>
      </c>
      <c r="F45" s="6">
        <v>45270</v>
      </c>
      <c r="G45" s="6">
        <v>45272</v>
      </c>
      <c r="H45" s="4">
        <v>1</v>
      </c>
      <c r="I45" s="4">
        <v>2</v>
      </c>
      <c r="J45" s="4">
        <v>2</v>
      </c>
      <c r="K45" s="4" t="s">
        <v>30</v>
      </c>
      <c r="L45" s="4">
        <v>1049.38</v>
      </c>
      <c r="M45" s="4">
        <v>1049.38</v>
      </c>
      <c r="N45" s="4" t="s">
        <v>237</v>
      </c>
      <c r="O45" s="4" t="s">
        <v>32</v>
      </c>
      <c r="P45" s="4" t="s">
        <v>33</v>
      </c>
      <c r="Q45" s="4">
        <v>0</v>
      </c>
      <c r="R45" s="7">
        <v>45247.0000115741</v>
      </c>
      <c r="S45" s="6">
        <v>45275</v>
      </c>
      <c r="T45" s="4" t="s">
        <v>34</v>
      </c>
      <c r="U45" s="4">
        <v>1049.38</v>
      </c>
      <c r="V45" s="4">
        <v>0</v>
      </c>
      <c r="W45" s="4">
        <v>0</v>
      </c>
      <c r="X45" s="4" t="s">
        <v>238</v>
      </c>
      <c r="Y45" s="4" t="s">
        <v>239</v>
      </c>
    </row>
    <row r="46" s="4" customFormat="1" spans="1:25">
      <c r="A46" s="4" t="s">
        <v>240</v>
      </c>
      <c r="B46" s="4" t="s">
        <v>26</v>
      </c>
      <c r="C46" s="4" t="s">
        <v>27</v>
      </c>
      <c r="D46" s="4" t="s">
        <v>235</v>
      </c>
      <c r="E46" s="4" t="s">
        <v>236</v>
      </c>
      <c r="F46" s="6">
        <v>45270</v>
      </c>
      <c r="G46" s="6">
        <v>45272</v>
      </c>
      <c r="H46" s="4">
        <v>1</v>
      </c>
      <c r="I46" s="4">
        <v>2</v>
      </c>
      <c r="J46" s="4">
        <v>2</v>
      </c>
      <c r="K46" s="4" t="s">
        <v>30</v>
      </c>
      <c r="L46" s="4">
        <v>1049.38</v>
      </c>
      <c r="M46" s="4">
        <v>1049.38</v>
      </c>
      <c r="N46" s="4" t="s">
        <v>241</v>
      </c>
      <c r="O46" s="4" t="s">
        <v>32</v>
      </c>
      <c r="P46" s="4" t="s">
        <v>33</v>
      </c>
      <c r="Q46" s="4">
        <v>0</v>
      </c>
      <c r="R46" s="7">
        <v>45247</v>
      </c>
      <c r="S46" s="6">
        <v>45275</v>
      </c>
      <c r="T46" s="4" t="s">
        <v>34</v>
      </c>
      <c r="U46" s="4">
        <v>1049.38</v>
      </c>
      <c r="V46" s="4">
        <v>0</v>
      </c>
      <c r="W46" s="4">
        <v>0</v>
      </c>
      <c r="X46" s="4" t="s">
        <v>242</v>
      </c>
      <c r="Y46" s="4" t="s">
        <v>243</v>
      </c>
    </row>
    <row r="47" s="4" customFormat="1" spans="1:25">
      <c r="A47" s="4" t="s">
        <v>244</v>
      </c>
      <c r="B47" s="4" t="s">
        <v>26</v>
      </c>
      <c r="C47" s="4" t="s">
        <v>27</v>
      </c>
      <c r="D47" s="4" t="s">
        <v>235</v>
      </c>
      <c r="E47" s="4" t="s">
        <v>236</v>
      </c>
      <c r="F47" s="6">
        <v>45270</v>
      </c>
      <c r="G47" s="6">
        <v>45272</v>
      </c>
      <c r="H47" s="4">
        <v>1</v>
      </c>
      <c r="I47" s="4">
        <v>2</v>
      </c>
      <c r="J47" s="4">
        <v>2</v>
      </c>
      <c r="K47" s="4" t="s">
        <v>30</v>
      </c>
      <c r="L47" s="4">
        <v>1049.38</v>
      </c>
      <c r="M47" s="4">
        <v>1049.38</v>
      </c>
      <c r="N47" s="4" t="s">
        <v>245</v>
      </c>
      <c r="O47" s="4" t="s">
        <v>32</v>
      </c>
      <c r="P47" s="4" t="s">
        <v>33</v>
      </c>
      <c r="Q47" s="4">
        <v>0</v>
      </c>
      <c r="R47" s="7">
        <v>45247.0000115741</v>
      </c>
      <c r="S47" s="6">
        <v>45275</v>
      </c>
      <c r="T47" s="4" t="s">
        <v>34</v>
      </c>
      <c r="U47" s="4">
        <v>1049.38</v>
      </c>
      <c r="V47" s="4">
        <v>0</v>
      </c>
      <c r="W47" s="4">
        <v>0</v>
      </c>
      <c r="X47" s="4" t="s">
        <v>246</v>
      </c>
      <c r="Y47" s="4" t="s">
        <v>247</v>
      </c>
    </row>
    <row r="48" s="4" customFormat="1" spans="1:25">
      <c r="A48" s="4" t="s">
        <v>248</v>
      </c>
      <c r="B48" s="4" t="s">
        <v>26</v>
      </c>
      <c r="C48" s="4" t="s">
        <v>27</v>
      </c>
      <c r="D48" s="4" t="s">
        <v>249</v>
      </c>
      <c r="E48" s="4" t="s">
        <v>250</v>
      </c>
      <c r="F48" s="6">
        <v>45269</v>
      </c>
      <c r="G48" s="6">
        <v>45272</v>
      </c>
      <c r="H48" s="4">
        <v>1</v>
      </c>
      <c r="I48" s="4">
        <v>3</v>
      </c>
      <c r="J48" s="4">
        <v>3</v>
      </c>
      <c r="K48" s="4" t="s">
        <v>30</v>
      </c>
      <c r="L48" s="4">
        <v>2446.57</v>
      </c>
      <c r="M48" s="4">
        <v>2446.57</v>
      </c>
      <c r="N48" s="4" t="s">
        <v>251</v>
      </c>
      <c r="O48" s="4" t="s">
        <v>32</v>
      </c>
      <c r="P48" s="4" t="s">
        <v>33</v>
      </c>
      <c r="Q48" s="4">
        <v>0</v>
      </c>
      <c r="R48" s="7">
        <v>45247</v>
      </c>
      <c r="S48" s="6">
        <v>45275</v>
      </c>
      <c r="T48" s="4" t="s">
        <v>34</v>
      </c>
      <c r="U48" s="4">
        <v>2446.57</v>
      </c>
      <c r="V48" s="4">
        <v>0</v>
      </c>
      <c r="W48" s="4">
        <v>0</v>
      </c>
      <c r="X48" s="4" t="s">
        <v>252</v>
      </c>
      <c r="Y48" s="4" t="s">
        <v>253</v>
      </c>
    </row>
    <row r="49" s="4" customFormat="1" spans="1:25">
      <c r="A49" s="4" t="s">
        <v>254</v>
      </c>
      <c r="B49" s="4" t="s">
        <v>26</v>
      </c>
      <c r="C49" s="4" t="s">
        <v>27</v>
      </c>
      <c r="D49" s="4" t="s">
        <v>255</v>
      </c>
      <c r="E49" s="4" t="s">
        <v>256</v>
      </c>
      <c r="F49" s="6">
        <v>45265</v>
      </c>
      <c r="G49" s="6">
        <v>45272</v>
      </c>
      <c r="H49" s="4">
        <v>1</v>
      </c>
      <c r="I49" s="4">
        <v>7</v>
      </c>
      <c r="J49" s="4">
        <v>7</v>
      </c>
      <c r="K49" s="4" t="s">
        <v>30</v>
      </c>
      <c r="L49" s="4">
        <v>3312.82</v>
      </c>
      <c r="M49" s="4">
        <v>3312.82</v>
      </c>
      <c r="N49" s="4" t="s">
        <v>257</v>
      </c>
      <c r="O49" s="4" t="s">
        <v>32</v>
      </c>
      <c r="P49" s="4" t="s">
        <v>33</v>
      </c>
      <c r="Q49" s="4">
        <v>0</v>
      </c>
      <c r="R49" s="7">
        <v>45248</v>
      </c>
      <c r="S49" s="6">
        <v>45275</v>
      </c>
      <c r="T49" s="4" t="s">
        <v>34</v>
      </c>
      <c r="U49" s="4">
        <v>3312.82</v>
      </c>
      <c r="V49" s="4">
        <v>0</v>
      </c>
      <c r="W49" s="4">
        <v>0</v>
      </c>
      <c r="X49" s="4" t="s">
        <v>258</v>
      </c>
      <c r="Y49" s="4" t="s">
        <v>259</v>
      </c>
    </row>
    <row r="50" s="4" customFormat="1" spans="1:25">
      <c r="A50" s="4" t="s">
        <v>260</v>
      </c>
      <c r="B50" s="4" t="s">
        <v>26</v>
      </c>
      <c r="C50" s="4" t="s">
        <v>27</v>
      </c>
      <c r="D50" s="4" t="s">
        <v>261</v>
      </c>
      <c r="E50" s="4" t="s">
        <v>262</v>
      </c>
      <c r="F50" s="6">
        <v>45270</v>
      </c>
      <c r="G50" s="6">
        <v>45272</v>
      </c>
      <c r="H50" s="4">
        <v>1</v>
      </c>
      <c r="I50" s="4">
        <v>2</v>
      </c>
      <c r="J50" s="4">
        <v>2</v>
      </c>
      <c r="K50" s="4" t="s">
        <v>30</v>
      </c>
      <c r="L50" s="4">
        <v>2620.58</v>
      </c>
      <c r="M50" s="4">
        <v>2620.58</v>
      </c>
      <c r="N50" s="4" t="s">
        <v>263</v>
      </c>
      <c r="O50" s="4" t="s">
        <v>32</v>
      </c>
      <c r="P50" s="4" t="s">
        <v>33</v>
      </c>
      <c r="Q50" s="4">
        <v>0</v>
      </c>
      <c r="R50" s="7">
        <v>45248.0000115741</v>
      </c>
      <c r="S50" s="6">
        <v>45275</v>
      </c>
      <c r="T50" s="4" t="s">
        <v>34</v>
      </c>
      <c r="U50" s="4">
        <v>2620.58</v>
      </c>
      <c r="V50" s="4">
        <v>0</v>
      </c>
      <c r="W50" s="4">
        <v>0</v>
      </c>
      <c r="X50" s="4" t="s">
        <v>264</v>
      </c>
      <c r="Y50" s="4" t="s">
        <v>61</v>
      </c>
    </row>
    <row r="51" s="4" customFormat="1" spans="1:25">
      <c r="A51" s="4" t="s">
        <v>265</v>
      </c>
      <c r="B51" s="4" t="s">
        <v>26</v>
      </c>
      <c r="C51" s="4" t="s">
        <v>27</v>
      </c>
      <c r="D51" s="4" t="s">
        <v>192</v>
      </c>
      <c r="E51" s="4" t="s">
        <v>193</v>
      </c>
      <c r="F51" s="6">
        <v>45271</v>
      </c>
      <c r="G51" s="6">
        <v>45272</v>
      </c>
      <c r="H51" s="4">
        <v>3</v>
      </c>
      <c r="I51" s="4">
        <v>1</v>
      </c>
      <c r="J51" s="4">
        <v>3</v>
      </c>
      <c r="K51" s="4" t="s">
        <v>30</v>
      </c>
      <c r="L51" s="4">
        <v>1310.88</v>
      </c>
      <c r="M51" s="4">
        <v>1310.88</v>
      </c>
      <c r="N51" s="4" t="s">
        <v>266</v>
      </c>
      <c r="O51" s="4" t="s">
        <v>32</v>
      </c>
      <c r="P51" s="4" t="s">
        <v>33</v>
      </c>
      <c r="Q51" s="4">
        <v>0</v>
      </c>
      <c r="R51" s="7">
        <v>45248.0000115741</v>
      </c>
      <c r="S51" s="6">
        <v>45275</v>
      </c>
      <c r="T51" s="4" t="s">
        <v>34</v>
      </c>
      <c r="U51" s="4">
        <v>1310.88</v>
      </c>
      <c r="V51" s="4">
        <v>0</v>
      </c>
      <c r="W51" s="4">
        <v>0</v>
      </c>
      <c r="X51" s="4" t="s">
        <v>267</v>
      </c>
      <c r="Y51" s="4" t="s">
        <v>268</v>
      </c>
    </row>
    <row r="52" s="4" customFormat="1" spans="1:25">
      <c r="A52" s="4" t="s">
        <v>269</v>
      </c>
      <c r="B52" s="4" t="s">
        <v>26</v>
      </c>
      <c r="C52" s="4" t="s">
        <v>27</v>
      </c>
      <c r="D52" s="4" t="s">
        <v>270</v>
      </c>
      <c r="E52" s="4" t="s">
        <v>271</v>
      </c>
      <c r="F52" s="6">
        <v>45270</v>
      </c>
      <c r="G52" s="6">
        <v>45272</v>
      </c>
      <c r="H52" s="4">
        <v>1</v>
      </c>
      <c r="I52" s="4">
        <v>2</v>
      </c>
      <c r="J52" s="4">
        <v>2</v>
      </c>
      <c r="K52" s="4" t="s">
        <v>30</v>
      </c>
      <c r="L52" s="4">
        <v>262.38</v>
      </c>
      <c r="M52" s="4">
        <v>262.38</v>
      </c>
      <c r="N52" s="4" t="s">
        <v>272</v>
      </c>
      <c r="O52" s="4" t="s">
        <v>32</v>
      </c>
      <c r="P52" s="4" t="s">
        <v>33</v>
      </c>
      <c r="Q52" s="4">
        <v>0</v>
      </c>
      <c r="R52" s="7">
        <v>45248</v>
      </c>
      <c r="S52" s="6">
        <v>45275</v>
      </c>
      <c r="T52" s="4" t="s">
        <v>34</v>
      </c>
      <c r="U52" s="4">
        <v>262.38</v>
      </c>
      <c r="V52" s="4">
        <v>0</v>
      </c>
      <c r="W52" s="4">
        <v>0</v>
      </c>
      <c r="X52" s="4" t="s">
        <v>273</v>
      </c>
      <c r="Y52" s="4" t="s">
        <v>274</v>
      </c>
    </row>
    <row r="53" s="4" customFormat="1" spans="1:25">
      <c r="A53" s="4" t="s">
        <v>275</v>
      </c>
      <c r="B53" s="4" t="s">
        <v>26</v>
      </c>
      <c r="C53" s="4" t="s">
        <v>27</v>
      </c>
      <c r="D53" s="4" t="s">
        <v>95</v>
      </c>
      <c r="E53" s="4" t="s">
        <v>276</v>
      </c>
      <c r="F53" s="6">
        <v>45268</v>
      </c>
      <c r="G53" s="6">
        <v>45272</v>
      </c>
      <c r="H53" s="4">
        <v>1</v>
      </c>
      <c r="I53" s="4">
        <v>4</v>
      </c>
      <c r="J53" s="4">
        <v>4</v>
      </c>
      <c r="K53" s="4" t="s">
        <v>30</v>
      </c>
      <c r="L53" s="4">
        <v>2047.84</v>
      </c>
      <c r="M53" s="4">
        <v>2047.84</v>
      </c>
      <c r="N53" s="4" t="s">
        <v>277</v>
      </c>
      <c r="O53" s="4" t="s">
        <v>32</v>
      </c>
      <c r="P53" s="4" t="s">
        <v>33</v>
      </c>
      <c r="Q53" s="4">
        <v>0</v>
      </c>
      <c r="R53" s="7">
        <v>45249.0000115741</v>
      </c>
      <c r="S53" s="6">
        <v>45275</v>
      </c>
      <c r="T53" s="4" t="s">
        <v>34</v>
      </c>
      <c r="U53" s="4">
        <v>2047.84</v>
      </c>
      <c r="V53" s="4">
        <v>0</v>
      </c>
      <c r="W53" s="4">
        <v>0</v>
      </c>
      <c r="X53" s="4" t="s">
        <v>278</v>
      </c>
      <c r="Y53" s="4" t="s">
        <v>279</v>
      </c>
    </row>
    <row r="54" s="4" customFormat="1" spans="1:25">
      <c r="A54" s="4" t="s">
        <v>275</v>
      </c>
      <c r="B54" s="4" t="s">
        <v>26</v>
      </c>
      <c r="C54" s="4" t="s">
        <v>37</v>
      </c>
      <c r="D54" s="4" t="s">
        <v>95</v>
      </c>
      <c r="E54" s="4" t="s">
        <v>276</v>
      </c>
      <c r="F54" s="6">
        <v>45268</v>
      </c>
      <c r="G54" s="6">
        <v>45272</v>
      </c>
      <c r="H54" s="4">
        <v>1</v>
      </c>
      <c r="I54" s="4">
        <v>4</v>
      </c>
      <c r="J54" s="4">
        <v>4</v>
      </c>
      <c r="K54" s="4" t="s">
        <v>30</v>
      </c>
      <c r="L54" s="4">
        <v>-2047.84</v>
      </c>
      <c r="M54" s="4">
        <v>-2047.84</v>
      </c>
      <c r="N54" s="4" t="s">
        <v>277</v>
      </c>
      <c r="O54" s="4" t="s">
        <v>32</v>
      </c>
      <c r="P54" s="4" t="s">
        <v>33</v>
      </c>
      <c r="Q54" s="4">
        <v>0</v>
      </c>
      <c r="R54" s="7">
        <v>45249.0000115741</v>
      </c>
      <c r="S54" s="6">
        <v>45275</v>
      </c>
      <c r="T54" s="4" t="s">
        <v>34</v>
      </c>
      <c r="U54" s="4">
        <v>-2047.84</v>
      </c>
      <c r="V54" s="4">
        <v>0</v>
      </c>
      <c r="W54" s="4">
        <v>0</v>
      </c>
      <c r="X54" s="4" t="s">
        <v>278</v>
      </c>
      <c r="Y54" s="4" t="s">
        <v>279</v>
      </c>
    </row>
    <row r="55" s="4" customFormat="1" spans="1:25">
      <c r="A55" s="4" t="s">
        <v>280</v>
      </c>
      <c r="B55" s="4" t="s">
        <v>26</v>
      </c>
      <c r="C55" s="4" t="s">
        <v>27</v>
      </c>
      <c r="D55" s="4" t="s">
        <v>281</v>
      </c>
      <c r="E55" s="4" t="s">
        <v>282</v>
      </c>
      <c r="F55" s="6">
        <v>45271</v>
      </c>
      <c r="G55" s="6">
        <v>45272</v>
      </c>
      <c r="H55" s="4">
        <v>1</v>
      </c>
      <c r="I55" s="4">
        <v>1</v>
      </c>
      <c r="J55" s="4">
        <v>1</v>
      </c>
      <c r="K55" s="4" t="s">
        <v>30</v>
      </c>
      <c r="L55" s="4">
        <v>1612.1</v>
      </c>
      <c r="M55" s="4">
        <v>1612.1</v>
      </c>
      <c r="N55" s="4" t="s">
        <v>283</v>
      </c>
      <c r="O55" s="4" t="s">
        <v>32</v>
      </c>
      <c r="P55" s="4" t="s">
        <v>33</v>
      </c>
      <c r="Q55" s="4">
        <v>0</v>
      </c>
      <c r="R55" s="7">
        <v>45249.0000115741</v>
      </c>
      <c r="S55" s="6">
        <v>45275</v>
      </c>
      <c r="T55" s="4" t="s">
        <v>34</v>
      </c>
      <c r="U55" s="4">
        <v>1612.1</v>
      </c>
      <c r="V55" s="4">
        <v>0</v>
      </c>
      <c r="W55" s="4">
        <v>0</v>
      </c>
      <c r="X55" s="4" t="s">
        <v>284</v>
      </c>
      <c r="Y55" s="4" t="s">
        <v>285</v>
      </c>
    </row>
    <row r="56" s="4" customFormat="1" spans="1:25">
      <c r="A56" s="4" t="s">
        <v>286</v>
      </c>
      <c r="B56" s="4" t="s">
        <v>26</v>
      </c>
      <c r="C56" s="4" t="s">
        <v>27</v>
      </c>
      <c r="D56" s="4" t="s">
        <v>287</v>
      </c>
      <c r="E56" s="4" t="s">
        <v>288</v>
      </c>
      <c r="F56" s="6">
        <v>45270</v>
      </c>
      <c r="G56" s="6">
        <v>45272</v>
      </c>
      <c r="H56" s="4">
        <v>1</v>
      </c>
      <c r="I56" s="4">
        <v>2</v>
      </c>
      <c r="J56" s="4">
        <v>2</v>
      </c>
      <c r="K56" s="4" t="s">
        <v>30</v>
      </c>
      <c r="L56" s="4">
        <v>2795.6</v>
      </c>
      <c r="M56" s="4">
        <v>2795.6</v>
      </c>
      <c r="N56" s="4" t="s">
        <v>289</v>
      </c>
      <c r="O56" s="4" t="s">
        <v>32</v>
      </c>
      <c r="P56" s="4" t="s">
        <v>33</v>
      </c>
      <c r="Q56" s="4">
        <v>0</v>
      </c>
      <c r="R56" s="7">
        <v>45250</v>
      </c>
      <c r="S56" s="6">
        <v>45275</v>
      </c>
      <c r="T56" s="4" t="s">
        <v>34</v>
      </c>
      <c r="U56" s="4">
        <v>2795.6</v>
      </c>
      <c r="V56" s="4">
        <v>0</v>
      </c>
      <c r="W56" s="4">
        <v>0</v>
      </c>
      <c r="X56" s="4" t="s">
        <v>290</v>
      </c>
      <c r="Y56" s="4" t="s">
        <v>61</v>
      </c>
    </row>
    <row r="57" s="4" customFormat="1" spans="1:25">
      <c r="A57" s="4" t="s">
        <v>291</v>
      </c>
      <c r="B57" s="4" t="s">
        <v>26</v>
      </c>
      <c r="C57" s="4" t="s">
        <v>27</v>
      </c>
      <c r="D57" s="4" t="s">
        <v>292</v>
      </c>
      <c r="E57" s="4" t="s">
        <v>293</v>
      </c>
      <c r="F57" s="6">
        <v>45271</v>
      </c>
      <c r="G57" s="6">
        <v>45272</v>
      </c>
      <c r="H57" s="4">
        <v>2</v>
      </c>
      <c r="I57" s="4">
        <v>1</v>
      </c>
      <c r="J57" s="4">
        <v>2</v>
      </c>
      <c r="K57" s="4" t="s">
        <v>30</v>
      </c>
      <c r="L57" s="4">
        <v>724.46</v>
      </c>
      <c r="M57" s="4">
        <v>724.46</v>
      </c>
      <c r="N57" s="4" t="s">
        <v>294</v>
      </c>
      <c r="O57" s="4" t="s">
        <v>32</v>
      </c>
      <c r="P57" s="4" t="s">
        <v>33</v>
      </c>
      <c r="Q57" s="4">
        <v>0</v>
      </c>
      <c r="R57" s="7">
        <v>45250.0000115741</v>
      </c>
      <c r="S57" s="6">
        <v>45275</v>
      </c>
      <c r="T57" s="4" t="s">
        <v>34</v>
      </c>
      <c r="U57" s="4">
        <v>724.46</v>
      </c>
      <c r="V57" s="4">
        <v>0</v>
      </c>
      <c r="W57" s="4">
        <v>0</v>
      </c>
      <c r="X57" s="4" t="s">
        <v>295</v>
      </c>
      <c r="Y57" s="4" t="s">
        <v>296</v>
      </c>
    </row>
    <row r="58" s="4" customFormat="1" spans="1:25">
      <c r="A58" s="4" t="s">
        <v>297</v>
      </c>
      <c r="B58" s="4" t="s">
        <v>26</v>
      </c>
      <c r="C58" s="4" t="s">
        <v>27</v>
      </c>
      <c r="D58" s="4" t="s">
        <v>298</v>
      </c>
      <c r="E58" s="4" t="s">
        <v>299</v>
      </c>
      <c r="F58" s="6">
        <v>45268</v>
      </c>
      <c r="G58" s="6">
        <v>45272</v>
      </c>
      <c r="H58" s="4">
        <v>2</v>
      </c>
      <c r="I58" s="4">
        <v>4</v>
      </c>
      <c r="J58" s="4">
        <v>8</v>
      </c>
      <c r="K58" s="4" t="s">
        <v>30</v>
      </c>
      <c r="L58" s="4">
        <v>4559.18</v>
      </c>
      <c r="M58" s="4">
        <v>4559.18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45250.0000115741</v>
      </c>
      <c r="S58" s="6">
        <v>45275</v>
      </c>
      <c r="T58" s="4" t="s">
        <v>34</v>
      </c>
      <c r="U58" s="4">
        <v>4559.18</v>
      </c>
      <c r="V58" s="4">
        <v>0</v>
      </c>
      <c r="W58" s="4">
        <v>0</v>
      </c>
      <c r="X58" s="4" t="s">
        <v>301</v>
      </c>
      <c r="Y58" s="4" t="s">
        <v>302</v>
      </c>
    </row>
    <row r="59" s="4" customFormat="1" spans="1:25">
      <c r="A59" s="4" t="s">
        <v>303</v>
      </c>
      <c r="B59" s="4" t="s">
        <v>26</v>
      </c>
      <c r="C59" s="4" t="s">
        <v>27</v>
      </c>
      <c r="D59" s="4" t="s">
        <v>304</v>
      </c>
      <c r="E59" s="4" t="s">
        <v>305</v>
      </c>
      <c r="F59" s="6">
        <v>45266</v>
      </c>
      <c r="G59" s="6">
        <v>45272</v>
      </c>
      <c r="H59" s="4">
        <v>1</v>
      </c>
      <c r="I59" s="4">
        <v>6</v>
      </c>
      <c r="J59" s="4">
        <v>6</v>
      </c>
      <c r="K59" s="4" t="s">
        <v>30</v>
      </c>
      <c r="L59" s="4">
        <v>2567.95</v>
      </c>
      <c r="M59" s="4">
        <v>2567.95</v>
      </c>
      <c r="N59" s="4" t="s">
        <v>306</v>
      </c>
      <c r="O59" s="4" t="s">
        <v>32</v>
      </c>
      <c r="P59" s="4" t="s">
        <v>33</v>
      </c>
      <c r="Q59" s="4">
        <v>0</v>
      </c>
      <c r="R59" s="7">
        <v>45250</v>
      </c>
      <c r="S59" s="6">
        <v>45275</v>
      </c>
      <c r="T59" s="4" t="s">
        <v>34</v>
      </c>
      <c r="U59" s="4">
        <v>2567.95</v>
      </c>
      <c r="V59" s="4">
        <v>0</v>
      </c>
      <c r="W59" s="4">
        <v>0</v>
      </c>
      <c r="X59" s="4" t="s">
        <v>307</v>
      </c>
      <c r="Y59" s="4" t="s">
        <v>308</v>
      </c>
    </row>
    <row r="60" s="4" customFormat="1" spans="1:25">
      <c r="A60" s="4" t="s">
        <v>309</v>
      </c>
      <c r="B60" s="4" t="s">
        <v>26</v>
      </c>
      <c r="C60" s="4" t="s">
        <v>27</v>
      </c>
      <c r="D60" s="4" t="s">
        <v>310</v>
      </c>
      <c r="E60" s="4" t="s">
        <v>311</v>
      </c>
      <c r="F60" s="6">
        <v>45269</v>
      </c>
      <c r="G60" s="6">
        <v>45272</v>
      </c>
      <c r="H60" s="4">
        <v>1</v>
      </c>
      <c r="I60" s="4">
        <v>3</v>
      </c>
      <c r="J60" s="4">
        <v>3</v>
      </c>
      <c r="K60" s="4" t="s">
        <v>30</v>
      </c>
      <c r="L60" s="4">
        <v>3666.7</v>
      </c>
      <c r="M60" s="4">
        <v>3666.7</v>
      </c>
      <c r="N60" s="4" t="s">
        <v>312</v>
      </c>
      <c r="O60" s="4" t="s">
        <v>32</v>
      </c>
      <c r="P60" s="4" t="s">
        <v>33</v>
      </c>
      <c r="Q60" s="4">
        <v>0</v>
      </c>
      <c r="R60" s="7">
        <v>45250</v>
      </c>
      <c r="S60" s="6">
        <v>45275</v>
      </c>
      <c r="T60" s="4" t="s">
        <v>34</v>
      </c>
      <c r="U60" s="4">
        <v>3666.7</v>
      </c>
      <c r="V60" s="4">
        <v>0</v>
      </c>
      <c r="W60" s="4">
        <v>0</v>
      </c>
      <c r="X60" s="4" t="s">
        <v>313</v>
      </c>
      <c r="Y60" s="4" t="s">
        <v>314</v>
      </c>
    </row>
    <row r="61" s="4" customFormat="1" spans="1:25">
      <c r="A61" s="4" t="s">
        <v>315</v>
      </c>
      <c r="B61" s="4" t="s">
        <v>26</v>
      </c>
      <c r="C61" s="4" t="s">
        <v>27</v>
      </c>
      <c r="D61" s="4" t="s">
        <v>316</v>
      </c>
      <c r="E61" s="4" t="s">
        <v>317</v>
      </c>
      <c r="F61" s="6">
        <v>45269</v>
      </c>
      <c r="G61" s="6">
        <v>45272</v>
      </c>
      <c r="H61" s="4">
        <v>1</v>
      </c>
      <c r="I61" s="4">
        <v>3</v>
      </c>
      <c r="J61" s="4">
        <v>3</v>
      </c>
      <c r="K61" s="4" t="s">
        <v>30</v>
      </c>
      <c r="L61" s="4">
        <v>5009.43</v>
      </c>
      <c r="M61" s="4">
        <v>5009.43</v>
      </c>
      <c r="N61" s="4" t="s">
        <v>318</v>
      </c>
      <c r="O61" s="4" t="s">
        <v>32</v>
      </c>
      <c r="P61" s="4" t="s">
        <v>33</v>
      </c>
      <c r="Q61" s="4">
        <v>0</v>
      </c>
      <c r="R61" s="7">
        <v>45250.0000115741</v>
      </c>
      <c r="S61" s="6">
        <v>45275</v>
      </c>
      <c r="T61" s="4" t="s">
        <v>34</v>
      </c>
      <c r="U61" s="4">
        <v>5009.43</v>
      </c>
      <c r="V61" s="4">
        <v>0</v>
      </c>
      <c r="W61" s="4">
        <v>0</v>
      </c>
      <c r="X61" s="4" t="s">
        <v>319</v>
      </c>
      <c r="Y61" s="4" t="s">
        <v>320</v>
      </c>
    </row>
    <row r="62" s="4" customFormat="1" spans="1:25">
      <c r="A62" s="4" t="s">
        <v>321</v>
      </c>
      <c r="B62" s="4" t="s">
        <v>26</v>
      </c>
      <c r="C62" s="4" t="s">
        <v>27</v>
      </c>
      <c r="D62" s="4" t="s">
        <v>322</v>
      </c>
      <c r="E62" s="4" t="s">
        <v>323</v>
      </c>
      <c r="F62" s="6">
        <v>45270</v>
      </c>
      <c r="G62" s="6">
        <v>45272</v>
      </c>
      <c r="H62" s="4">
        <v>2</v>
      </c>
      <c r="I62" s="4">
        <v>2</v>
      </c>
      <c r="J62" s="4">
        <v>4</v>
      </c>
      <c r="K62" s="4" t="s">
        <v>30</v>
      </c>
      <c r="L62" s="4">
        <v>1324.04</v>
      </c>
      <c r="M62" s="4">
        <v>1324.04</v>
      </c>
      <c r="N62" s="4" t="s">
        <v>324</v>
      </c>
      <c r="O62" s="4" t="s">
        <v>32</v>
      </c>
      <c r="P62" s="4" t="s">
        <v>33</v>
      </c>
      <c r="Q62" s="4">
        <v>0</v>
      </c>
      <c r="R62" s="7">
        <v>45251</v>
      </c>
      <c r="S62" s="6">
        <v>45275</v>
      </c>
      <c r="T62" s="4" t="s">
        <v>34</v>
      </c>
      <c r="U62" s="4">
        <v>1324.04</v>
      </c>
      <c r="V62" s="4">
        <v>0</v>
      </c>
      <c r="W62" s="4">
        <v>0</v>
      </c>
      <c r="X62" s="4" t="s">
        <v>325</v>
      </c>
      <c r="Y62" s="4" t="s">
        <v>326</v>
      </c>
    </row>
    <row r="63" s="4" customFormat="1" spans="1:25">
      <c r="A63" s="4" t="s">
        <v>327</v>
      </c>
      <c r="B63" s="4" t="s">
        <v>26</v>
      </c>
      <c r="C63" s="4" t="s">
        <v>27</v>
      </c>
      <c r="D63" s="4" t="s">
        <v>328</v>
      </c>
      <c r="E63" s="4" t="s">
        <v>329</v>
      </c>
      <c r="F63" s="6">
        <v>45270</v>
      </c>
      <c r="G63" s="6">
        <v>45272</v>
      </c>
      <c r="H63" s="4">
        <v>1</v>
      </c>
      <c r="I63" s="4">
        <v>2</v>
      </c>
      <c r="J63" s="4">
        <v>2</v>
      </c>
      <c r="K63" s="4" t="s">
        <v>30</v>
      </c>
      <c r="L63" s="4">
        <v>949.4</v>
      </c>
      <c r="M63" s="4">
        <v>949.4</v>
      </c>
      <c r="N63" s="4" t="s">
        <v>330</v>
      </c>
      <c r="O63" s="4" t="s">
        <v>32</v>
      </c>
      <c r="P63" s="4" t="s">
        <v>33</v>
      </c>
      <c r="Q63" s="4">
        <v>0</v>
      </c>
      <c r="R63" s="7">
        <v>45251.0000115741</v>
      </c>
      <c r="S63" s="6">
        <v>45275</v>
      </c>
      <c r="T63" s="4" t="s">
        <v>34</v>
      </c>
      <c r="U63" s="4">
        <v>949.4</v>
      </c>
      <c r="V63" s="4">
        <v>0</v>
      </c>
      <c r="W63" s="4">
        <v>0</v>
      </c>
      <c r="X63" s="4" t="s">
        <v>331</v>
      </c>
      <c r="Y63" s="4" t="s">
        <v>332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334</v>
      </c>
      <c r="E64" s="4" t="s">
        <v>335</v>
      </c>
      <c r="F64" s="6">
        <v>45265</v>
      </c>
      <c r="G64" s="6">
        <v>45272</v>
      </c>
      <c r="H64" s="4">
        <v>1</v>
      </c>
      <c r="I64" s="4">
        <v>7</v>
      </c>
      <c r="J64" s="4">
        <v>7</v>
      </c>
      <c r="K64" s="4" t="s">
        <v>30</v>
      </c>
      <c r="L64" s="4">
        <v>14823.62</v>
      </c>
      <c r="M64" s="4">
        <v>14823.62</v>
      </c>
      <c r="N64" s="4" t="s">
        <v>336</v>
      </c>
      <c r="O64" s="4" t="s">
        <v>32</v>
      </c>
      <c r="P64" s="4" t="s">
        <v>33</v>
      </c>
      <c r="Q64" s="4">
        <v>0</v>
      </c>
      <c r="R64" s="7">
        <v>45251</v>
      </c>
      <c r="S64" s="6">
        <v>45275</v>
      </c>
      <c r="T64" s="4" t="s">
        <v>34</v>
      </c>
      <c r="U64" s="4">
        <v>14823.62</v>
      </c>
      <c r="V64" s="4">
        <v>0</v>
      </c>
      <c r="W64" s="4">
        <v>0</v>
      </c>
      <c r="X64" s="4" t="s">
        <v>337</v>
      </c>
      <c r="Y64" s="4" t="s">
        <v>61</v>
      </c>
    </row>
    <row r="65" s="4" customFormat="1" spans="1:25">
      <c r="A65" s="4" t="s">
        <v>338</v>
      </c>
      <c r="B65" s="4" t="s">
        <v>26</v>
      </c>
      <c r="C65" s="4" t="s">
        <v>27</v>
      </c>
      <c r="D65" s="4" t="s">
        <v>339</v>
      </c>
      <c r="E65" s="4" t="s">
        <v>340</v>
      </c>
      <c r="F65" s="6">
        <v>45269</v>
      </c>
      <c r="G65" s="6">
        <v>45272</v>
      </c>
      <c r="H65" s="4">
        <v>1</v>
      </c>
      <c r="I65" s="4">
        <v>3</v>
      </c>
      <c r="J65" s="4">
        <v>3</v>
      </c>
      <c r="K65" s="4" t="s">
        <v>30</v>
      </c>
      <c r="L65" s="4">
        <v>2446.95</v>
      </c>
      <c r="M65" s="4">
        <v>2446.95</v>
      </c>
      <c r="N65" s="4" t="s">
        <v>341</v>
      </c>
      <c r="O65" s="4" t="s">
        <v>32</v>
      </c>
      <c r="P65" s="4" t="s">
        <v>33</v>
      </c>
      <c r="Q65" s="4">
        <v>0</v>
      </c>
      <c r="R65" s="7">
        <v>45251.0000115741</v>
      </c>
      <c r="S65" s="6">
        <v>45275</v>
      </c>
      <c r="T65" s="4" t="s">
        <v>34</v>
      </c>
      <c r="U65" s="4">
        <v>2446.95</v>
      </c>
      <c r="V65" s="4">
        <v>0</v>
      </c>
      <c r="W65" s="4">
        <v>0</v>
      </c>
      <c r="X65" s="4" t="s">
        <v>342</v>
      </c>
      <c r="Y65" s="4" t="s">
        <v>61</v>
      </c>
    </row>
    <row r="66" s="4" customFormat="1" spans="1:25">
      <c r="A66" s="4" t="s">
        <v>343</v>
      </c>
      <c r="B66" s="4" t="s">
        <v>26</v>
      </c>
      <c r="C66" s="4" t="s">
        <v>27</v>
      </c>
      <c r="D66" s="4" t="s">
        <v>344</v>
      </c>
      <c r="E66" s="4" t="s">
        <v>345</v>
      </c>
      <c r="F66" s="6">
        <v>45270</v>
      </c>
      <c r="G66" s="6">
        <v>45272</v>
      </c>
      <c r="H66" s="4">
        <v>1</v>
      </c>
      <c r="I66" s="4">
        <v>2</v>
      </c>
      <c r="J66" s="4">
        <v>2</v>
      </c>
      <c r="K66" s="4" t="s">
        <v>30</v>
      </c>
      <c r="L66" s="4">
        <v>1318.89</v>
      </c>
      <c r="M66" s="4">
        <v>1318.89</v>
      </c>
      <c r="N66" s="4" t="s">
        <v>346</v>
      </c>
      <c r="O66" s="4" t="s">
        <v>32</v>
      </c>
      <c r="P66" s="4" t="s">
        <v>33</v>
      </c>
      <c r="Q66" s="4">
        <v>0</v>
      </c>
      <c r="R66" s="7">
        <v>45252</v>
      </c>
      <c r="S66" s="6">
        <v>45275</v>
      </c>
      <c r="T66" s="4" t="s">
        <v>34</v>
      </c>
      <c r="U66" s="4">
        <v>1318.89</v>
      </c>
      <c r="V66" s="4">
        <v>0</v>
      </c>
      <c r="W66" s="4">
        <v>0</v>
      </c>
      <c r="X66" s="4" t="s">
        <v>347</v>
      </c>
      <c r="Y66" s="4" t="s">
        <v>348</v>
      </c>
    </row>
    <row r="67" s="4" customFormat="1" spans="1:25">
      <c r="A67" s="4" t="s">
        <v>349</v>
      </c>
      <c r="B67" s="4" t="s">
        <v>26</v>
      </c>
      <c r="C67" s="4" t="s">
        <v>27</v>
      </c>
      <c r="D67" s="4" t="s">
        <v>350</v>
      </c>
      <c r="E67" s="4" t="s">
        <v>351</v>
      </c>
      <c r="F67" s="6">
        <v>45269</v>
      </c>
      <c r="G67" s="6">
        <v>45272</v>
      </c>
      <c r="H67" s="4">
        <v>1</v>
      </c>
      <c r="I67" s="4">
        <v>3</v>
      </c>
      <c r="J67" s="4">
        <v>3</v>
      </c>
      <c r="K67" s="4" t="s">
        <v>30</v>
      </c>
      <c r="L67" s="4">
        <v>2320.8</v>
      </c>
      <c r="M67" s="4">
        <v>2320.8</v>
      </c>
      <c r="N67" s="4" t="s">
        <v>352</v>
      </c>
      <c r="O67" s="4" t="s">
        <v>32</v>
      </c>
      <c r="P67" s="4" t="s">
        <v>33</v>
      </c>
      <c r="Q67" s="4">
        <v>0</v>
      </c>
      <c r="R67" s="7">
        <v>45252.0000115741</v>
      </c>
      <c r="S67" s="6">
        <v>45275</v>
      </c>
      <c r="T67" s="4" t="s">
        <v>34</v>
      </c>
      <c r="U67" s="4">
        <v>2320.8</v>
      </c>
      <c r="V67" s="4">
        <v>0</v>
      </c>
      <c r="W67" s="4">
        <v>0</v>
      </c>
      <c r="X67" s="4" t="s">
        <v>353</v>
      </c>
      <c r="Y67" s="4" t="s">
        <v>61</v>
      </c>
    </row>
    <row r="68" s="4" customFormat="1" spans="1:25">
      <c r="A68" s="4" t="s">
        <v>354</v>
      </c>
      <c r="B68" s="4" t="s">
        <v>26</v>
      </c>
      <c r="C68" s="4" t="s">
        <v>27</v>
      </c>
      <c r="D68" s="4" t="s">
        <v>355</v>
      </c>
      <c r="E68" s="4" t="s">
        <v>356</v>
      </c>
      <c r="F68" s="6">
        <v>45265</v>
      </c>
      <c r="G68" s="6">
        <v>45272</v>
      </c>
      <c r="H68" s="4">
        <v>1</v>
      </c>
      <c r="I68" s="4">
        <v>7</v>
      </c>
      <c r="J68" s="4">
        <v>7</v>
      </c>
      <c r="K68" s="4" t="s">
        <v>30</v>
      </c>
      <c r="L68" s="4">
        <v>35924.47</v>
      </c>
      <c r="M68" s="4">
        <v>35924.47</v>
      </c>
      <c r="N68" s="4" t="s">
        <v>357</v>
      </c>
      <c r="O68" s="4" t="s">
        <v>32</v>
      </c>
      <c r="P68" s="4" t="s">
        <v>33</v>
      </c>
      <c r="Q68" s="4">
        <v>0</v>
      </c>
      <c r="R68" s="7">
        <v>45252.0000115741</v>
      </c>
      <c r="S68" s="6">
        <v>45275</v>
      </c>
      <c r="T68" s="4" t="s">
        <v>34</v>
      </c>
      <c r="U68" s="4">
        <v>35924.47</v>
      </c>
      <c r="V68" s="4">
        <v>0</v>
      </c>
      <c r="W68" s="4">
        <v>0</v>
      </c>
      <c r="X68" s="4" t="s">
        <v>358</v>
      </c>
      <c r="Y68" s="4" t="s">
        <v>359</v>
      </c>
    </row>
    <row r="69" s="4" customFormat="1" spans="1:25">
      <c r="A69" s="4" t="s">
        <v>360</v>
      </c>
      <c r="B69" s="4" t="s">
        <v>26</v>
      </c>
      <c r="C69" s="4" t="s">
        <v>27</v>
      </c>
      <c r="D69" s="4" t="s">
        <v>361</v>
      </c>
      <c r="E69" s="4" t="s">
        <v>362</v>
      </c>
      <c r="F69" s="6">
        <v>45271</v>
      </c>
      <c r="G69" s="6">
        <v>45272</v>
      </c>
      <c r="H69" s="4">
        <v>1</v>
      </c>
      <c r="I69" s="4">
        <v>1</v>
      </c>
      <c r="J69" s="4">
        <v>1</v>
      </c>
      <c r="K69" s="4" t="s">
        <v>30</v>
      </c>
      <c r="L69" s="4">
        <v>397.25</v>
      </c>
      <c r="M69" s="4">
        <v>397.25</v>
      </c>
      <c r="N69" s="4" t="s">
        <v>363</v>
      </c>
      <c r="O69" s="4" t="s">
        <v>32</v>
      </c>
      <c r="P69" s="4" t="s">
        <v>33</v>
      </c>
      <c r="Q69" s="4">
        <v>0</v>
      </c>
      <c r="R69" s="7">
        <v>45252.0000115741</v>
      </c>
      <c r="S69" s="6">
        <v>45275</v>
      </c>
      <c r="T69" s="4" t="s">
        <v>34</v>
      </c>
      <c r="U69" s="4">
        <v>397.25</v>
      </c>
      <c r="V69" s="4">
        <v>0</v>
      </c>
      <c r="W69" s="4">
        <v>0</v>
      </c>
      <c r="X69" s="4" t="s">
        <v>364</v>
      </c>
      <c r="Y69" s="4" t="s">
        <v>365</v>
      </c>
    </row>
    <row r="70" s="4" customFormat="1" spans="1:25">
      <c r="A70" s="4" t="s">
        <v>366</v>
      </c>
      <c r="B70" s="4" t="s">
        <v>26</v>
      </c>
      <c r="C70" s="4" t="s">
        <v>27</v>
      </c>
      <c r="D70" s="4" t="s">
        <v>367</v>
      </c>
      <c r="E70" s="4" t="s">
        <v>368</v>
      </c>
      <c r="F70" s="6">
        <v>45270</v>
      </c>
      <c r="G70" s="6">
        <v>45272</v>
      </c>
      <c r="H70" s="4">
        <v>2</v>
      </c>
      <c r="I70" s="4">
        <v>2</v>
      </c>
      <c r="J70" s="4">
        <v>4</v>
      </c>
      <c r="K70" s="4" t="s">
        <v>30</v>
      </c>
      <c r="L70" s="4">
        <v>1884.96</v>
      </c>
      <c r="M70" s="4">
        <v>1884.96</v>
      </c>
      <c r="N70" s="4" t="s">
        <v>369</v>
      </c>
      <c r="O70" s="4" t="s">
        <v>32</v>
      </c>
      <c r="P70" s="4" t="s">
        <v>33</v>
      </c>
      <c r="Q70" s="4">
        <v>0</v>
      </c>
      <c r="R70" s="7">
        <v>45252</v>
      </c>
      <c r="S70" s="6">
        <v>45275</v>
      </c>
      <c r="T70" s="4" t="s">
        <v>34</v>
      </c>
      <c r="U70" s="4">
        <v>1884.96</v>
      </c>
      <c r="V70" s="4">
        <v>0</v>
      </c>
      <c r="W70" s="4">
        <v>0</v>
      </c>
      <c r="X70" s="4" t="s">
        <v>370</v>
      </c>
      <c r="Y70" s="4" t="s">
        <v>371</v>
      </c>
    </row>
    <row r="71" s="4" customFormat="1" spans="1:25">
      <c r="A71" s="4" t="s">
        <v>372</v>
      </c>
      <c r="B71" s="4" t="s">
        <v>26</v>
      </c>
      <c r="C71" s="4" t="s">
        <v>27</v>
      </c>
      <c r="D71" s="4" t="s">
        <v>373</v>
      </c>
      <c r="E71" s="4" t="s">
        <v>299</v>
      </c>
      <c r="F71" s="6">
        <v>45271</v>
      </c>
      <c r="G71" s="6">
        <v>45272</v>
      </c>
      <c r="H71" s="4">
        <v>1</v>
      </c>
      <c r="I71" s="4">
        <v>1</v>
      </c>
      <c r="J71" s="4">
        <v>1</v>
      </c>
      <c r="K71" s="4" t="s">
        <v>30</v>
      </c>
      <c r="L71" s="4">
        <v>334.29</v>
      </c>
      <c r="M71" s="4">
        <v>334.29</v>
      </c>
      <c r="N71" s="4" t="s">
        <v>374</v>
      </c>
      <c r="O71" s="4" t="s">
        <v>32</v>
      </c>
      <c r="P71" s="4" t="s">
        <v>33</v>
      </c>
      <c r="Q71" s="4">
        <v>0</v>
      </c>
      <c r="R71" s="7">
        <v>45253</v>
      </c>
      <c r="S71" s="6">
        <v>45275</v>
      </c>
      <c r="T71" s="4" t="s">
        <v>34</v>
      </c>
      <c r="U71" s="4">
        <v>334.29</v>
      </c>
      <c r="V71" s="4">
        <v>0</v>
      </c>
      <c r="W71" s="4">
        <v>0</v>
      </c>
      <c r="X71" s="4" t="s">
        <v>375</v>
      </c>
      <c r="Y71" s="4" t="s">
        <v>376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379</v>
      </c>
      <c r="F72" s="6">
        <v>45270</v>
      </c>
      <c r="G72" s="6">
        <v>45272</v>
      </c>
      <c r="H72" s="4">
        <v>1</v>
      </c>
      <c r="I72" s="4">
        <v>2</v>
      </c>
      <c r="J72" s="4">
        <v>2</v>
      </c>
      <c r="K72" s="4" t="s">
        <v>30</v>
      </c>
      <c r="L72" s="4">
        <v>658.42</v>
      </c>
      <c r="M72" s="4">
        <v>658.42</v>
      </c>
      <c r="N72" s="4" t="s">
        <v>380</v>
      </c>
      <c r="O72" s="4" t="s">
        <v>32</v>
      </c>
      <c r="P72" s="4" t="s">
        <v>33</v>
      </c>
      <c r="Q72" s="4">
        <v>0</v>
      </c>
      <c r="R72" s="7">
        <v>45253</v>
      </c>
      <c r="S72" s="6">
        <v>45275</v>
      </c>
      <c r="T72" s="4" t="s">
        <v>34</v>
      </c>
      <c r="U72" s="4">
        <v>658.42</v>
      </c>
      <c r="V72" s="4">
        <v>0</v>
      </c>
      <c r="W72" s="4">
        <v>0</v>
      </c>
      <c r="X72" s="4" t="s">
        <v>381</v>
      </c>
      <c r="Y72" s="4" t="s">
        <v>382</v>
      </c>
    </row>
    <row r="73" s="4" customFormat="1" spans="1:25">
      <c r="A73" s="4" t="s">
        <v>333</v>
      </c>
      <c r="B73" s="4" t="s">
        <v>26</v>
      </c>
      <c r="C73" s="4" t="s">
        <v>37</v>
      </c>
      <c r="D73" s="4" t="s">
        <v>334</v>
      </c>
      <c r="E73" s="4" t="s">
        <v>335</v>
      </c>
      <c r="F73" s="6">
        <v>45265</v>
      </c>
      <c r="G73" s="6">
        <v>45272</v>
      </c>
      <c r="H73" s="4">
        <v>1</v>
      </c>
      <c r="I73" s="4">
        <v>7</v>
      </c>
      <c r="J73" s="4">
        <v>7</v>
      </c>
      <c r="K73" s="4" t="s">
        <v>30</v>
      </c>
      <c r="L73" s="4">
        <v>-14823.62</v>
      </c>
      <c r="M73" s="4">
        <v>-14823.62</v>
      </c>
      <c r="N73" s="4" t="s">
        <v>336</v>
      </c>
      <c r="O73" s="4" t="s">
        <v>32</v>
      </c>
      <c r="P73" s="4" t="s">
        <v>33</v>
      </c>
      <c r="Q73" s="4">
        <v>0</v>
      </c>
      <c r="R73" s="7">
        <v>45251</v>
      </c>
      <c r="S73" s="6">
        <v>45275</v>
      </c>
      <c r="T73" s="4" t="s">
        <v>34</v>
      </c>
      <c r="U73" s="4">
        <v>-14823.62</v>
      </c>
      <c r="V73" s="4">
        <v>0</v>
      </c>
      <c r="W73" s="4">
        <v>0</v>
      </c>
      <c r="X73" s="4" t="s">
        <v>337</v>
      </c>
      <c r="Y73" s="4" t="s">
        <v>61</v>
      </c>
    </row>
    <row r="74" s="4" customFormat="1" spans="1:25">
      <c r="A74" s="4" t="s">
        <v>383</v>
      </c>
      <c r="B74" s="4" t="s">
        <v>26</v>
      </c>
      <c r="C74" s="4" t="s">
        <v>27</v>
      </c>
      <c r="D74" s="4" t="s">
        <v>384</v>
      </c>
      <c r="E74" s="4" t="s">
        <v>385</v>
      </c>
      <c r="F74" s="6">
        <v>45271</v>
      </c>
      <c r="G74" s="6">
        <v>45272</v>
      </c>
      <c r="H74" s="4">
        <v>1</v>
      </c>
      <c r="I74" s="4">
        <v>1</v>
      </c>
      <c r="J74" s="4">
        <v>1</v>
      </c>
      <c r="K74" s="4" t="s">
        <v>30</v>
      </c>
      <c r="L74" s="4">
        <v>484.34</v>
      </c>
      <c r="M74" s="4">
        <v>484.34</v>
      </c>
      <c r="N74" s="4" t="s">
        <v>386</v>
      </c>
      <c r="O74" s="4" t="s">
        <v>32</v>
      </c>
      <c r="P74" s="4" t="s">
        <v>33</v>
      </c>
      <c r="Q74" s="4">
        <v>0</v>
      </c>
      <c r="R74" s="7">
        <v>45253</v>
      </c>
      <c r="S74" s="6">
        <v>45275</v>
      </c>
      <c r="T74" s="4" t="s">
        <v>34</v>
      </c>
      <c r="U74" s="4">
        <v>484.34</v>
      </c>
      <c r="V74" s="4">
        <v>0</v>
      </c>
      <c r="W74" s="4">
        <v>0</v>
      </c>
      <c r="X74" s="4" t="s">
        <v>387</v>
      </c>
      <c r="Y74" s="4" t="s">
        <v>388</v>
      </c>
    </row>
    <row r="75" s="4" customFormat="1" spans="1:25">
      <c r="A75" s="4" t="s">
        <v>389</v>
      </c>
      <c r="B75" s="4" t="s">
        <v>26</v>
      </c>
      <c r="C75" s="4" t="s">
        <v>27</v>
      </c>
      <c r="D75" s="4" t="s">
        <v>390</v>
      </c>
      <c r="E75" s="4" t="s">
        <v>391</v>
      </c>
      <c r="F75" s="6">
        <v>45270</v>
      </c>
      <c r="G75" s="6">
        <v>45272</v>
      </c>
      <c r="H75" s="4">
        <v>1</v>
      </c>
      <c r="I75" s="4">
        <v>2</v>
      </c>
      <c r="J75" s="4">
        <v>2</v>
      </c>
      <c r="K75" s="4" t="s">
        <v>30</v>
      </c>
      <c r="L75" s="4">
        <v>1953.02</v>
      </c>
      <c r="M75" s="4">
        <v>1953.02</v>
      </c>
      <c r="N75" s="4" t="s">
        <v>392</v>
      </c>
      <c r="O75" s="4" t="s">
        <v>32</v>
      </c>
      <c r="P75" s="4" t="s">
        <v>33</v>
      </c>
      <c r="Q75" s="4">
        <v>0</v>
      </c>
      <c r="R75" s="7">
        <v>45253</v>
      </c>
      <c r="S75" s="6">
        <v>45275</v>
      </c>
      <c r="T75" s="4" t="s">
        <v>34</v>
      </c>
      <c r="U75" s="4">
        <v>1953.02</v>
      </c>
      <c r="V75" s="4">
        <v>0</v>
      </c>
      <c r="W75" s="4">
        <v>0</v>
      </c>
      <c r="X75" s="4" t="s">
        <v>393</v>
      </c>
      <c r="Y75" s="4" t="s">
        <v>61</v>
      </c>
    </row>
    <row r="76" s="4" customFormat="1" spans="1:25">
      <c r="A76" s="4" t="s">
        <v>394</v>
      </c>
      <c r="B76" s="4" t="s">
        <v>26</v>
      </c>
      <c r="C76" s="4" t="s">
        <v>27</v>
      </c>
      <c r="D76" s="4" t="s">
        <v>395</v>
      </c>
      <c r="E76" s="4" t="s">
        <v>396</v>
      </c>
      <c r="F76" s="6">
        <v>45268</v>
      </c>
      <c r="G76" s="6">
        <v>45272</v>
      </c>
      <c r="H76" s="4">
        <v>1</v>
      </c>
      <c r="I76" s="4">
        <v>4</v>
      </c>
      <c r="J76" s="4">
        <v>4</v>
      </c>
      <c r="K76" s="4" t="s">
        <v>30</v>
      </c>
      <c r="L76" s="4">
        <v>2086.68</v>
      </c>
      <c r="M76" s="4">
        <v>2086.68</v>
      </c>
      <c r="N76" s="4" t="s">
        <v>397</v>
      </c>
      <c r="O76" s="4" t="s">
        <v>32</v>
      </c>
      <c r="P76" s="4" t="s">
        <v>33</v>
      </c>
      <c r="Q76" s="4">
        <v>0</v>
      </c>
      <c r="R76" s="7">
        <v>45253.0000115741</v>
      </c>
      <c r="S76" s="6">
        <v>45275</v>
      </c>
      <c r="T76" s="4" t="s">
        <v>34</v>
      </c>
      <c r="U76" s="4">
        <v>2086.68</v>
      </c>
      <c r="V76" s="4">
        <v>0</v>
      </c>
      <c r="W76" s="4">
        <v>0</v>
      </c>
      <c r="X76" s="4" t="s">
        <v>398</v>
      </c>
      <c r="Y76" s="4" t="s">
        <v>399</v>
      </c>
    </row>
    <row r="77" s="4" customFormat="1" spans="1:25">
      <c r="A77" s="4" t="s">
        <v>400</v>
      </c>
      <c r="B77" s="4" t="s">
        <v>26</v>
      </c>
      <c r="C77" s="4" t="s">
        <v>27</v>
      </c>
      <c r="D77" s="4" t="s">
        <v>401</v>
      </c>
      <c r="E77" s="4" t="s">
        <v>402</v>
      </c>
      <c r="F77" s="6">
        <v>45270</v>
      </c>
      <c r="G77" s="6">
        <v>45272</v>
      </c>
      <c r="H77" s="4">
        <v>1</v>
      </c>
      <c r="I77" s="4">
        <v>2</v>
      </c>
      <c r="J77" s="4">
        <v>2</v>
      </c>
      <c r="K77" s="4" t="s">
        <v>30</v>
      </c>
      <c r="L77" s="4">
        <v>859.2</v>
      </c>
      <c r="M77" s="4">
        <v>859.2</v>
      </c>
      <c r="N77" s="4" t="s">
        <v>403</v>
      </c>
      <c r="O77" s="4" t="s">
        <v>32</v>
      </c>
      <c r="P77" s="4" t="s">
        <v>33</v>
      </c>
      <c r="Q77" s="4">
        <v>0</v>
      </c>
      <c r="R77" s="7">
        <v>45254.0000115741</v>
      </c>
      <c r="S77" s="6">
        <v>45275</v>
      </c>
      <c r="T77" s="4" t="s">
        <v>34</v>
      </c>
      <c r="U77" s="4">
        <v>859.2</v>
      </c>
      <c r="V77" s="4">
        <v>0</v>
      </c>
      <c r="W77" s="4">
        <v>0</v>
      </c>
      <c r="X77" s="4" t="s">
        <v>404</v>
      </c>
      <c r="Y77" s="4" t="s">
        <v>61</v>
      </c>
    </row>
    <row r="78" s="4" customFormat="1" spans="1:25">
      <c r="A78" s="4" t="s">
        <v>405</v>
      </c>
      <c r="B78" s="4" t="s">
        <v>26</v>
      </c>
      <c r="C78" s="4" t="s">
        <v>27</v>
      </c>
      <c r="D78" s="4" t="s">
        <v>406</v>
      </c>
      <c r="E78" s="4" t="s">
        <v>407</v>
      </c>
      <c r="F78" s="6">
        <v>45266</v>
      </c>
      <c r="G78" s="6">
        <v>45272</v>
      </c>
      <c r="H78" s="4">
        <v>2</v>
      </c>
      <c r="I78" s="4">
        <v>6</v>
      </c>
      <c r="J78" s="4">
        <v>12</v>
      </c>
      <c r="K78" s="4" t="s">
        <v>30</v>
      </c>
      <c r="L78" s="4">
        <v>4137</v>
      </c>
      <c r="M78" s="4">
        <v>4137</v>
      </c>
      <c r="N78" s="4" t="s">
        <v>408</v>
      </c>
      <c r="O78" s="4" t="s">
        <v>32</v>
      </c>
      <c r="P78" s="4" t="s">
        <v>33</v>
      </c>
      <c r="Q78" s="4">
        <v>0</v>
      </c>
      <c r="R78" s="7">
        <v>45254</v>
      </c>
      <c r="S78" s="6">
        <v>45275</v>
      </c>
      <c r="T78" s="4" t="s">
        <v>34</v>
      </c>
      <c r="U78" s="4">
        <v>4137</v>
      </c>
      <c r="V78" s="4">
        <v>0</v>
      </c>
      <c r="W78" s="4">
        <v>0</v>
      </c>
      <c r="X78" s="4" t="s">
        <v>409</v>
      </c>
      <c r="Y78" s="4" t="s">
        <v>410</v>
      </c>
    </row>
    <row r="79" s="4" customFormat="1" spans="1:25">
      <c r="A79" s="4" t="s">
        <v>411</v>
      </c>
      <c r="B79" s="4" t="s">
        <v>26</v>
      </c>
      <c r="C79" s="4" t="s">
        <v>27</v>
      </c>
      <c r="D79" s="4" t="s">
        <v>412</v>
      </c>
      <c r="E79" s="4" t="s">
        <v>64</v>
      </c>
      <c r="F79" s="6">
        <v>45265</v>
      </c>
      <c r="G79" s="6">
        <v>45272</v>
      </c>
      <c r="H79" s="4">
        <v>1</v>
      </c>
      <c r="I79" s="4">
        <v>7</v>
      </c>
      <c r="J79" s="4">
        <v>7</v>
      </c>
      <c r="K79" s="4" t="s">
        <v>30</v>
      </c>
      <c r="L79" s="4">
        <v>5848.01</v>
      </c>
      <c r="M79" s="4">
        <v>5848.01</v>
      </c>
      <c r="N79" s="4" t="s">
        <v>413</v>
      </c>
      <c r="O79" s="4" t="s">
        <v>32</v>
      </c>
      <c r="P79" s="4" t="s">
        <v>33</v>
      </c>
      <c r="Q79" s="4">
        <v>0</v>
      </c>
      <c r="R79" s="7">
        <v>45187.0000115741</v>
      </c>
      <c r="S79" s="6">
        <v>45275</v>
      </c>
      <c r="T79" s="4" t="s">
        <v>34</v>
      </c>
      <c r="U79" s="4">
        <v>5848.01</v>
      </c>
      <c r="V79" s="4">
        <v>0</v>
      </c>
      <c r="W79" s="4">
        <v>0</v>
      </c>
      <c r="X79" s="4" t="s">
        <v>414</v>
      </c>
      <c r="Y79" s="4" t="s">
        <v>415</v>
      </c>
    </row>
    <row r="80" s="4" customFormat="1" spans="1:25">
      <c r="A80" s="4" t="s">
        <v>112</v>
      </c>
      <c r="B80" s="4" t="s">
        <v>26</v>
      </c>
      <c r="C80" s="4" t="s">
        <v>37</v>
      </c>
      <c r="D80" s="4" t="s">
        <v>113</v>
      </c>
      <c r="E80" s="4" t="s">
        <v>114</v>
      </c>
      <c r="F80" s="6">
        <v>45271</v>
      </c>
      <c r="G80" s="6">
        <v>45272</v>
      </c>
      <c r="H80" s="4">
        <v>1</v>
      </c>
      <c r="I80" s="4">
        <v>1</v>
      </c>
      <c r="J80" s="4">
        <v>1</v>
      </c>
      <c r="K80" s="4" t="s">
        <v>30</v>
      </c>
      <c r="L80" s="4">
        <v>-548.53</v>
      </c>
      <c r="M80" s="4">
        <v>-548.53</v>
      </c>
      <c r="N80" s="4" t="s">
        <v>115</v>
      </c>
      <c r="O80" s="4" t="s">
        <v>32</v>
      </c>
      <c r="P80" s="4" t="s">
        <v>33</v>
      </c>
      <c r="Q80" s="4">
        <v>0</v>
      </c>
      <c r="R80" s="7">
        <v>45235</v>
      </c>
      <c r="S80" s="6">
        <v>45275</v>
      </c>
      <c r="T80" s="4" t="s">
        <v>34</v>
      </c>
      <c r="U80" s="4">
        <v>-548.53</v>
      </c>
      <c r="V80" s="4">
        <v>0</v>
      </c>
      <c r="W80" s="4">
        <v>0</v>
      </c>
      <c r="X80" s="4" t="s">
        <v>116</v>
      </c>
      <c r="Y80" s="4" t="s">
        <v>117</v>
      </c>
    </row>
    <row r="81" s="4" customFormat="1" spans="1:25">
      <c r="A81" s="4" t="s">
        <v>416</v>
      </c>
      <c r="B81" s="4" t="s">
        <v>26</v>
      </c>
      <c r="C81" s="4" t="s">
        <v>27</v>
      </c>
      <c r="D81" s="4" t="s">
        <v>417</v>
      </c>
      <c r="E81" s="4" t="s">
        <v>418</v>
      </c>
      <c r="F81" s="6">
        <v>45270</v>
      </c>
      <c r="G81" s="6">
        <v>45272</v>
      </c>
      <c r="H81" s="4">
        <v>1</v>
      </c>
      <c r="I81" s="4">
        <v>2</v>
      </c>
      <c r="J81" s="4">
        <v>2</v>
      </c>
      <c r="K81" s="4" t="s">
        <v>30</v>
      </c>
      <c r="L81" s="4">
        <v>2067.94</v>
      </c>
      <c r="M81" s="4">
        <v>2067.94</v>
      </c>
      <c r="N81" s="4" t="s">
        <v>419</v>
      </c>
      <c r="O81" s="4" t="s">
        <v>32</v>
      </c>
      <c r="P81" s="4" t="s">
        <v>33</v>
      </c>
      <c r="Q81" s="4">
        <v>0</v>
      </c>
      <c r="R81" s="7">
        <v>45253.0000115741</v>
      </c>
      <c r="S81" s="6">
        <v>45275</v>
      </c>
      <c r="T81" s="4" t="s">
        <v>34</v>
      </c>
      <c r="U81" s="4">
        <v>2067.94</v>
      </c>
      <c r="V81" s="4">
        <v>0</v>
      </c>
      <c r="W81" s="4">
        <v>0</v>
      </c>
      <c r="X81" s="4" t="s">
        <v>420</v>
      </c>
      <c r="Y81" s="4" t="s">
        <v>421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340</v>
      </c>
      <c r="F82" s="6">
        <v>45271</v>
      </c>
      <c r="G82" s="6">
        <v>45272</v>
      </c>
      <c r="H82" s="4">
        <v>1</v>
      </c>
      <c r="I82" s="4">
        <v>1</v>
      </c>
      <c r="J82" s="4">
        <v>1</v>
      </c>
      <c r="K82" s="4" t="s">
        <v>30</v>
      </c>
      <c r="L82" s="4">
        <v>1125.79</v>
      </c>
      <c r="M82" s="4">
        <v>1125.79</v>
      </c>
      <c r="N82" s="4" t="s">
        <v>424</v>
      </c>
      <c r="O82" s="4" t="s">
        <v>32</v>
      </c>
      <c r="P82" s="4" t="s">
        <v>33</v>
      </c>
      <c r="Q82" s="4">
        <v>0</v>
      </c>
      <c r="R82" s="7">
        <v>45265</v>
      </c>
      <c r="S82" s="6">
        <v>45275</v>
      </c>
      <c r="T82" s="4" t="s">
        <v>34</v>
      </c>
      <c r="U82" s="4">
        <v>1125.79</v>
      </c>
      <c r="V82" s="4">
        <v>0</v>
      </c>
      <c r="W82" s="4">
        <v>0</v>
      </c>
      <c r="X82" s="4" t="s">
        <v>425</v>
      </c>
      <c r="Y82" s="4" t="s">
        <v>426</v>
      </c>
    </row>
    <row r="83" s="4" customFormat="1" spans="1:25">
      <c r="A83" s="4" t="s">
        <v>416</v>
      </c>
      <c r="B83" s="4" t="s">
        <v>26</v>
      </c>
      <c r="C83" s="4" t="s">
        <v>37</v>
      </c>
      <c r="D83" s="4" t="s">
        <v>417</v>
      </c>
      <c r="E83" s="4" t="s">
        <v>418</v>
      </c>
      <c r="F83" s="6">
        <v>45270</v>
      </c>
      <c r="G83" s="6">
        <v>45272</v>
      </c>
      <c r="H83" s="4">
        <v>1</v>
      </c>
      <c r="I83" s="4">
        <v>2</v>
      </c>
      <c r="J83" s="4">
        <v>2</v>
      </c>
      <c r="K83" s="4" t="s">
        <v>30</v>
      </c>
      <c r="L83" s="4">
        <v>-2067.94</v>
      </c>
      <c r="M83" s="4">
        <v>-2067.94</v>
      </c>
      <c r="N83" s="4" t="s">
        <v>419</v>
      </c>
      <c r="O83" s="4" t="s">
        <v>32</v>
      </c>
      <c r="P83" s="4" t="s">
        <v>33</v>
      </c>
      <c r="Q83" s="4">
        <v>0</v>
      </c>
      <c r="R83" s="7">
        <v>45253.0000115741</v>
      </c>
      <c r="S83" s="6">
        <v>45275</v>
      </c>
      <c r="T83" s="4" t="s">
        <v>34</v>
      </c>
      <c r="U83" s="4">
        <v>-2067.94</v>
      </c>
      <c r="V83" s="4">
        <v>0</v>
      </c>
      <c r="W83" s="4">
        <v>0</v>
      </c>
      <c r="X83" s="4" t="s">
        <v>420</v>
      </c>
      <c r="Y83" s="4" t="s">
        <v>421</v>
      </c>
    </row>
    <row r="84" s="4" customFormat="1" spans="1:25">
      <c r="A84" s="4" t="s">
        <v>427</v>
      </c>
      <c r="B84" s="4" t="s">
        <v>26</v>
      </c>
      <c r="C84" s="4" t="s">
        <v>27</v>
      </c>
      <c r="D84" s="4" t="s">
        <v>428</v>
      </c>
      <c r="E84" s="4" t="s">
        <v>429</v>
      </c>
      <c r="F84" s="6">
        <v>45271</v>
      </c>
      <c r="G84" s="6">
        <v>45272</v>
      </c>
      <c r="H84" s="4">
        <v>2</v>
      </c>
      <c r="I84" s="4">
        <v>1</v>
      </c>
      <c r="J84" s="4">
        <v>2</v>
      </c>
      <c r="K84" s="4" t="s">
        <v>30</v>
      </c>
      <c r="L84" s="4">
        <v>2217.26</v>
      </c>
      <c r="M84" s="4">
        <v>2217.26</v>
      </c>
      <c r="N84" s="4" t="s">
        <v>430</v>
      </c>
      <c r="O84" s="4" t="s">
        <v>32</v>
      </c>
      <c r="P84" s="4" t="s">
        <v>33</v>
      </c>
      <c r="Q84" s="4">
        <v>0</v>
      </c>
      <c r="R84" s="7">
        <v>45244.0000115741</v>
      </c>
      <c r="S84" s="6">
        <v>45275</v>
      </c>
      <c r="T84" s="4" t="s">
        <v>34</v>
      </c>
      <c r="U84" s="4">
        <v>2217.26</v>
      </c>
      <c r="V84" s="4">
        <v>0</v>
      </c>
      <c r="W84" s="4">
        <v>0</v>
      </c>
      <c r="X84" s="4" t="s">
        <v>431</v>
      </c>
      <c r="Y84" s="4" t="s">
        <v>432</v>
      </c>
    </row>
    <row r="85" s="4" customFormat="1" spans="1:25">
      <c r="A85" s="4" t="s">
        <v>38</v>
      </c>
      <c r="B85" s="4" t="s">
        <v>26</v>
      </c>
      <c r="C85" s="4" t="s">
        <v>37</v>
      </c>
      <c r="D85" s="4" t="s">
        <v>39</v>
      </c>
      <c r="E85" s="4" t="s">
        <v>40</v>
      </c>
      <c r="F85" s="6">
        <v>45267</v>
      </c>
      <c r="G85" s="6">
        <v>45272</v>
      </c>
      <c r="H85" s="4">
        <v>1</v>
      </c>
      <c r="I85" s="4">
        <v>5</v>
      </c>
      <c r="J85" s="4">
        <v>5</v>
      </c>
      <c r="K85" s="4" t="s">
        <v>30</v>
      </c>
      <c r="L85" s="4">
        <v>-4901.5</v>
      </c>
      <c r="M85" s="4">
        <v>-4901.5</v>
      </c>
      <c r="N85" s="4" t="s">
        <v>41</v>
      </c>
      <c r="O85" s="4" t="s">
        <v>32</v>
      </c>
      <c r="P85" s="4" t="s">
        <v>33</v>
      </c>
      <c r="Q85" s="4">
        <v>0</v>
      </c>
      <c r="R85" s="7">
        <v>45160.0000115741</v>
      </c>
      <c r="S85" s="6">
        <v>45275</v>
      </c>
      <c r="T85" s="4" t="s">
        <v>34</v>
      </c>
      <c r="U85" s="4">
        <v>-4901.5</v>
      </c>
      <c r="V85" s="4">
        <v>0</v>
      </c>
      <c r="W85" s="4">
        <v>0</v>
      </c>
      <c r="X85" s="4" t="s">
        <v>42</v>
      </c>
      <c r="Y85" s="4" t="s">
        <v>43</v>
      </c>
    </row>
    <row r="86" s="4" customFormat="1" spans="1:25">
      <c r="A86" s="4" t="s">
        <v>405</v>
      </c>
      <c r="B86" s="4" t="s">
        <v>26</v>
      </c>
      <c r="C86" s="4" t="s">
        <v>37</v>
      </c>
      <c r="D86" s="4" t="s">
        <v>406</v>
      </c>
      <c r="E86" s="4" t="s">
        <v>407</v>
      </c>
      <c r="F86" s="6">
        <v>45266</v>
      </c>
      <c r="G86" s="6">
        <v>45272</v>
      </c>
      <c r="H86" s="4">
        <v>2</v>
      </c>
      <c r="I86" s="4">
        <v>6</v>
      </c>
      <c r="J86" s="4">
        <v>12</v>
      </c>
      <c r="K86" s="4" t="s">
        <v>30</v>
      </c>
      <c r="L86" s="4">
        <v>-4137</v>
      </c>
      <c r="M86" s="4">
        <v>-4137</v>
      </c>
      <c r="N86" s="4" t="s">
        <v>408</v>
      </c>
      <c r="O86" s="4" t="s">
        <v>32</v>
      </c>
      <c r="P86" s="4" t="s">
        <v>33</v>
      </c>
      <c r="Q86" s="4">
        <v>0</v>
      </c>
      <c r="R86" s="7">
        <v>45254</v>
      </c>
      <c r="S86" s="6">
        <v>45275</v>
      </c>
      <c r="T86" s="4" t="s">
        <v>34</v>
      </c>
      <c r="U86" s="4">
        <v>-4137</v>
      </c>
      <c r="V86" s="4">
        <v>0</v>
      </c>
      <c r="W86" s="4">
        <v>0</v>
      </c>
      <c r="X86" s="4" t="s">
        <v>409</v>
      </c>
      <c r="Y86" s="4" t="s">
        <v>410</v>
      </c>
    </row>
    <row r="87" s="4" customFormat="1" spans="1:25">
      <c r="A87" s="4" t="s">
        <v>433</v>
      </c>
      <c r="B87" s="4" t="s">
        <v>26</v>
      </c>
      <c r="C87" s="4" t="s">
        <v>27</v>
      </c>
      <c r="D87" s="4" t="s">
        <v>434</v>
      </c>
      <c r="E87" s="4" t="s">
        <v>385</v>
      </c>
      <c r="F87" s="6">
        <v>45271</v>
      </c>
      <c r="G87" s="6">
        <v>45272</v>
      </c>
      <c r="H87" s="4">
        <v>2</v>
      </c>
      <c r="I87" s="4">
        <v>1</v>
      </c>
      <c r="J87" s="4">
        <v>2</v>
      </c>
      <c r="K87" s="4" t="s">
        <v>30</v>
      </c>
      <c r="L87" s="4">
        <v>1091.08</v>
      </c>
      <c r="M87" s="4">
        <v>1091.08</v>
      </c>
      <c r="N87" s="4" t="s">
        <v>435</v>
      </c>
      <c r="O87" s="4" t="s">
        <v>32</v>
      </c>
      <c r="P87" s="4" t="s">
        <v>33</v>
      </c>
      <c r="Q87" s="4">
        <v>0</v>
      </c>
      <c r="R87" s="7">
        <v>45266.0000115741</v>
      </c>
      <c r="S87" s="6">
        <v>45275</v>
      </c>
      <c r="T87" s="4" t="s">
        <v>34</v>
      </c>
      <c r="U87" s="4">
        <v>1091.08</v>
      </c>
      <c r="V87" s="4">
        <v>0</v>
      </c>
      <c r="W87" s="4">
        <v>0</v>
      </c>
      <c r="X87" s="4" t="s">
        <v>436</v>
      </c>
      <c r="Y87" s="4" t="s">
        <v>61</v>
      </c>
    </row>
    <row r="88" s="4" customFormat="1" spans="1:25">
      <c r="A88" s="4" t="s">
        <v>83</v>
      </c>
      <c r="B88" s="4" t="s">
        <v>26</v>
      </c>
      <c r="C88" s="4" t="s">
        <v>37</v>
      </c>
      <c r="D88" s="4" t="s">
        <v>84</v>
      </c>
      <c r="E88" s="4" t="s">
        <v>85</v>
      </c>
      <c r="F88" s="6">
        <v>45269</v>
      </c>
      <c r="G88" s="6">
        <v>45272</v>
      </c>
      <c r="H88" s="4">
        <v>1</v>
      </c>
      <c r="I88" s="4">
        <v>3</v>
      </c>
      <c r="J88" s="4">
        <v>3</v>
      </c>
      <c r="K88" s="4" t="s">
        <v>30</v>
      </c>
      <c r="L88" s="4">
        <v>-953.49</v>
      </c>
      <c r="M88" s="4">
        <v>-953.49</v>
      </c>
      <c r="N88" s="4" t="s">
        <v>86</v>
      </c>
      <c r="O88" s="4" t="s">
        <v>32</v>
      </c>
      <c r="P88" s="4" t="s">
        <v>33</v>
      </c>
      <c r="Q88" s="4">
        <v>0</v>
      </c>
      <c r="R88" s="7">
        <v>45231.0000115741</v>
      </c>
      <c r="S88" s="6">
        <v>45275</v>
      </c>
      <c r="T88" s="4" t="s">
        <v>34</v>
      </c>
      <c r="U88" s="4">
        <v>-953.49</v>
      </c>
      <c r="V88" s="4">
        <v>0</v>
      </c>
      <c r="W88" s="4">
        <v>0</v>
      </c>
      <c r="X88" s="4" t="s">
        <v>87</v>
      </c>
      <c r="Y88" s="4" t="s">
        <v>88</v>
      </c>
    </row>
    <row r="89" s="4" customFormat="1" spans="1:25">
      <c r="A89" s="4" t="s">
        <v>244</v>
      </c>
      <c r="B89" s="4" t="s">
        <v>26</v>
      </c>
      <c r="C89" s="4" t="s">
        <v>37</v>
      </c>
      <c r="D89" s="4" t="s">
        <v>235</v>
      </c>
      <c r="E89" s="4" t="s">
        <v>236</v>
      </c>
      <c r="F89" s="6">
        <v>45270</v>
      </c>
      <c r="G89" s="6">
        <v>45272</v>
      </c>
      <c r="H89" s="4">
        <v>1</v>
      </c>
      <c r="I89" s="4">
        <v>2</v>
      </c>
      <c r="J89" s="4">
        <v>2</v>
      </c>
      <c r="K89" s="4" t="s">
        <v>30</v>
      </c>
      <c r="L89" s="4">
        <v>-1049.38</v>
      </c>
      <c r="M89" s="4">
        <v>-1049.38</v>
      </c>
      <c r="N89" s="4" t="s">
        <v>245</v>
      </c>
      <c r="O89" s="4" t="s">
        <v>32</v>
      </c>
      <c r="P89" s="4" t="s">
        <v>33</v>
      </c>
      <c r="Q89" s="4">
        <v>0</v>
      </c>
      <c r="R89" s="7">
        <v>45247.0000115741</v>
      </c>
      <c r="S89" s="6">
        <v>45275</v>
      </c>
      <c r="T89" s="4" t="s">
        <v>34</v>
      </c>
      <c r="U89" s="4">
        <v>-1049.38</v>
      </c>
      <c r="V89" s="4">
        <v>0</v>
      </c>
      <c r="W89" s="4">
        <v>0</v>
      </c>
      <c r="X89" s="4" t="s">
        <v>246</v>
      </c>
      <c r="Y89" s="4" t="s">
        <v>247</v>
      </c>
    </row>
    <row r="90" s="4" customFormat="1" spans="1:25">
      <c r="A90" s="4" t="s">
        <v>437</v>
      </c>
      <c r="B90" s="4" t="s">
        <v>26</v>
      </c>
      <c r="C90" s="4" t="s">
        <v>27</v>
      </c>
      <c r="D90" s="4" t="s">
        <v>438</v>
      </c>
      <c r="E90" s="4" t="s">
        <v>439</v>
      </c>
      <c r="F90" s="6">
        <v>45271</v>
      </c>
      <c r="G90" s="6">
        <v>45272</v>
      </c>
      <c r="H90" s="4">
        <v>1</v>
      </c>
      <c r="I90" s="4">
        <v>1</v>
      </c>
      <c r="J90" s="4">
        <v>1</v>
      </c>
      <c r="K90" s="4" t="s">
        <v>30</v>
      </c>
      <c r="L90" s="4">
        <v>489.43</v>
      </c>
      <c r="M90" s="4">
        <v>489.43</v>
      </c>
      <c r="N90" s="4" t="s">
        <v>440</v>
      </c>
      <c r="O90" s="4" t="s">
        <v>32</v>
      </c>
      <c r="P90" s="4" t="s">
        <v>33</v>
      </c>
      <c r="Q90" s="4">
        <v>0</v>
      </c>
      <c r="R90" s="7">
        <v>45268.0000115741</v>
      </c>
      <c r="S90" s="6">
        <v>45275</v>
      </c>
      <c r="T90" s="4" t="s">
        <v>34</v>
      </c>
      <c r="U90" s="4">
        <v>489.43</v>
      </c>
      <c r="V90" s="4">
        <v>0</v>
      </c>
      <c r="W90" s="4">
        <v>0</v>
      </c>
      <c r="X90" s="4" t="s">
        <v>441</v>
      </c>
      <c r="Y90" s="4" t="s">
        <v>442</v>
      </c>
    </row>
    <row r="91" s="4" customFormat="1" spans="1:25">
      <c r="A91" s="4" t="s">
        <v>222</v>
      </c>
      <c r="B91" s="4" t="s">
        <v>26</v>
      </c>
      <c r="C91" s="4" t="s">
        <v>37</v>
      </c>
      <c r="D91" s="4" t="s">
        <v>223</v>
      </c>
      <c r="E91" s="4" t="s">
        <v>224</v>
      </c>
      <c r="F91" s="6">
        <v>45268</v>
      </c>
      <c r="G91" s="6">
        <v>45272</v>
      </c>
      <c r="H91" s="4">
        <v>1</v>
      </c>
      <c r="I91" s="4">
        <v>4</v>
      </c>
      <c r="J91" s="4">
        <v>4</v>
      </c>
      <c r="K91" s="4" t="s">
        <v>30</v>
      </c>
      <c r="L91" s="4">
        <v>-3382</v>
      </c>
      <c r="M91" s="4">
        <v>-3382</v>
      </c>
      <c r="N91" s="4" t="s">
        <v>225</v>
      </c>
      <c r="O91" s="4" t="s">
        <v>32</v>
      </c>
      <c r="P91" s="4" t="s">
        <v>33</v>
      </c>
      <c r="Q91" s="4">
        <v>0</v>
      </c>
      <c r="R91" s="7">
        <v>45245</v>
      </c>
      <c r="S91" s="6">
        <v>45275</v>
      </c>
      <c r="T91" s="4" t="s">
        <v>34</v>
      </c>
      <c r="U91" s="4">
        <v>-3382</v>
      </c>
      <c r="V91" s="4">
        <v>0</v>
      </c>
      <c r="W91" s="4">
        <v>0</v>
      </c>
      <c r="X91" s="4" t="s">
        <v>226</v>
      </c>
      <c r="Y91" s="4" t="s">
        <v>227</v>
      </c>
    </row>
    <row r="92" s="4" customFormat="1" spans="1:25">
      <c r="A92" s="4" t="s">
        <v>443</v>
      </c>
      <c r="B92" s="4" t="s">
        <v>26</v>
      </c>
      <c r="C92" s="4" t="s">
        <v>27</v>
      </c>
      <c r="D92" s="4" t="s">
        <v>444</v>
      </c>
      <c r="E92" s="4" t="s">
        <v>445</v>
      </c>
      <c r="F92" s="6">
        <v>45270</v>
      </c>
      <c r="G92" s="6">
        <v>45272</v>
      </c>
      <c r="H92" s="4">
        <v>1</v>
      </c>
      <c r="I92" s="4">
        <v>2</v>
      </c>
      <c r="J92" s="4">
        <v>2</v>
      </c>
      <c r="K92" s="4" t="s">
        <v>30</v>
      </c>
      <c r="L92" s="4">
        <v>702.26</v>
      </c>
      <c r="M92" s="4">
        <v>702.26</v>
      </c>
      <c r="N92" s="4" t="s">
        <v>446</v>
      </c>
      <c r="O92" s="4" t="s">
        <v>32</v>
      </c>
      <c r="P92" s="4" t="s">
        <v>33</v>
      </c>
      <c r="Q92" s="4">
        <v>0</v>
      </c>
      <c r="R92" s="7">
        <v>45269.0000115741</v>
      </c>
      <c r="S92" s="6">
        <v>45275</v>
      </c>
      <c r="T92" s="4" t="s">
        <v>34</v>
      </c>
      <c r="U92" s="4">
        <v>702.26</v>
      </c>
      <c r="V92" s="4">
        <v>0</v>
      </c>
      <c r="W92" s="4">
        <v>0</v>
      </c>
      <c r="X92" s="4" t="s">
        <v>447</v>
      </c>
      <c r="Y92" s="4" t="s">
        <v>448</v>
      </c>
    </row>
    <row r="93" s="4" customFormat="1" spans="1:25">
      <c r="A93" s="4" t="s">
        <v>443</v>
      </c>
      <c r="B93" s="4" t="s">
        <v>26</v>
      </c>
      <c r="C93" s="4" t="s">
        <v>37</v>
      </c>
      <c r="D93" s="4" t="s">
        <v>444</v>
      </c>
      <c r="E93" s="4" t="s">
        <v>445</v>
      </c>
      <c r="F93" s="6">
        <v>45270</v>
      </c>
      <c r="G93" s="6">
        <v>45272</v>
      </c>
      <c r="H93" s="4">
        <v>1</v>
      </c>
      <c r="I93" s="4">
        <v>2</v>
      </c>
      <c r="J93" s="4">
        <v>2</v>
      </c>
      <c r="K93" s="4" t="s">
        <v>30</v>
      </c>
      <c r="L93" s="4">
        <v>-702.26</v>
      </c>
      <c r="M93" s="4">
        <v>-702.26</v>
      </c>
      <c r="N93" s="4" t="s">
        <v>446</v>
      </c>
      <c r="O93" s="4" t="s">
        <v>32</v>
      </c>
      <c r="P93" s="4" t="s">
        <v>33</v>
      </c>
      <c r="Q93" s="4">
        <v>0</v>
      </c>
      <c r="R93" s="7">
        <v>45269.0000115741</v>
      </c>
      <c r="S93" s="6">
        <v>45275</v>
      </c>
      <c r="T93" s="4" t="s">
        <v>34</v>
      </c>
      <c r="U93" s="4">
        <v>-702.26</v>
      </c>
      <c r="V93" s="4">
        <v>0</v>
      </c>
      <c r="W93" s="4">
        <v>0</v>
      </c>
      <c r="X93" s="4" t="s">
        <v>447</v>
      </c>
      <c r="Y93" s="4" t="s">
        <v>448</v>
      </c>
    </row>
    <row r="94" s="4" customFormat="1" spans="1:25">
      <c r="A94" s="4" t="s">
        <v>449</v>
      </c>
      <c r="B94" s="4" t="s">
        <v>26</v>
      </c>
      <c r="C94" s="4" t="s">
        <v>27</v>
      </c>
      <c r="D94" s="4" t="s">
        <v>444</v>
      </c>
      <c r="E94" s="4" t="s">
        <v>445</v>
      </c>
      <c r="F94" s="6">
        <v>45270</v>
      </c>
      <c r="G94" s="6">
        <v>45272</v>
      </c>
      <c r="H94" s="4">
        <v>1</v>
      </c>
      <c r="I94" s="4">
        <v>2</v>
      </c>
      <c r="J94" s="4">
        <v>2</v>
      </c>
      <c r="K94" s="4" t="s">
        <v>30</v>
      </c>
      <c r="L94" s="4">
        <v>842.43</v>
      </c>
      <c r="M94" s="4">
        <v>842.43</v>
      </c>
      <c r="N94" s="4" t="s">
        <v>446</v>
      </c>
      <c r="O94" s="4" t="s">
        <v>32</v>
      </c>
      <c r="P94" s="4" t="s">
        <v>33</v>
      </c>
      <c r="Q94" s="4">
        <v>0</v>
      </c>
      <c r="R94" s="7">
        <v>45271.0000115741</v>
      </c>
      <c r="S94" s="6">
        <v>45275</v>
      </c>
      <c r="T94" s="4" t="s">
        <v>34</v>
      </c>
      <c r="U94" s="4">
        <v>842.43</v>
      </c>
      <c r="V94" s="4">
        <v>0</v>
      </c>
      <c r="W94" s="4">
        <v>0</v>
      </c>
      <c r="X94" s="4" t="s">
        <v>61</v>
      </c>
      <c r="Y94" s="4" t="s">
        <v>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88"/>
  <sheetViews>
    <sheetView tabSelected="1" workbookViewId="0">
      <selection activeCell="A86" sqref="A86:C88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450</v>
      </c>
    </row>
    <row r="2" s="4" customFormat="1" hidden="1" spans="1:9">
      <c r="A2" s="5">
        <v>999226012803385</v>
      </c>
      <c r="B2" s="6">
        <v>45269</v>
      </c>
      <c r="C2" s="6">
        <v>45272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999226217447160</v>
      </c>
      <c r="B3" s="6">
        <v>45267</v>
      </c>
      <c r="C3" s="6">
        <v>45272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999226798131028</v>
      </c>
      <c r="B4" s="6">
        <v>45270</v>
      </c>
      <c r="C4" s="6">
        <v>45272</v>
      </c>
      <c r="D4" s="4">
        <v>1459.54</v>
      </c>
      <c r="E4" s="4" t="str">
        <f>VLOOKUP(A4,HOP!A:L,12,0)</f>
        <v>1459.54</v>
      </c>
      <c r="F4" s="4" t="str">
        <f>VLOOKUP(A4,HOP!A:C,3,0)</f>
        <v>3940661</v>
      </c>
      <c r="G4" s="4">
        <f t="shared" si="0"/>
        <v>0</v>
      </c>
      <c r="H4" s="4" t="str">
        <f t="shared" si="1"/>
        <v>，3940661</v>
      </c>
      <c r="I4" s="4" t="str">
        <f>VLOOKUP(A4,HOP!A:U,21,0)</f>
        <v>直采</v>
      </c>
    </row>
    <row r="5" s="4" customFormat="1" hidden="1" spans="1:9">
      <c r="A5" s="5">
        <v>999226852689389</v>
      </c>
      <c r="B5" s="6">
        <v>45269</v>
      </c>
      <c r="C5" s="6">
        <v>45272</v>
      </c>
      <c r="D5" s="4">
        <v>1553.79</v>
      </c>
      <c r="E5" s="4" t="str">
        <f>VLOOKUP(A5,HOP!A:L,12,0)</f>
        <v>1553.79</v>
      </c>
      <c r="F5" s="4" t="str">
        <f>VLOOKUP(A5,HOP!A:C,3,0)</f>
        <v>3960770</v>
      </c>
      <c r="G5" s="4">
        <f t="shared" si="0"/>
        <v>0</v>
      </c>
      <c r="H5" s="4" t="str">
        <f t="shared" si="1"/>
        <v>，3960770</v>
      </c>
      <c r="I5" s="4" t="str">
        <f>VLOOKUP(A5,HOP!A:U,21,0)</f>
        <v>直连</v>
      </c>
    </row>
    <row r="6" s="4" customFormat="1" hidden="1" spans="1:9">
      <c r="A6" s="5">
        <v>999227352793228</v>
      </c>
      <c r="B6" s="6">
        <v>45271</v>
      </c>
      <c r="C6" s="6">
        <v>45272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999227432614328</v>
      </c>
      <c r="B7" s="6">
        <v>45271</v>
      </c>
      <c r="C7" s="6">
        <v>45272</v>
      </c>
      <c r="D7" s="4">
        <v>2116.96</v>
      </c>
      <c r="E7" s="4" t="str">
        <f>VLOOKUP(A7,HOP!A:L,12,0)</f>
        <v>2116.96</v>
      </c>
      <c r="F7" s="4" t="str">
        <f>VLOOKUP(A7,HOP!A:C,3,0)</f>
        <v>4073919</v>
      </c>
      <c r="G7" s="4">
        <f t="shared" si="0"/>
        <v>0</v>
      </c>
      <c r="H7" s="4" t="str">
        <f t="shared" si="1"/>
        <v>，4073919</v>
      </c>
      <c r="I7" s="4" t="str">
        <f>VLOOKUP(A7,HOP!A:U,21,0)</f>
        <v>直连</v>
      </c>
    </row>
    <row r="8" s="4" customFormat="1" hidden="1" spans="1:9">
      <c r="A8" s="5">
        <v>999227432759101</v>
      </c>
      <c r="B8" s="6">
        <v>45270</v>
      </c>
      <c r="C8" s="6">
        <v>45272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hidden="1" spans="1:9">
      <c r="A9" s="5">
        <v>999228093088574</v>
      </c>
      <c r="B9" s="6">
        <v>45269</v>
      </c>
      <c r="C9" s="6">
        <v>45272</v>
      </c>
      <c r="D9" s="4">
        <v>1172.82</v>
      </c>
      <c r="E9" s="4" t="str">
        <f>VLOOKUP(A9,HOP!A:L,12,0)</f>
        <v>1172.82</v>
      </c>
      <c r="F9" s="4" t="str">
        <f>VLOOKUP(A9,HOP!A:C,3,0)</f>
        <v>4123974</v>
      </c>
      <c r="G9" s="4">
        <f t="shared" si="0"/>
        <v>0</v>
      </c>
      <c r="H9" s="4" t="str">
        <f t="shared" si="1"/>
        <v>，4123974</v>
      </c>
      <c r="I9" s="4" t="str">
        <f>VLOOKUP(A9,HOP!A:U,21,0)</f>
        <v>直采</v>
      </c>
    </row>
    <row r="10" s="4" customFormat="1" hidden="1" spans="1:9">
      <c r="A10" s="5">
        <v>999228240421298</v>
      </c>
      <c r="B10" s="6">
        <v>45270</v>
      </c>
      <c r="C10" s="6">
        <v>45272</v>
      </c>
      <c r="D10" s="4">
        <v>768.43</v>
      </c>
      <c r="E10" s="4" t="str">
        <f>VLOOKUP(A10,HOP!A:L,12,0)</f>
        <v>768.43</v>
      </c>
      <c r="F10" s="4" t="str">
        <f>VLOOKUP(A10,HOP!A:C,3,0)</f>
        <v>4162346</v>
      </c>
      <c r="G10" s="4">
        <f t="shared" si="0"/>
        <v>0</v>
      </c>
      <c r="H10" s="4" t="str">
        <f t="shared" si="1"/>
        <v>，4162346</v>
      </c>
      <c r="I10" s="4" t="str">
        <f>VLOOKUP(A10,HOP!A:U,21,0)</f>
        <v>直连</v>
      </c>
    </row>
    <row r="11" s="4" customFormat="1" hidden="1" spans="1:9">
      <c r="A11" s="5">
        <v>999228263799776</v>
      </c>
      <c r="B11" s="6">
        <v>45269</v>
      </c>
      <c r="C11" s="6">
        <v>45272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hidden="1" spans="1:9">
      <c r="A12" s="5">
        <v>999228265666559</v>
      </c>
      <c r="B12" s="6">
        <v>45268</v>
      </c>
      <c r="C12" s="6">
        <v>45272</v>
      </c>
      <c r="D12" s="4">
        <v>1271.2</v>
      </c>
      <c r="E12" s="4" t="str">
        <f>VLOOKUP(A12,HOP!A:L,12,0)</f>
        <v>1271.20</v>
      </c>
      <c r="F12" s="4" t="str">
        <f>VLOOKUP(A12,HOP!A:C,3,0)</f>
        <v>4168176</v>
      </c>
      <c r="G12" s="4">
        <f t="shared" si="0"/>
        <v>0</v>
      </c>
      <c r="H12" s="4" t="str">
        <f t="shared" si="1"/>
        <v>，4168176</v>
      </c>
      <c r="I12" s="4" t="str">
        <f>VLOOKUP(A12,HOP!A:U,21,0)</f>
        <v>直连</v>
      </c>
    </row>
    <row r="13" s="4" customFormat="1" hidden="1" spans="1:9">
      <c r="A13" s="5">
        <v>999228294441651</v>
      </c>
      <c r="B13" s="6">
        <v>45268</v>
      </c>
      <c r="C13" s="6">
        <v>45272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999228297387674</v>
      </c>
      <c r="B14" s="6">
        <v>45268</v>
      </c>
      <c r="C14" s="6">
        <v>45272</v>
      </c>
      <c r="D14" s="4">
        <v>9871.45</v>
      </c>
      <c r="E14" s="4" t="str">
        <f>VLOOKUP(A14,HOP!A:L,12,0)</f>
        <v>9871.40</v>
      </c>
      <c r="F14" s="4" t="str">
        <f>VLOOKUP(A14,HOP!A:C,3,0)</f>
        <v>4183855</v>
      </c>
      <c r="G14" s="4">
        <f t="shared" si="0"/>
        <v>0.0500000000010914</v>
      </c>
      <c r="H14" s="4" t="str">
        <f t="shared" si="1"/>
        <v>，4183855</v>
      </c>
      <c r="I14" s="4" t="str">
        <f>VLOOKUP(A14,HOP!A:U,21,0)</f>
        <v>直连</v>
      </c>
    </row>
    <row r="15" s="4" customFormat="1" hidden="1" spans="1:9">
      <c r="A15" s="5">
        <v>999228297413731</v>
      </c>
      <c r="B15" s="6">
        <v>45268</v>
      </c>
      <c r="C15" s="6">
        <v>45272</v>
      </c>
      <c r="D15" s="4">
        <v>1974.29</v>
      </c>
      <c r="E15" s="4" t="str">
        <f>VLOOKUP(A15,HOP!A:L,12,0)</f>
        <v>1974.29</v>
      </c>
      <c r="F15" s="4" t="str">
        <f>VLOOKUP(A15,HOP!A:C,3,0)</f>
        <v>4183870</v>
      </c>
      <c r="G15" s="4">
        <f t="shared" si="0"/>
        <v>0</v>
      </c>
      <c r="H15" s="4" t="str">
        <f t="shared" si="1"/>
        <v>，4183870</v>
      </c>
      <c r="I15" s="4" t="str">
        <f>VLOOKUP(A15,HOP!A:U,21,0)</f>
        <v>直连</v>
      </c>
    </row>
    <row r="16" s="4" customFormat="1" hidden="1" spans="1:9">
      <c r="A16" s="5">
        <v>999228313973861</v>
      </c>
      <c r="B16" s="6">
        <v>45269</v>
      </c>
      <c r="C16" s="6">
        <v>45272</v>
      </c>
      <c r="D16" s="4">
        <v>3773.06</v>
      </c>
      <c r="E16" s="4" t="str">
        <f>VLOOKUP(A16,HOP!A:L,12,0)</f>
        <v>3773.06</v>
      </c>
      <c r="F16" s="4" t="str">
        <f>VLOOKUP(A16,HOP!A:C,3,0)</f>
        <v>4187958</v>
      </c>
      <c r="G16" s="4">
        <f t="shared" si="0"/>
        <v>0</v>
      </c>
      <c r="H16" s="4" t="str">
        <f t="shared" si="1"/>
        <v>，4187958</v>
      </c>
      <c r="I16" s="4" t="str">
        <f>VLOOKUP(A16,HOP!A:U,21,0)</f>
        <v>直连</v>
      </c>
    </row>
    <row r="17" s="4" customFormat="1" hidden="1" spans="1:9">
      <c r="A17" s="5">
        <v>999228331220565</v>
      </c>
      <c r="B17" s="6">
        <v>45271</v>
      </c>
      <c r="C17" s="6">
        <v>45272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hidden="1" spans="1:9">
      <c r="A18" s="5">
        <v>999228335472243</v>
      </c>
      <c r="B18" s="6">
        <v>45270</v>
      </c>
      <c r="C18" s="6">
        <v>45272</v>
      </c>
      <c r="D18" s="4">
        <v>3809.45</v>
      </c>
      <c r="E18" s="4" t="str">
        <f>VLOOKUP(A18,HOP!A:L,12,0)</f>
        <v>3809.45</v>
      </c>
      <c r="F18" s="4" t="str">
        <f>VLOOKUP(A18,HOP!A:C,3,0)</f>
        <v>4200045</v>
      </c>
      <c r="G18" s="4">
        <f t="shared" si="0"/>
        <v>0</v>
      </c>
      <c r="H18" s="4" t="str">
        <f t="shared" si="1"/>
        <v>，4200045</v>
      </c>
      <c r="I18" s="4" t="str">
        <f>VLOOKUP(A18,HOP!A:U,21,0)</f>
        <v>直连</v>
      </c>
    </row>
    <row r="19" s="4" customFormat="1" hidden="1" spans="1:9">
      <c r="A19" s="5">
        <v>999228337487687</v>
      </c>
      <c r="B19" s="6">
        <v>45271</v>
      </c>
      <c r="C19" s="6">
        <v>45272</v>
      </c>
      <c r="D19" s="4">
        <v>1125.43</v>
      </c>
      <c r="E19" s="4" t="str">
        <f>VLOOKUP(A19,HOP!A:L,12,0)</f>
        <v>1125.43</v>
      </c>
      <c r="F19" s="4" t="str">
        <f>VLOOKUP(A19,HOP!A:C,3,0)</f>
        <v>4201188</v>
      </c>
      <c r="G19" s="4">
        <f t="shared" si="0"/>
        <v>0</v>
      </c>
      <c r="H19" s="4" t="str">
        <f t="shared" si="1"/>
        <v>，4201188</v>
      </c>
      <c r="I19" s="4" t="str">
        <f>VLOOKUP(A19,HOP!A:U,21,0)</f>
        <v>直连</v>
      </c>
    </row>
    <row r="20" s="4" customFormat="1" hidden="1" spans="1:9">
      <c r="A20" s="5">
        <v>999228347800366</v>
      </c>
      <c r="B20" s="6">
        <v>45271</v>
      </c>
      <c r="C20" s="6">
        <v>45272</v>
      </c>
      <c r="D20" s="4">
        <v>244.79</v>
      </c>
      <c r="E20" s="4" t="str">
        <f>VLOOKUP(A20,HOP!A:L,12,0)</f>
        <v>244.79</v>
      </c>
      <c r="F20" s="4" t="str">
        <f>VLOOKUP(A20,HOP!A:C,3,0)</f>
        <v>4207469</v>
      </c>
      <c r="G20" s="4">
        <f t="shared" si="0"/>
        <v>0</v>
      </c>
      <c r="H20" s="4" t="str">
        <f t="shared" si="1"/>
        <v>，4207469</v>
      </c>
      <c r="I20" s="4" t="str">
        <f>VLOOKUP(A20,HOP!A:U,21,0)</f>
        <v>直连</v>
      </c>
    </row>
    <row r="21" s="4" customFormat="1" hidden="1" spans="1:9">
      <c r="A21" s="5">
        <v>999228351492415</v>
      </c>
      <c r="B21" s="6">
        <v>45271</v>
      </c>
      <c r="C21" s="6">
        <v>45272</v>
      </c>
      <c r="D21" s="4">
        <v>451.86</v>
      </c>
      <c r="E21" s="4" t="str">
        <f>VLOOKUP(A21,HOP!A:L,12,0)</f>
        <v>451.86</v>
      </c>
      <c r="F21" s="4" t="str">
        <f>VLOOKUP(A21,HOP!A:C,3,0)</f>
        <v>4208994</v>
      </c>
      <c r="G21" s="4">
        <f t="shared" si="0"/>
        <v>0</v>
      </c>
      <c r="H21" s="4" t="str">
        <f t="shared" si="1"/>
        <v>，4208994</v>
      </c>
      <c r="I21" s="4" t="str">
        <f>VLOOKUP(A21,HOP!A:U,21,0)</f>
        <v>直连</v>
      </c>
    </row>
    <row r="22" s="4" customFormat="1" hidden="1" spans="1:9">
      <c r="A22" s="5">
        <v>999228363124440</v>
      </c>
      <c r="B22" s="6">
        <v>45267</v>
      </c>
      <c r="C22" s="6">
        <v>45272</v>
      </c>
      <c r="D22" s="4">
        <v>2370.02</v>
      </c>
      <c r="E22" s="4" t="str">
        <f>VLOOKUP(A22,HOP!A:L,12,0)</f>
        <v>2370.02</v>
      </c>
      <c r="F22" s="4" t="str">
        <f>VLOOKUP(A22,HOP!A:C,3,0)</f>
        <v>4215031</v>
      </c>
      <c r="G22" s="4">
        <f t="shared" si="0"/>
        <v>0</v>
      </c>
      <c r="H22" s="4" t="str">
        <f t="shared" si="1"/>
        <v>，4215031</v>
      </c>
      <c r="I22" s="4" t="str">
        <f>VLOOKUP(A22,HOP!A:U,21,0)</f>
        <v>直采</v>
      </c>
    </row>
    <row r="23" s="4" customFormat="1" hidden="1" spans="1:9">
      <c r="A23" s="5">
        <v>999228367871156</v>
      </c>
      <c r="B23" s="6">
        <v>45270</v>
      </c>
      <c r="C23" s="6">
        <v>45272</v>
      </c>
      <c r="D23" s="4">
        <v>2403.84</v>
      </c>
      <c r="E23" s="4" t="str">
        <f>VLOOKUP(A23,HOP!A:L,12,0)</f>
        <v>2403.84</v>
      </c>
      <c r="F23" s="4" t="str">
        <f>VLOOKUP(A23,HOP!A:C,3,0)</f>
        <v>4219286</v>
      </c>
      <c r="G23" s="4">
        <f t="shared" si="0"/>
        <v>0</v>
      </c>
      <c r="H23" s="4" t="str">
        <f t="shared" si="1"/>
        <v>，4219286</v>
      </c>
      <c r="I23" s="4" t="str">
        <f>VLOOKUP(A23,HOP!A:U,21,0)</f>
        <v>直连</v>
      </c>
    </row>
    <row r="24" s="4" customFormat="1" hidden="1" spans="1:9">
      <c r="A24" s="5">
        <v>999228367917426</v>
      </c>
      <c r="B24" s="6">
        <v>45266</v>
      </c>
      <c r="C24" s="6">
        <v>45272</v>
      </c>
      <c r="D24" s="4">
        <v>2621.7</v>
      </c>
      <c r="E24" s="4" t="str">
        <f>VLOOKUP(A24,HOP!A:L,12,0)</f>
        <v>2621.70</v>
      </c>
      <c r="F24" s="4" t="str">
        <f>VLOOKUP(A24,HOP!A:C,3,0)</f>
        <v>4219356</v>
      </c>
      <c r="G24" s="4">
        <f t="shared" si="0"/>
        <v>0</v>
      </c>
      <c r="H24" s="4" t="str">
        <f t="shared" si="1"/>
        <v>，4219356</v>
      </c>
      <c r="I24" s="4" t="str">
        <f>VLOOKUP(A24,HOP!A:U,21,0)</f>
        <v>直连</v>
      </c>
    </row>
    <row r="25" s="4" customFormat="1" hidden="1" spans="1:9">
      <c r="A25" s="5">
        <v>999228372967541</v>
      </c>
      <c r="B25" s="6">
        <v>45268</v>
      </c>
      <c r="C25" s="6">
        <v>45272</v>
      </c>
      <c r="D25" s="4">
        <v>1482.66</v>
      </c>
      <c r="E25" s="4" t="str">
        <f>VLOOKUP(A25,HOP!A:L,12,0)</f>
        <v>1482.66</v>
      </c>
      <c r="F25" s="4" t="str">
        <f>VLOOKUP(A25,HOP!A:C,3,0)</f>
        <v>4224368</v>
      </c>
      <c r="G25" s="4">
        <f t="shared" si="0"/>
        <v>0</v>
      </c>
      <c r="H25" s="4" t="str">
        <f t="shared" si="1"/>
        <v>，4224368</v>
      </c>
      <c r="I25" s="4" t="str">
        <f>VLOOKUP(A25,HOP!A:U,21,0)</f>
        <v>直连</v>
      </c>
    </row>
    <row r="26" s="4" customFormat="1" hidden="1" spans="1:9">
      <c r="A26" s="5">
        <v>999228396871605</v>
      </c>
      <c r="B26" s="6">
        <v>45269</v>
      </c>
      <c r="C26" s="6">
        <v>45272</v>
      </c>
      <c r="D26" s="4">
        <v>3677.6</v>
      </c>
      <c r="E26" s="4" t="str">
        <f>VLOOKUP(A26,HOP!A:L,12,0)</f>
        <v>3677.60</v>
      </c>
      <c r="F26" s="4" t="str">
        <f>VLOOKUP(A26,HOP!A:C,3,0)</f>
        <v>4228097</v>
      </c>
      <c r="G26" s="4">
        <f t="shared" si="0"/>
        <v>0</v>
      </c>
      <c r="H26" s="4" t="str">
        <f t="shared" si="1"/>
        <v>，4228097</v>
      </c>
      <c r="I26" s="4" t="str">
        <f>VLOOKUP(A26,HOP!A:U,21,0)</f>
        <v>直连</v>
      </c>
    </row>
    <row r="27" s="4" customFormat="1" hidden="1" spans="1:9">
      <c r="A27" s="5">
        <v>999228432003264</v>
      </c>
      <c r="B27" s="6">
        <v>45267</v>
      </c>
      <c r="C27" s="6">
        <v>45272</v>
      </c>
      <c r="D27" s="4">
        <v>3846</v>
      </c>
      <c r="E27" s="4" t="str">
        <f>VLOOKUP(A27,HOP!A:L,12,0)</f>
        <v>3846.00</v>
      </c>
      <c r="F27" s="4" t="str">
        <f>VLOOKUP(A27,HOP!A:C,3,0)</f>
        <v>4237833</v>
      </c>
      <c r="G27" s="4">
        <f t="shared" si="0"/>
        <v>0</v>
      </c>
      <c r="H27" s="4" t="str">
        <f t="shared" si="1"/>
        <v>，4237833</v>
      </c>
      <c r="I27" s="4" t="str">
        <f>VLOOKUP(A27,HOP!A:U,21,0)</f>
        <v>直连</v>
      </c>
    </row>
    <row r="28" s="4" customFormat="1" hidden="1" spans="1:9">
      <c r="A28" s="5">
        <v>999228437949610</v>
      </c>
      <c r="B28" s="6">
        <v>45268</v>
      </c>
      <c r="C28" s="6">
        <v>45272</v>
      </c>
      <c r="D28" s="4">
        <v>8358.82</v>
      </c>
      <c r="E28" s="4" t="str">
        <f>VLOOKUP(A28,HOP!A:L,12,0)</f>
        <v>8358.82</v>
      </c>
      <c r="F28" s="4" t="str">
        <f>VLOOKUP(A28,HOP!A:C,3,0)</f>
        <v>4239857</v>
      </c>
      <c r="G28" s="4">
        <f t="shared" si="0"/>
        <v>0</v>
      </c>
      <c r="H28" s="4" t="str">
        <f t="shared" si="1"/>
        <v>，4239857</v>
      </c>
      <c r="I28" s="4" t="str">
        <f>VLOOKUP(A28,HOP!A:U,21,0)</f>
        <v>直采</v>
      </c>
    </row>
    <row r="29" s="4" customFormat="1" hidden="1" spans="1:9">
      <c r="A29" s="5">
        <v>999228440132557</v>
      </c>
      <c r="B29" s="6">
        <v>45269</v>
      </c>
      <c r="C29" s="6">
        <v>45272</v>
      </c>
      <c r="D29" s="4">
        <v>766.5</v>
      </c>
      <c r="E29" s="4" t="str">
        <f>VLOOKUP(A29,HOP!A:L,12,0)</f>
        <v>766.50</v>
      </c>
      <c r="F29" s="4" t="str">
        <f>VLOOKUP(A29,HOP!A:C,3,0)</f>
        <v>4240943</v>
      </c>
      <c r="G29" s="4">
        <f t="shared" si="0"/>
        <v>0</v>
      </c>
      <c r="H29" s="4" t="str">
        <f t="shared" si="1"/>
        <v>，4240943</v>
      </c>
      <c r="I29" s="4" t="str">
        <f>VLOOKUP(A29,HOP!A:U,21,0)</f>
        <v>直连</v>
      </c>
    </row>
    <row r="30" s="4" customFormat="1" hidden="1" spans="1:9">
      <c r="A30" s="5">
        <v>999228442477661</v>
      </c>
      <c r="B30" s="6">
        <v>45270</v>
      </c>
      <c r="C30" s="6">
        <v>45272</v>
      </c>
      <c r="D30" s="4">
        <v>1463.9</v>
      </c>
      <c r="E30" s="4" t="str">
        <f>VLOOKUP(A30,HOP!A:L,12,0)</f>
        <v>1463.90</v>
      </c>
      <c r="F30" s="4" t="str">
        <f>VLOOKUP(A30,HOP!A:C,3,0)</f>
        <v>4243109</v>
      </c>
      <c r="G30" s="4">
        <f t="shared" si="0"/>
        <v>0</v>
      </c>
      <c r="H30" s="4" t="str">
        <f t="shared" si="1"/>
        <v>，4243109</v>
      </c>
      <c r="I30" s="4" t="str">
        <f>VLOOKUP(A30,HOP!A:U,21,0)</f>
        <v>直连</v>
      </c>
    </row>
    <row r="31" s="4" customFormat="1" hidden="1" spans="1:9">
      <c r="A31" s="5">
        <v>999228442749732</v>
      </c>
      <c r="B31" s="6">
        <v>45270</v>
      </c>
      <c r="C31" s="6">
        <v>45272</v>
      </c>
      <c r="D31" s="4">
        <v>1750.44</v>
      </c>
      <c r="E31" s="4" t="str">
        <f>VLOOKUP(A31,HOP!A:L,12,0)</f>
        <v>1750.44</v>
      </c>
      <c r="F31" s="4" t="str">
        <f>VLOOKUP(A31,HOP!A:C,3,0)</f>
        <v>4243562</v>
      </c>
      <c r="G31" s="4">
        <f t="shared" si="0"/>
        <v>0</v>
      </c>
      <c r="H31" s="4" t="str">
        <f t="shared" si="1"/>
        <v>，4243562</v>
      </c>
      <c r="I31" s="4" t="str">
        <f>VLOOKUP(A31,HOP!A:U,21,0)</f>
        <v>直连</v>
      </c>
    </row>
    <row r="32" s="4" customFormat="1" hidden="1" spans="1:9">
      <c r="A32" s="5">
        <v>999228443217255</v>
      </c>
      <c r="B32" s="6">
        <v>45271</v>
      </c>
      <c r="C32" s="6">
        <v>45272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999228443251582</v>
      </c>
      <c r="B33" s="6">
        <v>45268</v>
      </c>
      <c r="C33" s="6">
        <v>45272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999228443446897</v>
      </c>
      <c r="B34" s="6">
        <v>45271</v>
      </c>
      <c r="C34" s="6">
        <v>45272</v>
      </c>
      <c r="D34" s="4">
        <v>704.57</v>
      </c>
      <c r="E34" s="4" t="str">
        <f>VLOOKUP(A34,HOP!A:L,12,0)</f>
        <v>704.57</v>
      </c>
      <c r="F34" s="4" t="str">
        <f>VLOOKUP(A34,HOP!A:C,3,0)</f>
        <v>4245074</v>
      </c>
      <c r="G34" s="4">
        <f t="shared" si="0"/>
        <v>0</v>
      </c>
      <c r="H34" s="4" t="str">
        <f t="shared" si="1"/>
        <v>，4245074</v>
      </c>
      <c r="I34" s="4" t="str">
        <f>VLOOKUP(A34,HOP!A:U,21,0)</f>
        <v>直连</v>
      </c>
    </row>
    <row r="35" s="4" customFormat="1" hidden="1" spans="1:9">
      <c r="A35" s="5">
        <v>999228445233232</v>
      </c>
      <c r="B35" s="6">
        <v>45266</v>
      </c>
      <c r="C35" s="6">
        <v>45272</v>
      </c>
      <c r="D35" s="4">
        <v>1552.52</v>
      </c>
      <c r="E35" s="4" t="str">
        <f>VLOOKUP(A35,HOP!A:L,12,0)</f>
        <v>1552.52</v>
      </c>
      <c r="F35" s="4" t="str">
        <f>VLOOKUP(A35,HOP!A:C,3,0)</f>
        <v>4247939</v>
      </c>
      <c r="G35" s="4">
        <f t="shared" ref="G35:G78" si="2">D35-E35</f>
        <v>0</v>
      </c>
      <c r="H35" s="4" t="str">
        <f t="shared" ref="H35:H66" si="3">$H$1&amp;F35</f>
        <v>，4247939</v>
      </c>
      <c r="I35" s="4" t="str">
        <f>VLOOKUP(A35,HOP!A:U,21,0)</f>
        <v>直连</v>
      </c>
    </row>
    <row r="36" s="4" customFormat="1" hidden="1" spans="1:9">
      <c r="A36" s="5">
        <v>999228446612252</v>
      </c>
      <c r="B36" s="6">
        <v>45267</v>
      </c>
      <c r="C36" s="6">
        <v>45272</v>
      </c>
      <c r="D36" s="4">
        <v>1078.39</v>
      </c>
      <c r="E36" s="4" t="str">
        <f>VLOOKUP(A36,HOP!A:L,12,0)</f>
        <v>1078.39</v>
      </c>
      <c r="F36" s="4" t="str">
        <f>VLOOKUP(A36,HOP!A:C,3,0)</f>
        <v>4250900</v>
      </c>
      <c r="G36" s="4">
        <f t="shared" si="2"/>
        <v>0</v>
      </c>
      <c r="H36" s="4" t="str">
        <f t="shared" si="3"/>
        <v>，4250900</v>
      </c>
      <c r="I36" s="4" t="str">
        <f>VLOOKUP(A36,HOP!A:U,21,0)</f>
        <v>直连</v>
      </c>
    </row>
    <row r="37" s="4" customFormat="1" hidden="1" spans="1:9">
      <c r="A37" s="5">
        <v>999228485166617</v>
      </c>
      <c r="B37" s="6">
        <v>45268</v>
      </c>
      <c r="C37" s="6">
        <v>45272</v>
      </c>
      <c r="D37" s="4">
        <v>0</v>
      </c>
      <c r="E37" s="4" t="str">
        <f>VLOOKUP(A37,HOP!A:L,12,0)</f>
        <v>3382.00</v>
      </c>
      <c r="F37" s="4" t="str">
        <f>VLOOKUP(A37,HOP!A:C,3,0)</f>
        <v>4257186</v>
      </c>
      <c r="G37" s="4">
        <f t="shared" si="2"/>
        <v>-3382</v>
      </c>
      <c r="H37" s="4" t="str">
        <f t="shared" si="3"/>
        <v>，4257186</v>
      </c>
      <c r="I37" s="4" t="str">
        <f>VLOOKUP(A37,HOP!A:U,21,0)</f>
        <v>直连</v>
      </c>
    </row>
    <row r="38" s="4" customFormat="1" hidden="1" spans="1:9">
      <c r="A38" s="5">
        <v>999228488656704</v>
      </c>
      <c r="B38" s="6">
        <v>45271</v>
      </c>
      <c r="C38" s="6">
        <v>45272</v>
      </c>
      <c r="D38" s="4">
        <v>368.81</v>
      </c>
      <c r="E38" s="4" t="str">
        <f>VLOOKUP(A38,HOP!A:L,12,0)</f>
        <v>368.81</v>
      </c>
      <c r="F38" s="4" t="str">
        <f>VLOOKUP(A38,HOP!A:C,3,0)</f>
        <v>4260366</v>
      </c>
      <c r="G38" s="4">
        <f t="shared" si="2"/>
        <v>0</v>
      </c>
      <c r="H38" s="4" t="str">
        <f t="shared" si="3"/>
        <v>，4260366</v>
      </c>
      <c r="I38" s="4" t="str">
        <f>VLOOKUP(A38,HOP!A:U,21,0)</f>
        <v>直连</v>
      </c>
    </row>
    <row r="39" s="4" customFormat="1" hidden="1" spans="1:9">
      <c r="A39" s="5">
        <v>999228514390943</v>
      </c>
      <c r="B39" s="6">
        <v>45270</v>
      </c>
      <c r="C39" s="6">
        <v>45272</v>
      </c>
      <c r="D39" s="4">
        <v>1049.38</v>
      </c>
      <c r="E39" s="4" t="str">
        <f>VLOOKUP(A39,HOP!A:L,12,0)</f>
        <v>1049.38</v>
      </c>
      <c r="F39" s="4" t="str">
        <f>VLOOKUP(A39,HOP!A:C,3,0)</f>
        <v>4270376</v>
      </c>
      <c r="G39" s="4">
        <f t="shared" si="2"/>
        <v>0</v>
      </c>
      <c r="H39" s="4" t="str">
        <f t="shared" si="3"/>
        <v>，4270376</v>
      </c>
      <c r="I39" s="4" t="str">
        <f>VLOOKUP(A39,HOP!A:U,21,0)</f>
        <v>直连</v>
      </c>
    </row>
    <row r="40" s="4" customFormat="1" hidden="1" spans="1:9">
      <c r="A40" s="5">
        <v>999228514455117</v>
      </c>
      <c r="B40" s="6">
        <v>45270</v>
      </c>
      <c r="C40" s="6">
        <v>45272</v>
      </c>
      <c r="D40" s="4">
        <v>1049.38</v>
      </c>
      <c r="E40" s="4" t="str">
        <f>VLOOKUP(A40,HOP!A:L,12,0)</f>
        <v>1049.38</v>
      </c>
      <c r="F40" s="4" t="str">
        <f>VLOOKUP(A40,HOP!A:C,3,0)</f>
        <v>4270404</v>
      </c>
      <c r="G40" s="4">
        <f t="shared" si="2"/>
        <v>0</v>
      </c>
      <c r="H40" s="4" t="str">
        <f t="shared" si="3"/>
        <v>，4270404</v>
      </c>
      <c r="I40" s="4" t="str">
        <f>VLOOKUP(A40,HOP!A:U,21,0)</f>
        <v>直连</v>
      </c>
    </row>
    <row r="41" s="4" customFormat="1" hidden="1" spans="1:9">
      <c r="A41" s="5">
        <v>999228514508968</v>
      </c>
      <c r="B41" s="6">
        <v>45270</v>
      </c>
      <c r="C41" s="6">
        <v>45272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999228520072239</v>
      </c>
      <c r="B42" s="6">
        <v>45269</v>
      </c>
      <c r="C42" s="6">
        <v>45272</v>
      </c>
      <c r="D42" s="4">
        <v>2446.57</v>
      </c>
      <c r="E42" s="4" t="str">
        <f>VLOOKUP(A42,HOP!A:L,12,0)</f>
        <v>2446.57</v>
      </c>
      <c r="F42" s="4" t="str">
        <f>VLOOKUP(A42,HOP!A:C,3,0)</f>
        <v>4270853</v>
      </c>
      <c r="G42" s="4">
        <f t="shared" si="2"/>
        <v>0</v>
      </c>
      <c r="H42" s="4" t="str">
        <f t="shared" si="3"/>
        <v>，4270853</v>
      </c>
      <c r="I42" s="4" t="str">
        <f>VLOOKUP(A42,HOP!A:U,21,0)</f>
        <v>直连</v>
      </c>
    </row>
    <row r="43" s="4" customFormat="1" hidden="1" spans="1:9">
      <c r="A43" s="5">
        <v>999228522349436</v>
      </c>
      <c r="B43" s="6">
        <v>45265</v>
      </c>
      <c r="C43" s="6">
        <v>45272</v>
      </c>
      <c r="D43" s="4">
        <v>3312.82</v>
      </c>
      <c r="E43" s="4" t="str">
        <f>VLOOKUP(A43,HOP!A:L,12,0)</f>
        <v>3312.82</v>
      </c>
      <c r="F43" s="4" t="str">
        <f>VLOOKUP(A43,HOP!A:C,3,0)</f>
        <v>4271513</v>
      </c>
      <c r="G43" s="4">
        <f t="shared" si="2"/>
        <v>0</v>
      </c>
      <c r="H43" s="4" t="str">
        <f t="shared" si="3"/>
        <v>，4271513</v>
      </c>
      <c r="I43" s="4" t="str">
        <f>VLOOKUP(A43,HOP!A:U,21,0)</f>
        <v>直连</v>
      </c>
    </row>
    <row r="44" s="4" customFormat="1" hidden="1" spans="1:9">
      <c r="A44" s="5">
        <v>999228522818872</v>
      </c>
      <c r="B44" s="6">
        <v>45270</v>
      </c>
      <c r="C44" s="6">
        <v>45272</v>
      </c>
      <c r="D44" s="4">
        <v>2620.58</v>
      </c>
      <c r="E44" s="4" t="str">
        <f>VLOOKUP(A44,HOP!A:L,12,0)</f>
        <v>2620.58</v>
      </c>
      <c r="F44" s="4" t="str">
        <f>VLOOKUP(A44,HOP!A:C,3,0)</f>
        <v>4271705</v>
      </c>
      <c r="G44" s="4">
        <f t="shared" si="2"/>
        <v>0</v>
      </c>
      <c r="H44" s="4" t="str">
        <f t="shared" si="3"/>
        <v>，4271705</v>
      </c>
      <c r="I44" s="4" t="str">
        <f>VLOOKUP(A44,HOP!A:U,21,0)</f>
        <v>直连</v>
      </c>
    </row>
    <row r="45" s="4" customFormat="1" hidden="1" spans="1:9">
      <c r="A45" s="5">
        <v>999228524407064</v>
      </c>
      <c r="B45" s="6">
        <v>45271</v>
      </c>
      <c r="C45" s="6">
        <v>45272</v>
      </c>
      <c r="D45" s="4">
        <v>1310.88</v>
      </c>
      <c r="E45" s="4" t="str">
        <f>VLOOKUP(A45,HOP!A:L,12,0)</f>
        <v>1310.88</v>
      </c>
      <c r="F45" s="4" t="str">
        <f>VLOOKUP(A45,HOP!A:C,3,0)</f>
        <v>4272023</v>
      </c>
      <c r="G45" s="4">
        <f t="shared" si="2"/>
        <v>0</v>
      </c>
      <c r="H45" s="4" t="str">
        <f t="shared" si="3"/>
        <v>，4272023</v>
      </c>
      <c r="I45" s="4" t="str">
        <f>VLOOKUP(A45,HOP!A:U,21,0)</f>
        <v>直连</v>
      </c>
    </row>
    <row r="46" s="4" customFormat="1" hidden="1" spans="1:9">
      <c r="A46" s="5">
        <v>999228528236518</v>
      </c>
      <c r="B46" s="6">
        <v>45270</v>
      </c>
      <c r="C46" s="6">
        <v>45272</v>
      </c>
      <c r="D46" s="4">
        <v>262.38</v>
      </c>
      <c r="E46" s="4" t="str">
        <f>VLOOKUP(A46,HOP!A:L,12,0)</f>
        <v>262.38</v>
      </c>
      <c r="F46" s="4" t="str">
        <f>VLOOKUP(A46,HOP!A:C,3,0)</f>
        <v>4272852</v>
      </c>
      <c r="G46" s="4">
        <f t="shared" si="2"/>
        <v>0</v>
      </c>
      <c r="H46" s="4" t="str">
        <f t="shared" si="3"/>
        <v>，4272852</v>
      </c>
      <c r="I46" s="4" t="str">
        <f>VLOOKUP(A46,HOP!A:U,21,0)</f>
        <v>直连</v>
      </c>
    </row>
    <row r="47" s="4" customFormat="1" hidden="1" spans="1:9">
      <c r="A47" s="5">
        <v>999228538405671</v>
      </c>
      <c r="B47" s="6">
        <v>45268</v>
      </c>
      <c r="C47" s="6">
        <v>45272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hidden="1" spans="1:9">
      <c r="A48" s="5">
        <v>999228541609947</v>
      </c>
      <c r="B48" s="6">
        <v>45271</v>
      </c>
      <c r="C48" s="6">
        <v>45272</v>
      </c>
      <c r="D48" s="4">
        <v>1612.1</v>
      </c>
      <c r="E48" s="4" t="str">
        <f>VLOOKUP(A48,HOP!A:L,12,0)</f>
        <v>1612.10</v>
      </c>
      <c r="F48" s="4" t="str">
        <f>VLOOKUP(A48,HOP!A:C,3,0)</f>
        <v>4275750</v>
      </c>
      <c r="G48" s="4">
        <f t="shared" si="2"/>
        <v>0</v>
      </c>
      <c r="H48" s="4" t="str">
        <f t="shared" si="3"/>
        <v>，4275750</v>
      </c>
      <c r="I48" s="4" t="str">
        <f>VLOOKUP(A48,HOP!A:U,21,0)</f>
        <v>直连</v>
      </c>
    </row>
    <row r="49" s="4" customFormat="1" hidden="1" spans="1:9">
      <c r="A49" s="5">
        <v>999228546813905</v>
      </c>
      <c r="B49" s="6">
        <v>45270</v>
      </c>
      <c r="C49" s="6">
        <v>45272</v>
      </c>
      <c r="D49" s="4">
        <v>2795.6</v>
      </c>
      <c r="E49" s="4" t="str">
        <f>VLOOKUP(A49,HOP!A:L,12,0)</f>
        <v>2795.60</v>
      </c>
      <c r="F49" s="4" t="str">
        <f>VLOOKUP(A49,HOP!A:C,3,0)</f>
        <v>4277676</v>
      </c>
      <c r="G49" s="4">
        <f t="shared" si="2"/>
        <v>0</v>
      </c>
      <c r="H49" s="4" t="str">
        <f t="shared" si="3"/>
        <v>，4277676</v>
      </c>
      <c r="I49" s="4" t="str">
        <f>VLOOKUP(A49,HOP!A:U,21,0)</f>
        <v>直连</v>
      </c>
    </row>
    <row r="50" s="4" customFormat="1" hidden="1" spans="1:9">
      <c r="A50" s="5">
        <v>999228547992406</v>
      </c>
      <c r="B50" s="6">
        <v>45271</v>
      </c>
      <c r="C50" s="6">
        <v>45272</v>
      </c>
      <c r="D50" s="4">
        <v>724.46</v>
      </c>
      <c r="E50" s="4" t="str">
        <f>VLOOKUP(A50,HOP!A:L,12,0)</f>
        <v>724.46</v>
      </c>
      <c r="F50" s="4" t="str">
        <f>VLOOKUP(A50,HOP!A:C,3,0)</f>
        <v>4278288</v>
      </c>
      <c r="G50" s="4">
        <f t="shared" si="2"/>
        <v>0</v>
      </c>
      <c r="H50" s="4" t="str">
        <f t="shared" si="3"/>
        <v>，4278288</v>
      </c>
      <c r="I50" s="4" t="str">
        <f>VLOOKUP(A50,HOP!A:U,21,0)</f>
        <v>直连</v>
      </c>
    </row>
    <row r="51" s="4" customFormat="1" spans="1:9">
      <c r="A51" s="5">
        <v>999228548285643</v>
      </c>
      <c r="B51" s="6">
        <v>45268</v>
      </c>
      <c r="C51" s="6">
        <v>45272</v>
      </c>
      <c r="D51" s="4">
        <v>4559.18</v>
      </c>
      <c r="E51" s="4" t="str">
        <f>VLOOKUP(A51,HOP!A:L,12,0)</f>
        <v>4559.20</v>
      </c>
      <c r="F51" s="4" t="str">
        <f>VLOOKUP(A51,HOP!A:C,3,0)</f>
        <v>4278442</v>
      </c>
      <c r="G51" s="4">
        <f t="shared" si="2"/>
        <v>-0.0199999999995271</v>
      </c>
      <c r="H51" s="4" t="str">
        <f t="shared" si="3"/>
        <v>，4278442</v>
      </c>
      <c r="I51" s="4" t="str">
        <f>VLOOKUP(A51,HOP!A:U,21,0)</f>
        <v>直连</v>
      </c>
    </row>
    <row r="52" s="4" customFormat="1" hidden="1" spans="1:9">
      <c r="A52" s="5">
        <v>999228552399437</v>
      </c>
      <c r="B52" s="6">
        <v>45266</v>
      </c>
      <c r="C52" s="6">
        <v>45272</v>
      </c>
      <c r="D52" s="4">
        <v>2567.95</v>
      </c>
      <c r="E52" s="4" t="str">
        <f>VLOOKUP(A52,HOP!A:L,12,0)</f>
        <v>2567.95</v>
      </c>
      <c r="F52" s="4" t="str">
        <f>VLOOKUP(A52,HOP!A:C,3,0)</f>
        <v>4278912</v>
      </c>
      <c r="G52" s="4">
        <f t="shared" si="2"/>
        <v>0</v>
      </c>
      <c r="H52" s="4" t="str">
        <f t="shared" si="3"/>
        <v>，4278912</v>
      </c>
      <c r="I52" s="4" t="str">
        <f>VLOOKUP(A52,HOP!A:U,21,0)</f>
        <v>直连</v>
      </c>
    </row>
    <row r="53" s="4" customFormat="1" hidden="1" spans="1:9">
      <c r="A53" s="5">
        <v>999228552679268</v>
      </c>
      <c r="B53" s="6">
        <v>45269</v>
      </c>
      <c r="C53" s="6">
        <v>45272</v>
      </c>
      <c r="D53" s="4">
        <v>3666.7</v>
      </c>
      <c r="E53" s="4" t="str">
        <f>VLOOKUP(A53,HOP!A:L,12,0)</f>
        <v>3666.70</v>
      </c>
      <c r="F53" s="4" t="str">
        <f>VLOOKUP(A53,HOP!A:C,3,0)</f>
        <v>4278979</v>
      </c>
      <c r="G53" s="4">
        <f t="shared" si="2"/>
        <v>0</v>
      </c>
      <c r="H53" s="4" t="str">
        <f t="shared" si="3"/>
        <v>，4278979</v>
      </c>
      <c r="I53" s="4" t="str">
        <f>VLOOKUP(A53,HOP!A:U,21,0)</f>
        <v>直连</v>
      </c>
    </row>
    <row r="54" s="4" customFormat="1" spans="1:9">
      <c r="A54" s="5">
        <v>999228559510209</v>
      </c>
      <c r="B54" s="6">
        <v>45269</v>
      </c>
      <c r="C54" s="6">
        <v>45272</v>
      </c>
      <c r="D54" s="4">
        <v>5009.43</v>
      </c>
      <c r="E54" s="4" t="str">
        <f>VLOOKUP(A54,HOP!A:L,12,0)</f>
        <v>5009.49</v>
      </c>
      <c r="F54" s="4" t="str">
        <f>VLOOKUP(A54,HOP!A:C,3,0)</f>
        <v>4292450</v>
      </c>
      <c r="G54" s="4">
        <f t="shared" si="2"/>
        <v>-0.0599999999994907</v>
      </c>
      <c r="H54" s="4" t="str">
        <f t="shared" si="3"/>
        <v>，4292450</v>
      </c>
      <c r="I54" s="4" t="str">
        <f>VLOOKUP(A54,HOP!A:U,21,0)</f>
        <v>直连</v>
      </c>
    </row>
    <row r="55" s="4" customFormat="1" hidden="1" spans="1:9">
      <c r="A55" s="5">
        <v>999228560704585</v>
      </c>
      <c r="B55" s="6">
        <v>45270</v>
      </c>
      <c r="C55" s="6">
        <v>45272</v>
      </c>
      <c r="D55" s="4">
        <v>1324.04</v>
      </c>
      <c r="E55" s="4" t="str">
        <f>VLOOKUP(A55,HOP!A:L,12,0)</f>
        <v>1324.04</v>
      </c>
      <c r="F55" s="4" t="str">
        <f>VLOOKUP(A55,HOP!A:C,3,0)</f>
        <v>4294084</v>
      </c>
      <c r="G55" s="4">
        <f t="shared" si="2"/>
        <v>0</v>
      </c>
      <c r="H55" s="4" t="str">
        <f t="shared" si="3"/>
        <v>，4294084</v>
      </c>
      <c r="I55" s="4" t="str">
        <f>VLOOKUP(A55,HOP!A:U,21,0)</f>
        <v>直连</v>
      </c>
    </row>
    <row r="56" s="4" customFormat="1" hidden="1" spans="1:9">
      <c r="A56" s="5">
        <v>999228560720504</v>
      </c>
      <c r="B56" s="6">
        <v>45270</v>
      </c>
      <c r="C56" s="6">
        <v>45272</v>
      </c>
      <c r="D56" s="4">
        <v>949.4</v>
      </c>
      <c r="E56" s="4" t="str">
        <f>VLOOKUP(A56,HOP!A:L,12,0)</f>
        <v>949.40</v>
      </c>
      <c r="F56" s="4" t="str">
        <f>VLOOKUP(A56,HOP!A:C,3,0)</f>
        <v>4294092</v>
      </c>
      <c r="G56" s="4">
        <f t="shared" si="2"/>
        <v>0</v>
      </c>
      <c r="H56" s="4" t="str">
        <f t="shared" si="3"/>
        <v>，4294092</v>
      </c>
      <c r="I56" s="4" t="str">
        <f>VLOOKUP(A56,HOP!A:U,21,0)</f>
        <v>直连</v>
      </c>
    </row>
    <row r="57" s="4" customFormat="1" hidden="1" spans="1:9">
      <c r="A57" s="5">
        <v>28564316918</v>
      </c>
      <c r="B57" s="6">
        <v>45265</v>
      </c>
      <c r="C57" s="6">
        <v>45272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999228569687270</v>
      </c>
      <c r="B58" s="6">
        <v>45269</v>
      </c>
      <c r="C58" s="6">
        <v>45272</v>
      </c>
      <c r="D58" s="4">
        <v>2446.95</v>
      </c>
      <c r="E58" s="4" t="str">
        <f>VLOOKUP(A58,HOP!A:L,12,0)</f>
        <v>2446.95</v>
      </c>
      <c r="F58" s="4" t="str">
        <f>VLOOKUP(A58,HOP!A:C,3,0)</f>
        <v>4297433</v>
      </c>
      <c r="G58" s="4">
        <f t="shared" si="2"/>
        <v>0</v>
      </c>
      <c r="H58" s="4" t="str">
        <f t="shared" si="3"/>
        <v>，4297433</v>
      </c>
      <c r="I58" s="4" t="str">
        <f>VLOOKUP(A58,HOP!A:U,21,0)</f>
        <v>直连</v>
      </c>
    </row>
    <row r="59" s="4" customFormat="1" hidden="1" spans="1:9">
      <c r="A59" s="5">
        <v>999228573864813</v>
      </c>
      <c r="B59" s="6">
        <v>45270</v>
      </c>
      <c r="C59" s="6">
        <v>45272</v>
      </c>
      <c r="D59" s="4">
        <v>1318.89</v>
      </c>
      <c r="E59" s="4" t="str">
        <f>VLOOKUP(A59,HOP!A:L,12,0)</f>
        <v>1318.89</v>
      </c>
      <c r="F59" s="4" t="str">
        <f>VLOOKUP(A59,HOP!A:C,3,0)</f>
        <v>4300433</v>
      </c>
      <c r="G59" s="4">
        <f t="shared" si="2"/>
        <v>0</v>
      </c>
      <c r="H59" s="4" t="str">
        <f t="shared" si="3"/>
        <v>，4300433</v>
      </c>
      <c r="I59" s="4" t="str">
        <f>VLOOKUP(A59,HOP!A:U,21,0)</f>
        <v>直连</v>
      </c>
    </row>
    <row r="60" s="4" customFormat="1" hidden="1" spans="1:9">
      <c r="A60" s="5">
        <v>999228574204229</v>
      </c>
      <c r="B60" s="6">
        <v>45269</v>
      </c>
      <c r="C60" s="6">
        <v>45272</v>
      </c>
      <c r="D60" s="4">
        <v>2320.8</v>
      </c>
      <c r="E60" s="4" t="str">
        <f>VLOOKUP(A60,HOP!A:L,12,0)</f>
        <v>2320.80</v>
      </c>
      <c r="F60" s="4" t="str">
        <f>VLOOKUP(A60,HOP!A:C,3,0)</f>
        <v>4300708</v>
      </c>
      <c r="G60" s="4">
        <f t="shared" si="2"/>
        <v>0</v>
      </c>
      <c r="H60" s="4" t="str">
        <f t="shared" si="3"/>
        <v>，4300708</v>
      </c>
      <c r="I60" s="4" t="str">
        <f>VLOOKUP(A60,HOP!A:U,21,0)</f>
        <v>直连</v>
      </c>
    </row>
    <row r="61" s="4" customFormat="1" hidden="1" spans="1:9">
      <c r="A61" s="5">
        <v>999228574753108</v>
      </c>
      <c r="B61" s="6">
        <v>45265</v>
      </c>
      <c r="C61" s="6">
        <v>45272</v>
      </c>
      <c r="D61" s="4">
        <v>35924.47</v>
      </c>
      <c r="E61" s="4" t="str">
        <f>VLOOKUP(A61,HOP!A:L,12,0)</f>
        <v>35924.47</v>
      </c>
      <c r="F61" s="4" t="str">
        <f>VLOOKUP(A61,HOP!A:C,3,0)</f>
        <v>4301294</v>
      </c>
      <c r="G61" s="4">
        <f t="shared" si="2"/>
        <v>0</v>
      </c>
      <c r="H61" s="4" t="str">
        <f t="shared" si="3"/>
        <v>，4301294</v>
      </c>
      <c r="I61" s="4" t="str">
        <f>VLOOKUP(A61,HOP!A:U,21,0)</f>
        <v>直连</v>
      </c>
    </row>
    <row r="62" s="4" customFormat="1" hidden="1" spans="1:9">
      <c r="A62" s="5">
        <v>999228575072889</v>
      </c>
      <c r="B62" s="6">
        <v>45271</v>
      </c>
      <c r="C62" s="6">
        <v>45272</v>
      </c>
      <c r="D62" s="4">
        <v>397.25</v>
      </c>
      <c r="E62" s="4" t="str">
        <f>VLOOKUP(A62,HOP!A:L,12,0)</f>
        <v>397.25</v>
      </c>
      <c r="F62" s="4" t="str">
        <f>VLOOKUP(A62,HOP!A:C,3,0)</f>
        <v>4301555</v>
      </c>
      <c r="G62" s="4">
        <f t="shared" si="2"/>
        <v>0</v>
      </c>
      <c r="H62" s="4" t="str">
        <f t="shared" si="3"/>
        <v>，4301555</v>
      </c>
      <c r="I62" s="4" t="str">
        <f>VLOOKUP(A62,HOP!A:U,21,0)</f>
        <v>直连</v>
      </c>
    </row>
    <row r="63" s="4" customFormat="1" hidden="1" spans="1:9">
      <c r="A63" s="5">
        <v>999228583879823</v>
      </c>
      <c r="B63" s="6">
        <v>45270</v>
      </c>
      <c r="C63" s="6">
        <v>45272</v>
      </c>
      <c r="D63" s="4">
        <v>1884.96</v>
      </c>
      <c r="E63" s="4" t="str">
        <f>VLOOKUP(A63,HOP!A:L,12,0)</f>
        <v>1884.96</v>
      </c>
      <c r="F63" s="4" t="str">
        <f>VLOOKUP(A63,HOP!A:C,3,0)</f>
        <v>4303415</v>
      </c>
      <c r="G63" s="4">
        <f t="shared" si="2"/>
        <v>0</v>
      </c>
      <c r="H63" s="4" t="str">
        <f t="shared" si="3"/>
        <v>，4303415</v>
      </c>
      <c r="I63" s="4" t="str">
        <f>VLOOKUP(A63,HOP!A:U,21,0)</f>
        <v>直连</v>
      </c>
    </row>
    <row r="64" s="4" customFormat="1" hidden="1" spans="1:9">
      <c r="A64" s="5">
        <v>999228589251553</v>
      </c>
      <c r="B64" s="6">
        <v>45271</v>
      </c>
      <c r="C64" s="6">
        <v>45272</v>
      </c>
      <c r="D64" s="4">
        <v>334.29</v>
      </c>
      <c r="E64" s="4" t="str">
        <f>VLOOKUP(A64,HOP!A:L,12,0)</f>
        <v>334.29</v>
      </c>
      <c r="F64" s="4" t="str">
        <f>VLOOKUP(A64,HOP!A:C,3,0)</f>
        <v>4306800</v>
      </c>
      <c r="G64" s="4">
        <f t="shared" si="2"/>
        <v>0</v>
      </c>
      <c r="H64" s="4" t="str">
        <f t="shared" si="3"/>
        <v>，4306800</v>
      </c>
      <c r="I64" s="4" t="str">
        <f>VLOOKUP(A64,HOP!A:U,21,0)</f>
        <v>直连</v>
      </c>
    </row>
    <row r="65" s="4" customFormat="1" hidden="1" spans="1:9">
      <c r="A65" s="5">
        <v>999228589489718</v>
      </c>
      <c r="B65" s="6">
        <v>45270</v>
      </c>
      <c r="C65" s="6">
        <v>45272</v>
      </c>
      <c r="D65" s="4">
        <v>658.42</v>
      </c>
      <c r="E65" s="4" t="str">
        <f>VLOOKUP(A65,HOP!A:L,12,0)</f>
        <v>658.42</v>
      </c>
      <c r="F65" s="4" t="str">
        <f>VLOOKUP(A65,HOP!A:C,3,0)</f>
        <v>4306961</v>
      </c>
      <c r="G65" s="4">
        <f t="shared" si="2"/>
        <v>0</v>
      </c>
      <c r="H65" s="4" t="str">
        <f t="shared" si="3"/>
        <v>，4306961</v>
      </c>
      <c r="I65" s="4" t="str">
        <f>VLOOKUP(A65,HOP!A:U,21,0)</f>
        <v>直连</v>
      </c>
    </row>
    <row r="66" s="4" customFormat="1" hidden="1" spans="1:9">
      <c r="A66" s="5">
        <v>999228602977956</v>
      </c>
      <c r="B66" s="6">
        <v>45271</v>
      </c>
      <c r="C66" s="6">
        <v>45272</v>
      </c>
      <c r="D66" s="4">
        <v>484.34</v>
      </c>
      <c r="E66" s="4" t="str">
        <f>VLOOKUP(A66,HOP!A:L,12,0)</f>
        <v>484.34</v>
      </c>
      <c r="F66" s="4" t="str">
        <f>VLOOKUP(A66,HOP!A:C,3,0)</f>
        <v>4311938</v>
      </c>
      <c r="G66" s="4">
        <f t="shared" si="2"/>
        <v>0</v>
      </c>
      <c r="H66" s="4" t="str">
        <f t="shared" si="3"/>
        <v>，4311938</v>
      </c>
      <c r="I66" s="4" t="str">
        <f>VLOOKUP(A66,HOP!A:U,21,0)</f>
        <v>直连</v>
      </c>
    </row>
    <row r="67" s="4" customFormat="1" hidden="1" spans="1:9">
      <c r="A67" s="5">
        <v>999228603358136</v>
      </c>
      <c r="B67" s="6">
        <v>45270</v>
      </c>
      <c r="C67" s="6">
        <v>45272</v>
      </c>
      <c r="D67" s="4">
        <v>1953.02</v>
      </c>
      <c r="E67" s="4" t="str">
        <f>VLOOKUP(A67,HOP!A:L,12,0)</f>
        <v>1953.02</v>
      </c>
      <c r="F67" s="4" t="str">
        <f>VLOOKUP(A67,HOP!A:C,3,0)</f>
        <v>4312058</v>
      </c>
      <c r="G67" s="4">
        <f t="shared" si="2"/>
        <v>0</v>
      </c>
      <c r="H67" s="4" t="str">
        <f>$H$1&amp;F67</f>
        <v>，4312058</v>
      </c>
      <c r="I67" s="4" t="str">
        <f>VLOOKUP(A67,HOP!A:U,21,0)</f>
        <v>直连</v>
      </c>
    </row>
    <row r="68" s="4" customFormat="1" hidden="1" spans="1:9">
      <c r="A68" s="5">
        <v>999228604874302</v>
      </c>
      <c r="B68" s="6">
        <v>45268</v>
      </c>
      <c r="C68" s="6">
        <v>45272</v>
      </c>
      <c r="D68" s="4">
        <v>2086.68</v>
      </c>
      <c r="E68" s="4" t="str">
        <f>VLOOKUP(A68,HOP!A:L,12,0)</f>
        <v>2086.68</v>
      </c>
      <c r="F68" s="4" t="str">
        <f>VLOOKUP(A68,HOP!A:C,3,0)</f>
        <v>4313280</v>
      </c>
      <c r="G68" s="4">
        <f t="shared" si="2"/>
        <v>0</v>
      </c>
      <c r="H68" s="4" t="str">
        <f>$H$1&amp;F68</f>
        <v>，4313280</v>
      </c>
      <c r="I68" s="4" t="str">
        <f>VLOOKUP(A68,HOP!A:U,21,0)</f>
        <v>直采</v>
      </c>
    </row>
    <row r="69" s="4" customFormat="1" hidden="1" spans="1:9">
      <c r="A69" s="5">
        <v>999228605737949</v>
      </c>
      <c r="B69" s="6">
        <v>45270</v>
      </c>
      <c r="C69" s="6">
        <v>45272</v>
      </c>
      <c r="D69" s="4">
        <v>859.2</v>
      </c>
      <c r="E69" s="4" t="str">
        <f>VLOOKUP(A69,HOP!A:L,12,0)</f>
        <v>859.20</v>
      </c>
      <c r="F69" s="4" t="str">
        <f>VLOOKUP(A69,HOP!A:C,3,0)</f>
        <v>4313919</v>
      </c>
      <c r="G69" s="4">
        <f t="shared" si="2"/>
        <v>0</v>
      </c>
      <c r="H69" s="4" t="str">
        <f>$H$1&amp;F69</f>
        <v>，4313919</v>
      </c>
      <c r="I69" s="4" t="str">
        <f>VLOOKUP(A69,HOP!A:U,21,0)</f>
        <v>直连</v>
      </c>
    </row>
    <row r="70" s="4" customFormat="1" hidden="1" spans="1:9">
      <c r="A70" s="5">
        <v>999228614680847</v>
      </c>
      <c r="B70" s="6">
        <v>45266</v>
      </c>
      <c r="C70" s="6">
        <v>45272</v>
      </c>
      <c r="D70" s="4">
        <v>0</v>
      </c>
      <c r="E70" s="4" t="str">
        <f>VLOOKUP(A70,HOP!A:L,12,0)</f>
        <v>0.00</v>
      </c>
      <c r="F70" s="4" t="str">
        <f>VLOOKUP(A70,HOP!A:C,3,0)</f>
        <v>4315407</v>
      </c>
      <c r="G70" s="4">
        <f t="shared" si="2"/>
        <v>0</v>
      </c>
      <c r="H70" s="4" t="str">
        <f>$H$1&amp;F70</f>
        <v>，4315407</v>
      </c>
      <c r="I70" s="4" t="str">
        <f>VLOOKUP(A70,HOP!A:U,21,0)</f>
        <v>直连</v>
      </c>
    </row>
    <row r="71" s="4" customFormat="1" hidden="1" spans="1:9">
      <c r="A71" s="5">
        <v>999226838327896</v>
      </c>
      <c r="B71" s="6">
        <v>45265</v>
      </c>
      <c r="C71" s="6">
        <v>45272</v>
      </c>
      <c r="D71" s="4">
        <v>5848.01</v>
      </c>
      <c r="E71" s="4" t="str">
        <f>VLOOKUP(A71,HOP!A:L,12,0)</f>
        <v>5848.01</v>
      </c>
      <c r="F71" s="4" t="str">
        <f>VLOOKUP(A71,HOP!A:C,3,0)</f>
        <v>3947184</v>
      </c>
      <c r="G71" s="4">
        <f t="shared" si="2"/>
        <v>0</v>
      </c>
      <c r="H71" s="4" t="str">
        <f>$H$1&amp;F71</f>
        <v>，3947184</v>
      </c>
      <c r="I71" s="4" t="str">
        <f>VLOOKUP(A71,HOP!A:U,21,0)</f>
        <v>直连</v>
      </c>
    </row>
    <row r="72" s="4" customFormat="1" hidden="1" spans="1:9">
      <c r="A72" s="5">
        <v>999228599331361</v>
      </c>
      <c r="B72" s="6">
        <v>45270</v>
      </c>
      <c r="C72" s="6">
        <v>45272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2"/>
        <v>#N/A</v>
      </c>
      <c r="H72" s="4" t="e">
        <f>$H$1&amp;F72</f>
        <v>#N/A</v>
      </c>
      <c r="I72" s="4" t="e">
        <f>VLOOKUP(A72,HOP!A:U,21,0)</f>
        <v>#N/A</v>
      </c>
    </row>
    <row r="73" s="4" customFormat="1" hidden="1" spans="1:9">
      <c r="A73" s="5">
        <v>999229307884126</v>
      </c>
      <c r="B73" s="6">
        <v>45271</v>
      </c>
      <c r="C73" s="6">
        <v>45272</v>
      </c>
      <c r="D73" s="4">
        <v>1125.79</v>
      </c>
      <c r="E73" s="4" t="str">
        <f>VLOOKUP(A73,HOP!A:L,12,0)</f>
        <v>1125.79</v>
      </c>
      <c r="F73" s="4" t="str">
        <f>VLOOKUP(A73,HOP!A:C,3,0)</f>
        <v>4382111</v>
      </c>
      <c r="G73" s="4">
        <f t="shared" si="2"/>
        <v>0</v>
      </c>
      <c r="H73" s="4" t="str">
        <f>$H$1&amp;F73</f>
        <v>，4382111</v>
      </c>
      <c r="I73" s="4" t="str">
        <f>VLOOKUP(A73,HOP!A:U,21,0)</f>
        <v>直采</v>
      </c>
    </row>
    <row r="74" s="4" customFormat="1" hidden="1" spans="1:9">
      <c r="A74" s="5">
        <v>999228471248628</v>
      </c>
      <c r="B74" s="6">
        <v>45271</v>
      </c>
      <c r="C74" s="6">
        <v>45272</v>
      </c>
      <c r="D74" s="4">
        <v>2217.26</v>
      </c>
      <c r="E74" s="4" t="str">
        <f>VLOOKUP(A74,HOP!A:L,12,0)</f>
        <v>2217.26</v>
      </c>
      <c r="F74" s="4" t="str">
        <f>VLOOKUP(A74,HOP!A:C,3,0)</f>
        <v>4253241</v>
      </c>
      <c r="G74" s="4">
        <f t="shared" si="2"/>
        <v>0</v>
      </c>
      <c r="H74" s="4" t="str">
        <f>$H$1&amp;F74</f>
        <v>，4253241</v>
      </c>
      <c r="I74" s="4" t="str">
        <f>VLOOKUP(A74,HOP!A:U,21,0)</f>
        <v>直连</v>
      </c>
    </row>
    <row r="75" s="4" customFormat="1" hidden="1" spans="1:9">
      <c r="A75" s="5">
        <v>999229336869610</v>
      </c>
      <c r="B75" s="6">
        <v>45271</v>
      </c>
      <c r="C75" s="6">
        <v>45272</v>
      </c>
      <c r="D75" s="4">
        <v>1091.08</v>
      </c>
      <c r="E75" s="4" t="str">
        <f>VLOOKUP(A75,HOP!A:L,12,0)</f>
        <v>1091.08</v>
      </c>
      <c r="F75" s="4" t="str">
        <f>VLOOKUP(A75,HOP!A:C,3,0)</f>
        <v>4389830</v>
      </c>
      <c r="G75" s="4">
        <f t="shared" si="2"/>
        <v>0</v>
      </c>
      <c r="H75" s="4" t="str">
        <f>$H$1&amp;F75</f>
        <v>，4389830</v>
      </c>
      <c r="I75" s="4" t="str">
        <f>VLOOKUP(A75,HOP!A:U,21,0)</f>
        <v>直连</v>
      </c>
    </row>
    <row r="76" s="4" customFormat="1" hidden="1" spans="1:9">
      <c r="A76" s="5">
        <v>999229349915393</v>
      </c>
      <c r="B76" s="6">
        <v>45271</v>
      </c>
      <c r="C76" s="6">
        <v>45272</v>
      </c>
      <c r="D76" s="4">
        <v>489.43</v>
      </c>
      <c r="E76" s="4" t="str">
        <f>VLOOKUP(A76,HOP!A:L,12,0)</f>
        <v>489.43</v>
      </c>
      <c r="F76" s="4" t="str">
        <f>VLOOKUP(A76,HOP!A:C,3,0)</f>
        <v>4401785</v>
      </c>
      <c r="G76" s="4">
        <f t="shared" si="2"/>
        <v>0</v>
      </c>
      <c r="H76" s="4" t="str">
        <f>$H$1&amp;F76</f>
        <v>，4401785</v>
      </c>
      <c r="I76" s="4" t="str">
        <f>VLOOKUP(A76,HOP!A:U,21,0)</f>
        <v>直采</v>
      </c>
    </row>
    <row r="77" s="4" customFormat="1" hidden="1" spans="1:9">
      <c r="A77" s="5">
        <v>999229358885166</v>
      </c>
      <c r="B77" s="6">
        <v>45270</v>
      </c>
      <c r="C77" s="6">
        <v>45272</v>
      </c>
      <c r="D77" s="4">
        <v>0</v>
      </c>
      <c r="E77" s="4" t="str">
        <f>VLOOKUP(A77,HOP!A:L,12,0)</f>
        <v>702.26</v>
      </c>
      <c r="F77" s="4" t="str">
        <f>VLOOKUP(A77,HOP!A:C,3,0)</f>
        <v>4408806</v>
      </c>
      <c r="G77" s="4">
        <f t="shared" si="2"/>
        <v>-702.26</v>
      </c>
      <c r="H77" s="4" t="str">
        <f>$H$1&amp;F77</f>
        <v>，4408806</v>
      </c>
      <c r="I77" s="4" t="str">
        <f>VLOOKUP(A77,HOP!A:U,21,0)</f>
        <v>直采</v>
      </c>
    </row>
    <row r="78" s="4" customFormat="1" hidden="1" spans="1:11">
      <c r="A78" s="5">
        <v>999229364416209</v>
      </c>
      <c r="B78" s="6">
        <v>45270</v>
      </c>
      <c r="C78" s="6">
        <v>45272</v>
      </c>
      <c r="D78" s="4">
        <v>842.43</v>
      </c>
      <c r="E78" s="4">
        <v>842.43</v>
      </c>
      <c r="F78" s="4">
        <v>4408806</v>
      </c>
      <c r="G78" s="4">
        <f t="shared" si="2"/>
        <v>0</v>
      </c>
      <c r="H78" s="4" t="str">
        <f>$H$1&amp;F78</f>
        <v>，4408806</v>
      </c>
      <c r="I78" s="4" t="s">
        <v>451</v>
      </c>
      <c r="J78" s="4" t="s">
        <v>452</v>
      </c>
      <c r="K78" s="4" t="s">
        <v>453</v>
      </c>
    </row>
    <row r="80" spans="4:4">
      <c r="D80" s="4">
        <f>SUM(D2:D79)</f>
        <v>159582.96</v>
      </c>
    </row>
    <row r="82" spans="4:4">
      <c r="D82" s="4" t="s">
        <v>454</v>
      </c>
    </row>
    <row r="86" spans="1:3">
      <c r="A86" s="4" t="s">
        <v>455</v>
      </c>
      <c r="C86" s="4">
        <v>17905.53</v>
      </c>
    </row>
    <row r="87" spans="1:3">
      <c r="A87" s="4" t="s">
        <v>456</v>
      </c>
      <c r="C87" s="4">
        <v>141677.43</v>
      </c>
    </row>
    <row r="88" spans="1:3">
      <c r="A88" s="4" t="s">
        <v>457</v>
      </c>
      <c r="C88" s="4">
        <f>SUBTOTAL(9,C86:C87)</f>
        <v>159582.96</v>
      </c>
    </row>
  </sheetData>
  <autoFilter ref="A1:XFD82">
    <filterColumn colId="3">
      <filters blank="1">
        <filter val="5848.01"/>
        <filter val="1172.82"/>
        <filter val="1953.02"/>
        <filter val="2370.02"/>
        <filter val="3312.82"/>
        <filter val="8358.82"/>
        <filter val="1125.43"/>
        <filter val="5009.43"/>
        <filter val="1324.04"/>
        <filter val="1750.44"/>
        <filter val="2403.84"/>
        <filter val="3809.45"/>
        <filter val="9871.45"/>
        <filter val="3773.06"/>
        <filter val="159582.96"/>
        <filter val="704.57"/>
        <filter val="1091.08"/>
        <filter val="1310.88"/>
        <filter val="1318.89"/>
        <filter val="1612.1"/>
        <filter val="859.2"/>
        <filter val="1271.2"/>
        <filter val="949.4"/>
        <filter val="766.5"/>
        <filter val="397.25"/>
        <filter val="2795.6"/>
        <filter val="3677.6"/>
        <filter val="2621.7"/>
        <filter val="3666.7"/>
        <filter val="35924.47"/>
        <filter val="2320.8"/>
        <filter val="1049.38"/>
        <filter val="1463.9"/>
        <filter val="334.29"/>
        <filter val="1078.39"/>
        <filter val="1125.79"/>
        <filter val="1553.79"/>
        <filter val="484.34"/>
        <filter val="1482.66"/>
        <filter val="2217.26"/>
        <filter val="262.38"/>
        <filter val="2086.68"/>
        <filter val="244.79"/>
        <filter val="1974.29"/>
        <filter val="368.81"/>
        <filter val="658.42"/>
        <filter val="1552.52"/>
        <filter val="489.43"/>
        <filter val="768.43"/>
        <filter val="842.43"/>
        <filter val="1459.54"/>
        <filter val="159582.96 HKD"/>
        <filter val="2446.95"/>
        <filter val="2567.95"/>
        <filter val="3846"/>
        <filter val="451.86"/>
        <filter val="724.46"/>
        <filter val="1884.96"/>
        <filter val="2116.96"/>
        <filter val="2446.57"/>
        <filter val="2620.58"/>
        <filter val="4559.18"/>
      </filters>
    </filterColumn>
    <filterColumn colId="6">
      <filters blank="1">
        <filter val="-0.02"/>
        <filter val="0.05"/>
        <filter val="-0.0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458</v>
      </c>
      <c r="B1" s="2" t="s">
        <v>459</v>
      </c>
      <c r="C1" s="2" t="s">
        <v>460</v>
      </c>
      <c r="D1" s="2" t="s">
        <v>461</v>
      </c>
      <c r="E1" s="2" t="s">
        <v>13</v>
      </c>
      <c r="F1" s="2" t="s">
        <v>5</v>
      </c>
      <c r="G1" s="2" t="s">
        <v>6</v>
      </c>
      <c r="H1" s="2" t="s">
        <v>462</v>
      </c>
      <c r="I1" s="2" t="s">
        <v>463</v>
      </c>
      <c r="J1" s="2" t="s">
        <v>464</v>
      </c>
      <c r="K1" s="2" t="s">
        <v>465</v>
      </c>
      <c r="L1" s="2" t="s">
        <v>466</v>
      </c>
      <c r="M1" s="2" t="s">
        <v>467</v>
      </c>
      <c r="N1" s="2" t="s">
        <v>468</v>
      </c>
      <c r="O1" s="2" t="s">
        <v>469</v>
      </c>
      <c r="P1" s="2" t="s">
        <v>470</v>
      </c>
      <c r="Q1" s="2" t="s">
        <v>471</v>
      </c>
      <c r="R1" s="2" t="s">
        <v>472</v>
      </c>
      <c r="S1" s="2" t="s">
        <v>473</v>
      </c>
      <c r="T1" s="2" t="s">
        <v>474</v>
      </c>
      <c r="U1" s="2" t="s">
        <v>475</v>
      </c>
      <c r="V1" s="2" t="s">
        <v>476</v>
      </c>
    </row>
    <row r="2" s="1" customFormat="1" spans="1:22">
      <c r="A2" s="3">
        <v>999229358885166</v>
      </c>
      <c r="B2" s="1" t="s">
        <v>477</v>
      </c>
      <c r="C2" s="1" t="s">
        <v>478</v>
      </c>
      <c r="D2" s="1" t="s">
        <v>479</v>
      </c>
      <c r="E2" s="1" t="s">
        <v>480</v>
      </c>
      <c r="F2" s="1" t="s">
        <v>481</v>
      </c>
      <c r="G2" s="1" t="s">
        <v>482</v>
      </c>
      <c r="H2" s="1" t="s">
        <v>483</v>
      </c>
      <c r="I2" s="1" t="s">
        <v>484</v>
      </c>
      <c r="J2" s="1" t="s">
        <v>30</v>
      </c>
      <c r="K2" s="1" t="s">
        <v>485</v>
      </c>
      <c r="L2" s="1" t="s">
        <v>485</v>
      </c>
      <c r="M2" s="1" t="s">
        <v>486</v>
      </c>
      <c r="N2" s="1" t="s">
        <v>486</v>
      </c>
      <c r="O2" s="1" t="s">
        <v>487</v>
      </c>
      <c r="P2" s="1" t="s">
        <v>488</v>
      </c>
      <c r="Q2" s="1" t="s">
        <v>489</v>
      </c>
      <c r="R2" s="1" t="s">
        <v>490</v>
      </c>
      <c r="S2" s="1" t="s">
        <v>491</v>
      </c>
      <c r="T2" s="1" t="s">
        <v>492</v>
      </c>
      <c r="U2" s="1" t="s">
        <v>451</v>
      </c>
      <c r="V2" s="1" t="s">
        <v>493</v>
      </c>
    </row>
    <row r="3" s="1" customFormat="1" spans="1:22">
      <c r="A3" s="3">
        <v>999229349915393</v>
      </c>
      <c r="B3" s="1" t="s">
        <v>494</v>
      </c>
      <c r="C3" s="1" t="s">
        <v>495</v>
      </c>
      <c r="D3" s="1" t="s">
        <v>496</v>
      </c>
      <c r="E3" s="1" t="s">
        <v>497</v>
      </c>
      <c r="F3" s="1" t="s">
        <v>498</v>
      </c>
      <c r="G3" s="1" t="s">
        <v>482</v>
      </c>
      <c r="H3" s="1" t="s">
        <v>483</v>
      </c>
      <c r="I3" s="1" t="s">
        <v>499</v>
      </c>
      <c r="J3" s="1" t="s">
        <v>30</v>
      </c>
      <c r="K3" s="1" t="s">
        <v>500</v>
      </c>
      <c r="L3" s="1" t="s">
        <v>500</v>
      </c>
      <c r="M3" s="1" t="s">
        <v>486</v>
      </c>
      <c r="N3" s="1" t="s">
        <v>486</v>
      </c>
      <c r="O3" s="1" t="s">
        <v>487</v>
      </c>
      <c r="P3" s="1" t="s">
        <v>488</v>
      </c>
      <c r="Q3" s="1" t="s">
        <v>489</v>
      </c>
      <c r="R3" s="1" t="s">
        <v>501</v>
      </c>
      <c r="S3" s="1" t="s">
        <v>491</v>
      </c>
      <c r="T3" s="1" t="s">
        <v>492</v>
      </c>
      <c r="U3" s="1" t="s">
        <v>451</v>
      </c>
      <c r="V3" s="1" t="s">
        <v>502</v>
      </c>
    </row>
    <row r="4" s="1" customFormat="1" spans="1:22">
      <c r="A4" s="3">
        <v>999229336869610</v>
      </c>
      <c r="B4" s="1" t="s">
        <v>503</v>
      </c>
      <c r="C4" s="1" t="s">
        <v>504</v>
      </c>
      <c r="D4" s="1" t="s">
        <v>505</v>
      </c>
      <c r="E4" s="1" t="s">
        <v>506</v>
      </c>
      <c r="F4" s="1" t="s">
        <v>498</v>
      </c>
      <c r="G4" s="1" t="s">
        <v>482</v>
      </c>
      <c r="H4" s="1" t="s">
        <v>483</v>
      </c>
      <c r="I4" s="1" t="s">
        <v>507</v>
      </c>
      <c r="J4" s="1" t="s">
        <v>30</v>
      </c>
      <c r="K4" s="1" t="s">
        <v>508</v>
      </c>
      <c r="L4" s="1" t="s">
        <v>508</v>
      </c>
      <c r="M4" s="1" t="s">
        <v>486</v>
      </c>
      <c r="N4" s="1" t="s">
        <v>486</v>
      </c>
      <c r="O4" s="1" t="s">
        <v>487</v>
      </c>
      <c r="P4" s="1" t="s">
        <v>488</v>
      </c>
      <c r="Q4" s="1" t="s">
        <v>489</v>
      </c>
      <c r="R4" s="1" t="s">
        <v>509</v>
      </c>
      <c r="S4" s="1" t="s">
        <v>491</v>
      </c>
      <c r="T4" s="1" t="s">
        <v>492</v>
      </c>
      <c r="U4" s="1" t="s">
        <v>510</v>
      </c>
      <c r="V4" s="1" t="s">
        <v>511</v>
      </c>
    </row>
    <row r="5" s="1" customFormat="1" spans="1:22">
      <c r="A5" s="3">
        <v>999229307884126</v>
      </c>
      <c r="B5" s="1" t="s">
        <v>512</v>
      </c>
      <c r="C5" s="1" t="s">
        <v>513</v>
      </c>
      <c r="D5" s="1" t="s">
        <v>514</v>
      </c>
      <c r="E5" s="1" t="s">
        <v>515</v>
      </c>
      <c r="F5" s="1" t="s">
        <v>498</v>
      </c>
      <c r="G5" s="1" t="s">
        <v>482</v>
      </c>
      <c r="H5" s="1" t="s">
        <v>483</v>
      </c>
      <c r="I5" s="1" t="s">
        <v>516</v>
      </c>
      <c r="J5" s="1" t="s">
        <v>30</v>
      </c>
      <c r="K5" s="1" t="s">
        <v>517</v>
      </c>
      <c r="L5" s="1" t="s">
        <v>517</v>
      </c>
      <c r="M5" s="1" t="s">
        <v>486</v>
      </c>
      <c r="N5" s="1" t="s">
        <v>486</v>
      </c>
      <c r="O5" s="1" t="s">
        <v>487</v>
      </c>
      <c r="P5" s="1" t="s">
        <v>488</v>
      </c>
      <c r="Q5" s="1" t="s">
        <v>489</v>
      </c>
      <c r="R5" s="1" t="s">
        <v>518</v>
      </c>
      <c r="S5" s="1" t="s">
        <v>491</v>
      </c>
      <c r="T5" s="1" t="s">
        <v>492</v>
      </c>
      <c r="U5" s="1" t="s">
        <v>451</v>
      </c>
      <c r="V5" s="1" t="s">
        <v>519</v>
      </c>
    </row>
    <row r="6" s="1" customFormat="1" spans="1:22">
      <c r="A6" s="3">
        <v>999228614680847</v>
      </c>
      <c r="B6" s="1" t="s">
        <v>520</v>
      </c>
      <c r="C6" s="1" t="s">
        <v>521</v>
      </c>
      <c r="D6" s="1" t="s">
        <v>522</v>
      </c>
      <c r="E6" s="1" t="s">
        <v>523</v>
      </c>
      <c r="F6" s="1" t="s">
        <v>503</v>
      </c>
      <c r="G6" s="1" t="s">
        <v>482</v>
      </c>
      <c r="H6" s="1" t="s">
        <v>483</v>
      </c>
      <c r="I6" s="1" t="s">
        <v>524</v>
      </c>
      <c r="J6" s="1" t="s">
        <v>30</v>
      </c>
      <c r="K6" s="1" t="s">
        <v>525</v>
      </c>
      <c r="L6" s="1" t="s">
        <v>487</v>
      </c>
      <c r="M6" s="1" t="s">
        <v>526</v>
      </c>
      <c r="N6" s="1" t="s">
        <v>527</v>
      </c>
      <c r="O6" s="1" t="s">
        <v>487</v>
      </c>
      <c r="P6" s="1" t="s">
        <v>488</v>
      </c>
      <c r="Q6" s="1" t="s">
        <v>489</v>
      </c>
      <c r="R6" s="1" t="s">
        <v>528</v>
      </c>
      <c r="S6" s="1" t="s">
        <v>491</v>
      </c>
      <c r="T6" s="1" t="s">
        <v>492</v>
      </c>
      <c r="U6" s="1" t="s">
        <v>510</v>
      </c>
      <c r="V6" s="1" t="s">
        <v>502</v>
      </c>
    </row>
    <row r="7" s="1" customFormat="1" spans="1:22">
      <c r="A7" s="3">
        <v>999228605737949</v>
      </c>
      <c r="B7" s="1" t="s">
        <v>520</v>
      </c>
      <c r="C7" s="1" t="s">
        <v>529</v>
      </c>
      <c r="D7" s="1" t="s">
        <v>530</v>
      </c>
      <c r="E7" s="1" t="s">
        <v>531</v>
      </c>
      <c r="F7" s="1" t="s">
        <v>481</v>
      </c>
      <c r="G7" s="1" t="s">
        <v>482</v>
      </c>
      <c r="H7" s="1" t="s">
        <v>483</v>
      </c>
      <c r="I7" s="1" t="s">
        <v>532</v>
      </c>
      <c r="J7" s="1" t="s">
        <v>30</v>
      </c>
      <c r="K7" s="1" t="s">
        <v>533</v>
      </c>
      <c r="L7" s="1" t="s">
        <v>533</v>
      </c>
      <c r="M7" s="1" t="s">
        <v>486</v>
      </c>
      <c r="N7" s="1" t="s">
        <v>486</v>
      </c>
      <c r="O7" s="1" t="s">
        <v>487</v>
      </c>
      <c r="P7" s="1" t="s">
        <v>488</v>
      </c>
      <c r="Q7" s="1" t="s">
        <v>489</v>
      </c>
      <c r="R7" s="1" t="s">
        <v>534</v>
      </c>
      <c r="S7" s="1" t="s">
        <v>491</v>
      </c>
      <c r="T7" s="1" t="s">
        <v>492</v>
      </c>
      <c r="U7" s="1" t="s">
        <v>510</v>
      </c>
      <c r="V7" s="1" t="s">
        <v>535</v>
      </c>
    </row>
    <row r="8" s="1" customFormat="1" spans="1:22">
      <c r="A8" s="3">
        <v>999228604874302</v>
      </c>
      <c r="B8" s="1" t="s">
        <v>536</v>
      </c>
      <c r="C8" s="1" t="s">
        <v>537</v>
      </c>
      <c r="D8" s="1" t="s">
        <v>538</v>
      </c>
      <c r="E8" s="1" t="s">
        <v>539</v>
      </c>
      <c r="F8" s="1" t="s">
        <v>494</v>
      </c>
      <c r="G8" s="1" t="s">
        <v>482</v>
      </c>
      <c r="H8" s="1" t="s">
        <v>483</v>
      </c>
      <c r="I8" s="1" t="s">
        <v>540</v>
      </c>
      <c r="J8" s="1" t="s">
        <v>30</v>
      </c>
      <c r="K8" s="1" t="s">
        <v>541</v>
      </c>
      <c r="L8" s="1" t="s">
        <v>541</v>
      </c>
      <c r="M8" s="1" t="s">
        <v>486</v>
      </c>
      <c r="N8" s="1" t="s">
        <v>486</v>
      </c>
      <c r="O8" s="1" t="s">
        <v>487</v>
      </c>
      <c r="P8" s="1" t="s">
        <v>488</v>
      </c>
      <c r="Q8" s="1" t="s">
        <v>489</v>
      </c>
      <c r="R8" s="1" t="s">
        <v>542</v>
      </c>
      <c r="S8" s="1" t="s">
        <v>491</v>
      </c>
      <c r="T8" s="1" t="s">
        <v>492</v>
      </c>
      <c r="U8" s="1" t="s">
        <v>451</v>
      </c>
      <c r="V8" s="1" t="s">
        <v>543</v>
      </c>
    </row>
    <row r="9" s="1" customFormat="1" spans="1:22">
      <c r="A9" s="3">
        <v>999228603358136</v>
      </c>
      <c r="B9" s="1" t="s">
        <v>536</v>
      </c>
      <c r="C9" s="1" t="s">
        <v>544</v>
      </c>
      <c r="D9" s="1" t="s">
        <v>545</v>
      </c>
      <c r="E9" s="1" t="s">
        <v>546</v>
      </c>
      <c r="F9" s="1" t="s">
        <v>481</v>
      </c>
      <c r="G9" s="1" t="s">
        <v>482</v>
      </c>
      <c r="H9" s="1" t="s">
        <v>483</v>
      </c>
      <c r="I9" s="1" t="s">
        <v>547</v>
      </c>
      <c r="J9" s="1" t="s">
        <v>30</v>
      </c>
      <c r="K9" s="1" t="s">
        <v>548</v>
      </c>
      <c r="L9" s="1" t="s">
        <v>548</v>
      </c>
      <c r="M9" s="1" t="s">
        <v>486</v>
      </c>
      <c r="N9" s="1" t="s">
        <v>486</v>
      </c>
      <c r="O9" s="1" t="s">
        <v>487</v>
      </c>
      <c r="P9" s="1" t="s">
        <v>488</v>
      </c>
      <c r="Q9" s="1" t="s">
        <v>489</v>
      </c>
      <c r="R9" s="1" t="s">
        <v>549</v>
      </c>
      <c r="S9" s="1" t="s">
        <v>491</v>
      </c>
      <c r="T9" s="1" t="s">
        <v>492</v>
      </c>
      <c r="U9" s="1" t="s">
        <v>510</v>
      </c>
      <c r="V9" s="1" t="s">
        <v>550</v>
      </c>
    </row>
    <row r="10" s="1" customFormat="1" spans="1:22">
      <c r="A10" s="3">
        <v>999228602977956</v>
      </c>
      <c r="B10" s="1" t="s">
        <v>536</v>
      </c>
      <c r="C10" s="1" t="s">
        <v>551</v>
      </c>
      <c r="D10" s="1" t="s">
        <v>552</v>
      </c>
      <c r="E10" s="1" t="s">
        <v>553</v>
      </c>
      <c r="F10" s="1" t="s">
        <v>498</v>
      </c>
      <c r="G10" s="1" t="s">
        <v>482</v>
      </c>
      <c r="H10" s="1" t="s">
        <v>483</v>
      </c>
      <c r="I10" s="1" t="s">
        <v>554</v>
      </c>
      <c r="J10" s="1" t="s">
        <v>30</v>
      </c>
      <c r="K10" s="1" t="s">
        <v>555</v>
      </c>
      <c r="L10" s="1" t="s">
        <v>555</v>
      </c>
      <c r="M10" s="1" t="s">
        <v>486</v>
      </c>
      <c r="N10" s="1" t="s">
        <v>486</v>
      </c>
      <c r="O10" s="1" t="s">
        <v>487</v>
      </c>
      <c r="P10" s="1" t="s">
        <v>488</v>
      </c>
      <c r="Q10" s="1" t="s">
        <v>489</v>
      </c>
      <c r="R10" s="1" t="s">
        <v>556</v>
      </c>
      <c r="S10" s="1" t="s">
        <v>491</v>
      </c>
      <c r="T10" s="1" t="s">
        <v>492</v>
      </c>
      <c r="U10" s="1" t="s">
        <v>510</v>
      </c>
      <c r="V10" s="1" t="s">
        <v>557</v>
      </c>
    </row>
    <row r="11" s="1" customFormat="1" spans="1:22">
      <c r="A11" s="3">
        <v>999228589489718</v>
      </c>
      <c r="B11" s="1" t="s">
        <v>536</v>
      </c>
      <c r="C11" s="1" t="s">
        <v>558</v>
      </c>
      <c r="D11" s="1" t="s">
        <v>559</v>
      </c>
      <c r="E11" s="1" t="s">
        <v>560</v>
      </c>
      <c r="F11" s="1" t="s">
        <v>481</v>
      </c>
      <c r="G11" s="1" t="s">
        <v>482</v>
      </c>
      <c r="H11" s="1" t="s">
        <v>483</v>
      </c>
      <c r="I11" s="1" t="s">
        <v>561</v>
      </c>
      <c r="J11" s="1" t="s">
        <v>30</v>
      </c>
      <c r="K11" s="1" t="s">
        <v>562</v>
      </c>
      <c r="L11" s="1" t="s">
        <v>562</v>
      </c>
      <c r="M11" s="1" t="s">
        <v>486</v>
      </c>
      <c r="N11" s="1" t="s">
        <v>486</v>
      </c>
      <c r="O11" s="1" t="s">
        <v>487</v>
      </c>
      <c r="P11" s="1" t="s">
        <v>488</v>
      </c>
      <c r="Q11" s="1" t="s">
        <v>489</v>
      </c>
      <c r="R11" s="1" t="s">
        <v>563</v>
      </c>
      <c r="S11" s="1" t="s">
        <v>491</v>
      </c>
      <c r="T11" s="1" t="s">
        <v>492</v>
      </c>
      <c r="U11" s="1" t="s">
        <v>510</v>
      </c>
      <c r="V11" s="1" t="s">
        <v>564</v>
      </c>
    </row>
    <row r="12" s="1" customFormat="1" spans="1:22">
      <c r="A12" s="3">
        <v>999228589251553</v>
      </c>
      <c r="B12" s="1" t="s">
        <v>536</v>
      </c>
      <c r="C12" s="1" t="s">
        <v>565</v>
      </c>
      <c r="D12" s="1" t="s">
        <v>566</v>
      </c>
      <c r="E12" s="1" t="s">
        <v>567</v>
      </c>
      <c r="F12" s="1" t="s">
        <v>498</v>
      </c>
      <c r="G12" s="1" t="s">
        <v>482</v>
      </c>
      <c r="H12" s="1" t="s">
        <v>483</v>
      </c>
      <c r="I12" s="1" t="s">
        <v>568</v>
      </c>
      <c r="J12" s="1" t="s">
        <v>30</v>
      </c>
      <c r="K12" s="1" t="s">
        <v>569</v>
      </c>
      <c r="L12" s="1" t="s">
        <v>569</v>
      </c>
      <c r="M12" s="1" t="s">
        <v>486</v>
      </c>
      <c r="N12" s="1" t="s">
        <v>486</v>
      </c>
      <c r="O12" s="1" t="s">
        <v>487</v>
      </c>
      <c r="P12" s="1" t="s">
        <v>488</v>
      </c>
      <c r="Q12" s="1" t="s">
        <v>489</v>
      </c>
      <c r="R12" s="1" t="s">
        <v>570</v>
      </c>
      <c r="S12" s="1" t="s">
        <v>491</v>
      </c>
      <c r="T12" s="1" t="s">
        <v>492</v>
      </c>
      <c r="U12" s="1" t="s">
        <v>510</v>
      </c>
      <c r="V12" s="1" t="s">
        <v>502</v>
      </c>
    </row>
    <row r="13" s="1" customFormat="1" spans="1:22">
      <c r="A13" s="3">
        <v>999228583879823</v>
      </c>
      <c r="B13" s="1" t="s">
        <v>571</v>
      </c>
      <c r="C13" s="1" t="s">
        <v>572</v>
      </c>
      <c r="D13" s="1" t="s">
        <v>573</v>
      </c>
      <c r="E13" s="1" t="s">
        <v>574</v>
      </c>
      <c r="F13" s="1" t="s">
        <v>481</v>
      </c>
      <c r="G13" s="1" t="s">
        <v>482</v>
      </c>
      <c r="H13" s="1" t="s">
        <v>483</v>
      </c>
      <c r="I13" s="1" t="s">
        <v>575</v>
      </c>
      <c r="J13" s="1" t="s">
        <v>30</v>
      </c>
      <c r="K13" s="1" t="s">
        <v>576</v>
      </c>
      <c r="L13" s="1" t="s">
        <v>576</v>
      </c>
      <c r="M13" s="1" t="s">
        <v>486</v>
      </c>
      <c r="N13" s="1" t="s">
        <v>486</v>
      </c>
      <c r="O13" s="1" t="s">
        <v>487</v>
      </c>
      <c r="P13" s="1" t="s">
        <v>488</v>
      </c>
      <c r="Q13" s="1" t="s">
        <v>489</v>
      </c>
      <c r="R13" s="1" t="s">
        <v>577</v>
      </c>
      <c r="S13" s="1" t="s">
        <v>491</v>
      </c>
      <c r="T13" s="1" t="s">
        <v>492</v>
      </c>
      <c r="U13" s="1" t="s">
        <v>510</v>
      </c>
      <c r="V13" s="1" t="s">
        <v>564</v>
      </c>
    </row>
    <row r="14" s="1" customFormat="1" spans="1:22">
      <c r="A14" s="3">
        <v>999228575072889</v>
      </c>
      <c r="B14" s="1" t="s">
        <v>571</v>
      </c>
      <c r="C14" s="1" t="s">
        <v>578</v>
      </c>
      <c r="D14" s="1" t="s">
        <v>579</v>
      </c>
      <c r="E14" s="1" t="s">
        <v>580</v>
      </c>
      <c r="F14" s="1" t="s">
        <v>498</v>
      </c>
      <c r="G14" s="1" t="s">
        <v>482</v>
      </c>
      <c r="H14" s="1" t="s">
        <v>483</v>
      </c>
      <c r="I14" s="1" t="s">
        <v>581</v>
      </c>
      <c r="J14" s="1" t="s">
        <v>30</v>
      </c>
      <c r="K14" s="1" t="s">
        <v>582</v>
      </c>
      <c r="L14" s="1" t="s">
        <v>582</v>
      </c>
      <c r="M14" s="1" t="s">
        <v>486</v>
      </c>
      <c r="N14" s="1" t="s">
        <v>486</v>
      </c>
      <c r="O14" s="1" t="s">
        <v>487</v>
      </c>
      <c r="P14" s="1" t="s">
        <v>488</v>
      </c>
      <c r="Q14" s="1" t="s">
        <v>489</v>
      </c>
      <c r="R14" s="1" t="s">
        <v>583</v>
      </c>
      <c r="S14" s="1" t="s">
        <v>491</v>
      </c>
      <c r="T14" s="1" t="s">
        <v>492</v>
      </c>
      <c r="U14" s="1" t="s">
        <v>510</v>
      </c>
      <c r="V14" s="1" t="s">
        <v>502</v>
      </c>
    </row>
    <row r="15" s="1" customFormat="1" spans="1:22">
      <c r="A15" s="3">
        <v>999228574753108</v>
      </c>
      <c r="B15" s="1" t="s">
        <v>571</v>
      </c>
      <c r="C15" s="1" t="s">
        <v>584</v>
      </c>
      <c r="D15" s="1" t="s">
        <v>585</v>
      </c>
      <c r="E15" s="1" t="s">
        <v>586</v>
      </c>
      <c r="F15" s="1" t="s">
        <v>512</v>
      </c>
      <c r="G15" s="1" t="s">
        <v>482</v>
      </c>
      <c r="H15" s="1" t="s">
        <v>483</v>
      </c>
      <c r="I15" s="1" t="s">
        <v>587</v>
      </c>
      <c r="J15" s="1" t="s">
        <v>30</v>
      </c>
      <c r="K15" s="1" t="s">
        <v>588</v>
      </c>
      <c r="L15" s="1" t="s">
        <v>588</v>
      </c>
      <c r="M15" s="1" t="s">
        <v>486</v>
      </c>
      <c r="N15" s="1" t="s">
        <v>486</v>
      </c>
      <c r="O15" s="1" t="s">
        <v>487</v>
      </c>
      <c r="P15" s="1" t="s">
        <v>488</v>
      </c>
      <c r="Q15" s="1" t="s">
        <v>489</v>
      </c>
      <c r="R15" s="1" t="s">
        <v>589</v>
      </c>
      <c r="S15" s="1" t="s">
        <v>491</v>
      </c>
      <c r="T15" s="1" t="s">
        <v>492</v>
      </c>
      <c r="U15" s="1" t="s">
        <v>510</v>
      </c>
      <c r="V15" s="1" t="s">
        <v>590</v>
      </c>
    </row>
    <row r="16" s="1" customFormat="1" spans="1:22">
      <c r="A16" s="3">
        <v>999228574204229</v>
      </c>
      <c r="B16" s="1" t="s">
        <v>571</v>
      </c>
      <c r="C16" s="1" t="s">
        <v>591</v>
      </c>
      <c r="D16" s="1" t="s">
        <v>592</v>
      </c>
      <c r="E16" s="1" t="s">
        <v>593</v>
      </c>
      <c r="F16" s="1" t="s">
        <v>477</v>
      </c>
      <c r="G16" s="1" t="s">
        <v>482</v>
      </c>
      <c r="H16" s="1" t="s">
        <v>483</v>
      </c>
      <c r="I16" s="1" t="s">
        <v>594</v>
      </c>
      <c r="J16" s="1" t="s">
        <v>30</v>
      </c>
      <c r="K16" s="1" t="s">
        <v>595</v>
      </c>
      <c r="L16" s="1" t="s">
        <v>595</v>
      </c>
      <c r="M16" s="1" t="s">
        <v>486</v>
      </c>
      <c r="N16" s="1" t="s">
        <v>486</v>
      </c>
      <c r="O16" s="1" t="s">
        <v>487</v>
      </c>
      <c r="P16" s="1" t="s">
        <v>488</v>
      </c>
      <c r="Q16" s="1" t="s">
        <v>489</v>
      </c>
      <c r="R16" s="1" t="s">
        <v>596</v>
      </c>
      <c r="S16" s="1" t="s">
        <v>491</v>
      </c>
      <c r="T16" s="1" t="s">
        <v>492</v>
      </c>
      <c r="U16" s="1" t="s">
        <v>510</v>
      </c>
      <c r="V16" s="1" t="s">
        <v>597</v>
      </c>
    </row>
    <row r="17" s="1" customFormat="1" spans="1:22">
      <c r="A17" s="3">
        <v>999228573864813</v>
      </c>
      <c r="B17" s="1" t="s">
        <v>571</v>
      </c>
      <c r="C17" s="1" t="s">
        <v>598</v>
      </c>
      <c r="D17" s="1" t="s">
        <v>599</v>
      </c>
      <c r="E17" s="1" t="s">
        <v>600</v>
      </c>
      <c r="F17" s="1" t="s">
        <v>481</v>
      </c>
      <c r="G17" s="1" t="s">
        <v>482</v>
      </c>
      <c r="H17" s="1" t="s">
        <v>483</v>
      </c>
      <c r="I17" s="1" t="s">
        <v>601</v>
      </c>
      <c r="J17" s="1" t="s">
        <v>30</v>
      </c>
      <c r="K17" s="1" t="s">
        <v>602</v>
      </c>
      <c r="L17" s="1" t="s">
        <v>602</v>
      </c>
      <c r="M17" s="1" t="s">
        <v>486</v>
      </c>
      <c r="N17" s="1" t="s">
        <v>486</v>
      </c>
      <c r="O17" s="1" t="s">
        <v>487</v>
      </c>
      <c r="P17" s="1" t="s">
        <v>488</v>
      </c>
      <c r="Q17" s="1" t="s">
        <v>489</v>
      </c>
      <c r="R17" s="1" t="s">
        <v>603</v>
      </c>
      <c r="S17" s="1" t="s">
        <v>491</v>
      </c>
      <c r="T17" s="1" t="s">
        <v>492</v>
      </c>
      <c r="U17" s="1" t="s">
        <v>510</v>
      </c>
      <c r="V17" s="1" t="s">
        <v>604</v>
      </c>
    </row>
    <row r="18" s="1" customFormat="1" spans="1:22">
      <c r="A18" s="3">
        <v>999228569687270</v>
      </c>
      <c r="B18" s="1" t="s">
        <v>605</v>
      </c>
      <c r="C18" s="1" t="s">
        <v>606</v>
      </c>
      <c r="D18" s="1" t="s">
        <v>607</v>
      </c>
      <c r="E18" s="1" t="s">
        <v>608</v>
      </c>
      <c r="F18" s="1" t="s">
        <v>477</v>
      </c>
      <c r="G18" s="1" t="s">
        <v>482</v>
      </c>
      <c r="H18" s="1" t="s">
        <v>483</v>
      </c>
      <c r="I18" s="1" t="s">
        <v>609</v>
      </c>
      <c r="J18" s="1" t="s">
        <v>30</v>
      </c>
      <c r="K18" s="1" t="s">
        <v>610</v>
      </c>
      <c r="L18" s="1" t="s">
        <v>610</v>
      </c>
      <c r="M18" s="1" t="s">
        <v>486</v>
      </c>
      <c r="N18" s="1" t="s">
        <v>486</v>
      </c>
      <c r="O18" s="1" t="s">
        <v>487</v>
      </c>
      <c r="P18" s="1" t="s">
        <v>488</v>
      </c>
      <c r="Q18" s="1" t="s">
        <v>489</v>
      </c>
      <c r="R18" s="1" t="s">
        <v>611</v>
      </c>
      <c r="S18" s="1" t="s">
        <v>491</v>
      </c>
      <c r="T18" s="1" t="s">
        <v>492</v>
      </c>
      <c r="U18" s="1" t="s">
        <v>510</v>
      </c>
      <c r="V18" s="1" t="s">
        <v>493</v>
      </c>
    </row>
    <row r="19" s="1" customFormat="1" spans="1:22">
      <c r="A19" s="3">
        <v>999228560720504</v>
      </c>
      <c r="B19" s="1" t="s">
        <v>605</v>
      </c>
      <c r="C19" s="1" t="s">
        <v>612</v>
      </c>
      <c r="D19" s="1" t="s">
        <v>613</v>
      </c>
      <c r="E19" s="1" t="s">
        <v>614</v>
      </c>
      <c r="F19" s="1" t="s">
        <v>481</v>
      </c>
      <c r="G19" s="1" t="s">
        <v>482</v>
      </c>
      <c r="H19" s="1" t="s">
        <v>483</v>
      </c>
      <c r="I19" s="1" t="s">
        <v>615</v>
      </c>
      <c r="J19" s="1" t="s">
        <v>30</v>
      </c>
      <c r="K19" s="1" t="s">
        <v>616</v>
      </c>
      <c r="L19" s="1" t="s">
        <v>616</v>
      </c>
      <c r="M19" s="1" t="s">
        <v>486</v>
      </c>
      <c r="N19" s="1" t="s">
        <v>486</v>
      </c>
      <c r="O19" s="1" t="s">
        <v>487</v>
      </c>
      <c r="P19" s="1" t="s">
        <v>488</v>
      </c>
      <c r="Q19" s="1" t="s">
        <v>489</v>
      </c>
      <c r="R19" s="1" t="s">
        <v>617</v>
      </c>
      <c r="S19" s="1" t="s">
        <v>491</v>
      </c>
      <c r="T19" s="1" t="s">
        <v>492</v>
      </c>
      <c r="U19" s="1" t="s">
        <v>510</v>
      </c>
      <c r="V19" s="1" t="s">
        <v>550</v>
      </c>
    </row>
    <row r="20" s="1" customFormat="1" spans="1:22">
      <c r="A20" s="3">
        <v>999228560704585</v>
      </c>
      <c r="B20" s="1" t="s">
        <v>605</v>
      </c>
      <c r="C20" s="1" t="s">
        <v>618</v>
      </c>
      <c r="D20" s="1" t="s">
        <v>619</v>
      </c>
      <c r="E20" s="1" t="s">
        <v>620</v>
      </c>
      <c r="F20" s="1" t="s">
        <v>481</v>
      </c>
      <c r="G20" s="1" t="s">
        <v>482</v>
      </c>
      <c r="H20" s="1" t="s">
        <v>483</v>
      </c>
      <c r="I20" s="1" t="s">
        <v>621</v>
      </c>
      <c r="J20" s="1" t="s">
        <v>30</v>
      </c>
      <c r="K20" s="1" t="s">
        <v>622</v>
      </c>
      <c r="L20" s="1" t="s">
        <v>622</v>
      </c>
      <c r="M20" s="1" t="s">
        <v>486</v>
      </c>
      <c r="N20" s="1" t="s">
        <v>486</v>
      </c>
      <c r="O20" s="1" t="s">
        <v>487</v>
      </c>
      <c r="P20" s="1" t="s">
        <v>488</v>
      </c>
      <c r="Q20" s="1" t="s">
        <v>489</v>
      </c>
      <c r="R20" s="1" t="s">
        <v>623</v>
      </c>
      <c r="S20" s="1" t="s">
        <v>491</v>
      </c>
      <c r="T20" s="1" t="s">
        <v>492</v>
      </c>
      <c r="U20" s="1" t="s">
        <v>510</v>
      </c>
      <c r="V20" s="1" t="s">
        <v>624</v>
      </c>
    </row>
    <row r="21" s="1" customFormat="1" spans="1:22">
      <c r="A21" s="3">
        <v>999228559510209</v>
      </c>
      <c r="B21" s="1" t="s">
        <v>625</v>
      </c>
      <c r="C21" s="1" t="s">
        <v>626</v>
      </c>
      <c r="D21" s="1" t="s">
        <v>627</v>
      </c>
      <c r="E21" s="1" t="s">
        <v>628</v>
      </c>
      <c r="F21" s="1" t="s">
        <v>477</v>
      </c>
      <c r="G21" s="1" t="s">
        <v>482</v>
      </c>
      <c r="H21" s="1" t="s">
        <v>483</v>
      </c>
      <c r="I21" s="1" t="s">
        <v>629</v>
      </c>
      <c r="J21" s="1" t="s">
        <v>30</v>
      </c>
      <c r="K21" s="1" t="s">
        <v>630</v>
      </c>
      <c r="L21" s="1" t="s">
        <v>630</v>
      </c>
      <c r="M21" s="1" t="s">
        <v>486</v>
      </c>
      <c r="N21" s="1" t="s">
        <v>486</v>
      </c>
      <c r="O21" s="1" t="s">
        <v>487</v>
      </c>
      <c r="P21" s="1" t="s">
        <v>488</v>
      </c>
      <c r="Q21" s="1" t="s">
        <v>489</v>
      </c>
      <c r="R21" s="1" t="s">
        <v>631</v>
      </c>
      <c r="S21" s="1" t="s">
        <v>491</v>
      </c>
      <c r="T21" s="1" t="s">
        <v>492</v>
      </c>
      <c r="U21" s="1" t="s">
        <v>510</v>
      </c>
      <c r="V21" s="1" t="s">
        <v>493</v>
      </c>
    </row>
    <row r="22" s="1" customFormat="1" spans="1:22">
      <c r="A22" s="3">
        <v>999228552679268</v>
      </c>
      <c r="B22" s="1" t="s">
        <v>625</v>
      </c>
      <c r="C22" s="1" t="s">
        <v>632</v>
      </c>
      <c r="D22" s="1" t="s">
        <v>633</v>
      </c>
      <c r="E22" s="1" t="s">
        <v>634</v>
      </c>
      <c r="F22" s="1" t="s">
        <v>477</v>
      </c>
      <c r="G22" s="1" t="s">
        <v>482</v>
      </c>
      <c r="H22" s="1" t="s">
        <v>483</v>
      </c>
      <c r="I22" s="1" t="s">
        <v>635</v>
      </c>
      <c r="J22" s="1" t="s">
        <v>30</v>
      </c>
      <c r="K22" s="1" t="s">
        <v>636</v>
      </c>
      <c r="L22" s="1" t="s">
        <v>636</v>
      </c>
      <c r="M22" s="1" t="s">
        <v>486</v>
      </c>
      <c r="N22" s="1" t="s">
        <v>486</v>
      </c>
      <c r="O22" s="1" t="s">
        <v>487</v>
      </c>
      <c r="P22" s="1" t="s">
        <v>488</v>
      </c>
      <c r="Q22" s="1" t="s">
        <v>489</v>
      </c>
      <c r="R22" s="1" t="s">
        <v>637</v>
      </c>
      <c r="S22" s="1" t="s">
        <v>491</v>
      </c>
      <c r="T22" s="1" t="s">
        <v>492</v>
      </c>
      <c r="U22" s="1" t="s">
        <v>510</v>
      </c>
      <c r="V22" s="1" t="s">
        <v>543</v>
      </c>
    </row>
    <row r="23" s="1" customFormat="1" spans="1:22">
      <c r="A23" s="3">
        <v>999228552399437</v>
      </c>
      <c r="B23" s="1" t="s">
        <v>625</v>
      </c>
      <c r="C23" s="1" t="s">
        <v>638</v>
      </c>
      <c r="D23" s="1" t="s">
        <v>639</v>
      </c>
      <c r="E23" s="1" t="s">
        <v>640</v>
      </c>
      <c r="F23" s="1" t="s">
        <v>503</v>
      </c>
      <c r="G23" s="1" t="s">
        <v>482</v>
      </c>
      <c r="H23" s="1" t="s">
        <v>483</v>
      </c>
      <c r="I23" s="1" t="s">
        <v>641</v>
      </c>
      <c r="J23" s="1" t="s">
        <v>30</v>
      </c>
      <c r="K23" s="1" t="s">
        <v>642</v>
      </c>
      <c r="L23" s="1" t="s">
        <v>642</v>
      </c>
      <c r="M23" s="1" t="s">
        <v>486</v>
      </c>
      <c r="N23" s="1" t="s">
        <v>486</v>
      </c>
      <c r="O23" s="1" t="s">
        <v>487</v>
      </c>
      <c r="P23" s="1" t="s">
        <v>488</v>
      </c>
      <c r="Q23" s="1" t="s">
        <v>489</v>
      </c>
      <c r="R23" s="1" t="s">
        <v>643</v>
      </c>
      <c r="S23" s="1" t="s">
        <v>491</v>
      </c>
      <c r="T23" s="1" t="s">
        <v>492</v>
      </c>
      <c r="U23" s="1" t="s">
        <v>510</v>
      </c>
      <c r="V23" s="1" t="s">
        <v>502</v>
      </c>
    </row>
    <row r="24" s="1" customFormat="1" spans="1:22">
      <c r="A24" s="3">
        <v>999228548285643</v>
      </c>
      <c r="B24" s="1" t="s">
        <v>625</v>
      </c>
      <c r="C24" s="1" t="s">
        <v>644</v>
      </c>
      <c r="D24" s="1" t="s">
        <v>645</v>
      </c>
      <c r="E24" s="1" t="s">
        <v>646</v>
      </c>
      <c r="F24" s="1" t="s">
        <v>494</v>
      </c>
      <c r="G24" s="1" t="s">
        <v>482</v>
      </c>
      <c r="H24" s="1" t="s">
        <v>483</v>
      </c>
      <c r="I24" s="1" t="s">
        <v>647</v>
      </c>
      <c r="J24" s="1" t="s">
        <v>30</v>
      </c>
      <c r="K24" s="1" t="s">
        <v>648</v>
      </c>
      <c r="L24" s="1" t="s">
        <v>648</v>
      </c>
      <c r="M24" s="1" t="s">
        <v>486</v>
      </c>
      <c r="N24" s="1" t="s">
        <v>486</v>
      </c>
      <c r="O24" s="1" t="s">
        <v>487</v>
      </c>
      <c r="P24" s="1" t="s">
        <v>488</v>
      </c>
      <c r="Q24" s="1" t="s">
        <v>489</v>
      </c>
      <c r="R24" s="1" t="s">
        <v>649</v>
      </c>
      <c r="S24" s="1" t="s">
        <v>491</v>
      </c>
      <c r="T24" s="1" t="s">
        <v>492</v>
      </c>
      <c r="U24" s="1" t="s">
        <v>510</v>
      </c>
      <c r="V24" s="1" t="s">
        <v>493</v>
      </c>
    </row>
    <row r="25" s="1" customFormat="1" spans="1:22">
      <c r="A25" s="3">
        <v>999228547992406</v>
      </c>
      <c r="B25" s="1" t="s">
        <v>625</v>
      </c>
      <c r="C25" s="1" t="s">
        <v>650</v>
      </c>
      <c r="D25" s="1" t="s">
        <v>651</v>
      </c>
      <c r="E25" s="1" t="s">
        <v>652</v>
      </c>
      <c r="F25" s="1" t="s">
        <v>498</v>
      </c>
      <c r="G25" s="1" t="s">
        <v>482</v>
      </c>
      <c r="H25" s="1" t="s">
        <v>483</v>
      </c>
      <c r="I25" s="1" t="s">
        <v>653</v>
      </c>
      <c r="J25" s="1" t="s">
        <v>30</v>
      </c>
      <c r="K25" s="1" t="s">
        <v>654</v>
      </c>
      <c r="L25" s="1" t="s">
        <v>654</v>
      </c>
      <c r="M25" s="1" t="s">
        <v>486</v>
      </c>
      <c r="N25" s="1" t="s">
        <v>486</v>
      </c>
      <c r="O25" s="1" t="s">
        <v>487</v>
      </c>
      <c r="P25" s="1" t="s">
        <v>488</v>
      </c>
      <c r="Q25" s="1" t="s">
        <v>489</v>
      </c>
      <c r="R25" s="1" t="s">
        <v>655</v>
      </c>
      <c r="S25" s="1" t="s">
        <v>491</v>
      </c>
      <c r="T25" s="1" t="s">
        <v>492</v>
      </c>
      <c r="U25" s="1" t="s">
        <v>510</v>
      </c>
      <c r="V25" s="1" t="s">
        <v>502</v>
      </c>
    </row>
    <row r="26" s="1" customFormat="1" spans="1:22">
      <c r="A26" s="3">
        <v>999228546813905</v>
      </c>
      <c r="B26" s="1" t="s">
        <v>625</v>
      </c>
      <c r="C26" s="1" t="s">
        <v>656</v>
      </c>
      <c r="D26" s="1" t="s">
        <v>657</v>
      </c>
      <c r="E26" s="1" t="s">
        <v>658</v>
      </c>
      <c r="F26" s="1" t="s">
        <v>481</v>
      </c>
      <c r="G26" s="1" t="s">
        <v>482</v>
      </c>
      <c r="H26" s="1" t="s">
        <v>483</v>
      </c>
      <c r="I26" s="1" t="s">
        <v>659</v>
      </c>
      <c r="J26" s="1" t="s">
        <v>30</v>
      </c>
      <c r="K26" s="1" t="s">
        <v>660</v>
      </c>
      <c r="L26" s="1" t="s">
        <v>660</v>
      </c>
      <c r="M26" s="1" t="s">
        <v>486</v>
      </c>
      <c r="N26" s="1" t="s">
        <v>486</v>
      </c>
      <c r="O26" s="1" t="s">
        <v>487</v>
      </c>
      <c r="P26" s="1" t="s">
        <v>488</v>
      </c>
      <c r="Q26" s="1" t="s">
        <v>489</v>
      </c>
      <c r="R26" s="1" t="s">
        <v>661</v>
      </c>
      <c r="S26" s="1" t="s">
        <v>491</v>
      </c>
      <c r="T26" s="1" t="s">
        <v>492</v>
      </c>
      <c r="U26" s="1" t="s">
        <v>510</v>
      </c>
      <c r="V26" s="1" t="s">
        <v>662</v>
      </c>
    </row>
    <row r="27" s="1" customFormat="1" spans="1:22">
      <c r="A27" s="3">
        <v>999228541609947</v>
      </c>
      <c r="B27" s="1" t="s">
        <v>663</v>
      </c>
      <c r="C27" s="1" t="s">
        <v>664</v>
      </c>
      <c r="D27" s="1" t="s">
        <v>665</v>
      </c>
      <c r="E27" s="1" t="s">
        <v>666</v>
      </c>
      <c r="F27" s="1" t="s">
        <v>498</v>
      </c>
      <c r="G27" s="1" t="s">
        <v>482</v>
      </c>
      <c r="H27" s="1" t="s">
        <v>483</v>
      </c>
      <c r="I27" s="1" t="s">
        <v>667</v>
      </c>
      <c r="J27" s="1" t="s">
        <v>30</v>
      </c>
      <c r="K27" s="1" t="s">
        <v>668</v>
      </c>
      <c r="L27" s="1" t="s">
        <v>668</v>
      </c>
      <c r="M27" s="1" t="s">
        <v>486</v>
      </c>
      <c r="N27" s="1" t="s">
        <v>486</v>
      </c>
      <c r="O27" s="1" t="s">
        <v>487</v>
      </c>
      <c r="P27" s="1" t="s">
        <v>488</v>
      </c>
      <c r="Q27" s="1" t="s">
        <v>489</v>
      </c>
      <c r="R27" s="1" t="s">
        <v>669</v>
      </c>
      <c r="S27" s="1" t="s">
        <v>491</v>
      </c>
      <c r="T27" s="1" t="s">
        <v>492</v>
      </c>
      <c r="U27" s="1" t="s">
        <v>510</v>
      </c>
      <c r="V27" s="1" t="s">
        <v>502</v>
      </c>
    </row>
    <row r="28" s="1" customFormat="1" spans="1:22">
      <c r="A28" s="3">
        <v>999228528236518</v>
      </c>
      <c r="B28" s="1" t="s">
        <v>670</v>
      </c>
      <c r="C28" s="1" t="s">
        <v>671</v>
      </c>
      <c r="D28" s="1" t="s">
        <v>672</v>
      </c>
      <c r="E28" s="1" t="s">
        <v>673</v>
      </c>
      <c r="F28" s="1" t="s">
        <v>481</v>
      </c>
      <c r="G28" s="1" t="s">
        <v>482</v>
      </c>
      <c r="H28" s="1" t="s">
        <v>483</v>
      </c>
      <c r="I28" s="1" t="s">
        <v>674</v>
      </c>
      <c r="J28" s="1" t="s">
        <v>30</v>
      </c>
      <c r="K28" s="1" t="s">
        <v>675</v>
      </c>
      <c r="L28" s="1" t="s">
        <v>675</v>
      </c>
      <c r="M28" s="1" t="s">
        <v>486</v>
      </c>
      <c r="N28" s="1" t="s">
        <v>486</v>
      </c>
      <c r="O28" s="1" t="s">
        <v>487</v>
      </c>
      <c r="P28" s="1" t="s">
        <v>488</v>
      </c>
      <c r="Q28" s="1" t="s">
        <v>489</v>
      </c>
      <c r="R28" s="1" t="s">
        <v>676</v>
      </c>
      <c r="S28" s="1" t="s">
        <v>491</v>
      </c>
      <c r="T28" s="1" t="s">
        <v>492</v>
      </c>
      <c r="U28" s="1" t="s">
        <v>510</v>
      </c>
      <c r="V28" s="1" t="s">
        <v>502</v>
      </c>
    </row>
    <row r="29" s="1" customFormat="1" spans="1:22">
      <c r="A29" s="3">
        <v>999228524407064</v>
      </c>
      <c r="B29" s="1" t="s">
        <v>670</v>
      </c>
      <c r="C29" s="1" t="s">
        <v>677</v>
      </c>
      <c r="D29" s="1" t="s">
        <v>678</v>
      </c>
      <c r="E29" s="1" t="s">
        <v>679</v>
      </c>
      <c r="F29" s="1" t="s">
        <v>498</v>
      </c>
      <c r="G29" s="1" t="s">
        <v>482</v>
      </c>
      <c r="H29" s="1" t="s">
        <v>483</v>
      </c>
      <c r="I29" s="1" t="s">
        <v>680</v>
      </c>
      <c r="J29" s="1" t="s">
        <v>30</v>
      </c>
      <c r="K29" s="1" t="s">
        <v>681</v>
      </c>
      <c r="L29" s="1" t="s">
        <v>681</v>
      </c>
      <c r="M29" s="1" t="s">
        <v>486</v>
      </c>
      <c r="N29" s="1" t="s">
        <v>486</v>
      </c>
      <c r="O29" s="1" t="s">
        <v>487</v>
      </c>
      <c r="P29" s="1" t="s">
        <v>488</v>
      </c>
      <c r="Q29" s="1" t="s">
        <v>489</v>
      </c>
      <c r="R29" s="1" t="s">
        <v>682</v>
      </c>
      <c r="S29" s="1" t="s">
        <v>491</v>
      </c>
      <c r="T29" s="1" t="s">
        <v>492</v>
      </c>
      <c r="U29" s="1" t="s">
        <v>510</v>
      </c>
      <c r="V29" s="1" t="s">
        <v>564</v>
      </c>
    </row>
    <row r="30" s="1" customFormat="1" spans="1:22">
      <c r="A30" s="3">
        <v>999228522818872</v>
      </c>
      <c r="B30" s="1" t="s">
        <v>670</v>
      </c>
      <c r="C30" s="1" t="s">
        <v>683</v>
      </c>
      <c r="D30" s="1" t="s">
        <v>684</v>
      </c>
      <c r="E30" s="1" t="s">
        <v>685</v>
      </c>
      <c r="F30" s="1" t="s">
        <v>481</v>
      </c>
      <c r="G30" s="1" t="s">
        <v>482</v>
      </c>
      <c r="H30" s="1" t="s">
        <v>483</v>
      </c>
      <c r="I30" s="1" t="s">
        <v>686</v>
      </c>
      <c r="J30" s="1" t="s">
        <v>30</v>
      </c>
      <c r="K30" s="1" t="s">
        <v>687</v>
      </c>
      <c r="L30" s="1" t="s">
        <v>687</v>
      </c>
      <c r="M30" s="1" t="s">
        <v>486</v>
      </c>
      <c r="N30" s="1" t="s">
        <v>486</v>
      </c>
      <c r="O30" s="1" t="s">
        <v>487</v>
      </c>
      <c r="P30" s="1" t="s">
        <v>488</v>
      </c>
      <c r="Q30" s="1" t="s">
        <v>489</v>
      </c>
      <c r="R30" s="1" t="s">
        <v>688</v>
      </c>
      <c r="S30" s="1" t="s">
        <v>491</v>
      </c>
      <c r="T30" s="1" t="s">
        <v>492</v>
      </c>
      <c r="U30" s="1" t="s">
        <v>510</v>
      </c>
      <c r="V30" s="1" t="s">
        <v>689</v>
      </c>
    </row>
    <row r="31" s="1" customFormat="1" spans="1:22">
      <c r="A31" s="3">
        <v>999228522349436</v>
      </c>
      <c r="B31" s="1" t="s">
        <v>670</v>
      </c>
      <c r="C31" s="1" t="s">
        <v>690</v>
      </c>
      <c r="D31" s="1" t="s">
        <v>691</v>
      </c>
      <c r="E31" s="1" t="s">
        <v>692</v>
      </c>
      <c r="F31" s="1" t="s">
        <v>512</v>
      </c>
      <c r="G31" s="1" t="s">
        <v>482</v>
      </c>
      <c r="H31" s="1" t="s">
        <v>483</v>
      </c>
      <c r="I31" s="1" t="s">
        <v>693</v>
      </c>
      <c r="J31" s="1" t="s">
        <v>30</v>
      </c>
      <c r="K31" s="1" t="s">
        <v>694</v>
      </c>
      <c r="L31" s="1" t="s">
        <v>694</v>
      </c>
      <c r="M31" s="1" t="s">
        <v>486</v>
      </c>
      <c r="N31" s="1" t="s">
        <v>486</v>
      </c>
      <c r="O31" s="1" t="s">
        <v>487</v>
      </c>
      <c r="P31" s="1" t="s">
        <v>488</v>
      </c>
      <c r="Q31" s="1" t="s">
        <v>489</v>
      </c>
      <c r="R31" s="1" t="s">
        <v>695</v>
      </c>
      <c r="S31" s="1" t="s">
        <v>491</v>
      </c>
      <c r="T31" s="1" t="s">
        <v>492</v>
      </c>
      <c r="U31" s="1" t="s">
        <v>510</v>
      </c>
      <c r="V31" s="1" t="s">
        <v>564</v>
      </c>
    </row>
    <row r="32" s="1" customFormat="1" spans="1:22">
      <c r="A32" s="3">
        <v>999228520072239</v>
      </c>
      <c r="B32" s="1" t="s">
        <v>696</v>
      </c>
      <c r="C32" s="1" t="s">
        <v>697</v>
      </c>
      <c r="D32" s="1" t="s">
        <v>698</v>
      </c>
      <c r="E32" s="1" t="s">
        <v>699</v>
      </c>
      <c r="F32" s="1" t="s">
        <v>477</v>
      </c>
      <c r="G32" s="1" t="s">
        <v>482</v>
      </c>
      <c r="H32" s="1" t="s">
        <v>483</v>
      </c>
      <c r="I32" s="1" t="s">
        <v>700</v>
      </c>
      <c r="J32" s="1" t="s">
        <v>30</v>
      </c>
      <c r="K32" s="1" t="s">
        <v>701</v>
      </c>
      <c r="L32" s="1" t="s">
        <v>701</v>
      </c>
      <c r="M32" s="1" t="s">
        <v>486</v>
      </c>
      <c r="N32" s="1" t="s">
        <v>486</v>
      </c>
      <c r="O32" s="1" t="s">
        <v>487</v>
      </c>
      <c r="P32" s="1" t="s">
        <v>488</v>
      </c>
      <c r="Q32" s="1" t="s">
        <v>489</v>
      </c>
      <c r="R32" s="1" t="s">
        <v>702</v>
      </c>
      <c r="S32" s="1" t="s">
        <v>491</v>
      </c>
      <c r="T32" s="1" t="s">
        <v>492</v>
      </c>
      <c r="U32" s="1" t="s">
        <v>510</v>
      </c>
      <c r="V32" s="1" t="s">
        <v>493</v>
      </c>
    </row>
    <row r="33" s="1" customFormat="1" spans="1:22">
      <c r="A33" s="3">
        <v>999228514455117</v>
      </c>
      <c r="B33" s="1" t="s">
        <v>696</v>
      </c>
      <c r="C33" s="1" t="s">
        <v>703</v>
      </c>
      <c r="D33" s="1" t="s">
        <v>704</v>
      </c>
      <c r="E33" s="1" t="s">
        <v>705</v>
      </c>
      <c r="F33" s="1" t="s">
        <v>481</v>
      </c>
      <c r="G33" s="1" t="s">
        <v>482</v>
      </c>
      <c r="H33" s="1" t="s">
        <v>483</v>
      </c>
      <c r="I33" s="1" t="s">
        <v>706</v>
      </c>
      <c r="J33" s="1" t="s">
        <v>30</v>
      </c>
      <c r="K33" s="1" t="s">
        <v>707</v>
      </c>
      <c r="L33" s="1" t="s">
        <v>707</v>
      </c>
      <c r="M33" s="1" t="s">
        <v>486</v>
      </c>
      <c r="N33" s="1" t="s">
        <v>486</v>
      </c>
      <c r="O33" s="1" t="s">
        <v>487</v>
      </c>
      <c r="P33" s="1" t="s">
        <v>488</v>
      </c>
      <c r="Q33" s="1" t="s">
        <v>489</v>
      </c>
      <c r="R33" s="1" t="s">
        <v>708</v>
      </c>
      <c r="S33" s="1" t="s">
        <v>491</v>
      </c>
      <c r="T33" s="1" t="s">
        <v>492</v>
      </c>
      <c r="U33" s="1" t="s">
        <v>510</v>
      </c>
      <c r="V33" s="1" t="s">
        <v>502</v>
      </c>
    </row>
    <row r="34" s="1" customFormat="1" spans="1:22">
      <c r="A34" s="3">
        <v>999228514390943</v>
      </c>
      <c r="B34" s="1" t="s">
        <v>696</v>
      </c>
      <c r="C34" s="1" t="s">
        <v>709</v>
      </c>
      <c r="D34" s="1" t="s">
        <v>704</v>
      </c>
      <c r="E34" s="1" t="s">
        <v>710</v>
      </c>
      <c r="F34" s="1" t="s">
        <v>481</v>
      </c>
      <c r="G34" s="1" t="s">
        <v>482</v>
      </c>
      <c r="H34" s="1" t="s">
        <v>483</v>
      </c>
      <c r="I34" s="1" t="s">
        <v>706</v>
      </c>
      <c r="J34" s="1" t="s">
        <v>30</v>
      </c>
      <c r="K34" s="1" t="s">
        <v>707</v>
      </c>
      <c r="L34" s="1" t="s">
        <v>707</v>
      </c>
      <c r="M34" s="1" t="s">
        <v>486</v>
      </c>
      <c r="N34" s="1" t="s">
        <v>486</v>
      </c>
      <c r="O34" s="1" t="s">
        <v>487</v>
      </c>
      <c r="P34" s="1" t="s">
        <v>488</v>
      </c>
      <c r="Q34" s="1" t="s">
        <v>489</v>
      </c>
      <c r="R34" s="1" t="s">
        <v>711</v>
      </c>
      <c r="S34" s="1" t="s">
        <v>491</v>
      </c>
      <c r="T34" s="1" t="s">
        <v>492</v>
      </c>
      <c r="U34" s="1" t="s">
        <v>510</v>
      </c>
      <c r="V34" s="1" t="s">
        <v>502</v>
      </c>
    </row>
    <row r="35" s="1" customFormat="1" spans="1:22">
      <c r="A35" s="3">
        <v>999228488656704</v>
      </c>
      <c r="B35" s="1" t="s">
        <v>712</v>
      </c>
      <c r="C35" s="1" t="s">
        <v>713</v>
      </c>
      <c r="D35" s="1" t="s">
        <v>714</v>
      </c>
      <c r="E35" s="1" t="s">
        <v>715</v>
      </c>
      <c r="F35" s="1" t="s">
        <v>498</v>
      </c>
      <c r="G35" s="1" t="s">
        <v>482</v>
      </c>
      <c r="H35" s="1" t="s">
        <v>483</v>
      </c>
      <c r="I35" s="1" t="s">
        <v>716</v>
      </c>
      <c r="J35" s="1" t="s">
        <v>30</v>
      </c>
      <c r="K35" s="1" t="s">
        <v>717</v>
      </c>
      <c r="L35" s="1" t="s">
        <v>717</v>
      </c>
      <c r="M35" s="1" t="s">
        <v>486</v>
      </c>
      <c r="N35" s="1" t="s">
        <v>486</v>
      </c>
      <c r="O35" s="1" t="s">
        <v>487</v>
      </c>
      <c r="P35" s="1" t="s">
        <v>488</v>
      </c>
      <c r="Q35" s="1" t="s">
        <v>489</v>
      </c>
      <c r="R35" s="1" t="s">
        <v>718</v>
      </c>
      <c r="S35" s="1" t="s">
        <v>491</v>
      </c>
      <c r="T35" s="1" t="s">
        <v>492</v>
      </c>
      <c r="U35" s="1" t="s">
        <v>510</v>
      </c>
      <c r="V35" s="1" t="s">
        <v>502</v>
      </c>
    </row>
    <row r="36" s="1" customFormat="1" spans="1:22">
      <c r="A36" s="3">
        <v>999228485166617</v>
      </c>
      <c r="B36" s="1" t="s">
        <v>712</v>
      </c>
      <c r="C36" s="1" t="s">
        <v>719</v>
      </c>
      <c r="D36" s="1" t="s">
        <v>720</v>
      </c>
      <c r="E36" s="1" t="s">
        <v>721</v>
      </c>
      <c r="F36" s="1" t="s">
        <v>494</v>
      </c>
      <c r="G36" s="1" t="s">
        <v>482</v>
      </c>
      <c r="H36" s="1" t="s">
        <v>483</v>
      </c>
      <c r="I36" s="1" t="s">
        <v>722</v>
      </c>
      <c r="J36" s="1" t="s">
        <v>30</v>
      </c>
      <c r="K36" s="1" t="s">
        <v>723</v>
      </c>
      <c r="L36" s="1" t="s">
        <v>723</v>
      </c>
      <c r="M36" s="1" t="s">
        <v>486</v>
      </c>
      <c r="N36" s="1" t="s">
        <v>486</v>
      </c>
      <c r="O36" s="1" t="s">
        <v>487</v>
      </c>
      <c r="P36" s="1" t="s">
        <v>488</v>
      </c>
      <c r="Q36" s="1" t="s">
        <v>489</v>
      </c>
      <c r="R36" s="1" t="s">
        <v>724</v>
      </c>
      <c r="S36" s="1" t="s">
        <v>491</v>
      </c>
      <c r="T36" s="1" t="s">
        <v>492</v>
      </c>
      <c r="U36" s="1" t="s">
        <v>510</v>
      </c>
      <c r="V36" s="1" t="s">
        <v>725</v>
      </c>
    </row>
    <row r="37" s="1" customFormat="1" spans="1:22">
      <c r="A37" s="3">
        <v>999228471248628</v>
      </c>
      <c r="B37" s="1" t="s">
        <v>726</v>
      </c>
      <c r="C37" s="1" t="s">
        <v>727</v>
      </c>
      <c r="D37" s="1" t="s">
        <v>728</v>
      </c>
      <c r="E37" s="1" t="s">
        <v>729</v>
      </c>
      <c r="F37" s="1" t="s">
        <v>498</v>
      </c>
      <c r="G37" s="1" t="s">
        <v>482</v>
      </c>
      <c r="H37" s="1" t="s">
        <v>483</v>
      </c>
      <c r="I37" s="1" t="s">
        <v>730</v>
      </c>
      <c r="J37" s="1" t="s">
        <v>30</v>
      </c>
      <c r="K37" s="1" t="s">
        <v>731</v>
      </c>
      <c r="L37" s="1" t="s">
        <v>731</v>
      </c>
      <c r="M37" s="1" t="s">
        <v>486</v>
      </c>
      <c r="N37" s="1" t="s">
        <v>486</v>
      </c>
      <c r="O37" s="1" t="s">
        <v>487</v>
      </c>
      <c r="P37" s="1" t="s">
        <v>488</v>
      </c>
      <c r="Q37" s="1" t="s">
        <v>489</v>
      </c>
      <c r="R37" s="1" t="s">
        <v>732</v>
      </c>
      <c r="S37" s="1" t="s">
        <v>491</v>
      </c>
      <c r="T37" s="1" t="s">
        <v>492</v>
      </c>
      <c r="U37" s="1" t="s">
        <v>510</v>
      </c>
      <c r="V37" s="1" t="s">
        <v>689</v>
      </c>
    </row>
    <row r="38" s="1" customFormat="1" spans="1:22">
      <c r="A38" s="3">
        <v>999228446612252</v>
      </c>
      <c r="B38" s="1" t="s">
        <v>726</v>
      </c>
      <c r="C38" s="1" t="s">
        <v>733</v>
      </c>
      <c r="D38" s="1" t="s">
        <v>734</v>
      </c>
      <c r="E38" s="1" t="s">
        <v>735</v>
      </c>
      <c r="F38" s="1" t="s">
        <v>736</v>
      </c>
      <c r="G38" s="1" t="s">
        <v>482</v>
      </c>
      <c r="H38" s="1" t="s">
        <v>483</v>
      </c>
      <c r="I38" s="1" t="s">
        <v>737</v>
      </c>
      <c r="J38" s="1" t="s">
        <v>30</v>
      </c>
      <c r="K38" s="1" t="s">
        <v>738</v>
      </c>
      <c r="L38" s="1" t="s">
        <v>738</v>
      </c>
      <c r="M38" s="1" t="s">
        <v>486</v>
      </c>
      <c r="N38" s="1" t="s">
        <v>486</v>
      </c>
      <c r="O38" s="1" t="s">
        <v>487</v>
      </c>
      <c r="P38" s="1" t="s">
        <v>488</v>
      </c>
      <c r="Q38" s="1" t="s">
        <v>489</v>
      </c>
      <c r="R38" s="1" t="s">
        <v>739</v>
      </c>
      <c r="S38" s="1" t="s">
        <v>491</v>
      </c>
      <c r="T38" s="1" t="s">
        <v>492</v>
      </c>
      <c r="U38" s="1" t="s">
        <v>510</v>
      </c>
      <c r="V38" s="1" t="s">
        <v>519</v>
      </c>
    </row>
    <row r="39" s="1" customFormat="1" spans="1:22">
      <c r="A39" s="3">
        <v>999228445233232</v>
      </c>
      <c r="B39" s="1" t="s">
        <v>740</v>
      </c>
      <c r="C39" s="1" t="s">
        <v>741</v>
      </c>
      <c r="D39" s="1" t="s">
        <v>742</v>
      </c>
      <c r="E39" s="1" t="s">
        <v>743</v>
      </c>
      <c r="F39" s="1" t="s">
        <v>503</v>
      </c>
      <c r="G39" s="1" t="s">
        <v>482</v>
      </c>
      <c r="H39" s="1" t="s">
        <v>483</v>
      </c>
      <c r="I39" s="1" t="s">
        <v>744</v>
      </c>
      <c r="J39" s="1" t="s">
        <v>30</v>
      </c>
      <c r="K39" s="1" t="s">
        <v>745</v>
      </c>
      <c r="L39" s="1" t="s">
        <v>745</v>
      </c>
      <c r="M39" s="1" t="s">
        <v>486</v>
      </c>
      <c r="N39" s="1" t="s">
        <v>486</v>
      </c>
      <c r="O39" s="1" t="s">
        <v>487</v>
      </c>
      <c r="P39" s="1" t="s">
        <v>488</v>
      </c>
      <c r="Q39" s="1" t="s">
        <v>489</v>
      </c>
      <c r="R39" s="1" t="s">
        <v>746</v>
      </c>
      <c r="S39" s="1" t="s">
        <v>491</v>
      </c>
      <c r="T39" s="1" t="s">
        <v>492</v>
      </c>
      <c r="U39" s="1" t="s">
        <v>510</v>
      </c>
      <c r="V39" s="1" t="s">
        <v>502</v>
      </c>
    </row>
    <row r="40" s="1" customFormat="1" spans="1:22">
      <c r="A40" s="3">
        <v>999228443446897</v>
      </c>
      <c r="B40" s="1" t="s">
        <v>740</v>
      </c>
      <c r="C40" s="1" t="s">
        <v>747</v>
      </c>
      <c r="D40" s="1" t="s">
        <v>748</v>
      </c>
      <c r="E40" s="1" t="s">
        <v>749</v>
      </c>
      <c r="F40" s="1" t="s">
        <v>498</v>
      </c>
      <c r="G40" s="1" t="s">
        <v>482</v>
      </c>
      <c r="H40" s="1" t="s">
        <v>483</v>
      </c>
      <c r="I40" s="1" t="s">
        <v>750</v>
      </c>
      <c r="J40" s="1" t="s">
        <v>30</v>
      </c>
      <c r="K40" s="1" t="s">
        <v>751</v>
      </c>
      <c r="L40" s="1" t="s">
        <v>751</v>
      </c>
      <c r="M40" s="1" t="s">
        <v>486</v>
      </c>
      <c r="N40" s="1" t="s">
        <v>486</v>
      </c>
      <c r="O40" s="1" t="s">
        <v>487</v>
      </c>
      <c r="P40" s="1" t="s">
        <v>488</v>
      </c>
      <c r="Q40" s="1" t="s">
        <v>489</v>
      </c>
      <c r="R40" s="1" t="s">
        <v>752</v>
      </c>
      <c r="S40" s="1" t="s">
        <v>491</v>
      </c>
      <c r="T40" s="1" t="s">
        <v>492</v>
      </c>
      <c r="U40" s="1" t="s">
        <v>510</v>
      </c>
      <c r="V40" s="1" t="s">
        <v>753</v>
      </c>
    </row>
    <row r="41" s="1" customFormat="1" spans="1:22">
      <c r="A41" s="3">
        <v>999228442749732</v>
      </c>
      <c r="B41" s="1" t="s">
        <v>754</v>
      </c>
      <c r="C41" s="1" t="s">
        <v>755</v>
      </c>
      <c r="D41" s="1" t="s">
        <v>678</v>
      </c>
      <c r="E41" s="1" t="s">
        <v>756</v>
      </c>
      <c r="F41" s="1" t="s">
        <v>481</v>
      </c>
      <c r="G41" s="1" t="s">
        <v>482</v>
      </c>
      <c r="H41" s="1" t="s">
        <v>483</v>
      </c>
      <c r="I41" s="1" t="s">
        <v>757</v>
      </c>
      <c r="J41" s="1" t="s">
        <v>30</v>
      </c>
      <c r="K41" s="1" t="s">
        <v>758</v>
      </c>
      <c r="L41" s="1" t="s">
        <v>758</v>
      </c>
      <c r="M41" s="1" t="s">
        <v>486</v>
      </c>
      <c r="N41" s="1" t="s">
        <v>486</v>
      </c>
      <c r="O41" s="1" t="s">
        <v>487</v>
      </c>
      <c r="P41" s="1" t="s">
        <v>488</v>
      </c>
      <c r="Q41" s="1" t="s">
        <v>489</v>
      </c>
      <c r="R41" s="1" t="s">
        <v>759</v>
      </c>
      <c r="S41" s="1" t="s">
        <v>491</v>
      </c>
      <c r="T41" s="1" t="s">
        <v>492</v>
      </c>
      <c r="U41" s="1" t="s">
        <v>510</v>
      </c>
      <c r="V41" s="1" t="s">
        <v>564</v>
      </c>
    </row>
    <row r="42" s="1" customFormat="1" spans="1:22">
      <c r="A42" s="3">
        <v>999228442477661</v>
      </c>
      <c r="B42" s="1" t="s">
        <v>754</v>
      </c>
      <c r="C42" s="1" t="s">
        <v>760</v>
      </c>
      <c r="D42" s="1" t="s">
        <v>761</v>
      </c>
      <c r="E42" s="1" t="s">
        <v>762</v>
      </c>
      <c r="F42" s="1" t="s">
        <v>481</v>
      </c>
      <c r="G42" s="1" t="s">
        <v>482</v>
      </c>
      <c r="H42" s="1" t="s">
        <v>483</v>
      </c>
      <c r="I42" s="1" t="s">
        <v>763</v>
      </c>
      <c r="J42" s="1" t="s">
        <v>30</v>
      </c>
      <c r="K42" s="1" t="s">
        <v>764</v>
      </c>
      <c r="L42" s="1" t="s">
        <v>764</v>
      </c>
      <c r="M42" s="1" t="s">
        <v>486</v>
      </c>
      <c r="N42" s="1" t="s">
        <v>486</v>
      </c>
      <c r="O42" s="1" t="s">
        <v>487</v>
      </c>
      <c r="P42" s="1" t="s">
        <v>488</v>
      </c>
      <c r="Q42" s="1" t="s">
        <v>489</v>
      </c>
      <c r="R42" s="1" t="s">
        <v>765</v>
      </c>
      <c r="S42" s="1" t="s">
        <v>491</v>
      </c>
      <c r="T42" s="1" t="s">
        <v>492</v>
      </c>
      <c r="U42" s="1" t="s">
        <v>510</v>
      </c>
      <c r="V42" s="1" t="s">
        <v>766</v>
      </c>
    </row>
    <row r="43" s="1" customFormat="1" spans="1:22">
      <c r="A43" s="3">
        <v>999228440132557</v>
      </c>
      <c r="B43" s="1" t="s">
        <v>754</v>
      </c>
      <c r="C43" s="1" t="s">
        <v>767</v>
      </c>
      <c r="D43" s="1" t="s">
        <v>768</v>
      </c>
      <c r="E43" s="1" t="s">
        <v>769</v>
      </c>
      <c r="F43" s="1" t="s">
        <v>477</v>
      </c>
      <c r="G43" s="1" t="s">
        <v>482</v>
      </c>
      <c r="H43" s="1" t="s">
        <v>483</v>
      </c>
      <c r="I43" s="1" t="s">
        <v>770</v>
      </c>
      <c r="J43" s="1" t="s">
        <v>30</v>
      </c>
      <c r="K43" s="1" t="s">
        <v>771</v>
      </c>
      <c r="L43" s="1" t="s">
        <v>771</v>
      </c>
      <c r="M43" s="1" t="s">
        <v>486</v>
      </c>
      <c r="N43" s="1" t="s">
        <v>486</v>
      </c>
      <c r="O43" s="1" t="s">
        <v>487</v>
      </c>
      <c r="P43" s="1" t="s">
        <v>488</v>
      </c>
      <c r="Q43" s="1" t="s">
        <v>489</v>
      </c>
      <c r="R43" s="1" t="s">
        <v>772</v>
      </c>
      <c r="S43" s="1" t="s">
        <v>491</v>
      </c>
      <c r="T43" s="1" t="s">
        <v>492</v>
      </c>
      <c r="U43" s="1" t="s">
        <v>510</v>
      </c>
      <c r="V43" s="1" t="s">
        <v>493</v>
      </c>
    </row>
    <row r="44" s="1" customFormat="1" spans="1:22">
      <c r="A44" s="3">
        <v>999228437949610</v>
      </c>
      <c r="B44" s="1" t="s">
        <v>754</v>
      </c>
      <c r="C44" s="1" t="s">
        <v>773</v>
      </c>
      <c r="D44" s="1" t="s">
        <v>774</v>
      </c>
      <c r="E44" s="1" t="s">
        <v>775</v>
      </c>
      <c r="F44" s="1" t="s">
        <v>494</v>
      </c>
      <c r="G44" s="1" t="s">
        <v>482</v>
      </c>
      <c r="H44" s="1" t="s">
        <v>483</v>
      </c>
      <c r="I44" s="1" t="s">
        <v>776</v>
      </c>
      <c r="J44" s="1" t="s">
        <v>30</v>
      </c>
      <c r="K44" s="1" t="s">
        <v>777</v>
      </c>
      <c r="L44" s="1" t="s">
        <v>777</v>
      </c>
      <c r="M44" s="1" t="s">
        <v>486</v>
      </c>
      <c r="N44" s="1" t="s">
        <v>486</v>
      </c>
      <c r="O44" s="1" t="s">
        <v>487</v>
      </c>
      <c r="P44" s="1" t="s">
        <v>488</v>
      </c>
      <c r="Q44" s="1" t="s">
        <v>489</v>
      </c>
      <c r="R44" s="1" t="s">
        <v>778</v>
      </c>
      <c r="S44" s="1" t="s">
        <v>491</v>
      </c>
      <c r="T44" s="1" t="s">
        <v>492</v>
      </c>
      <c r="U44" s="1" t="s">
        <v>451</v>
      </c>
      <c r="V44" s="1" t="s">
        <v>779</v>
      </c>
    </row>
    <row r="45" s="1" customFormat="1" spans="1:22">
      <c r="A45" s="3">
        <v>999228432003264</v>
      </c>
      <c r="B45" s="1" t="s">
        <v>780</v>
      </c>
      <c r="C45" s="1" t="s">
        <v>781</v>
      </c>
      <c r="D45" s="1" t="s">
        <v>782</v>
      </c>
      <c r="E45" s="1" t="s">
        <v>783</v>
      </c>
      <c r="F45" s="1" t="s">
        <v>736</v>
      </c>
      <c r="G45" s="1" t="s">
        <v>482</v>
      </c>
      <c r="H45" s="1" t="s">
        <v>483</v>
      </c>
      <c r="I45" s="1" t="s">
        <v>784</v>
      </c>
      <c r="J45" s="1" t="s">
        <v>30</v>
      </c>
      <c r="K45" s="1" t="s">
        <v>785</v>
      </c>
      <c r="L45" s="1" t="s">
        <v>785</v>
      </c>
      <c r="M45" s="1" t="s">
        <v>486</v>
      </c>
      <c r="N45" s="1" t="s">
        <v>486</v>
      </c>
      <c r="O45" s="1" t="s">
        <v>487</v>
      </c>
      <c r="P45" s="1" t="s">
        <v>488</v>
      </c>
      <c r="Q45" s="1" t="s">
        <v>489</v>
      </c>
      <c r="R45" s="1" t="s">
        <v>786</v>
      </c>
      <c r="S45" s="1" t="s">
        <v>491</v>
      </c>
      <c r="T45" s="1" t="s">
        <v>492</v>
      </c>
      <c r="U45" s="1" t="s">
        <v>510</v>
      </c>
      <c r="V45" s="1" t="s">
        <v>502</v>
      </c>
    </row>
    <row r="46" s="1" customFormat="1" spans="1:22">
      <c r="A46" s="3">
        <v>999228396871605</v>
      </c>
      <c r="B46" s="1" t="s">
        <v>787</v>
      </c>
      <c r="C46" s="1" t="s">
        <v>788</v>
      </c>
      <c r="D46" s="1" t="s">
        <v>789</v>
      </c>
      <c r="E46" s="1" t="s">
        <v>790</v>
      </c>
      <c r="F46" s="1" t="s">
        <v>477</v>
      </c>
      <c r="G46" s="1" t="s">
        <v>482</v>
      </c>
      <c r="H46" s="1" t="s">
        <v>483</v>
      </c>
      <c r="I46" s="1" t="s">
        <v>791</v>
      </c>
      <c r="J46" s="1" t="s">
        <v>30</v>
      </c>
      <c r="K46" s="1" t="s">
        <v>792</v>
      </c>
      <c r="L46" s="1" t="s">
        <v>792</v>
      </c>
      <c r="M46" s="1" t="s">
        <v>486</v>
      </c>
      <c r="N46" s="1" t="s">
        <v>486</v>
      </c>
      <c r="O46" s="1" t="s">
        <v>487</v>
      </c>
      <c r="P46" s="1" t="s">
        <v>488</v>
      </c>
      <c r="Q46" s="1" t="s">
        <v>489</v>
      </c>
      <c r="R46" s="1" t="s">
        <v>793</v>
      </c>
      <c r="S46" s="1" t="s">
        <v>491</v>
      </c>
      <c r="T46" s="1" t="s">
        <v>492</v>
      </c>
      <c r="U46" s="1" t="s">
        <v>510</v>
      </c>
      <c r="V46" s="1" t="s">
        <v>766</v>
      </c>
    </row>
    <row r="47" s="1" customFormat="1" spans="1:22">
      <c r="A47" s="3">
        <v>999228372967541</v>
      </c>
      <c r="B47" s="1" t="s">
        <v>794</v>
      </c>
      <c r="C47" s="1" t="s">
        <v>795</v>
      </c>
      <c r="D47" s="1" t="s">
        <v>796</v>
      </c>
      <c r="E47" s="1" t="s">
        <v>797</v>
      </c>
      <c r="F47" s="1" t="s">
        <v>494</v>
      </c>
      <c r="G47" s="1" t="s">
        <v>482</v>
      </c>
      <c r="H47" s="1" t="s">
        <v>483</v>
      </c>
      <c r="I47" s="1" t="s">
        <v>798</v>
      </c>
      <c r="J47" s="1" t="s">
        <v>30</v>
      </c>
      <c r="K47" s="1" t="s">
        <v>799</v>
      </c>
      <c r="L47" s="1" t="s">
        <v>799</v>
      </c>
      <c r="M47" s="1" t="s">
        <v>486</v>
      </c>
      <c r="N47" s="1" t="s">
        <v>486</v>
      </c>
      <c r="O47" s="1" t="s">
        <v>487</v>
      </c>
      <c r="P47" s="1" t="s">
        <v>488</v>
      </c>
      <c r="Q47" s="1" t="s">
        <v>489</v>
      </c>
      <c r="R47" s="1" t="s">
        <v>800</v>
      </c>
      <c r="S47" s="1" t="s">
        <v>491</v>
      </c>
      <c r="T47" s="1" t="s">
        <v>492</v>
      </c>
      <c r="U47" s="1" t="s">
        <v>510</v>
      </c>
      <c r="V47" s="1" t="s">
        <v>502</v>
      </c>
    </row>
    <row r="48" s="1" customFormat="1" spans="1:22">
      <c r="A48" s="3">
        <v>999228367917426</v>
      </c>
      <c r="B48" s="1" t="s">
        <v>801</v>
      </c>
      <c r="C48" s="1" t="s">
        <v>802</v>
      </c>
      <c r="D48" s="1" t="s">
        <v>803</v>
      </c>
      <c r="E48" s="1" t="s">
        <v>804</v>
      </c>
      <c r="F48" s="1" t="s">
        <v>503</v>
      </c>
      <c r="G48" s="1" t="s">
        <v>482</v>
      </c>
      <c r="H48" s="1" t="s">
        <v>483</v>
      </c>
      <c r="I48" s="1" t="s">
        <v>805</v>
      </c>
      <c r="J48" s="1" t="s">
        <v>30</v>
      </c>
      <c r="K48" s="1" t="s">
        <v>806</v>
      </c>
      <c r="L48" s="1" t="s">
        <v>806</v>
      </c>
      <c r="M48" s="1" t="s">
        <v>486</v>
      </c>
      <c r="N48" s="1" t="s">
        <v>486</v>
      </c>
      <c r="O48" s="1" t="s">
        <v>487</v>
      </c>
      <c r="P48" s="1" t="s">
        <v>488</v>
      </c>
      <c r="Q48" s="1" t="s">
        <v>489</v>
      </c>
      <c r="R48" s="1" t="s">
        <v>807</v>
      </c>
      <c r="S48" s="1" t="s">
        <v>491</v>
      </c>
      <c r="T48" s="1" t="s">
        <v>492</v>
      </c>
      <c r="U48" s="1" t="s">
        <v>510</v>
      </c>
      <c r="V48" s="1" t="s">
        <v>543</v>
      </c>
    </row>
    <row r="49" s="1" customFormat="1" spans="1:22">
      <c r="A49" s="3">
        <v>999228367871156</v>
      </c>
      <c r="B49" s="1" t="s">
        <v>801</v>
      </c>
      <c r="C49" s="1" t="s">
        <v>808</v>
      </c>
      <c r="D49" s="1" t="s">
        <v>809</v>
      </c>
      <c r="E49" s="1" t="s">
        <v>810</v>
      </c>
      <c r="F49" s="1" t="s">
        <v>481</v>
      </c>
      <c r="G49" s="1" t="s">
        <v>482</v>
      </c>
      <c r="H49" s="1" t="s">
        <v>483</v>
      </c>
      <c r="I49" s="1" t="s">
        <v>811</v>
      </c>
      <c r="J49" s="1" t="s">
        <v>30</v>
      </c>
      <c r="K49" s="1" t="s">
        <v>812</v>
      </c>
      <c r="L49" s="1" t="s">
        <v>812</v>
      </c>
      <c r="M49" s="1" t="s">
        <v>486</v>
      </c>
      <c r="N49" s="1" t="s">
        <v>486</v>
      </c>
      <c r="O49" s="1" t="s">
        <v>487</v>
      </c>
      <c r="P49" s="1" t="s">
        <v>488</v>
      </c>
      <c r="Q49" s="1" t="s">
        <v>489</v>
      </c>
      <c r="R49" s="1" t="s">
        <v>813</v>
      </c>
      <c r="S49" s="1" t="s">
        <v>491</v>
      </c>
      <c r="T49" s="1" t="s">
        <v>492</v>
      </c>
      <c r="U49" s="1" t="s">
        <v>510</v>
      </c>
      <c r="V49" s="1" t="s">
        <v>493</v>
      </c>
    </row>
    <row r="50" s="1" customFormat="1" spans="1:22">
      <c r="A50" s="3">
        <v>999228363124440</v>
      </c>
      <c r="B50" s="1" t="s">
        <v>801</v>
      </c>
      <c r="C50" s="1" t="s">
        <v>814</v>
      </c>
      <c r="D50" s="1" t="s">
        <v>815</v>
      </c>
      <c r="E50" s="1" t="s">
        <v>816</v>
      </c>
      <c r="F50" s="1" t="s">
        <v>736</v>
      </c>
      <c r="G50" s="1" t="s">
        <v>482</v>
      </c>
      <c r="H50" s="1" t="s">
        <v>483</v>
      </c>
      <c r="I50" s="1" t="s">
        <v>817</v>
      </c>
      <c r="J50" s="1" t="s">
        <v>30</v>
      </c>
      <c r="K50" s="1" t="s">
        <v>818</v>
      </c>
      <c r="L50" s="1" t="s">
        <v>818</v>
      </c>
      <c r="M50" s="1" t="s">
        <v>486</v>
      </c>
      <c r="N50" s="1" t="s">
        <v>486</v>
      </c>
      <c r="O50" s="1" t="s">
        <v>487</v>
      </c>
      <c r="P50" s="1" t="s">
        <v>488</v>
      </c>
      <c r="Q50" s="1" t="s">
        <v>489</v>
      </c>
      <c r="R50" s="1" t="s">
        <v>819</v>
      </c>
      <c r="S50" s="1" t="s">
        <v>491</v>
      </c>
      <c r="T50" s="1" t="s">
        <v>492</v>
      </c>
      <c r="U50" s="1" t="s">
        <v>451</v>
      </c>
      <c r="V50" s="1" t="s">
        <v>493</v>
      </c>
    </row>
    <row r="51" s="1" customFormat="1" spans="1:22">
      <c r="A51" s="3">
        <v>999228351492415</v>
      </c>
      <c r="B51" s="1" t="s">
        <v>820</v>
      </c>
      <c r="C51" s="1" t="s">
        <v>821</v>
      </c>
      <c r="D51" s="1" t="s">
        <v>822</v>
      </c>
      <c r="E51" s="1" t="s">
        <v>823</v>
      </c>
      <c r="F51" s="1" t="s">
        <v>498</v>
      </c>
      <c r="G51" s="1" t="s">
        <v>482</v>
      </c>
      <c r="H51" s="1" t="s">
        <v>483</v>
      </c>
      <c r="I51" s="1" t="s">
        <v>824</v>
      </c>
      <c r="J51" s="1" t="s">
        <v>30</v>
      </c>
      <c r="K51" s="1" t="s">
        <v>825</v>
      </c>
      <c r="L51" s="1" t="s">
        <v>825</v>
      </c>
      <c r="M51" s="1" t="s">
        <v>486</v>
      </c>
      <c r="N51" s="1" t="s">
        <v>486</v>
      </c>
      <c r="O51" s="1" t="s">
        <v>487</v>
      </c>
      <c r="P51" s="1" t="s">
        <v>488</v>
      </c>
      <c r="Q51" s="1" t="s">
        <v>489</v>
      </c>
      <c r="R51" s="1" t="s">
        <v>826</v>
      </c>
      <c r="S51" s="1" t="s">
        <v>491</v>
      </c>
      <c r="T51" s="1" t="s">
        <v>492</v>
      </c>
      <c r="U51" s="1" t="s">
        <v>510</v>
      </c>
      <c r="V51" s="1" t="s">
        <v>519</v>
      </c>
    </row>
    <row r="52" s="1" customFormat="1" spans="1:22">
      <c r="A52" s="3">
        <v>999228347800366</v>
      </c>
      <c r="B52" s="1" t="s">
        <v>820</v>
      </c>
      <c r="C52" s="1" t="s">
        <v>827</v>
      </c>
      <c r="D52" s="1" t="s">
        <v>828</v>
      </c>
      <c r="E52" s="1" t="s">
        <v>829</v>
      </c>
      <c r="F52" s="1" t="s">
        <v>498</v>
      </c>
      <c r="G52" s="1" t="s">
        <v>482</v>
      </c>
      <c r="H52" s="1" t="s">
        <v>483</v>
      </c>
      <c r="I52" s="1" t="s">
        <v>830</v>
      </c>
      <c r="J52" s="1" t="s">
        <v>30</v>
      </c>
      <c r="K52" s="1" t="s">
        <v>831</v>
      </c>
      <c r="L52" s="1" t="s">
        <v>831</v>
      </c>
      <c r="M52" s="1" t="s">
        <v>486</v>
      </c>
      <c r="N52" s="1" t="s">
        <v>486</v>
      </c>
      <c r="O52" s="1" t="s">
        <v>487</v>
      </c>
      <c r="P52" s="1" t="s">
        <v>488</v>
      </c>
      <c r="Q52" s="1" t="s">
        <v>489</v>
      </c>
      <c r="R52" s="1" t="s">
        <v>832</v>
      </c>
      <c r="S52" s="1" t="s">
        <v>491</v>
      </c>
      <c r="T52" s="1" t="s">
        <v>492</v>
      </c>
      <c r="U52" s="1" t="s">
        <v>510</v>
      </c>
      <c r="V52" s="1" t="s">
        <v>519</v>
      </c>
    </row>
    <row r="53" s="1" customFormat="1" spans="1:22">
      <c r="A53" s="3">
        <v>999228337487687</v>
      </c>
      <c r="B53" s="1" t="s">
        <v>833</v>
      </c>
      <c r="C53" s="1" t="s">
        <v>834</v>
      </c>
      <c r="D53" s="1" t="s">
        <v>835</v>
      </c>
      <c r="E53" s="1" t="s">
        <v>836</v>
      </c>
      <c r="F53" s="1" t="s">
        <v>498</v>
      </c>
      <c r="G53" s="1" t="s">
        <v>482</v>
      </c>
      <c r="H53" s="1" t="s">
        <v>483</v>
      </c>
      <c r="I53" s="1" t="s">
        <v>837</v>
      </c>
      <c r="J53" s="1" t="s">
        <v>30</v>
      </c>
      <c r="K53" s="1" t="s">
        <v>838</v>
      </c>
      <c r="L53" s="1" t="s">
        <v>838</v>
      </c>
      <c r="M53" s="1" t="s">
        <v>486</v>
      </c>
      <c r="N53" s="1" t="s">
        <v>486</v>
      </c>
      <c r="O53" s="1" t="s">
        <v>487</v>
      </c>
      <c r="P53" s="1" t="s">
        <v>488</v>
      </c>
      <c r="Q53" s="1" t="s">
        <v>489</v>
      </c>
      <c r="R53" s="1" t="s">
        <v>839</v>
      </c>
      <c r="S53" s="1" t="s">
        <v>491</v>
      </c>
      <c r="T53" s="1" t="s">
        <v>492</v>
      </c>
      <c r="U53" s="1" t="s">
        <v>510</v>
      </c>
      <c r="V53" s="1" t="s">
        <v>502</v>
      </c>
    </row>
    <row r="54" s="1" customFormat="1" spans="1:22">
      <c r="A54" s="3">
        <v>999228335472243</v>
      </c>
      <c r="B54" s="1" t="s">
        <v>833</v>
      </c>
      <c r="C54" s="1" t="s">
        <v>840</v>
      </c>
      <c r="D54" s="1" t="s">
        <v>841</v>
      </c>
      <c r="E54" s="1" t="s">
        <v>842</v>
      </c>
      <c r="F54" s="1" t="s">
        <v>481</v>
      </c>
      <c r="G54" s="1" t="s">
        <v>482</v>
      </c>
      <c r="H54" s="1" t="s">
        <v>483</v>
      </c>
      <c r="I54" s="1" t="s">
        <v>843</v>
      </c>
      <c r="J54" s="1" t="s">
        <v>30</v>
      </c>
      <c r="K54" s="1" t="s">
        <v>844</v>
      </c>
      <c r="L54" s="1" t="s">
        <v>844</v>
      </c>
      <c r="M54" s="1" t="s">
        <v>486</v>
      </c>
      <c r="N54" s="1" t="s">
        <v>486</v>
      </c>
      <c r="O54" s="1" t="s">
        <v>487</v>
      </c>
      <c r="P54" s="1" t="s">
        <v>488</v>
      </c>
      <c r="Q54" s="1" t="s">
        <v>489</v>
      </c>
      <c r="R54" s="1" t="s">
        <v>845</v>
      </c>
      <c r="S54" s="1" t="s">
        <v>491</v>
      </c>
      <c r="T54" s="1" t="s">
        <v>492</v>
      </c>
      <c r="U54" s="1" t="s">
        <v>510</v>
      </c>
      <c r="V54" s="1" t="s">
        <v>846</v>
      </c>
    </row>
    <row r="55" s="1" customFormat="1" spans="1:22">
      <c r="A55" s="3">
        <v>999228313973861</v>
      </c>
      <c r="B55" s="1" t="s">
        <v>847</v>
      </c>
      <c r="C55" s="1" t="s">
        <v>848</v>
      </c>
      <c r="D55" s="1" t="s">
        <v>849</v>
      </c>
      <c r="E55" s="1" t="s">
        <v>850</v>
      </c>
      <c r="F55" s="1" t="s">
        <v>477</v>
      </c>
      <c r="G55" s="1" t="s">
        <v>482</v>
      </c>
      <c r="H55" s="1" t="s">
        <v>483</v>
      </c>
      <c r="I55" s="1" t="s">
        <v>851</v>
      </c>
      <c r="J55" s="1" t="s">
        <v>30</v>
      </c>
      <c r="K55" s="1" t="s">
        <v>852</v>
      </c>
      <c r="L55" s="1" t="s">
        <v>852</v>
      </c>
      <c r="M55" s="1" t="s">
        <v>486</v>
      </c>
      <c r="N55" s="1" t="s">
        <v>486</v>
      </c>
      <c r="O55" s="1" t="s">
        <v>487</v>
      </c>
      <c r="P55" s="1" t="s">
        <v>488</v>
      </c>
      <c r="Q55" s="1" t="s">
        <v>489</v>
      </c>
      <c r="R55" s="1" t="s">
        <v>853</v>
      </c>
      <c r="S55" s="1" t="s">
        <v>491</v>
      </c>
      <c r="T55" s="1" t="s">
        <v>492</v>
      </c>
      <c r="U55" s="1" t="s">
        <v>510</v>
      </c>
      <c r="V55" s="1" t="s">
        <v>493</v>
      </c>
    </row>
    <row r="56" s="1" customFormat="1" spans="1:22">
      <c r="A56" s="3">
        <v>999228297413731</v>
      </c>
      <c r="B56" s="1" t="s">
        <v>854</v>
      </c>
      <c r="C56" s="1" t="s">
        <v>855</v>
      </c>
      <c r="D56" s="1" t="s">
        <v>856</v>
      </c>
      <c r="E56" s="1" t="s">
        <v>857</v>
      </c>
      <c r="F56" s="1" t="s">
        <v>494</v>
      </c>
      <c r="G56" s="1" t="s">
        <v>482</v>
      </c>
      <c r="H56" s="1" t="s">
        <v>483</v>
      </c>
      <c r="I56" s="1" t="s">
        <v>858</v>
      </c>
      <c r="J56" s="1" t="s">
        <v>30</v>
      </c>
      <c r="K56" s="1" t="s">
        <v>859</v>
      </c>
      <c r="L56" s="1" t="s">
        <v>859</v>
      </c>
      <c r="M56" s="1" t="s">
        <v>486</v>
      </c>
      <c r="N56" s="1" t="s">
        <v>486</v>
      </c>
      <c r="O56" s="1" t="s">
        <v>487</v>
      </c>
      <c r="P56" s="1" t="s">
        <v>488</v>
      </c>
      <c r="Q56" s="1" t="s">
        <v>489</v>
      </c>
      <c r="R56" s="1" t="s">
        <v>860</v>
      </c>
      <c r="S56" s="1" t="s">
        <v>491</v>
      </c>
      <c r="T56" s="1" t="s">
        <v>492</v>
      </c>
      <c r="U56" s="1" t="s">
        <v>510</v>
      </c>
      <c r="V56" s="1" t="s">
        <v>502</v>
      </c>
    </row>
    <row r="57" s="1" customFormat="1" spans="1:22">
      <c r="A57" s="3">
        <v>999228297387674</v>
      </c>
      <c r="B57" s="1" t="s">
        <v>854</v>
      </c>
      <c r="C57" s="1" t="s">
        <v>861</v>
      </c>
      <c r="D57" s="1" t="s">
        <v>856</v>
      </c>
      <c r="E57" s="1" t="s">
        <v>862</v>
      </c>
      <c r="F57" s="1" t="s">
        <v>494</v>
      </c>
      <c r="G57" s="1" t="s">
        <v>482</v>
      </c>
      <c r="H57" s="1" t="s">
        <v>483</v>
      </c>
      <c r="I57" s="1" t="s">
        <v>863</v>
      </c>
      <c r="J57" s="1" t="s">
        <v>30</v>
      </c>
      <c r="K57" s="1" t="s">
        <v>864</v>
      </c>
      <c r="L57" s="1" t="s">
        <v>864</v>
      </c>
      <c r="M57" s="1" t="s">
        <v>486</v>
      </c>
      <c r="N57" s="1" t="s">
        <v>486</v>
      </c>
      <c r="O57" s="1" t="s">
        <v>487</v>
      </c>
      <c r="P57" s="1" t="s">
        <v>488</v>
      </c>
      <c r="Q57" s="1" t="s">
        <v>489</v>
      </c>
      <c r="R57" s="1" t="s">
        <v>865</v>
      </c>
      <c r="S57" s="1" t="s">
        <v>491</v>
      </c>
      <c r="T57" s="1" t="s">
        <v>492</v>
      </c>
      <c r="U57" s="1" t="s">
        <v>510</v>
      </c>
      <c r="V57" s="1" t="s">
        <v>502</v>
      </c>
    </row>
    <row r="58" s="1" customFormat="1" spans="1:22">
      <c r="A58" s="3">
        <v>999228265666559</v>
      </c>
      <c r="B58" s="1" t="s">
        <v>866</v>
      </c>
      <c r="C58" s="1" t="s">
        <v>867</v>
      </c>
      <c r="D58" s="1" t="s">
        <v>868</v>
      </c>
      <c r="E58" s="1" t="s">
        <v>869</v>
      </c>
      <c r="F58" s="1" t="s">
        <v>494</v>
      </c>
      <c r="G58" s="1" t="s">
        <v>482</v>
      </c>
      <c r="H58" s="1" t="s">
        <v>483</v>
      </c>
      <c r="I58" s="1" t="s">
        <v>870</v>
      </c>
      <c r="J58" s="1" t="s">
        <v>30</v>
      </c>
      <c r="K58" s="1" t="s">
        <v>871</v>
      </c>
      <c r="L58" s="1" t="s">
        <v>871</v>
      </c>
      <c r="M58" s="1" t="s">
        <v>486</v>
      </c>
      <c r="N58" s="1" t="s">
        <v>486</v>
      </c>
      <c r="O58" s="1" t="s">
        <v>487</v>
      </c>
      <c r="P58" s="1" t="s">
        <v>488</v>
      </c>
      <c r="Q58" s="1" t="s">
        <v>489</v>
      </c>
      <c r="R58" s="1" t="s">
        <v>872</v>
      </c>
      <c r="S58" s="1" t="s">
        <v>491</v>
      </c>
      <c r="T58" s="1" t="s">
        <v>492</v>
      </c>
      <c r="U58" s="1" t="s">
        <v>510</v>
      </c>
      <c r="V58" s="1" t="s">
        <v>519</v>
      </c>
    </row>
    <row r="59" s="1" customFormat="1" spans="1:22">
      <c r="A59" s="3">
        <v>999228240421298</v>
      </c>
      <c r="B59" s="1" t="s">
        <v>873</v>
      </c>
      <c r="C59" s="1" t="s">
        <v>874</v>
      </c>
      <c r="D59" s="1" t="s">
        <v>875</v>
      </c>
      <c r="E59" s="1" t="s">
        <v>876</v>
      </c>
      <c r="F59" s="1" t="s">
        <v>481</v>
      </c>
      <c r="G59" s="1" t="s">
        <v>482</v>
      </c>
      <c r="H59" s="1" t="s">
        <v>483</v>
      </c>
      <c r="I59" s="1" t="s">
        <v>877</v>
      </c>
      <c r="J59" s="1" t="s">
        <v>30</v>
      </c>
      <c r="K59" s="1" t="s">
        <v>878</v>
      </c>
      <c r="L59" s="1" t="s">
        <v>878</v>
      </c>
      <c r="M59" s="1" t="s">
        <v>486</v>
      </c>
      <c r="N59" s="1" t="s">
        <v>486</v>
      </c>
      <c r="O59" s="1" t="s">
        <v>487</v>
      </c>
      <c r="P59" s="1" t="s">
        <v>488</v>
      </c>
      <c r="Q59" s="1" t="s">
        <v>489</v>
      </c>
      <c r="R59" s="1" t="s">
        <v>879</v>
      </c>
      <c r="S59" s="1" t="s">
        <v>491</v>
      </c>
      <c r="T59" s="1" t="s">
        <v>492</v>
      </c>
      <c r="U59" s="1" t="s">
        <v>510</v>
      </c>
      <c r="V59" s="1" t="s">
        <v>502</v>
      </c>
    </row>
    <row r="60" s="1" customFormat="1" spans="1:22">
      <c r="A60" s="3">
        <v>999228093088574</v>
      </c>
      <c r="B60" s="1" t="s">
        <v>880</v>
      </c>
      <c r="C60" s="1" t="s">
        <v>881</v>
      </c>
      <c r="D60" s="1" t="s">
        <v>882</v>
      </c>
      <c r="E60" s="1" t="s">
        <v>883</v>
      </c>
      <c r="F60" s="1" t="s">
        <v>477</v>
      </c>
      <c r="G60" s="1" t="s">
        <v>482</v>
      </c>
      <c r="H60" s="1" t="s">
        <v>483</v>
      </c>
      <c r="I60" s="1" t="s">
        <v>884</v>
      </c>
      <c r="J60" s="1" t="s">
        <v>30</v>
      </c>
      <c r="K60" s="1" t="s">
        <v>885</v>
      </c>
      <c r="L60" s="1" t="s">
        <v>885</v>
      </c>
      <c r="M60" s="1" t="s">
        <v>486</v>
      </c>
      <c r="N60" s="1" t="s">
        <v>486</v>
      </c>
      <c r="O60" s="1" t="s">
        <v>487</v>
      </c>
      <c r="P60" s="1" t="s">
        <v>488</v>
      </c>
      <c r="Q60" s="1" t="s">
        <v>489</v>
      </c>
      <c r="R60" s="1" t="s">
        <v>886</v>
      </c>
      <c r="S60" s="1" t="s">
        <v>491</v>
      </c>
      <c r="T60" s="1" t="s">
        <v>492</v>
      </c>
      <c r="U60" s="1" t="s">
        <v>451</v>
      </c>
      <c r="V60" s="1" t="s">
        <v>502</v>
      </c>
    </row>
    <row r="61" s="1" customFormat="1" spans="1:22">
      <c r="A61" s="3">
        <v>999227432614328</v>
      </c>
      <c r="B61" s="1" t="s">
        <v>887</v>
      </c>
      <c r="C61" s="1" t="s">
        <v>888</v>
      </c>
      <c r="D61" s="1" t="s">
        <v>889</v>
      </c>
      <c r="E61" s="1" t="s">
        <v>890</v>
      </c>
      <c r="F61" s="1" t="s">
        <v>498</v>
      </c>
      <c r="G61" s="1" t="s">
        <v>482</v>
      </c>
      <c r="H61" s="1" t="s">
        <v>483</v>
      </c>
      <c r="I61" s="1" t="s">
        <v>891</v>
      </c>
      <c r="J61" s="1" t="s">
        <v>30</v>
      </c>
      <c r="K61" s="1" t="s">
        <v>892</v>
      </c>
      <c r="L61" s="1" t="s">
        <v>892</v>
      </c>
      <c r="M61" s="1" t="s">
        <v>486</v>
      </c>
      <c r="N61" s="1" t="s">
        <v>486</v>
      </c>
      <c r="O61" s="1" t="s">
        <v>487</v>
      </c>
      <c r="P61" s="1" t="s">
        <v>488</v>
      </c>
      <c r="Q61" s="1" t="s">
        <v>489</v>
      </c>
      <c r="R61" s="1" t="s">
        <v>893</v>
      </c>
      <c r="S61" s="1" t="s">
        <v>491</v>
      </c>
      <c r="T61" s="1" t="s">
        <v>492</v>
      </c>
      <c r="U61" s="1" t="s">
        <v>510</v>
      </c>
      <c r="V61" s="1" t="s">
        <v>543</v>
      </c>
    </row>
    <row r="62" s="1" customFormat="1" spans="1:22">
      <c r="A62" s="3">
        <v>999226852689389</v>
      </c>
      <c r="B62" s="1" t="s">
        <v>894</v>
      </c>
      <c r="C62" s="1" t="s">
        <v>895</v>
      </c>
      <c r="D62" s="1" t="s">
        <v>896</v>
      </c>
      <c r="E62" s="1" t="s">
        <v>897</v>
      </c>
      <c r="F62" s="1" t="s">
        <v>477</v>
      </c>
      <c r="G62" s="1" t="s">
        <v>482</v>
      </c>
      <c r="H62" s="1" t="s">
        <v>483</v>
      </c>
      <c r="I62" s="1" t="s">
        <v>898</v>
      </c>
      <c r="J62" s="1" t="s">
        <v>30</v>
      </c>
      <c r="K62" s="1" t="s">
        <v>899</v>
      </c>
      <c r="L62" s="1" t="s">
        <v>899</v>
      </c>
      <c r="M62" s="1" t="s">
        <v>486</v>
      </c>
      <c r="N62" s="1" t="s">
        <v>486</v>
      </c>
      <c r="O62" s="1" t="s">
        <v>487</v>
      </c>
      <c r="P62" s="1" t="s">
        <v>488</v>
      </c>
      <c r="Q62" s="1" t="s">
        <v>489</v>
      </c>
      <c r="R62" s="1" t="s">
        <v>900</v>
      </c>
      <c r="S62" s="1" t="s">
        <v>491</v>
      </c>
      <c r="T62" s="1" t="s">
        <v>492</v>
      </c>
      <c r="U62" s="1" t="s">
        <v>510</v>
      </c>
      <c r="V62" s="1" t="s">
        <v>564</v>
      </c>
    </row>
    <row r="63" s="1" customFormat="1" spans="1:22">
      <c r="A63" s="3">
        <v>999226838327896</v>
      </c>
      <c r="B63" s="1" t="s">
        <v>901</v>
      </c>
      <c r="C63" s="1" t="s">
        <v>902</v>
      </c>
      <c r="D63" s="1" t="s">
        <v>903</v>
      </c>
      <c r="E63" s="1" t="s">
        <v>904</v>
      </c>
      <c r="F63" s="1" t="s">
        <v>512</v>
      </c>
      <c r="G63" s="1" t="s">
        <v>482</v>
      </c>
      <c r="H63" s="1" t="s">
        <v>483</v>
      </c>
      <c r="I63" s="1" t="s">
        <v>905</v>
      </c>
      <c r="J63" s="1" t="s">
        <v>30</v>
      </c>
      <c r="K63" s="1" t="s">
        <v>906</v>
      </c>
      <c r="L63" s="1" t="s">
        <v>906</v>
      </c>
      <c r="M63" s="1" t="s">
        <v>486</v>
      </c>
      <c r="N63" s="1" t="s">
        <v>486</v>
      </c>
      <c r="O63" s="1" t="s">
        <v>487</v>
      </c>
      <c r="P63" s="1" t="s">
        <v>488</v>
      </c>
      <c r="Q63" s="1" t="s">
        <v>489</v>
      </c>
      <c r="R63" s="1" t="s">
        <v>907</v>
      </c>
      <c r="S63" s="1" t="s">
        <v>491</v>
      </c>
      <c r="T63" s="1" t="s">
        <v>492</v>
      </c>
      <c r="U63" s="1" t="s">
        <v>510</v>
      </c>
      <c r="V63" s="1" t="s">
        <v>908</v>
      </c>
    </row>
    <row r="64" s="1" customFormat="1" spans="1:22">
      <c r="A64" s="3">
        <v>999226798131028</v>
      </c>
      <c r="B64" s="1" t="s">
        <v>909</v>
      </c>
      <c r="C64" s="1" t="s">
        <v>910</v>
      </c>
      <c r="D64" s="1" t="s">
        <v>911</v>
      </c>
      <c r="E64" s="1" t="s">
        <v>912</v>
      </c>
      <c r="F64" s="1" t="s">
        <v>481</v>
      </c>
      <c r="G64" s="1" t="s">
        <v>482</v>
      </c>
      <c r="H64" s="1" t="s">
        <v>483</v>
      </c>
      <c r="I64" s="1" t="s">
        <v>913</v>
      </c>
      <c r="J64" s="1" t="s">
        <v>30</v>
      </c>
      <c r="K64" s="1" t="s">
        <v>914</v>
      </c>
      <c r="L64" s="1" t="s">
        <v>914</v>
      </c>
      <c r="M64" s="1" t="s">
        <v>486</v>
      </c>
      <c r="N64" s="1" t="s">
        <v>486</v>
      </c>
      <c r="O64" s="1" t="s">
        <v>487</v>
      </c>
      <c r="P64" s="1" t="s">
        <v>488</v>
      </c>
      <c r="Q64" s="1" t="s">
        <v>489</v>
      </c>
      <c r="R64" s="1" t="s">
        <v>915</v>
      </c>
      <c r="S64" s="1" t="s">
        <v>491</v>
      </c>
      <c r="T64" s="1" t="s">
        <v>492</v>
      </c>
      <c r="U64" s="1" t="s">
        <v>451</v>
      </c>
      <c r="V64" s="1" t="s">
        <v>502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2023-12-15T03:00:23Z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