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Sheet1" sheetId="1" r:id="rId1"/>
    <sheet name="Sheet2" sheetId="2" r:id="rId2"/>
    <sheet name="HKD" sheetId="3" r:id="rId3"/>
    <sheet name="CNY" sheetId="4" r:id="rId4"/>
    <sheet name="HOP" sheetId="5" r:id="rId5"/>
  </sheets>
  <definedNames>
    <definedName name="_xlnm._FilterDatabase" localSheetId="2" hidden="1">HKD!$A$1:$X$83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<sst xmlns="http://schemas.openxmlformats.org/spreadsheetml/2006/main" count="2545" uniqueCount="894">
  <si>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</si>
  <si>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</si>
  <si>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</si>
  <si>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</si>
  <si>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</si>
  <si>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</si>
  <si>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</si>
  <si>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</si>
  <si>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</si>
  <si>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</si>
  <si>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</si>
  <si>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</si>
  <si>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</si>
  <si>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</si>
  <si>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</si>
  <si>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</si>
  <si>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</si>
  <si>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</si>
  <si>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</si>
  <si>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</si>
  <si>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</si>
  <si>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</si>
  <si>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</si>
  <si>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</si>
  <si>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</si>
  <si>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999225202952438	</t>
  </si>
  <si>
    <t>Ctrip</t>
  </si>
  <si>
    <t>正常</t>
  </si>
  <si>
    <t>[苏梅岛]苏梅岛思拉瓦迪度假酒店(Silavadee Pool Spa Resort)(55920156)</t>
  </si>
  <si>
    <t>海滨泳池别墅&lt;2人入住&gt;&lt;早餐&gt;</t>
  </si>
  <si>
    <t>HKD</t>
  </si>
  <si>
    <t>XIA/JIAJUN,ZHAO/QIANHONG</t>
  </si>
  <si>
    <t>CA13030231221HKD</t>
  </si>
  <si>
    <t>未提现</t>
  </si>
  <si>
    <t>携程开票</t>
  </si>
  <si>
    <t xml:space="preserve">3609763	</t>
  </si>
  <si>
    <t xml:space="preserve">acknowledge	</t>
  </si>
  <si>
    <t>取消</t>
  </si>
  <si>
    <t xml:space="preserve">999226010929553	</t>
  </si>
  <si>
    <t>[热那亚]热那亚贝洛酒店(Ostello Bello Genova)(56128365)</t>
  </si>
  <si>
    <t>私人双人房&lt;2人入住&gt;</t>
  </si>
  <si>
    <t>WONG/WAI HO,LAU/CHIN YU</t>
  </si>
  <si>
    <t xml:space="preserve">3773471	</t>
  </si>
  <si>
    <t xml:space="preserve">909411811	</t>
  </si>
  <si>
    <t xml:space="preserve">999226026841495	</t>
  </si>
  <si>
    <t>[戈亚尼亚]米加摩达酒店(Mega Moda Goiania Hotel)(89936343)</t>
  </si>
  <si>
    <t>单人房&lt;2人入住&gt;&lt;早餐&gt;</t>
  </si>
  <si>
    <t>BARROSO VIEIRA/ALIXANDRE</t>
  </si>
  <si>
    <t xml:space="preserve">3776910	</t>
  </si>
  <si>
    <t xml:space="preserve">	</t>
  </si>
  <si>
    <t xml:space="preserve">999226345442072	</t>
  </si>
  <si>
    <t>[丹戎本雅]天堂沙滩度假村(Rainbow Paradise Beach Resort)(55312110)</t>
  </si>
  <si>
    <t>豪华一室房&lt;2人入住&gt;&lt;不退款&gt;</t>
  </si>
  <si>
    <t>MOHD KHAIR/KARTINI</t>
  </si>
  <si>
    <t xml:space="preserve">3834590	</t>
  </si>
  <si>
    <t xml:space="preserve">999226496167941	</t>
  </si>
  <si>
    <t>[普吉岛]安达曼拥抱芭东(Andaman Embrace Patong)(55414487)</t>
  </si>
  <si>
    <t>安达曼豪华大床房&lt;2人入住&gt;&lt;早餐&gt;</t>
  </si>
  <si>
    <t>KONG/AI YIAN</t>
  </si>
  <si>
    <t xml:space="preserve">3858981	</t>
  </si>
  <si>
    <t xml:space="preserve">87402	</t>
  </si>
  <si>
    <t xml:space="preserve">999226930295644	</t>
  </si>
  <si>
    <t>[吉隆坡]莱恩酒店(Sleeping Lion Suites)(111414278)</t>
  </si>
  <si>
    <t>豪华房（1大床/2单人床）&lt;2人入住&gt;&lt;不退款&gt;</t>
  </si>
  <si>
    <t>CHAN/YIN YEE</t>
  </si>
  <si>
    <t xml:space="preserve">3977140	</t>
  </si>
  <si>
    <t xml:space="preserve">130931	</t>
  </si>
  <si>
    <t xml:space="preserve">999226933039460	</t>
  </si>
  <si>
    <t>[里加]塞玛拉诗人大酒店(Grand Poet Hotel and Spa by Semarah)(55290002)</t>
  </si>
  <si>
    <t>标准房&lt;2人入住&gt;&lt;早餐&gt;</t>
  </si>
  <si>
    <t>Van Uytfanghe/Lieven</t>
  </si>
  <si>
    <t xml:space="preserve">3979755	</t>
  </si>
  <si>
    <t xml:space="preserve">656287127	</t>
  </si>
  <si>
    <t xml:space="preserve">999226933392575	</t>
  </si>
  <si>
    <t>[巴黎]维多利亚酒店(Hotel Victoria)(55653029)</t>
  </si>
  <si>
    <t>双床房&lt;2人入住&gt;&lt;早餐&gt;</t>
  </si>
  <si>
    <t>HO/MAX,THIMM/LINUS</t>
  </si>
  <si>
    <t xml:space="preserve">3980102	</t>
  </si>
  <si>
    <t xml:space="preserve">999227058900140	</t>
  </si>
  <si>
    <t>[坎昆]肯哈海滩套房别墅(Beachscape KIN Ha Villas &amp; Suites)(56196605)</t>
  </si>
  <si>
    <t>Standard&lt;2人入住&gt;</t>
  </si>
  <si>
    <t>Journeay-Kaler/Peter</t>
  </si>
  <si>
    <t xml:space="preserve">3993269	</t>
  </si>
  <si>
    <t xml:space="preserve">180426	</t>
  </si>
  <si>
    <t xml:space="preserve">999227306452999	</t>
  </si>
  <si>
    <t>[伦敦]克兰利酒店(The Cranley Hotel)(60480576)</t>
  </si>
  <si>
    <t>高级双人床房&lt;2人入住&gt;&lt;不退款&gt;&lt;早餐&gt;</t>
  </si>
  <si>
    <t>BOCCIARDI/Sophie</t>
  </si>
  <si>
    <t xml:space="preserve">4043283	</t>
  </si>
  <si>
    <t xml:space="preserve">999227397132315	</t>
  </si>
  <si>
    <t>[第比利斯]第比利斯瑞迪尔斯酒店(Radius Hotel Tbilisi)(111415744)</t>
  </si>
  <si>
    <t>都市双床房&lt;2人入住&gt;&lt;早餐&gt;</t>
  </si>
  <si>
    <t>Li/Min,Xie/Wenxiang</t>
  </si>
  <si>
    <t xml:space="preserve">4068395	</t>
  </si>
  <si>
    <t xml:space="preserve">999227409600601	</t>
  </si>
  <si>
    <t>[新山]GBW酒店(Gbw Hotel)(55872342)</t>
  </si>
  <si>
    <t>尊贵套房&lt;2人入住&gt;&lt;不退款&gt;</t>
  </si>
  <si>
    <t>SOON SAM/YEOH,WONG/YEE SENG</t>
  </si>
  <si>
    <t xml:space="preserve">4072598	</t>
  </si>
  <si>
    <t xml:space="preserve">999227441256604	</t>
  </si>
  <si>
    <t>[长滩岛]长滩岛金凤凰酒店(Golden Phoenix Hotel Boracay)(55799350)</t>
  </si>
  <si>
    <t>豪华大床房&lt;2人入住&gt;&lt;不退款&gt;</t>
  </si>
  <si>
    <t>Saransan/Jessa,Saransan/Jessa</t>
  </si>
  <si>
    <t xml:space="preserve">4076934	</t>
  </si>
  <si>
    <t xml:space="preserve">2310160013	</t>
  </si>
  <si>
    <t xml:space="preserve">999227441977984	</t>
  </si>
  <si>
    <t>[巴厘岛]阿迪瓦纳乌纳吉套房酒店(Adiwana Unagi Suites)(94358630)</t>
  </si>
  <si>
    <t>一卧室泳池别墅&lt;2人入住&gt;&lt;早餐&gt;</t>
  </si>
  <si>
    <t>SIN/HYO SUN</t>
  </si>
  <si>
    <t xml:space="preserve">4077303	</t>
  </si>
  <si>
    <t xml:space="preserve">999227955607759	</t>
  </si>
  <si>
    <t>[普吉岛]普吉岛艾希莉焦点酒店(Ashlee Hub Patong Hotel)(60467091)</t>
  </si>
  <si>
    <t>豪华特大床房&lt;2人入住&gt;&lt;早餐&gt;</t>
  </si>
  <si>
    <t>Kumar/Neeraj,Kumar/Neeraj</t>
  </si>
  <si>
    <t xml:space="preserve">4086231	</t>
  </si>
  <si>
    <t xml:space="preserve">2310186271	</t>
  </si>
  <si>
    <t xml:space="preserve">999227965930286	</t>
  </si>
  <si>
    <t>[伦敦]伦敦柱廊酒店(The Colonnade Hotel)(55841908)</t>
  </si>
  <si>
    <t>经典双人床房&lt;2人入住&gt;&lt;不退款&gt;&lt;早餐&gt;</t>
  </si>
  <si>
    <t>Atzler/Sabrina</t>
  </si>
  <si>
    <t xml:space="preserve">4089121	</t>
  </si>
  <si>
    <t xml:space="preserve">999227994715389	</t>
  </si>
  <si>
    <t>[芭堤雅]第10页酒店(Page 10 Hotel)(55944526)</t>
  </si>
  <si>
    <t>超豪华双床房&lt;2人入住&gt;&lt;不退款&gt;&lt;早餐&gt;</t>
  </si>
  <si>
    <t>CHEN/PINZHANG</t>
  </si>
  <si>
    <t xml:space="preserve">4099028	</t>
  </si>
  <si>
    <t xml:space="preserve">RR#2303697	</t>
  </si>
  <si>
    <t xml:space="preserve">999228226044767	</t>
  </si>
  <si>
    <t>[帕赛市]马尼拉贝尔蒙特酒店(Belmont Hotel Manila)(55321134)</t>
  </si>
  <si>
    <t>高级房&lt;2人入住&gt;&lt;不退款&gt;</t>
  </si>
  <si>
    <t>Lee/Junho</t>
  </si>
  <si>
    <t xml:space="preserve">4155142	</t>
  </si>
  <si>
    <t xml:space="preserve">322297	</t>
  </si>
  <si>
    <t xml:space="preserve">999228238516873	</t>
  </si>
  <si>
    <t>[罗马]劳拉酒店(Hotel Laura)(91907533)</t>
  </si>
  <si>
    <t>双人床房&lt;2人入住&gt;&lt;不退款&gt;&lt;早餐&gt;</t>
  </si>
  <si>
    <t>BIFSA /PARASKEVI</t>
  </si>
  <si>
    <t xml:space="preserve">4161234	</t>
  </si>
  <si>
    <t xml:space="preserve">999228272269103	</t>
  </si>
  <si>
    <t>[首尔]首尔皇家酒店(Royal Hotel Seoul)(55841742)</t>
  </si>
  <si>
    <t>标准豪华双床房&lt;2人入住&gt;</t>
  </si>
  <si>
    <t>NAVARRO/MA JOSEFINA</t>
  </si>
  <si>
    <t xml:space="preserve">4172253	</t>
  </si>
  <si>
    <t xml:space="preserve">9002593000745	</t>
  </si>
  <si>
    <t xml:space="preserve">999228280379232	</t>
  </si>
  <si>
    <t>[芭堤雅]帕亚酒店(Payaa Hotel)(102880715)</t>
  </si>
  <si>
    <t>Deluxe Double Room&lt;2人入住&gt;&lt;不退款&gt;</t>
  </si>
  <si>
    <t>LI/CHI HANG</t>
  </si>
  <si>
    <t xml:space="preserve">4175042	</t>
  </si>
  <si>
    <t xml:space="preserve">350400000012653	</t>
  </si>
  <si>
    <t xml:space="preserve">999228292398822	</t>
  </si>
  <si>
    <t>[罗马]守护神皇宫酒店(Hotel Palladium Palace)(55680396)</t>
  </si>
  <si>
    <t>客房&lt;2人入住&gt;</t>
  </si>
  <si>
    <t>VIVOVIVANCOS/LAURA,MOLINAJIMENEZ/VICTOR JESUS</t>
  </si>
  <si>
    <t xml:space="preserve">4180466	</t>
  </si>
  <si>
    <t xml:space="preserve">66521	</t>
  </si>
  <si>
    <t xml:space="preserve">999228292450408	</t>
  </si>
  <si>
    <t>[布拉格]布拉格城市NH酒店(NH Prague City)(55505279)</t>
  </si>
  <si>
    <t>GARCIA PERNIAS/JUAN ANTONIO</t>
  </si>
  <si>
    <t xml:space="preserve">4180492	</t>
  </si>
  <si>
    <t xml:space="preserve">C9CT2WW7RV	</t>
  </si>
  <si>
    <t xml:space="preserve">999228292909925	</t>
  </si>
  <si>
    <t>[伦敦]KIP酒店(Kip Hotel)(55543095)</t>
  </si>
  <si>
    <t>小型大床房&lt;2人入住&gt;</t>
  </si>
  <si>
    <t>BENYAHIA/Akim</t>
  </si>
  <si>
    <t xml:space="preserve">4180706	</t>
  </si>
  <si>
    <t xml:space="preserve">999228294201473	</t>
  </si>
  <si>
    <t>YE/HAN,CHEN/KEFU,ZHOU/JIAN</t>
  </si>
  <si>
    <t xml:space="preserve">4181762	</t>
  </si>
  <si>
    <t xml:space="preserve">350400000012701	</t>
  </si>
  <si>
    <t xml:space="preserve">999228294211817	</t>
  </si>
  <si>
    <t>Deluxe Twin Room&lt;2人入住&gt;&lt;不退款&gt;</t>
  </si>
  <si>
    <t>LI/XIN</t>
  </si>
  <si>
    <t xml:space="preserve">4181767	</t>
  </si>
  <si>
    <t xml:space="preserve">350400000012702	</t>
  </si>
  <si>
    <t xml:space="preserve">999228294786418	</t>
  </si>
  <si>
    <t>[威尼斯]梅斯特广场酒店(Hotel Plaza Mestre)(55439727)</t>
  </si>
  <si>
    <t>FENG/LANQING,XU/YUQIN</t>
  </si>
  <si>
    <t xml:space="preserve">4182127	</t>
  </si>
  <si>
    <t xml:space="preserve">999228315208041	</t>
  </si>
  <si>
    <t>[新加坡]新加坡四季酒店(Four Seasons Hotel Singapore)(55451630)</t>
  </si>
  <si>
    <t>豪华双床房&lt;2人入住&gt;&lt;早餐&gt;</t>
  </si>
  <si>
    <t>Zhang/Sainan,bai/zimo</t>
  </si>
  <si>
    <t xml:space="preserve">4188982	</t>
  </si>
  <si>
    <t xml:space="preserve">11063049	</t>
  </si>
  <si>
    <t xml:space="preserve">999228317898045	</t>
  </si>
  <si>
    <t>[曼谷]沙吞伊斯汀大酒店(Eastin Grand Hotel Sathorn)(68545414)</t>
  </si>
  <si>
    <t>高级房&lt;2人入住&gt;&lt;早餐&gt;</t>
  </si>
  <si>
    <t>TAI/TING FAI</t>
  </si>
  <si>
    <t xml:space="preserve">4191047	</t>
  </si>
  <si>
    <t xml:space="preserve">490038	</t>
  </si>
  <si>
    <t xml:space="preserve">999228317968476	</t>
  </si>
  <si>
    <t>[纳柯亚]那格亚希尔巴达姆酒店(Nagoya Hill Hotel Batam)(55320663)</t>
  </si>
  <si>
    <t>高级房(双床)&lt;2人入住&gt;&lt;早餐&gt;</t>
  </si>
  <si>
    <t>NEELAMEGAM SUBRAMANIAM/BALAJI</t>
  </si>
  <si>
    <t xml:space="preserve">4191099	</t>
  </si>
  <si>
    <t xml:space="preserve">252658,252659,252660	</t>
  </si>
  <si>
    <t xml:space="preserve">999228334333342	</t>
  </si>
  <si>
    <t>[暖武里]大里奇蒙时尚会议酒店(Grand Richmond Stylish Convention Hotel)(60467207)</t>
  </si>
  <si>
    <t>精致双床套房&lt;2人入住&gt;&lt;早餐&gt;</t>
  </si>
  <si>
    <t>Li/xinrui,Zhang/zhao</t>
  </si>
  <si>
    <t xml:space="preserve">4199616	</t>
  </si>
  <si>
    <t xml:space="preserve">999228337502875	</t>
  </si>
  <si>
    <t>标准大床房&lt;2人入住&gt;</t>
  </si>
  <si>
    <t>PAN/QI</t>
  </si>
  <si>
    <t xml:space="preserve">4201199	</t>
  </si>
  <si>
    <t xml:space="preserve">999228337739821	</t>
  </si>
  <si>
    <t>[新加坡]新加坡大中酒店(Hotel Grand Central Singapore)(56196197)</t>
  </si>
  <si>
    <t>TWIN DELUXE&lt;2人入住&gt;&lt;不退款&gt;</t>
  </si>
  <si>
    <t>Hor/Siu Leung,Lo/Wai Chi</t>
  </si>
  <si>
    <t xml:space="preserve">4201421	</t>
  </si>
  <si>
    <t xml:space="preserve">190685	</t>
  </si>
  <si>
    <t xml:space="preserve">999228344599143	</t>
  </si>
  <si>
    <t>[科隆]皇家中心酒店(Centro Hotel Royal)(55680578)</t>
  </si>
  <si>
    <t>标准三人房&lt;3人入住&gt;&lt;不退款&gt;</t>
  </si>
  <si>
    <t>HO/KAM LIN</t>
  </si>
  <si>
    <t xml:space="preserve">4206139	</t>
  </si>
  <si>
    <t xml:space="preserve">202-4772855-1	</t>
  </si>
  <si>
    <t xml:space="preserve">999228346155257	</t>
  </si>
  <si>
    <t>[巴黎]巴黎共和皇冠假日酒店 - IHG 旗下酒店(Crowne Plaza Paris République, an IHG Hotel)(55439252)</t>
  </si>
  <si>
    <t>标准房&lt;2人入住&gt;</t>
  </si>
  <si>
    <t>Zeng/Zike,Du/Xunyi</t>
  </si>
  <si>
    <t xml:space="preserve">4206806	</t>
  </si>
  <si>
    <t xml:space="preserve">1500	</t>
  </si>
  <si>
    <t xml:space="preserve">999228358512632	</t>
  </si>
  <si>
    <t>GUN/CHIN HWA</t>
  </si>
  <si>
    <t xml:space="preserve">4212446	</t>
  </si>
  <si>
    <t xml:space="preserve">147748	</t>
  </si>
  <si>
    <t xml:space="preserve">999228359697888	</t>
  </si>
  <si>
    <t>[波尔图]波尔图湾弗洛雷斯酒店(PortoBay Flores)(110132850)</t>
  </si>
  <si>
    <t>经典双人床房&lt;2人入住&gt;&lt;早餐&gt;</t>
  </si>
  <si>
    <t>ZHAO/BOCHENG,WANG/CHANG</t>
  </si>
  <si>
    <t xml:space="preserve">4212905	</t>
  </si>
  <si>
    <t xml:space="preserve">999228360411948	</t>
  </si>
  <si>
    <t>[里斯本]不列颠艺术装饰酒店-里斯本古迹精选酒店-阿维尼达(Hotel Britania Art Deco - Lisbon Heritage Collection - Avenida)(60480634)</t>
  </si>
  <si>
    <t>特级双人房/双床房&lt;2人入住&gt;&lt;不退款&gt;&lt;早餐&gt;</t>
  </si>
  <si>
    <t>LI/JINGYI,ZHAO/TINGXUAN</t>
  </si>
  <si>
    <t xml:space="preserve">4213428	</t>
  </si>
  <si>
    <t xml:space="preserve">3449505664	</t>
  </si>
  <si>
    <t xml:space="preserve">999228360436887	</t>
  </si>
  <si>
    <t>[Braga]布拉加艺术酒店(De Braga, Artotel Curated)(89930917)</t>
  </si>
  <si>
    <t>一室特大床公寓 25&lt;2人入住&gt;&lt;早餐&gt;</t>
  </si>
  <si>
    <t>RACHMAN/RAMADHANI</t>
  </si>
  <si>
    <t xml:space="preserve">4213469	</t>
  </si>
  <si>
    <t xml:space="preserve">IHG96V	</t>
  </si>
  <si>
    <t xml:space="preserve">999228366617116	</t>
  </si>
  <si>
    <t>[纳柯亚]名古屋山 - 巴淡岛爱玛黎丝酒店(Amaris Hotel Nagoya Hill - Batam)(100679705)</t>
  </si>
  <si>
    <t>Smart Queen Room&lt;2人入住&gt;&lt;不退款&gt;&lt;早餐&gt;</t>
  </si>
  <si>
    <t>BEJO/ABDUR RAHIM</t>
  </si>
  <si>
    <t xml:space="preserve">4217287	</t>
  </si>
  <si>
    <t xml:space="preserve">999228393108418	</t>
  </si>
  <si>
    <t>KUA/CHLOE</t>
  </si>
  <si>
    <t xml:space="preserve">4226257	</t>
  </si>
  <si>
    <t xml:space="preserve">148602	</t>
  </si>
  <si>
    <t xml:space="preserve">28416865355	</t>
  </si>
  <si>
    <t>MENG/JIE,OUYANG/YI</t>
  </si>
  <si>
    <t xml:space="preserve">4234013	</t>
  </si>
  <si>
    <t xml:space="preserve">3448207733	</t>
  </si>
  <si>
    <t xml:space="preserve">999228434352431	</t>
  </si>
  <si>
    <t>[首尔]东大门酒店(Dongdaemun Hotel)(110131511)</t>
  </si>
  <si>
    <t>双床房&lt;2人入住&gt;</t>
  </si>
  <si>
    <t>KANZAKI/MIU</t>
  </si>
  <si>
    <t xml:space="preserve">4238349	</t>
  </si>
  <si>
    <t xml:space="preserve">2311130295	</t>
  </si>
  <si>
    <t xml:space="preserve">999228438428012	</t>
  </si>
  <si>
    <t>[曼谷]普里姆顿广场酒店(Pimthong Place)(111590738)</t>
  </si>
  <si>
    <t>标准双床房&lt;2人入住&gt;&lt;早餐&gt;</t>
  </si>
  <si>
    <t>Ianev/Joseph Daniel</t>
  </si>
  <si>
    <t xml:space="preserve">4240093	</t>
  </si>
  <si>
    <t xml:space="preserve">|120802915	</t>
  </si>
  <si>
    <t xml:space="preserve">999228443211946	</t>
  </si>
  <si>
    <t>[本那瓦镇]迪沙鲁海岸硬石酒店(Hard Rock Hotel Desaru Coast)(68031178)</t>
  </si>
  <si>
    <t>高级双人床房&lt;2人入住&gt;&lt;早餐&gt;</t>
  </si>
  <si>
    <t>QUAH/LEE CHING</t>
  </si>
  <si>
    <t xml:space="preserve">4244527	</t>
  </si>
  <si>
    <t xml:space="preserve">999228443217119	</t>
  </si>
  <si>
    <t>QUAH/BENG HONG</t>
  </si>
  <si>
    <t xml:space="preserve">4244538	</t>
  </si>
  <si>
    <t xml:space="preserve">999228443375633	</t>
  </si>
  <si>
    <t>[格拉纳达]格拉纳达城市梦幻酒店(Hotel Urban Dream Granada)(55281334)</t>
  </si>
  <si>
    <t>双人床房&lt;2人入住&gt;</t>
  </si>
  <si>
    <t>Avellan Jimenez/Alejandro,Quintero Duque/Jorge Andres</t>
  </si>
  <si>
    <t xml:space="preserve">4244887	</t>
  </si>
  <si>
    <t xml:space="preserve">999228443631439	</t>
  </si>
  <si>
    <t>[奥斯陆]安克酒店(Anker Hotel)(55505475)</t>
  </si>
  <si>
    <t>经济双人床房&lt;2人入住&gt;&lt;早餐&gt;</t>
  </si>
  <si>
    <t>CHEN TAO/CHU BIN,DONG MINGDA/REN WEI,SUN BIN/ZHANG CHUNSHENG</t>
  </si>
  <si>
    <t xml:space="preserve">4245415	</t>
  </si>
  <si>
    <t xml:space="preserve">999228470428193	</t>
  </si>
  <si>
    <t>[Kho Hong]合艾奈卡复式公寓(Neca Complex Apartment)(89929833)</t>
  </si>
  <si>
    <t>goh/gary chyi wei</t>
  </si>
  <si>
    <t xml:space="preserve">4252873	</t>
  </si>
  <si>
    <t xml:space="preserve">9031007552623	</t>
  </si>
  <si>
    <t xml:space="preserve">999228474577653	</t>
  </si>
  <si>
    <t>[首尔]三井酒店(Hotel Samjung)(55337145)</t>
  </si>
  <si>
    <t>标准双人房&lt;2人入住&gt;&lt;不退款&gt;</t>
  </si>
  <si>
    <t>LI/YIYANG</t>
  </si>
  <si>
    <t xml:space="preserve">4254769	</t>
  </si>
  <si>
    <t xml:space="preserve">23065180	</t>
  </si>
  <si>
    <t xml:space="preserve">999228475483236	</t>
  </si>
  <si>
    <t>FENG/TIANYI,LI/QINYANG</t>
  </si>
  <si>
    <t xml:space="preserve">4255341	</t>
  </si>
  <si>
    <t xml:space="preserve">150556	</t>
  </si>
  <si>
    <t xml:space="preserve">999228483928638	</t>
  </si>
  <si>
    <t>Deluxe Studio King&lt;2人入住&gt;&lt;不退款&gt;&lt;早餐&gt;</t>
  </si>
  <si>
    <t>SIN/HONG FATT</t>
  </si>
  <si>
    <t xml:space="preserve">4256269	</t>
  </si>
  <si>
    <t xml:space="preserve">179520	</t>
  </si>
  <si>
    <t xml:space="preserve">999228486520186	</t>
  </si>
  <si>
    <t>[普吉岛]卡塔棕榈水疗度假酒店(Kata Palm Resort &amp; Spa)(55391356)</t>
  </si>
  <si>
    <t>蓝翼高级皇家房&lt;2人入住&gt;&lt;不退款&gt;&lt;早餐&gt;</t>
  </si>
  <si>
    <t>ALEXANDER/ALBERT JACOB,CHEN/XUETING</t>
  </si>
  <si>
    <t xml:space="preserve">4257945	</t>
  </si>
  <si>
    <t xml:space="preserve">Sineenuch	</t>
  </si>
  <si>
    <t xml:space="preserve">999228501038853	</t>
  </si>
  <si>
    <t>[迪拜]堪瓦司迪拜酒店 - 美憬阁酒店(The Canvas Dubai - MGallery Hotel Collection)(60467468)</t>
  </si>
  <si>
    <t>高级客房&lt;2人入住&gt;&lt;早餐&gt;</t>
  </si>
  <si>
    <t>KATHPALIA/ANISHA,KATHPALIA/ANISHA,KATHPALIA/ANISHA,KATHPALIA/ANISHA</t>
  </si>
  <si>
    <t xml:space="preserve">4266736	</t>
  </si>
  <si>
    <t xml:space="preserve">999228506171445	</t>
  </si>
  <si>
    <t>[普吉岛]普吉岛安达曼特拉度假村及别墅(Andamantra Resort and Villa Phuket)(60494206)</t>
  </si>
  <si>
    <t>超值豪华海滨房&lt;2人入住&gt;</t>
  </si>
  <si>
    <t>TIYAWARAKUL/SONGSAK</t>
  </si>
  <si>
    <t xml:space="preserve">4267638	</t>
  </si>
  <si>
    <t xml:space="preserve">-123422713|123422713	</t>
  </si>
  <si>
    <t xml:space="preserve">999228506751977	</t>
  </si>
  <si>
    <t>[巴黎]多尼克卢浮宫酒店(Tonic Hôtel du Louvre)(60514100)</t>
  </si>
  <si>
    <t>标准双人床房&lt;2人入住&gt;&lt;不退款&gt;</t>
  </si>
  <si>
    <t>PAN/YILI</t>
  </si>
  <si>
    <t xml:space="preserve">4267897	</t>
  </si>
  <si>
    <t xml:space="preserve">123541104|123541104	</t>
  </si>
  <si>
    <t xml:space="preserve">999228506751984	</t>
  </si>
  <si>
    <t>Zhou/Zhou</t>
  </si>
  <si>
    <t xml:space="preserve">4267898	</t>
  </si>
  <si>
    <t xml:space="preserve">999228507109096	</t>
  </si>
  <si>
    <t>经典三人房&lt;3人入住&gt;</t>
  </si>
  <si>
    <t>WANG/XINGYU,LONG/QIANXI,YE/YILIN</t>
  </si>
  <si>
    <t xml:space="preserve">4268071	</t>
  </si>
  <si>
    <t xml:space="preserve">28514873282	</t>
  </si>
  <si>
    <t>[曼谷]曼谷班达拉西隆套房酒店(Bandara Suites Silom, Bangkok)(55320752)</t>
  </si>
  <si>
    <t>一卧室套房&lt;2人入住&gt;&lt;不退款&gt;</t>
  </si>
  <si>
    <t>LI/JINMEI,LI/JINDI</t>
  </si>
  <si>
    <t xml:space="preserve">4270576	</t>
  </si>
  <si>
    <t xml:space="preserve">999228521756856	</t>
  </si>
  <si>
    <t>[迪拜]阿拉伯广场开放式客房 M 酒店及公寓酒店(Studio M Arabian Plaza Hotel &amp; Hotel Apartments)(89916471)</t>
  </si>
  <si>
    <t>双床房(urban)&lt;2人入住&gt;&lt;不退款&gt;</t>
  </si>
  <si>
    <t>Rana/Usman</t>
  </si>
  <si>
    <t xml:space="preserve">4271213	</t>
  </si>
  <si>
    <t xml:space="preserve">1825997	</t>
  </si>
  <si>
    <t xml:space="preserve">999228523557653	</t>
  </si>
  <si>
    <t>ZHAO/ZHAO,ZAO/ZAO</t>
  </si>
  <si>
    <t xml:space="preserve">4271896	</t>
  </si>
  <si>
    <t xml:space="preserve">-124321492|124321492	</t>
  </si>
  <si>
    <t xml:space="preserve">999228534976700	</t>
  </si>
  <si>
    <t>[米兰]奥纳托酒店- B&amp;B酒店集团(B&amp;B Hotel Milano Ornato)(60480351)</t>
  </si>
  <si>
    <t>双床房&lt;2人入住&gt;&lt;不退款&gt;</t>
  </si>
  <si>
    <t>SUN/KAIRUI,TIAN/XINRUI</t>
  </si>
  <si>
    <t xml:space="preserve">4274364	</t>
  </si>
  <si>
    <t xml:space="preserve">999228535709176	</t>
  </si>
  <si>
    <t>[奇克托瓦加]布法罗机场雅乐轩酒店(Aloft Buffalo Airport)(68026593)</t>
  </si>
  <si>
    <t>特大床房（阁楼）&lt;2人入住&gt;&lt;不退款&gt;</t>
  </si>
  <si>
    <t>Burns/Michael Dustin</t>
  </si>
  <si>
    <t xml:space="preserve">4274503	</t>
  </si>
  <si>
    <t xml:space="preserve">414478	</t>
  </si>
  <si>
    <t xml:space="preserve">999228541331222	</t>
  </si>
  <si>
    <t>[罗马]罗马托尔沃加塔酒店(Hotel Roma Tor Vergata)(60514135)</t>
  </si>
  <si>
    <t>床房&lt;2人入住&gt;</t>
  </si>
  <si>
    <t>ABIDI/HEDI</t>
  </si>
  <si>
    <t xml:space="preserve">4275689	</t>
  </si>
  <si>
    <t xml:space="preserve">999228546839944	</t>
  </si>
  <si>
    <t>[尼斯]尼斯纽约贝斯特韦斯特精品酒店(Best Western Premier Hotel Roosevelt)(95689149)</t>
  </si>
  <si>
    <t>PU/HANZHI,CHEN/YIPENG</t>
  </si>
  <si>
    <t xml:space="preserve">4277707	</t>
  </si>
  <si>
    <t xml:space="preserve">CONF#: 92409070	</t>
  </si>
  <si>
    <t xml:space="preserve">999228552600380	</t>
  </si>
  <si>
    <t>[曼谷]曼谷素坤逸奥克伍德华庭工作室酒店(Oakwood Studios Sukhumvit Bangkok)(103956658)</t>
  </si>
  <si>
    <t>高级特大床房&lt;2人入住&gt;</t>
  </si>
  <si>
    <t>MATSUYAMA/MASAHIRO</t>
  </si>
  <si>
    <t xml:space="preserve">4278956	</t>
  </si>
  <si>
    <t xml:space="preserve">10918316	</t>
  </si>
  <si>
    <t xml:space="preserve">999228558764668	</t>
  </si>
  <si>
    <t>[八打灵再也]八打灵再也阿玛达酒店(Hotel Armada Petaling Jaya)(56185568)</t>
  </si>
  <si>
    <t>新豪华双床房&lt;2人入住&gt;</t>
  </si>
  <si>
    <t>LOW/SHARON</t>
  </si>
  <si>
    <t xml:space="preserve">4292005	</t>
  </si>
  <si>
    <t xml:space="preserve">502900000014097	</t>
  </si>
  <si>
    <t xml:space="preserve">999228573108858	</t>
  </si>
  <si>
    <t>[Kuala Kuantan]关丹凯悦酒店(Hyatt Regency Kuantan Resort)(55491832)</t>
  </si>
  <si>
    <t>海景标准特大床房&lt;2人入住&gt;&lt;早餐&gt;</t>
  </si>
  <si>
    <t>TAN/SCAIK YAN</t>
  </si>
  <si>
    <t xml:space="preserve">4299788	</t>
  </si>
  <si>
    <t xml:space="preserve">999228573222906	</t>
  </si>
  <si>
    <t>豪华房&lt;2人入住&gt;</t>
  </si>
  <si>
    <t>ZHANG/BO,DENG/XINGGUO</t>
  </si>
  <si>
    <t xml:space="preserve">4299835	</t>
  </si>
  <si>
    <t xml:space="preserve">9031232476310	</t>
  </si>
  <si>
    <t xml:space="preserve">999228575166088	</t>
  </si>
  <si>
    <t>[帕赛市]马尼拉萨沃伊酒店(Savoy Hotel Manila)(56140523)</t>
  </si>
  <si>
    <t>essential双床房&lt;2人入住&gt;</t>
  </si>
  <si>
    <t>PUJARA/MANISH GOBIND</t>
  </si>
  <si>
    <t xml:space="preserve">4301624	</t>
  </si>
  <si>
    <t xml:space="preserve">999228587581732	</t>
  </si>
  <si>
    <t>[迪拜]迪拜棕榈岛瑞吉酒店(The St. Regis Dubai, the Palm)(80389964)</t>
  </si>
  <si>
    <t>PAN/XUEJING,WU/ZHIMIN</t>
  </si>
  <si>
    <t xml:space="preserve">4305458	</t>
  </si>
  <si>
    <t xml:space="preserve">96809230	</t>
  </si>
  <si>
    <t xml:space="preserve">999228598334099	</t>
  </si>
  <si>
    <t>[帕西市]Richmonde Hotel Ortigas(55861912)</t>
  </si>
  <si>
    <t>高级双人床房&lt;2人入住&gt;</t>
  </si>
  <si>
    <t>FLORES/DARREL NAPASINDAYAO</t>
  </si>
  <si>
    <t xml:space="preserve">4309673	</t>
  </si>
  <si>
    <t xml:space="preserve">60775208	</t>
  </si>
  <si>
    <t xml:space="preserve">999228598961593	</t>
  </si>
  <si>
    <t>[新加坡]飞龙酒店-玫瑰(Fragrance Hotel - Rose)(55321102)</t>
  </si>
  <si>
    <t>标准大床房(无窗)&lt;2人入住&gt;</t>
  </si>
  <si>
    <t>CHIN/ANDY</t>
  </si>
  <si>
    <t xml:space="preserve">4310021	</t>
  </si>
  <si>
    <t xml:space="preserve">999228604221061	</t>
  </si>
  <si>
    <t>[鲍内斯温德米尔]贝尔斯菲尔德酒店(The Belsfield Hotel)(55280276)</t>
  </si>
  <si>
    <t>湖景双床房&lt;2人入住&gt;&lt;不退款&gt;&lt;早餐&gt;</t>
  </si>
  <si>
    <t>ZHOU/WEN JING,XU/CHEN Yi</t>
  </si>
  <si>
    <t xml:space="preserve">4312856	</t>
  </si>
  <si>
    <t xml:space="preserve">32468623|127301047	</t>
  </si>
  <si>
    <t xml:space="preserve">999228701274289	</t>
  </si>
  <si>
    <t>[马卡蒂]新世界马卡蒂酒店(New World Makati Hotel)(70391576)</t>
  </si>
  <si>
    <t>高级特大床房&lt;1人入住&gt;&lt;不退款&gt;&lt;早餐&gt;</t>
  </si>
  <si>
    <t>MAHADEW/MAHABIER</t>
  </si>
  <si>
    <t xml:space="preserve">4334830	</t>
  </si>
  <si>
    <t xml:space="preserve">7462731	</t>
  </si>
  <si>
    <t xml:space="preserve">999228313154916	</t>
  </si>
  <si>
    <t>[首尔]美利来酒店首尔明洞.(Migliore Hotel Seoul Myeongdong)(55312270)</t>
  </si>
  <si>
    <t>LI/HUI,ZHANG/JIAHUI</t>
  </si>
  <si>
    <t xml:space="preserve">4187495	</t>
  </si>
  <si>
    <t xml:space="preserve">CH12311051736	</t>
  </si>
  <si>
    <t xml:space="preserve">999229334083331	</t>
  </si>
  <si>
    <t>[新加坡]樟宜机场皇冠假日酒店  - IHG 旗下酒店(Crowne Plaza Changi Airport, an IHG Hotel)(55280749)</t>
  </si>
  <si>
    <t>宝石翼楼标准特大床房&lt;2人入住&gt;&lt;不退款&gt;&lt;早餐&gt;</t>
  </si>
  <si>
    <t>WU/FENG</t>
  </si>
  <si>
    <t xml:space="preserve">4387645	</t>
  </si>
  <si>
    <t xml:space="preserve">86921954	</t>
  </si>
  <si>
    <t xml:space="preserve">999229362295753	</t>
  </si>
  <si>
    <t>标准房&lt;2人入住&gt;&lt;不退款&gt;&lt;早餐&gt;</t>
  </si>
  <si>
    <t>HAN/SIYU,XIA/HUA</t>
  </si>
  <si>
    <t xml:space="preserve">4412577	</t>
  </si>
  <si>
    <t xml:space="preserve">44614248	</t>
  </si>
  <si>
    <t xml:space="preserve">999229385228416	</t>
  </si>
  <si>
    <t>[曼谷]曼谷阿玛瑞廊曼机场酒店(Amari Don Muang Airport Bangkok)(55280787)</t>
  </si>
  <si>
    <t>豪华双床房&lt;2人入住&gt;&lt;不退款&gt;&lt;早餐&gt;</t>
  </si>
  <si>
    <t>WANG/XI</t>
  </si>
  <si>
    <t xml:space="preserve">4432892	</t>
  </si>
  <si>
    <t xml:space="preserve">7215186	</t>
  </si>
  <si>
    <t xml:space="preserve">999229389464975	</t>
  </si>
  <si>
    <t>[吉隆坡]吉隆坡市中心智选假日酒店(Holiday Inn Express Kuala Lumpur City Centre, an IHG Hotel)(55337198)</t>
  </si>
  <si>
    <t>标准房&lt;2人入住&gt;&lt;不退款&gt;</t>
  </si>
  <si>
    <t>CHEUNG/CHAU SENG</t>
  </si>
  <si>
    <t xml:space="preserve">4438987	</t>
  </si>
  <si>
    <t xml:space="preserve">414828	</t>
  </si>
  <si>
    <t xml:space="preserve">999228554336301	</t>
  </si>
  <si>
    <t>调整</t>
  </si>
  <si>
    <t>[威尼斯]卡萨维拉尔朵德波卡住宅酒店(Hotel Casa Verardo Residenza d'Epoca)(90361722)</t>
  </si>
  <si>
    <t>豪华双人床房&lt;1人入住&gt;&lt;不退款&gt;&lt;早餐&gt;</t>
  </si>
  <si>
    <t>NONG/FU</t>
  </si>
  <si>
    <t xml:space="preserve">4288574	</t>
  </si>
  <si>
    <t xml:space="preserve">verardo121756818	</t>
  </si>
  <si>
    <t xml:space="preserve">999226834160331	</t>
  </si>
  <si>
    <t>[乔治市]槟城乔治市彩鸿酒店(Travelodge Georgetown)(55451686)</t>
  </si>
  <si>
    <t>朋友和家人三人房&lt;3人入住&gt;&lt;早餐&gt;</t>
  </si>
  <si>
    <t>Yang Jun,Qian Ping</t>
  </si>
  <si>
    <t xml:space="preserve">3945823	</t>
  </si>
  <si>
    <t xml:space="preserve">1080189957	</t>
  </si>
  <si>
    <t xml:space="preserve">999228714460978	</t>
  </si>
  <si>
    <t>CNY</t>
  </si>
  <si>
    <t>MAHABIER MAHADEW</t>
  </si>
  <si>
    <t>CA13030231221CNY</t>
  </si>
  <si>
    <t>，</t>
  </si>
  <si>
    <t>12月1日 Helen 4334830 入账3051.01RMB，出账22200PHP，补款单999228714460978</t>
  </si>
  <si>
    <t>直连</t>
  </si>
  <si>
    <t>105795.79 HKD</t>
  </si>
  <si>
    <t>A231221095127481</t>
  </si>
  <si>
    <t>A231221095156481</t>
  </si>
  <si>
    <t>CNY / HKD 当前参考汇率: 1.091941472</t>
  </si>
  <si>
    <t>总计：360 CNY/
393.1 HKD</t>
  </si>
  <si>
    <t>两个总的提现393.1+105795.79=106188.89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</si>
  <si>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</si>
  <si>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</si>
  <si>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</si>
  <si>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</si>
  <si>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</si>
  <si>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</si>
  <si>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</si>
  <si>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</si>
  <si>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</si>
  <si>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</si>
  <si>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</si>
  <si>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</si>
  <si>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</si>
  <si>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</si>
  <si>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</si>
  <si>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</si>
  <si>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</si>
  <si>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</si>
  <si>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</si>
  <si>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2023-12-15</t>
  </si>
  <si>
    <t>4438987</t>
  </si>
  <si>
    <t>吉隆坡市中心智选假日酒店</t>
  </si>
  <si>
    <t>CHEUNG CHAU SENG</t>
  </si>
  <si>
    <t>2023-12-17</t>
  </si>
  <si>
    <t>2023-12-18</t>
  </si>
  <si>
    <t>退房日周结</t>
  </si>
  <si>
    <t>350.00</t>
  </si>
  <si>
    <t>383.56</t>
  </si>
  <si>
    <t>0</t>
  </si>
  <si>
    <t>0.00</t>
  </si>
  <si>
    <t>携程汇智国际直连</t>
  </si>
  <si>
    <t>925</t>
  </si>
  <si>
    <t>2023-12-16 11:33:30</t>
  </si>
  <si>
    <t>否</t>
  </si>
  <si>
    <t>汇智国际旅游发展有限公司</t>
  </si>
  <si>
    <t>直采</t>
  </si>
  <si>
    <t>马来西亚</t>
  </si>
  <si>
    <t>2023-12-14</t>
  </si>
  <si>
    <t>4432892</t>
  </si>
  <si>
    <t>曼谷廊曼机场阿玛瑞酒店</t>
  </si>
  <si>
    <t>WANG XI</t>
  </si>
  <si>
    <t>484.00</t>
  </si>
  <si>
    <t>525.63</t>
  </si>
  <si>
    <t>2023-12-14 11:31:14</t>
  </si>
  <si>
    <t>泰国</t>
  </si>
  <si>
    <t>2023-12-10</t>
  </si>
  <si>
    <t>4412577</t>
  </si>
  <si>
    <t>新加坡樟宜机场皇冠假日酒店</t>
  </si>
  <si>
    <t>HAN SIYU,XIA HUA</t>
  </si>
  <si>
    <t>1600.00</t>
  </si>
  <si>
    <t>1738.00</t>
  </si>
  <si>
    <t>2023-12-12 09:39:10</t>
  </si>
  <si>
    <t>新加坡</t>
  </si>
  <si>
    <t>2023-12-06</t>
  </si>
  <si>
    <t>4387645</t>
  </si>
  <si>
    <t>WU FENG</t>
  </si>
  <si>
    <t>1570.00</t>
  </si>
  <si>
    <t>1714.54</t>
  </si>
  <si>
    <t>2023-12-06 09:55:49</t>
  </si>
  <si>
    <t>2023-11-27</t>
  </si>
  <si>
    <t>4334830</t>
  </si>
  <si>
    <t>马尼拉新世界酒店</t>
  </si>
  <si>
    <t>MAHADEW MAHABIER</t>
  </si>
  <si>
    <t>2691.01</t>
  </si>
  <si>
    <t>2925.33</t>
  </si>
  <si>
    <t>3316.68</t>
  </si>
  <si>
    <t>391</t>
  </si>
  <si>
    <t>360</t>
  </si>
  <si>
    <t>2023-12-01 10:12:30</t>
  </si>
  <si>
    <t>菲律宾</t>
  </si>
  <si>
    <t>2023-11-23</t>
  </si>
  <si>
    <t>4312856</t>
  </si>
  <si>
    <t>贝尔斯菲尔德酒店</t>
  </si>
  <si>
    <t>ZHOU WEN JING,XU CHEN Yi</t>
  </si>
  <si>
    <t>1354.32</t>
  </si>
  <si>
    <t>1471.13</t>
  </si>
  <si>
    <t>2023-11-23 22:14:42</t>
  </si>
  <si>
    <t>英国</t>
  </si>
  <si>
    <t>4310021</t>
  </si>
  <si>
    <t>新加坡飞龙酒店-玫瑰</t>
  </si>
  <si>
    <t>CHIN ANDY</t>
  </si>
  <si>
    <t>2023-12-16</t>
  </si>
  <si>
    <t>1847.94</t>
  </si>
  <si>
    <t>2007.32</t>
  </si>
  <si>
    <t>2023-11-23 16:02:21</t>
  </si>
  <si>
    <t>4309673</t>
  </si>
  <si>
    <t>马尼拉奥迪加斯瑞奇蒙德酒店</t>
  </si>
  <si>
    <t>FLORES DARREL NAPASINDAYAO</t>
  </si>
  <si>
    <t>350.01</t>
  </si>
  <si>
    <t>380.20</t>
  </si>
  <si>
    <t>2023-11-23 15:19:01</t>
  </si>
  <si>
    <t>2023-11-22</t>
  </si>
  <si>
    <t>4305458</t>
  </si>
  <si>
    <t>迪拜棕榈岛瑞吉酒店</t>
  </si>
  <si>
    <t>PAN XUEJING,WU ZHIMIN</t>
  </si>
  <si>
    <t>4918.21</t>
  </si>
  <si>
    <t>5356.94</t>
  </si>
  <si>
    <t>2023-11-22 20:29:25</t>
  </si>
  <si>
    <t>阿拉伯联合酋长国</t>
  </si>
  <si>
    <t>2023-11-21</t>
  </si>
  <si>
    <t>4299835</t>
  </si>
  <si>
    <t>曼谷盛大里士满时尚酒店</t>
  </si>
  <si>
    <t>ZHANG BO,DENG XINGGUO</t>
  </si>
  <si>
    <t>1346.12</t>
  </si>
  <si>
    <t>1460.48</t>
  </si>
  <si>
    <t>2023-11-21 22:25:51</t>
  </si>
  <si>
    <t>4299788</t>
  </si>
  <si>
    <t>关丹凯悦酒店</t>
  </si>
  <si>
    <t>TAN SCAIK YAN</t>
  </si>
  <si>
    <t>1407.58</t>
  </si>
  <si>
    <t>1527.16</t>
  </si>
  <si>
    <t>2023-11-21 22:09:09</t>
  </si>
  <si>
    <t>2023-11-20</t>
  </si>
  <si>
    <t>4292005</t>
  </si>
  <si>
    <t>八打灵再也阿玛达酒店</t>
  </si>
  <si>
    <t>LOW SHARON</t>
  </si>
  <si>
    <t>612.74</t>
  </si>
  <si>
    <t>660.42</t>
  </si>
  <si>
    <t>2023-11-20 21:19:31</t>
  </si>
  <si>
    <t>4278956</t>
  </si>
  <si>
    <t>曼谷素坤逸奥克伍德华庭工作室酒店</t>
  </si>
  <si>
    <t>MATSUYAMA MASAHIRO</t>
  </si>
  <si>
    <t>1296.01</t>
  </si>
  <si>
    <t>1396.86</t>
  </si>
  <si>
    <t>2023-11-20 16:00:19</t>
  </si>
  <si>
    <t>2023-11-19</t>
  </si>
  <si>
    <t>4275689</t>
  </si>
  <si>
    <t>罗马托尔沃加塔酒店</t>
  </si>
  <si>
    <t>ABIDI HEDI</t>
  </si>
  <si>
    <t>1304.93</t>
  </si>
  <si>
    <t>1406.48</t>
  </si>
  <si>
    <t>2023-11-19 15:50:10</t>
  </si>
  <si>
    <t>意大利</t>
  </si>
  <si>
    <t>4274503</t>
  </si>
  <si>
    <t>布法罗机场雅乐轩酒店</t>
  </si>
  <si>
    <t>Burns Michael Dustin</t>
  </si>
  <si>
    <t>810.60</t>
  </si>
  <si>
    <t>873.68</t>
  </si>
  <si>
    <t>2023-11-19 05:30:41</t>
  </si>
  <si>
    <t>美国</t>
  </si>
  <si>
    <t>4274364</t>
  </si>
  <si>
    <t>奥纳托酒店- B&amp;B酒店集团</t>
  </si>
  <si>
    <t>SUN KAIRUI,TIAN XINRUI</t>
  </si>
  <si>
    <t>1328.63</t>
  </si>
  <si>
    <t>1432.02</t>
  </si>
  <si>
    <t>2023-11-19 02:31:39</t>
  </si>
  <si>
    <t>2023-11-18</t>
  </si>
  <si>
    <t>4271213</t>
  </si>
  <si>
    <t>阿拉伯广场开放式客房 M 酒店及公寓酒店</t>
  </si>
  <si>
    <t>Rana Usman</t>
  </si>
  <si>
    <t>542.95</t>
  </si>
  <si>
    <t>585.58</t>
  </si>
  <si>
    <t>2023-11-18 01:28:09</t>
  </si>
  <si>
    <t>2023-11-17</t>
  </si>
  <si>
    <t>4267897</t>
  </si>
  <si>
    <t>多尼克卢浮宫酒店</t>
  </si>
  <si>
    <t>PAN YILI</t>
  </si>
  <si>
    <t>1799.45</t>
  </si>
  <si>
    <t>1933.85</t>
  </si>
  <si>
    <t>2023-11-17 04:51:17</t>
  </si>
  <si>
    <t>法国</t>
  </si>
  <si>
    <t>2023-11-15</t>
  </si>
  <si>
    <t>4257945</t>
  </si>
  <si>
    <t>普吉岛卡塔棕榈温泉度假酒店</t>
  </si>
  <si>
    <t>ALEXANDER ALBERT JACOB,CHEN XUETING</t>
  </si>
  <si>
    <t>1096.00</t>
  </si>
  <si>
    <t>1177.10</t>
  </si>
  <si>
    <t>2023-11-15 16:36:07</t>
  </si>
  <si>
    <t>2023-11-14</t>
  </si>
  <si>
    <t>4256269</t>
  </si>
  <si>
    <t>槟城彩虹天堂海滩度假村酒店</t>
  </si>
  <si>
    <t>SIN HONG FATT</t>
  </si>
  <si>
    <t>541.21</t>
  </si>
  <si>
    <t>578.46</t>
  </si>
  <si>
    <t>2023-11-14 22:54:56</t>
  </si>
  <si>
    <t>4255341</t>
  </si>
  <si>
    <t>莱恩酒店</t>
  </si>
  <si>
    <t>FENG TIANYI,LI QINYANG</t>
  </si>
  <si>
    <t>629.00</t>
  </si>
  <si>
    <t>672.30</t>
  </si>
  <si>
    <t>2023-11-15 09:34:33</t>
  </si>
  <si>
    <t>4254769</t>
  </si>
  <si>
    <t>首尔三井酒店</t>
  </si>
  <si>
    <t>LI YIYANG</t>
  </si>
  <si>
    <t>1416.55</t>
  </si>
  <si>
    <t>1514.05</t>
  </si>
  <si>
    <t>2023-11-14 18:50:29</t>
  </si>
  <si>
    <t>韩国</t>
  </si>
  <si>
    <t>4252873</t>
  </si>
  <si>
    <t>奈卡复式公寓</t>
  </si>
  <si>
    <t>goh gary chyi wei</t>
  </si>
  <si>
    <t>157.09</t>
  </si>
  <si>
    <t>167.90</t>
  </si>
  <si>
    <t>2023-11-14 13:30:56</t>
  </si>
  <si>
    <t>2023-11-13</t>
  </si>
  <si>
    <t>4244887</t>
  </si>
  <si>
    <t>格拉纳达城市之梦酒店</t>
  </si>
  <si>
    <t>Avellan Jimenez Alejandro,Quintero Duque Jorge Andres</t>
  </si>
  <si>
    <t>267.51</t>
  </si>
  <si>
    <t>286.02</t>
  </si>
  <si>
    <t>2023-11-13 05:16:33</t>
  </si>
  <si>
    <t>西班牙</t>
  </si>
  <si>
    <t>2023-11-12</t>
  </si>
  <si>
    <t>4240093</t>
  </si>
  <si>
    <t>普里姆顿广场酒店</t>
  </si>
  <si>
    <t>Ianev Joseph Daniel</t>
  </si>
  <si>
    <t>184.68</t>
  </si>
  <si>
    <t>197.46</t>
  </si>
  <si>
    <t>2023-11-12 11:32:57</t>
  </si>
  <si>
    <t>2023-11-10</t>
  </si>
  <si>
    <t>4226257</t>
  </si>
  <si>
    <t>KUA CHLOE</t>
  </si>
  <si>
    <t>635.01</t>
  </si>
  <si>
    <t>680.68</t>
  </si>
  <si>
    <t>2023-11-10 11:16:09</t>
  </si>
  <si>
    <t>2023-11-08</t>
  </si>
  <si>
    <t>4213428</t>
  </si>
  <si>
    <t>不列颠艺术装饰酒店 - 里斯本古迹精选酒店</t>
  </si>
  <si>
    <t>LI JINGYI,ZHAO TINGXUAN</t>
  </si>
  <si>
    <t>2023-12-13</t>
  </si>
  <si>
    <t>4577.55</t>
  </si>
  <si>
    <t>4906.80</t>
  </si>
  <si>
    <t>2023-11-08 05:47:52</t>
  </si>
  <si>
    <t>葡萄牙</t>
  </si>
  <si>
    <t>4212905</t>
  </si>
  <si>
    <t>波托贝·弗洛雷斯酒店</t>
  </si>
  <si>
    <t>ZHAO BOCHENG,WANG CHANG</t>
  </si>
  <si>
    <t>1266.53</t>
  </si>
  <si>
    <t>1359.38</t>
  </si>
  <si>
    <t>2023-11-08 00:13:19</t>
  </si>
  <si>
    <t>2023-11-07</t>
  </si>
  <si>
    <t>4212446</t>
  </si>
  <si>
    <t>GUN CHIN HWA</t>
  </si>
  <si>
    <t>620.01</t>
  </si>
  <si>
    <t>665.46</t>
  </si>
  <si>
    <t>2023-11-08 09:12:43</t>
  </si>
  <si>
    <t>4206806</t>
  </si>
  <si>
    <t>皇冠假日巴黎共和酒店</t>
  </si>
  <si>
    <t>Zeng Zike,Du Xunyi</t>
  </si>
  <si>
    <t>5320.31</t>
  </si>
  <si>
    <t>5710.32</t>
  </si>
  <si>
    <t>2023-11-07 07:54:45</t>
  </si>
  <si>
    <t>4206139</t>
  </si>
  <si>
    <t>皇家中心酒店</t>
  </si>
  <si>
    <t>HO KAM LIN</t>
  </si>
  <si>
    <t>617.00</t>
  </si>
  <si>
    <t>660.46</t>
  </si>
  <si>
    <t>2023-11-07 00:19:52</t>
  </si>
  <si>
    <t>德国</t>
  </si>
  <si>
    <t>2023-11-06</t>
  </si>
  <si>
    <t>4201421</t>
  </si>
  <si>
    <t>新加坡大中酒店</t>
  </si>
  <si>
    <t>Hor Siu Leung,Lo Wai Chi</t>
  </si>
  <si>
    <t>2933.54</t>
  </si>
  <si>
    <t>3140.16</t>
  </si>
  <si>
    <t>2023-11-06 11:26:47</t>
  </si>
  <si>
    <t>2023-11-04</t>
  </si>
  <si>
    <t>4191099</t>
  </si>
  <si>
    <t>那格亚希尔巴达姆酒店</t>
  </si>
  <si>
    <t>NEELAMEGAM SUBRAMANIAM BALAJI</t>
  </si>
  <si>
    <t>4132.08</t>
  </si>
  <si>
    <t>4432.14</t>
  </si>
  <si>
    <t>2023-11-04 15:39:01</t>
  </si>
  <si>
    <t>印度尼西亚</t>
  </si>
  <si>
    <t>4191047</t>
  </si>
  <si>
    <t>沙通易思婷大酒店</t>
  </si>
  <si>
    <t>TAI TING FAI</t>
  </si>
  <si>
    <t>2361.00</t>
  </si>
  <si>
    <t>2532.45</t>
  </si>
  <si>
    <t>2023-11-04 17:02:34</t>
  </si>
  <si>
    <t>2023-11-03</t>
  </si>
  <si>
    <t>4187495</t>
  </si>
  <si>
    <t>首尔明洞美利来酒店</t>
  </si>
  <si>
    <t>LI HUI,ZHANG JIAHUI</t>
  </si>
  <si>
    <t>2731.78</t>
  </si>
  <si>
    <t>2915.76</t>
  </si>
  <si>
    <t>2023-11-03 23:54:23</t>
  </si>
  <si>
    <t>4181767</t>
  </si>
  <si>
    <t>帕亚酒店</t>
  </si>
  <si>
    <t>LI XIN</t>
  </si>
  <si>
    <t>1517.40</t>
  </si>
  <si>
    <t>1619.60</t>
  </si>
  <si>
    <t>2023-11-03 09:42:25</t>
  </si>
  <si>
    <t>4181762</t>
  </si>
  <si>
    <t>YE HAN,CHEN KEFU,ZHOU JIAN</t>
  </si>
  <si>
    <t>4552.21</t>
  </si>
  <si>
    <t>4858.80</t>
  </si>
  <si>
    <t>2023-11-03 09:40:59</t>
  </si>
  <si>
    <t>4180706</t>
  </si>
  <si>
    <t>基普酒店</t>
  </si>
  <si>
    <t>BENYAHIA Akim</t>
  </si>
  <si>
    <t>2189.00</t>
  </si>
  <si>
    <t>2336.43</t>
  </si>
  <si>
    <t>2023-11-03 01:50:49</t>
  </si>
  <si>
    <t>4180492</t>
  </si>
  <si>
    <t>布拉格城市NH酒店</t>
  </si>
  <si>
    <t>GARCIA PERNIAS JUAN ANTONIO</t>
  </si>
  <si>
    <t>1987.19</t>
  </si>
  <si>
    <t>2120.12</t>
  </si>
  <si>
    <t>2023-11-03 00:29:53</t>
  </si>
  <si>
    <t>捷克</t>
  </si>
  <si>
    <t>4180466</t>
  </si>
  <si>
    <t>帕拉蒂姆宫酒店</t>
  </si>
  <si>
    <t>VIVOVIVANCOS LAURA,MOLINAJIMENEZ VICTOR JESUS</t>
  </si>
  <si>
    <t>1103.45</t>
  </si>
  <si>
    <t>1177.26</t>
  </si>
  <si>
    <t>2023-11-03 00:23:39</t>
  </si>
  <si>
    <t>2023-11-02</t>
  </si>
  <si>
    <t>4175042</t>
  </si>
  <si>
    <t>LI CHI HANG</t>
  </si>
  <si>
    <t>2023-12-12</t>
  </si>
  <si>
    <t>2150.48</t>
  </si>
  <si>
    <t>2294.34</t>
  </si>
  <si>
    <t>2023-11-02 11:31:23</t>
  </si>
  <si>
    <t>2023-11-01</t>
  </si>
  <si>
    <t>4172253</t>
  </si>
  <si>
    <t>首尔皇家酒店</t>
  </si>
  <si>
    <t>NAVARRO MA JOSEFINA</t>
  </si>
  <si>
    <t>6425.95</t>
  </si>
  <si>
    <t>6858.00</t>
  </si>
  <si>
    <t>2023-11-01 20:43:40</t>
  </si>
  <si>
    <t>2023-10-31</t>
  </si>
  <si>
    <t>4161234</t>
  </si>
  <si>
    <t>劳拉酒店</t>
  </si>
  <si>
    <t>BIFSA PARASKEVI</t>
  </si>
  <si>
    <t>1281.85</t>
  </si>
  <si>
    <t>1368.33</t>
  </si>
  <si>
    <t>2023-10-31 05:12:20</t>
  </si>
  <si>
    <t>2023-10-30</t>
  </si>
  <si>
    <t>4155142</t>
  </si>
  <si>
    <t>贝尔蒙特马尼拉酒店</t>
  </si>
  <si>
    <t>Lee Junho</t>
  </si>
  <si>
    <t>931.99</t>
  </si>
  <si>
    <t>993.70</t>
  </si>
  <si>
    <t>2023-10-30 08:04:02</t>
  </si>
  <si>
    <t>2023-10-19</t>
  </si>
  <si>
    <t>4099028</t>
  </si>
  <si>
    <t>第10页酒店</t>
  </si>
  <si>
    <t>CHEN PINZHANG</t>
  </si>
  <si>
    <t>1359.01</t>
  </si>
  <si>
    <t>1451.16</t>
  </si>
  <si>
    <t>2023-10-20 13:16:02</t>
  </si>
  <si>
    <t>2023-10-18</t>
  </si>
  <si>
    <t>4089121</t>
  </si>
  <si>
    <t>克罗纳德酒店</t>
  </si>
  <si>
    <t>Atzler Sabrina</t>
  </si>
  <si>
    <t>2630.67</t>
  </si>
  <si>
    <t>2807.25</t>
  </si>
  <si>
    <t>2023-10-18 04:05:51</t>
  </si>
  <si>
    <t>2023-10-15</t>
  </si>
  <si>
    <t>4076934</t>
  </si>
  <si>
    <t>长滩岛金凤凰酒店</t>
  </si>
  <si>
    <t>Saransan Jessa,Saransan Jessa</t>
  </si>
  <si>
    <t>1128.01</t>
  </si>
  <si>
    <t>1204.88</t>
  </si>
  <si>
    <t>2023-10-16 09:02:08</t>
  </si>
  <si>
    <t>2023-10-09</t>
  </si>
  <si>
    <t>4043283</t>
  </si>
  <si>
    <t>克兰利酒店</t>
  </si>
  <si>
    <t>BOCCIARDI Sophie</t>
  </si>
  <si>
    <t>2436.38</t>
  </si>
  <si>
    <t>2605.20</t>
  </si>
  <si>
    <t>2023-10-09 15:20:32</t>
  </si>
  <si>
    <t>2023-09-27</t>
  </si>
  <si>
    <t>3993269</t>
  </si>
  <si>
    <t>金哈海滨风景别墅&amp;套房酒店</t>
  </si>
  <si>
    <t>Journeay-Kaler Peter</t>
  </si>
  <si>
    <t>2639.16</t>
  </si>
  <si>
    <t>2816.31</t>
  </si>
  <si>
    <t>2023-09-27 18:45:39</t>
  </si>
  <si>
    <t>墨西哥</t>
  </si>
  <si>
    <t>2023-09-24</t>
  </si>
  <si>
    <t>3980102</t>
  </si>
  <si>
    <t>维多利亚酒店</t>
  </si>
  <si>
    <t>HO MAX,THIMM LINUS</t>
  </si>
  <si>
    <t>2949.40</t>
  </si>
  <si>
    <t>3152.08</t>
  </si>
  <si>
    <t>2023-09-24 19:43:05</t>
  </si>
  <si>
    <t>3979755</t>
  </si>
  <si>
    <t>三宝垄大诗人酒店</t>
  </si>
  <si>
    <t>Van Uytfanghe Lieven</t>
  </si>
  <si>
    <t>3319.83</t>
  </si>
  <si>
    <t>3547.96</t>
  </si>
  <si>
    <t>2023-09-24 18:13:54</t>
  </si>
  <si>
    <t>拉脱维亚</t>
  </si>
  <si>
    <t>2023-09-23</t>
  </si>
  <si>
    <t>3977140</t>
  </si>
  <si>
    <t>CHAN YIN YEE</t>
  </si>
  <si>
    <t>345.00</t>
  </si>
  <si>
    <t>368.75</t>
  </si>
  <si>
    <t>2023-09-24 08:47:17</t>
  </si>
  <si>
    <t>2023-08-30</t>
  </si>
  <si>
    <t>3858981</t>
  </si>
  <si>
    <t>安达曼拥抱芭东</t>
  </si>
  <si>
    <t>KONG AI YIAN</t>
  </si>
  <si>
    <t>985.60</t>
  </si>
  <si>
    <t>1059.78</t>
  </si>
  <si>
    <t>2023-08-30 16:53:30</t>
  </si>
  <si>
    <t>2023-08-25</t>
  </si>
  <si>
    <t>3834590</t>
  </si>
  <si>
    <t>MOHD KHAIR KARTINI</t>
  </si>
  <si>
    <t>426.06</t>
  </si>
  <si>
    <t>457.88</t>
  </si>
  <si>
    <t>2023-08-25 16:08:57</t>
  </si>
  <si>
    <t>2023-08-13</t>
  </si>
  <si>
    <t>3773471</t>
  </si>
  <si>
    <t>热那亚贝洛酒店</t>
  </si>
  <si>
    <t>WONG WAI HO,LAU CHIN YU</t>
  </si>
  <si>
    <t>813.25</t>
  </si>
  <si>
    <t>876.16</t>
  </si>
  <si>
    <t>2023-08-13 00:28:16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</si>
</sst>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15</xdr:col>
      <xdr:colOff>0</xdr:colOff>
      <xdr:row>123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1049000" cy="4791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14</xdr:col>
      <xdr:colOff>219075</xdr:colOff>
      <xdr:row>42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85950"/>
          <a:ext cx="10477500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45276</v>
      </c>
      <c r="G2" s="6">
        <v>45278</v>
      </c>
      <c r="H2" s="4">
        <v>1</v>
      </c>
      <c r="I2" s="4">
        <v>2</v>
      </c>
      <c r="J2" s="4">
        <v>2</v>
      </c>
      <c r="K2" s="4" t="s">
        <v>30</v>
      </c>
      <c r="L2" s="4">
        <v>6810.36</v>
      </c>
      <c r="M2" s="4">
        <v>6810.36</v>
      </c>
      <c r="N2" s="4" t="s">
        <v>31</v>
      </c>
      <c r="O2" s="4" t="s">
        <v>32</v>
      </c>
      <c r="P2" s="4" t="s">
        <v>33</v>
      </c>
      <c r="Q2" s="4">
        <v>0</v>
      </c>
      <c r="R2" s="7">
        <v>45115.0000115741</v>
      </c>
      <c r="S2" s="6">
        <v>45281</v>
      </c>
      <c r="T2" s="4" t="s">
        <v>34</v>
      </c>
      <c r="U2" s="4">
        <v>6810.36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45276</v>
      </c>
      <c r="G3" s="6">
        <v>45278</v>
      </c>
      <c r="H3" s="4">
        <v>1</v>
      </c>
      <c r="I3" s="4">
        <v>2</v>
      </c>
      <c r="J3" s="4">
        <v>2</v>
      </c>
      <c r="K3" s="4" t="s">
        <v>30</v>
      </c>
      <c r="L3" s="4">
        <v>-6810.36</v>
      </c>
      <c r="M3" s="4">
        <v>-6810.36</v>
      </c>
      <c r="N3" s="4" t="s">
        <v>31</v>
      </c>
      <c r="O3" s="4" t="s">
        <v>32</v>
      </c>
      <c r="P3" s="4" t="s">
        <v>33</v>
      </c>
      <c r="Q3" s="4">
        <v>0</v>
      </c>
      <c r="R3" s="7">
        <v>45115.0000115741</v>
      </c>
      <c r="S3" s="6">
        <v>45281</v>
      </c>
      <c r="T3" s="4" t="s">
        <v>34</v>
      </c>
      <c r="U3" s="4">
        <v>-6810.36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45276</v>
      </c>
      <c r="G4" s="6">
        <v>45278</v>
      </c>
      <c r="H4" s="4">
        <v>1</v>
      </c>
      <c r="I4" s="4">
        <v>2</v>
      </c>
      <c r="J4" s="4">
        <v>2</v>
      </c>
      <c r="K4" s="4" t="s">
        <v>30</v>
      </c>
      <c r="L4" s="4">
        <v>876.16</v>
      </c>
      <c r="M4" s="4">
        <v>876.16</v>
      </c>
      <c r="N4" s="4" t="s">
        <v>41</v>
      </c>
      <c r="O4" s="4" t="s">
        <v>32</v>
      </c>
      <c r="P4" s="4" t="s">
        <v>33</v>
      </c>
      <c r="Q4" s="4">
        <v>0</v>
      </c>
      <c r="R4" s="7">
        <v>45151.0000115741</v>
      </c>
      <c r="S4" s="6">
        <v>45281</v>
      </c>
      <c r="T4" s="4" t="s">
        <v>34</v>
      </c>
      <c r="U4" s="4">
        <v>876.16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45276</v>
      </c>
      <c r="G5" s="6">
        <v>45278</v>
      </c>
      <c r="H5" s="4">
        <v>1</v>
      </c>
      <c r="I5" s="4">
        <v>2</v>
      </c>
      <c r="J5" s="4">
        <v>2</v>
      </c>
      <c r="K5" s="4" t="s">
        <v>30</v>
      </c>
      <c r="L5" s="4">
        <v>550.74</v>
      </c>
      <c r="M5" s="4">
        <v>550.74</v>
      </c>
      <c r="N5" s="4" t="s">
        <v>47</v>
      </c>
      <c r="O5" s="4" t="s">
        <v>32</v>
      </c>
      <c r="P5" s="4" t="s">
        <v>33</v>
      </c>
      <c r="Q5" s="4">
        <v>0</v>
      </c>
      <c r="R5" s="7">
        <v>45151</v>
      </c>
      <c r="S5" s="6">
        <v>45281</v>
      </c>
      <c r="T5" s="4" t="s">
        <v>34</v>
      </c>
      <c r="U5" s="4">
        <v>550.74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45276</v>
      </c>
      <c r="G6" s="6">
        <v>45278</v>
      </c>
      <c r="H6" s="4">
        <v>1</v>
      </c>
      <c r="I6" s="4">
        <v>2</v>
      </c>
      <c r="J6" s="4">
        <v>2</v>
      </c>
      <c r="K6" s="4" t="s">
        <v>30</v>
      </c>
      <c r="L6" s="4">
        <v>457.88</v>
      </c>
      <c r="M6" s="4">
        <v>457.88</v>
      </c>
      <c r="N6" s="4" t="s">
        <v>53</v>
      </c>
      <c r="O6" s="4" t="s">
        <v>32</v>
      </c>
      <c r="P6" s="4" t="s">
        <v>33</v>
      </c>
      <c r="Q6" s="4">
        <v>0</v>
      </c>
      <c r="R6" s="7">
        <v>45163</v>
      </c>
      <c r="S6" s="6">
        <v>45281</v>
      </c>
      <c r="T6" s="4" t="s">
        <v>34</v>
      </c>
      <c r="U6" s="4">
        <v>457.88</v>
      </c>
      <c r="V6" s="4">
        <v>0</v>
      </c>
      <c r="W6" s="4">
        <v>0</v>
      </c>
      <c r="X6" s="4" t="s">
        <v>54</v>
      </c>
      <c r="Y6" s="4" t="s">
        <v>49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45276</v>
      </c>
      <c r="G7" s="6">
        <v>45278</v>
      </c>
      <c r="H7" s="4">
        <v>1</v>
      </c>
      <c r="I7" s="4">
        <v>2</v>
      </c>
      <c r="J7" s="4">
        <v>2</v>
      </c>
      <c r="K7" s="4" t="s">
        <v>30</v>
      </c>
      <c r="L7" s="4">
        <v>1059.78</v>
      </c>
      <c r="M7" s="4">
        <v>1059.78</v>
      </c>
      <c r="N7" s="4" t="s">
        <v>58</v>
      </c>
      <c r="O7" s="4" t="s">
        <v>32</v>
      </c>
      <c r="P7" s="4" t="s">
        <v>33</v>
      </c>
      <c r="Q7" s="4">
        <v>0</v>
      </c>
      <c r="R7" s="7">
        <v>45168.0000115741</v>
      </c>
      <c r="S7" s="6">
        <v>45281</v>
      </c>
      <c r="T7" s="4" t="s">
        <v>34</v>
      </c>
      <c r="U7" s="4">
        <v>1059.78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45277</v>
      </c>
      <c r="G8" s="6">
        <v>45278</v>
      </c>
      <c r="H8" s="4">
        <v>1</v>
      </c>
      <c r="I8" s="4">
        <v>1</v>
      </c>
      <c r="J8" s="4">
        <v>1</v>
      </c>
      <c r="K8" s="4" t="s">
        <v>30</v>
      </c>
      <c r="L8" s="4">
        <v>368.75</v>
      </c>
      <c r="M8" s="4">
        <v>368.75</v>
      </c>
      <c r="N8" s="4" t="s">
        <v>64</v>
      </c>
      <c r="O8" s="4" t="s">
        <v>32</v>
      </c>
      <c r="P8" s="4" t="s">
        <v>33</v>
      </c>
      <c r="Q8" s="4">
        <v>0</v>
      </c>
      <c r="R8" s="7">
        <v>45192</v>
      </c>
      <c r="S8" s="6">
        <v>45281</v>
      </c>
      <c r="T8" s="4" t="s">
        <v>34</v>
      </c>
      <c r="U8" s="4">
        <v>368.75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45274</v>
      </c>
      <c r="G9" s="6">
        <v>45278</v>
      </c>
      <c r="H9" s="4">
        <v>1</v>
      </c>
      <c r="I9" s="4">
        <v>4</v>
      </c>
      <c r="J9" s="4">
        <v>4</v>
      </c>
      <c r="K9" s="4" t="s">
        <v>30</v>
      </c>
      <c r="L9" s="4">
        <v>3547.96</v>
      </c>
      <c r="M9" s="4">
        <v>3547.96</v>
      </c>
      <c r="N9" s="4" t="s">
        <v>70</v>
      </c>
      <c r="O9" s="4" t="s">
        <v>32</v>
      </c>
      <c r="P9" s="4" t="s">
        <v>33</v>
      </c>
      <c r="Q9" s="4">
        <v>0</v>
      </c>
      <c r="R9" s="7">
        <v>45193.0000115741</v>
      </c>
      <c r="S9" s="6">
        <v>45281</v>
      </c>
      <c r="T9" s="4" t="s">
        <v>34</v>
      </c>
      <c r="U9" s="4">
        <v>3547.96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45274</v>
      </c>
      <c r="G10" s="6">
        <v>45278</v>
      </c>
      <c r="H10" s="4">
        <v>1</v>
      </c>
      <c r="I10" s="4">
        <v>4</v>
      </c>
      <c r="J10" s="4">
        <v>4</v>
      </c>
      <c r="K10" s="4" t="s">
        <v>30</v>
      </c>
      <c r="L10" s="4">
        <v>3152.08</v>
      </c>
      <c r="M10" s="4">
        <v>3152.08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45193</v>
      </c>
      <c r="S10" s="6">
        <v>45281</v>
      </c>
      <c r="T10" s="4" t="s">
        <v>34</v>
      </c>
      <c r="U10" s="4">
        <v>3152.08</v>
      </c>
      <c r="V10" s="4">
        <v>0</v>
      </c>
      <c r="W10" s="4">
        <v>0</v>
      </c>
      <c r="X10" s="4" t="s">
        <v>77</v>
      </c>
      <c r="Y10" s="4" t="s">
        <v>49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45275</v>
      </c>
      <c r="G11" s="6">
        <v>45278</v>
      </c>
      <c r="H11" s="4">
        <v>1</v>
      </c>
      <c r="I11" s="4">
        <v>3</v>
      </c>
      <c r="J11" s="4">
        <v>3</v>
      </c>
      <c r="K11" s="4" t="s">
        <v>30</v>
      </c>
      <c r="L11" s="4">
        <v>2816.31</v>
      </c>
      <c r="M11" s="4">
        <v>2816.31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45196.0000115741</v>
      </c>
      <c r="S11" s="6">
        <v>45281</v>
      </c>
      <c r="T11" s="4" t="s">
        <v>34</v>
      </c>
      <c r="U11" s="4">
        <v>2816.31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45275</v>
      </c>
      <c r="G12" s="6">
        <v>45278</v>
      </c>
      <c r="H12" s="4">
        <v>1</v>
      </c>
      <c r="I12" s="4">
        <v>3</v>
      </c>
      <c r="J12" s="4">
        <v>3</v>
      </c>
      <c r="K12" s="4" t="s">
        <v>30</v>
      </c>
      <c r="L12" s="4">
        <v>2605.2</v>
      </c>
      <c r="M12" s="4">
        <v>2605.2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45208.0000115741</v>
      </c>
      <c r="S12" s="6">
        <v>45281</v>
      </c>
      <c r="T12" s="4" t="s">
        <v>34</v>
      </c>
      <c r="U12" s="4">
        <v>2605.2</v>
      </c>
      <c r="V12" s="4">
        <v>0</v>
      </c>
      <c r="W12" s="4">
        <v>0</v>
      </c>
      <c r="X12" s="4" t="s">
        <v>88</v>
      </c>
      <c r="Y12" s="4" t="s">
        <v>49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45275</v>
      </c>
      <c r="G13" s="6">
        <v>45278</v>
      </c>
      <c r="H13" s="4">
        <v>1</v>
      </c>
      <c r="I13" s="4">
        <v>3</v>
      </c>
      <c r="J13" s="4">
        <v>3</v>
      </c>
      <c r="K13" s="4" t="s">
        <v>30</v>
      </c>
      <c r="L13" s="4">
        <v>1829.7</v>
      </c>
      <c r="M13" s="4">
        <v>1829.7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45213</v>
      </c>
      <c r="S13" s="6">
        <v>45281</v>
      </c>
      <c r="T13" s="4" t="s">
        <v>34</v>
      </c>
      <c r="U13" s="4">
        <v>1829.7</v>
      </c>
      <c r="V13" s="4">
        <v>0</v>
      </c>
      <c r="W13" s="4">
        <v>0</v>
      </c>
      <c r="X13" s="4" t="s">
        <v>93</v>
      </c>
      <c r="Y13" s="4" t="s">
        <v>49</v>
      </c>
    </row>
    <row r="14" s="4" customFormat="1" spans="1:25">
      <c r="A14" s="4" t="s">
        <v>89</v>
      </c>
      <c r="B14" s="4" t="s">
        <v>26</v>
      </c>
      <c r="C14" s="4" t="s">
        <v>37</v>
      </c>
      <c r="D14" s="4" t="s">
        <v>90</v>
      </c>
      <c r="E14" s="4" t="s">
        <v>91</v>
      </c>
      <c r="F14" s="6">
        <v>45275</v>
      </c>
      <c r="G14" s="6">
        <v>45278</v>
      </c>
      <c r="H14" s="4">
        <v>1</v>
      </c>
      <c r="I14" s="4">
        <v>3</v>
      </c>
      <c r="J14" s="4">
        <v>3</v>
      </c>
      <c r="K14" s="4" t="s">
        <v>30</v>
      </c>
      <c r="L14" s="4">
        <v>-1829.7</v>
      </c>
      <c r="M14" s="4">
        <v>-1829.7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45213</v>
      </c>
      <c r="S14" s="6">
        <v>45281</v>
      </c>
      <c r="T14" s="4" t="s">
        <v>34</v>
      </c>
      <c r="U14" s="4">
        <v>-1829.7</v>
      </c>
      <c r="V14" s="4">
        <v>0</v>
      </c>
      <c r="W14" s="4">
        <v>0</v>
      </c>
      <c r="X14" s="4" t="s">
        <v>93</v>
      </c>
      <c r="Y14" s="4" t="s">
        <v>49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45276</v>
      </c>
      <c r="G15" s="6">
        <v>45278</v>
      </c>
      <c r="H15" s="4">
        <v>1</v>
      </c>
      <c r="I15" s="4">
        <v>2</v>
      </c>
      <c r="J15" s="4">
        <v>2</v>
      </c>
      <c r="K15" s="4" t="s">
        <v>30</v>
      </c>
      <c r="L15" s="4">
        <v>656.6</v>
      </c>
      <c r="M15" s="4">
        <v>656.6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45213</v>
      </c>
      <c r="S15" s="6">
        <v>45281</v>
      </c>
      <c r="T15" s="4" t="s">
        <v>34</v>
      </c>
      <c r="U15" s="4">
        <v>656.6</v>
      </c>
      <c r="V15" s="4">
        <v>0</v>
      </c>
      <c r="W15" s="4">
        <v>0</v>
      </c>
      <c r="X15" s="4" t="s">
        <v>98</v>
      </c>
      <c r="Y15" s="4" t="s">
        <v>49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45274</v>
      </c>
      <c r="G16" s="6">
        <v>45278</v>
      </c>
      <c r="H16" s="4">
        <v>1</v>
      </c>
      <c r="I16" s="4">
        <v>4</v>
      </c>
      <c r="J16" s="4">
        <v>4</v>
      </c>
      <c r="K16" s="4" t="s">
        <v>30</v>
      </c>
      <c r="L16" s="4">
        <v>1204.88</v>
      </c>
      <c r="M16" s="4">
        <v>1204.88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45214</v>
      </c>
      <c r="S16" s="6">
        <v>45281</v>
      </c>
      <c r="T16" s="4" t="s">
        <v>34</v>
      </c>
      <c r="U16" s="4">
        <v>1204.88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45276</v>
      </c>
      <c r="G17" s="6">
        <v>45278</v>
      </c>
      <c r="H17" s="4">
        <v>1</v>
      </c>
      <c r="I17" s="4">
        <v>2</v>
      </c>
      <c r="J17" s="4">
        <v>2</v>
      </c>
      <c r="K17" s="4" t="s">
        <v>30</v>
      </c>
      <c r="L17" s="4">
        <v>2986.84</v>
      </c>
      <c r="M17" s="4">
        <v>2986.84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45214</v>
      </c>
      <c r="S17" s="6">
        <v>45281</v>
      </c>
      <c r="T17" s="4" t="s">
        <v>34</v>
      </c>
      <c r="U17" s="4">
        <v>2986.84</v>
      </c>
      <c r="V17" s="4">
        <v>0</v>
      </c>
      <c r="W17" s="4">
        <v>0</v>
      </c>
      <c r="X17" s="4" t="s">
        <v>109</v>
      </c>
      <c r="Y17" s="4" t="s">
        <v>49</v>
      </c>
    </row>
    <row r="18" s="4" customFormat="1" spans="1:25">
      <c r="A18" s="4" t="s">
        <v>110</v>
      </c>
      <c r="B18" s="4" t="s">
        <v>26</v>
      </c>
      <c r="C18" s="4" t="s">
        <v>27</v>
      </c>
      <c r="D18" s="4" t="s">
        <v>111</v>
      </c>
      <c r="E18" s="4" t="s">
        <v>112</v>
      </c>
      <c r="F18" s="6">
        <v>45276</v>
      </c>
      <c r="G18" s="6">
        <v>45278</v>
      </c>
      <c r="H18" s="4">
        <v>1</v>
      </c>
      <c r="I18" s="4">
        <v>2</v>
      </c>
      <c r="J18" s="4">
        <v>2</v>
      </c>
      <c r="K18" s="4" t="s">
        <v>30</v>
      </c>
      <c r="L18" s="4">
        <v>734</v>
      </c>
      <c r="M18" s="4">
        <v>734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45216.0000115741</v>
      </c>
      <c r="S18" s="6">
        <v>45281</v>
      </c>
      <c r="T18" s="4" t="s">
        <v>34</v>
      </c>
      <c r="U18" s="4">
        <v>734</v>
      </c>
      <c r="V18" s="4">
        <v>0</v>
      </c>
      <c r="W18" s="4">
        <v>0</v>
      </c>
      <c r="X18" s="4" t="s">
        <v>114</v>
      </c>
      <c r="Y18" s="4" t="s">
        <v>115</v>
      </c>
    </row>
    <row r="19" s="4" customFormat="1" spans="1:25">
      <c r="A19" s="4" t="s">
        <v>116</v>
      </c>
      <c r="B19" s="4" t="s">
        <v>26</v>
      </c>
      <c r="C19" s="4" t="s">
        <v>27</v>
      </c>
      <c r="D19" s="4" t="s">
        <v>117</v>
      </c>
      <c r="E19" s="4" t="s">
        <v>118</v>
      </c>
      <c r="F19" s="6">
        <v>45275</v>
      </c>
      <c r="G19" s="6">
        <v>45278</v>
      </c>
      <c r="H19" s="4">
        <v>1</v>
      </c>
      <c r="I19" s="4">
        <v>3</v>
      </c>
      <c r="J19" s="4">
        <v>3</v>
      </c>
      <c r="K19" s="4" t="s">
        <v>30</v>
      </c>
      <c r="L19" s="4">
        <v>2807.25</v>
      </c>
      <c r="M19" s="4">
        <v>2807.25</v>
      </c>
      <c r="N19" s="4" t="s">
        <v>119</v>
      </c>
      <c r="O19" s="4" t="s">
        <v>32</v>
      </c>
      <c r="P19" s="4" t="s">
        <v>33</v>
      </c>
      <c r="Q19" s="4">
        <v>0</v>
      </c>
      <c r="R19" s="7">
        <v>45217.0000115741</v>
      </c>
      <c r="S19" s="6">
        <v>45281</v>
      </c>
      <c r="T19" s="4" t="s">
        <v>34</v>
      </c>
      <c r="U19" s="4">
        <v>2807.25</v>
      </c>
      <c r="V19" s="4">
        <v>0</v>
      </c>
      <c r="W19" s="4">
        <v>0</v>
      </c>
      <c r="X19" s="4" t="s">
        <v>120</v>
      </c>
      <c r="Y19" s="4" t="s">
        <v>49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45275</v>
      </c>
      <c r="G20" s="6">
        <v>45278</v>
      </c>
      <c r="H20" s="4">
        <v>1</v>
      </c>
      <c r="I20" s="4">
        <v>3</v>
      </c>
      <c r="J20" s="4">
        <v>3</v>
      </c>
      <c r="K20" s="4" t="s">
        <v>30</v>
      </c>
      <c r="L20" s="4">
        <v>1451.16</v>
      </c>
      <c r="M20" s="4">
        <v>1451.16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45218.0000115741</v>
      </c>
      <c r="S20" s="6">
        <v>45281</v>
      </c>
      <c r="T20" s="4" t="s">
        <v>34</v>
      </c>
      <c r="U20" s="4">
        <v>1451.16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127</v>
      </c>
      <c r="B21" s="4" t="s">
        <v>26</v>
      </c>
      <c r="C21" s="4" t="s">
        <v>27</v>
      </c>
      <c r="D21" s="4" t="s">
        <v>128</v>
      </c>
      <c r="E21" s="4" t="s">
        <v>129</v>
      </c>
      <c r="F21" s="6">
        <v>45276</v>
      </c>
      <c r="G21" s="6">
        <v>45278</v>
      </c>
      <c r="H21" s="4">
        <v>1</v>
      </c>
      <c r="I21" s="4">
        <v>2</v>
      </c>
      <c r="J21" s="4">
        <v>2</v>
      </c>
      <c r="K21" s="4" t="s">
        <v>30</v>
      </c>
      <c r="L21" s="4">
        <v>993.7</v>
      </c>
      <c r="M21" s="4">
        <v>993.7</v>
      </c>
      <c r="N21" s="4" t="s">
        <v>130</v>
      </c>
      <c r="O21" s="4" t="s">
        <v>32</v>
      </c>
      <c r="P21" s="4" t="s">
        <v>33</v>
      </c>
      <c r="Q21" s="4">
        <v>0</v>
      </c>
      <c r="R21" s="7">
        <v>45229.0000115741</v>
      </c>
      <c r="S21" s="6">
        <v>45281</v>
      </c>
      <c r="T21" s="4" t="s">
        <v>34</v>
      </c>
      <c r="U21" s="4">
        <v>993.7</v>
      </c>
      <c r="V21" s="4">
        <v>0</v>
      </c>
      <c r="W21" s="4">
        <v>0</v>
      </c>
      <c r="X21" s="4" t="s">
        <v>131</v>
      </c>
      <c r="Y21" s="4" t="s">
        <v>132</v>
      </c>
    </row>
    <row r="22" s="4" customFormat="1" spans="1:25">
      <c r="A22" s="4" t="s">
        <v>133</v>
      </c>
      <c r="B22" s="4" t="s">
        <v>26</v>
      </c>
      <c r="C22" s="4" t="s">
        <v>27</v>
      </c>
      <c r="D22" s="4" t="s">
        <v>134</v>
      </c>
      <c r="E22" s="4" t="s">
        <v>135</v>
      </c>
      <c r="F22" s="6">
        <v>45275</v>
      </c>
      <c r="G22" s="6">
        <v>45278</v>
      </c>
      <c r="H22" s="4">
        <v>1</v>
      </c>
      <c r="I22" s="4">
        <v>3</v>
      </c>
      <c r="J22" s="4">
        <v>3</v>
      </c>
      <c r="K22" s="4" t="s">
        <v>30</v>
      </c>
      <c r="L22" s="4">
        <v>1368.24</v>
      </c>
      <c r="M22" s="4">
        <v>1368.24</v>
      </c>
      <c r="N22" s="4" t="s">
        <v>136</v>
      </c>
      <c r="O22" s="4" t="s">
        <v>32</v>
      </c>
      <c r="P22" s="4" t="s">
        <v>33</v>
      </c>
      <c r="Q22" s="4">
        <v>0</v>
      </c>
      <c r="R22" s="7">
        <v>45230</v>
      </c>
      <c r="S22" s="6">
        <v>45281</v>
      </c>
      <c r="T22" s="4" t="s">
        <v>34</v>
      </c>
      <c r="U22" s="4">
        <v>1368.24</v>
      </c>
      <c r="V22" s="4">
        <v>0</v>
      </c>
      <c r="W22" s="4">
        <v>0</v>
      </c>
      <c r="X22" s="4" t="s">
        <v>137</v>
      </c>
      <c r="Y22" s="4" t="s">
        <v>49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45275</v>
      </c>
      <c r="G23" s="6">
        <v>45278</v>
      </c>
      <c r="H23" s="4">
        <v>2</v>
      </c>
      <c r="I23" s="4">
        <v>3</v>
      </c>
      <c r="J23" s="4">
        <v>6</v>
      </c>
      <c r="K23" s="4" t="s">
        <v>30</v>
      </c>
      <c r="L23" s="4">
        <v>6858.02</v>
      </c>
      <c r="M23" s="4">
        <v>6858.02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45231</v>
      </c>
      <c r="S23" s="6">
        <v>45281</v>
      </c>
      <c r="T23" s="4" t="s">
        <v>34</v>
      </c>
      <c r="U23" s="4">
        <v>6858.02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27</v>
      </c>
      <c r="D24" s="4" t="s">
        <v>145</v>
      </c>
      <c r="E24" s="4" t="s">
        <v>146</v>
      </c>
      <c r="F24" s="6">
        <v>45272</v>
      </c>
      <c r="G24" s="6">
        <v>45278</v>
      </c>
      <c r="H24" s="4">
        <v>1</v>
      </c>
      <c r="I24" s="4">
        <v>6</v>
      </c>
      <c r="J24" s="4">
        <v>6</v>
      </c>
      <c r="K24" s="4" t="s">
        <v>30</v>
      </c>
      <c r="L24" s="4">
        <v>2294.34</v>
      </c>
      <c r="M24" s="4">
        <v>2294.34</v>
      </c>
      <c r="N24" s="4" t="s">
        <v>147</v>
      </c>
      <c r="O24" s="4" t="s">
        <v>32</v>
      </c>
      <c r="P24" s="4" t="s">
        <v>33</v>
      </c>
      <c r="Q24" s="4">
        <v>0</v>
      </c>
      <c r="R24" s="7">
        <v>45232.0000115741</v>
      </c>
      <c r="S24" s="6">
        <v>45281</v>
      </c>
      <c r="T24" s="4" t="s">
        <v>34</v>
      </c>
      <c r="U24" s="4">
        <v>2294.34</v>
      </c>
      <c r="V24" s="4">
        <v>0</v>
      </c>
      <c r="W24" s="4">
        <v>0</v>
      </c>
      <c r="X24" s="4" t="s">
        <v>148</v>
      </c>
      <c r="Y24" s="4" t="s">
        <v>149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45276</v>
      </c>
      <c r="G25" s="6">
        <v>45278</v>
      </c>
      <c r="H25" s="4">
        <v>1</v>
      </c>
      <c r="I25" s="4">
        <v>2</v>
      </c>
      <c r="J25" s="4">
        <v>2</v>
      </c>
      <c r="K25" s="4" t="s">
        <v>30</v>
      </c>
      <c r="L25" s="4">
        <v>1177.26</v>
      </c>
      <c r="M25" s="4">
        <v>1177.26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45233</v>
      </c>
      <c r="S25" s="6">
        <v>45281</v>
      </c>
      <c r="T25" s="4" t="s">
        <v>34</v>
      </c>
      <c r="U25" s="4">
        <v>1177.26</v>
      </c>
      <c r="V25" s="4">
        <v>0</v>
      </c>
      <c r="W25" s="4">
        <v>0</v>
      </c>
      <c r="X25" s="4" t="s">
        <v>154</v>
      </c>
      <c r="Y25" s="4" t="s">
        <v>155</v>
      </c>
    </row>
    <row r="26" s="4" customFormat="1" spans="1:25">
      <c r="A26" s="4" t="s">
        <v>156</v>
      </c>
      <c r="B26" s="4" t="s">
        <v>26</v>
      </c>
      <c r="C26" s="4" t="s">
        <v>27</v>
      </c>
      <c r="D26" s="4" t="s">
        <v>157</v>
      </c>
      <c r="E26" s="4" t="s">
        <v>75</v>
      </c>
      <c r="F26" s="6">
        <v>45274</v>
      </c>
      <c r="G26" s="6">
        <v>45278</v>
      </c>
      <c r="H26" s="4">
        <v>1</v>
      </c>
      <c r="I26" s="4">
        <v>4</v>
      </c>
      <c r="J26" s="4">
        <v>4</v>
      </c>
      <c r="K26" s="4" t="s">
        <v>30</v>
      </c>
      <c r="L26" s="4">
        <v>2120.12</v>
      </c>
      <c r="M26" s="4">
        <v>2120.12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45233</v>
      </c>
      <c r="S26" s="6">
        <v>45281</v>
      </c>
      <c r="T26" s="4" t="s">
        <v>34</v>
      </c>
      <c r="U26" s="4">
        <v>2120.12</v>
      </c>
      <c r="V26" s="4">
        <v>0</v>
      </c>
      <c r="W26" s="4">
        <v>0</v>
      </c>
      <c r="X26" s="4" t="s">
        <v>159</v>
      </c>
      <c r="Y26" s="4" t="s">
        <v>160</v>
      </c>
    </row>
    <row r="27" s="4" customFormat="1" spans="1:25">
      <c r="A27" s="4" t="s">
        <v>161</v>
      </c>
      <c r="B27" s="4" t="s">
        <v>26</v>
      </c>
      <c r="C27" s="4" t="s">
        <v>27</v>
      </c>
      <c r="D27" s="4" t="s">
        <v>162</v>
      </c>
      <c r="E27" s="4" t="s">
        <v>163</v>
      </c>
      <c r="F27" s="6">
        <v>45275</v>
      </c>
      <c r="G27" s="6">
        <v>45278</v>
      </c>
      <c r="H27" s="4">
        <v>1</v>
      </c>
      <c r="I27" s="4">
        <v>3</v>
      </c>
      <c r="J27" s="4">
        <v>3</v>
      </c>
      <c r="K27" s="4" t="s">
        <v>30</v>
      </c>
      <c r="L27" s="4">
        <v>2336.43</v>
      </c>
      <c r="M27" s="4">
        <v>2336.43</v>
      </c>
      <c r="N27" s="4" t="s">
        <v>164</v>
      </c>
      <c r="O27" s="4" t="s">
        <v>32</v>
      </c>
      <c r="P27" s="4" t="s">
        <v>33</v>
      </c>
      <c r="Q27" s="4">
        <v>0</v>
      </c>
      <c r="R27" s="7">
        <v>45233</v>
      </c>
      <c r="S27" s="6">
        <v>45281</v>
      </c>
      <c r="T27" s="4" t="s">
        <v>34</v>
      </c>
      <c r="U27" s="4">
        <v>2336.43</v>
      </c>
      <c r="V27" s="4">
        <v>0</v>
      </c>
      <c r="W27" s="4">
        <v>0</v>
      </c>
      <c r="X27" s="4" t="s">
        <v>165</v>
      </c>
      <c r="Y27" s="4" t="s">
        <v>49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145</v>
      </c>
      <c r="E28" s="4" t="s">
        <v>146</v>
      </c>
      <c r="F28" s="6">
        <v>45274</v>
      </c>
      <c r="G28" s="6">
        <v>45278</v>
      </c>
      <c r="H28" s="4">
        <v>3</v>
      </c>
      <c r="I28" s="4">
        <v>4</v>
      </c>
      <c r="J28" s="4">
        <v>12</v>
      </c>
      <c r="K28" s="4" t="s">
        <v>30</v>
      </c>
      <c r="L28" s="4">
        <v>4858.8</v>
      </c>
      <c r="M28" s="4">
        <v>4858.8</v>
      </c>
      <c r="N28" s="4" t="s">
        <v>167</v>
      </c>
      <c r="O28" s="4" t="s">
        <v>32</v>
      </c>
      <c r="P28" s="4" t="s">
        <v>33</v>
      </c>
      <c r="Q28" s="4">
        <v>0</v>
      </c>
      <c r="R28" s="7">
        <v>45233.0000115741</v>
      </c>
      <c r="S28" s="6">
        <v>45281</v>
      </c>
      <c r="T28" s="4" t="s">
        <v>34</v>
      </c>
      <c r="U28" s="4">
        <v>4858.8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145</v>
      </c>
      <c r="E29" s="4" t="s">
        <v>171</v>
      </c>
      <c r="F29" s="6">
        <v>45274</v>
      </c>
      <c r="G29" s="6">
        <v>45278</v>
      </c>
      <c r="H29" s="4">
        <v>1</v>
      </c>
      <c r="I29" s="4">
        <v>4</v>
      </c>
      <c r="J29" s="4">
        <v>4</v>
      </c>
      <c r="K29" s="4" t="s">
        <v>30</v>
      </c>
      <c r="L29" s="4">
        <v>1619.6</v>
      </c>
      <c r="M29" s="4">
        <v>1619.6</v>
      </c>
      <c r="N29" s="4" t="s">
        <v>172</v>
      </c>
      <c r="O29" s="4" t="s">
        <v>32</v>
      </c>
      <c r="P29" s="4" t="s">
        <v>33</v>
      </c>
      <c r="Q29" s="4">
        <v>0</v>
      </c>
      <c r="R29" s="7">
        <v>45233</v>
      </c>
      <c r="S29" s="6">
        <v>45281</v>
      </c>
      <c r="T29" s="4" t="s">
        <v>34</v>
      </c>
      <c r="U29" s="4">
        <v>1619.6</v>
      </c>
      <c r="V29" s="4">
        <v>0</v>
      </c>
      <c r="W29" s="4">
        <v>0</v>
      </c>
      <c r="X29" s="4" t="s">
        <v>173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152</v>
      </c>
      <c r="F30" s="6">
        <v>45275</v>
      </c>
      <c r="G30" s="6">
        <v>45278</v>
      </c>
      <c r="H30" s="4">
        <v>1</v>
      </c>
      <c r="I30" s="4">
        <v>3</v>
      </c>
      <c r="J30" s="4">
        <v>3</v>
      </c>
      <c r="K30" s="4" t="s">
        <v>30</v>
      </c>
      <c r="L30" s="4">
        <v>1322.7</v>
      </c>
      <c r="M30" s="4">
        <v>1322.7</v>
      </c>
      <c r="N30" s="4" t="s">
        <v>177</v>
      </c>
      <c r="O30" s="4" t="s">
        <v>32</v>
      </c>
      <c r="P30" s="4" t="s">
        <v>33</v>
      </c>
      <c r="Q30" s="4">
        <v>0</v>
      </c>
      <c r="R30" s="7">
        <v>45233</v>
      </c>
      <c r="S30" s="6">
        <v>45281</v>
      </c>
      <c r="T30" s="4" t="s">
        <v>34</v>
      </c>
      <c r="U30" s="4">
        <v>1322.7</v>
      </c>
      <c r="V30" s="4">
        <v>0</v>
      </c>
      <c r="W30" s="4">
        <v>0</v>
      </c>
      <c r="X30" s="4" t="s">
        <v>178</v>
      </c>
      <c r="Y30" s="4" t="s">
        <v>49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6">
        <v>45272</v>
      </c>
      <c r="G31" s="6">
        <v>45278</v>
      </c>
      <c r="H31" s="4">
        <v>1</v>
      </c>
      <c r="I31" s="4">
        <v>6</v>
      </c>
      <c r="J31" s="4">
        <v>6</v>
      </c>
      <c r="K31" s="4" t="s">
        <v>30</v>
      </c>
      <c r="L31" s="4">
        <v>19585.59</v>
      </c>
      <c r="M31" s="4">
        <v>19585.59</v>
      </c>
      <c r="N31" s="4" t="s">
        <v>182</v>
      </c>
      <c r="O31" s="4" t="s">
        <v>32</v>
      </c>
      <c r="P31" s="4" t="s">
        <v>33</v>
      </c>
      <c r="Q31" s="4">
        <v>0</v>
      </c>
      <c r="R31" s="7">
        <v>45234.0000115741</v>
      </c>
      <c r="S31" s="6">
        <v>45281</v>
      </c>
      <c r="T31" s="4" t="s">
        <v>34</v>
      </c>
      <c r="U31" s="4">
        <v>19585.59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186</v>
      </c>
      <c r="E32" s="4" t="s">
        <v>187</v>
      </c>
      <c r="F32" s="6">
        <v>45275</v>
      </c>
      <c r="G32" s="6">
        <v>45278</v>
      </c>
      <c r="H32" s="4">
        <v>1</v>
      </c>
      <c r="I32" s="4">
        <v>3</v>
      </c>
      <c r="J32" s="4">
        <v>3</v>
      </c>
      <c r="K32" s="4" t="s">
        <v>30</v>
      </c>
      <c r="L32" s="4">
        <v>2532.45</v>
      </c>
      <c r="M32" s="4">
        <v>2532.45</v>
      </c>
      <c r="N32" s="4" t="s">
        <v>188</v>
      </c>
      <c r="O32" s="4" t="s">
        <v>32</v>
      </c>
      <c r="P32" s="4" t="s">
        <v>33</v>
      </c>
      <c r="Q32" s="4">
        <v>0</v>
      </c>
      <c r="R32" s="7">
        <v>45234</v>
      </c>
      <c r="S32" s="6">
        <v>45281</v>
      </c>
      <c r="T32" s="4" t="s">
        <v>34</v>
      </c>
      <c r="U32" s="4">
        <v>2532.45</v>
      </c>
      <c r="V32" s="4">
        <v>0</v>
      </c>
      <c r="W32" s="4">
        <v>0</v>
      </c>
      <c r="X32" s="4" t="s">
        <v>189</v>
      </c>
      <c r="Y32" s="4" t="s">
        <v>190</v>
      </c>
    </row>
    <row r="33" s="4" customFormat="1" spans="1:25">
      <c r="A33" s="4" t="s">
        <v>191</v>
      </c>
      <c r="B33" s="4" t="s">
        <v>26</v>
      </c>
      <c r="C33" s="4" t="s">
        <v>27</v>
      </c>
      <c r="D33" s="4" t="s">
        <v>192</v>
      </c>
      <c r="E33" s="4" t="s">
        <v>193</v>
      </c>
      <c r="F33" s="6">
        <v>45275</v>
      </c>
      <c r="G33" s="6">
        <v>45278</v>
      </c>
      <c r="H33" s="4">
        <v>3</v>
      </c>
      <c r="I33" s="4">
        <v>3</v>
      </c>
      <c r="J33" s="4">
        <v>9</v>
      </c>
      <c r="K33" s="4" t="s">
        <v>30</v>
      </c>
      <c r="L33" s="4">
        <v>4432.14</v>
      </c>
      <c r="M33" s="4">
        <v>4432.14</v>
      </c>
      <c r="N33" s="4" t="s">
        <v>194</v>
      </c>
      <c r="O33" s="4" t="s">
        <v>32</v>
      </c>
      <c r="P33" s="4" t="s">
        <v>33</v>
      </c>
      <c r="Q33" s="4">
        <v>0</v>
      </c>
      <c r="R33" s="7">
        <v>45234</v>
      </c>
      <c r="S33" s="6">
        <v>45281</v>
      </c>
      <c r="T33" s="4" t="s">
        <v>34</v>
      </c>
      <c r="U33" s="4">
        <v>4432.14</v>
      </c>
      <c r="V33" s="4">
        <v>0</v>
      </c>
      <c r="W33" s="4">
        <v>0</v>
      </c>
      <c r="X33" s="4" t="s">
        <v>195</v>
      </c>
      <c r="Y33" s="4" t="s">
        <v>196</v>
      </c>
    </row>
    <row r="34" s="4" customFormat="1" spans="1:25">
      <c r="A34" s="4" t="s">
        <v>197</v>
      </c>
      <c r="B34" s="4" t="s">
        <v>26</v>
      </c>
      <c r="C34" s="4" t="s">
        <v>27</v>
      </c>
      <c r="D34" s="4" t="s">
        <v>198</v>
      </c>
      <c r="E34" s="4" t="s">
        <v>199</v>
      </c>
      <c r="F34" s="6">
        <v>45275</v>
      </c>
      <c r="G34" s="6">
        <v>45278</v>
      </c>
      <c r="H34" s="4">
        <v>1</v>
      </c>
      <c r="I34" s="4">
        <v>3</v>
      </c>
      <c r="J34" s="4">
        <v>3</v>
      </c>
      <c r="K34" s="4" t="s">
        <v>30</v>
      </c>
      <c r="L34" s="4">
        <v>2288.12</v>
      </c>
      <c r="M34" s="4">
        <v>2288.12</v>
      </c>
      <c r="N34" s="4" t="s">
        <v>200</v>
      </c>
      <c r="O34" s="4" t="s">
        <v>32</v>
      </c>
      <c r="P34" s="4" t="s">
        <v>33</v>
      </c>
      <c r="Q34" s="4">
        <v>0</v>
      </c>
      <c r="R34" s="7">
        <v>45235</v>
      </c>
      <c r="S34" s="6">
        <v>45281</v>
      </c>
      <c r="T34" s="4" t="s">
        <v>34</v>
      </c>
      <c r="U34" s="4">
        <v>2288.12</v>
      </c>
      <c r="V34" s="4">
        <v>0</v>
      </c>
      <c r="W34" s="4">
        <v>0</v>
      </c>
      <c r="X34" s="4" t="s">
        <v>201</v>
      </c>
      <c r="Y34" s="4" t="s">
        <v>49</v>
      </c>
    </row>
    <row r="35" s="4" customFormat="1" spans="1:25">
      <c r="A35" s="4" t="s">
        <v>197</v>
      </c>
      <c r="B35" s="4" t="s">
        <v>26</v>
      </c>
      <c r="C35" s="4" t="s">
        <v>37</v>
      </c>
      <c r="D35" s="4" t="s">
        <v>198</v>
      </c>
      <c r="E35" s="4" t="s">
        <v>199</v>
      </c>
      <c r="F35" s="6">
        <v>45275</v>
      </c>
      <c r="G35" s="6">
        <v>45278</v>
      </c>
      <c r="H35" s="4">
        <v>1</v>
      </c>
      <c r="I35" s="4">
        <v>3</v>
      </c>
      <c r="J35" s="4">
        <v>3</v>
      </c>
      <c r="K35" s="4" t="s">
        <v>30</v>
      </c>
      <c r="L35" s="4">
        <v>-2288.12</v>
      </c>
      <c r="M35" s="4">
        <v>-2288.12</v>
      </c>
      <c r="N35" s="4" t="s">
        <v>200</v>
      </c>
      <c r="O35" s="4" t="s">
        <v>32</v>
      </c>
      <c r="P35" s="4" t="s">
        <v>33</v>
      </c>
      <c r="Q35" s="4">
        <v>0</v>
      </c>
      <c r="R35" s="7">
        <v>45235</v>
      </c>
      <c r="S35" s="6">
        <v>45281</v>
      </c>
      <c r="T35" s="4" t="s">
        <v>34</v>
      </c>
      <c r="U35" s="4">
        <v>-2288.12</v>
      </c>
      <c r="V35" s="4">
        <v>0</v>
      </c>
      <c r="W35" s="4">
        <v>0</v>
      </c>
      <c r="X35" s="4" t="s">
        <v>201</v>
      </c>
      <c r="Y35" s="4" t="s">
        <v>49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139</v>
      </c>
      <c r="E36" s="4" t="s">
        <v>203</v>
      </c>
      <c r="F36" s="6">
        <v>45276</v>
      </c>
      <c r="G36" s="6">
        <v>45278</v>
      </c>
      <c r="H36" s="4">
        <v>1</v>
      </c>
      <c r="I36" s="4">
        <v>2</v>
      </c>
      <c r="J36" s="4">
        <v>2</v>
      </c>
      <c r="K36" s="4" t="s">
        <v>30</v>
      </c>
      <c r="L36" s="4">
        <v>2581.89</v>
      </c>
      <c r="M36" s="4">
        <v>2581.89</v>
      </c>
      <c r="N36" s="4" t="s">
        <v>204</v>
      </c>
      <c r="O36" s="4" t="s">
        <v>32</v>
      </c>
      <c r="P36" s="4" t="s">
        <v>33</v>
      </c>
      <c r="Q36" s="4">
        <v>0</v>
      </c>
      <c r="R36" s="7">
        <v>45236</v>
      </c>
      <c r="S36" s="6">
        <v>45281</v>
      </c>
      <c r="T36" s="4" t="s">
        <v>34</v>
      </c>
      <c r="U36" s="4">
        <v>2581.89</v>
      </c>
      <c r="V36" s="4">
        <v>0</v>
      </c>
      <c r="W36" s="4">
        <v>0</v>
      </c>
      <c r="X36" s="4" t="s">
        <v>205</v>
      </c>
      <c r="Y36" s="4" t="s">
        <v>49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207</v>
      </c>
      <c r="E37" s="4" t="s">
        <v>208</v>
      </c>
      <c r="F37" s="6">
        <v>45275</v>
      </c>
      <c r="G37" s="6">
        <v>45278</v>
      </c>
      <c r="H37" s="4">
        <v>1</v>
      </c>
      <c r="I37" s="4">
        <v>3</v>
      </c>
      <c r="J37" s="4">
        <v>3</v>
      </c>
      <c r="K37" s="4" t="s">
        <v>30</v>
      </c>
      <c r="L37" s="4">
        <v>3140.16</v>
      </c>
      <c r="M37" s="4">
        <v>3140.16</v>
      </c>
      <c r="N37" s="4" t="s">
        <v>209</v>
      </c>
      <c r="O37" s="4" t="s">
        <v>32</v>
      </c>
      <c r="P37" s="4" t="s">
        <v>33</v>
      </c>
      <c r="Q37" s="4">
        <v>0</v>
      </c>
      <c r="R37" s="7">
        <v>45236.0000115741</v>
      </c>
      <c r="S37" s="6">
        <v>45281</v>
      </c>
      <c r="T37" s="4" t="s">
        <v>34</v>
      </c>
      <c r="U37" s="4">
        <v>3140.16</v>
      </c>
      <c r="V37" s="4">
        <v>0</v>
      </c>
      <c r="W37" s="4">
        <v>0</v>
      </c>
      <c r="X37" s="4" t="s">
        <v>210</v>
      </c>
      <c r="Y37" s="4" t="s">
        <v>211</v>
      </c>
    </row>
    <row r="38" s="4" customFormat="1" spans="1:25">
      <c r="A38" s="4" t="s">
        <v>202</v>
      </c>
      <c r="B38" s="4" t="s">
        <v>26</v>
      </c>
      <c r="C38" s="4" t="s">
        <v>37</v>
      </c>
      <c r="D38" s="4" t="s">
        <v>139</v>
      </c>
      <c r="E38" s="4" t="s">
        <v>203</v>
      </c>
      <c r="F38" s="6">
        <v>45276</v>
      </c>
      <c r="G38" s="6">
        <v>45278</v>
      </c>
      <c r="H38" s="4">
        <v>1</v>
      </c>
      <c r="I38" s="4">
        <v>2</v>
      </c>
      <c r="J38" s="4">
        <v>2</v>
      </c>
      <c r="K38" s="4" t="s">
        <v>30</v>
      </c>
      <c r="L38" s="4">
        <v>-2581.89</v>
      </c>
      <c r="M38" s="4">
        <v>-2581.89</v>
      </c>
      <c r="N38" s="4" t="s">
        <v>204</v>
      </c>
      <c r="O38" s="4" t="s">
        <v>32</v>
      </c>
      <c r="P38" s="4" t="s">
        <v>33</v>
      </c>
      <c r="Q38" s="4">
        <v>0</v>
      </c>
      <c r="R38" s="7">
        <v>45236</v>
      </c>
      <c r="S38" s="6">
        <v>45281</v>
      </c>
      <c r="T38" s="4" t="s">
        <v>34</v>
      </c>
      <c r="U38" s="4">
        <v>-2581.89</v>
      </c>
      <c r="V38" s="4">
        <v>0</v>
      </c>
      <c r="W38" s="4">
        <v>0</v>
      </c>
      <c r="X38" s="4" t="s">
        <v>205</v>
      </c>
      <c r="Y38" s="4" t="s">
        <v>49</v>
      </c>
    </row>
    <row r="39" s="4" customFormat="1" spans="1:25">
      <c r="A39" s="4" t="s">
        <v>212</v>
      </c>
      <c r="B39" s="4" t="s">
        <v>26</v>
      </c>
      <c r="C39" s="4" t="s">
        <v>27</v>
      </c>
      <c r="D39" s="4" t="s">
        <v>213</v>
      </c>
      <c r="E39" s="4" t="s">
        <v>214</v>
      </c>
      <c r="F39" s="6">
        <v>45277</v>
      </c>
      <c r="G39" s="6">
        <v>45278</v>
      </c>
      <c r="H39" s="4">
        <v>1</v>
      </c>
      <c r="I39" s="4">
        <v>1</v>
      </c>
      <c r="J39" s="4">
        <v>1</v>
      </c>
      <c r="K39" s="4" t="s">
        <v>30</v>
      </c>
      <c r="L39" s="4">
        <v>660.46</v>
      </c>
      <c r="M39" s="4">
        <v>660.46</v>
      </c>
      <c r="N39" s="4" t="s">
        <v>215</v>
      </c>
      <c r="O39" s="4" t="s">
        <v>32</v>
      </c>
      <c r="P39" s="4" t="s">
        <v>33</v>
      </c>
      <c r="Q39" s="4">
        <v>0</v>
      </c>
      <c r="R39" s="7">
        <v>45237.0000115741</v>
      </c>
      <c r="S39" s="6">
        <v>45281</v>
      </c>
      <c r="T39" s="4" t="s">
        <v>34</v>
      </c>
      <c r="U39" s="4">
        <v>660.46</v>
      </c>
      <c r="V39" s="4">
        <v>0</v>
      </c>
      <c r="W39" s="4">
        <v>0</v>
      </c>
      <c r="X39" s="4" t="s">
        <v>216</v>
      </c>
      <c r="Y39" s="4" t="s">
        <v>217</v>
      </c>
    </row>
    <row r="40" s="4" customFormat="1" spans="1:25">
      <c r="A40" s="4" t="s">
        <v>218</v>
      </c>
      <c r="B40" s="4" t="s">
        <v>26</v>
      </c>
      <c r="C40" s="4" t="s">
        <v>27</v>
      </c>
      <c r="D40" s="4" t="s">
        <v>219</v>
      </c>
      <c r="E40" s="4" t="s">
        <v>220</v>
      </c>
      <c r="F40" s="6">
        <v>45274</v>
      </c>
      <c r="G40" s="6">
        <v>45278</v>
      </c>
      <c r="H40" s="4">
        <v>1</v>
      </c>
      <c r="I40" s="4">
        <v>4</v>
      </c>
      <c r="J40" s="4">
        <v>4</v>
      </c>
      <c r="K40" s="4" t="s">
        <v>30</v>
      </c>
      <c r="L40" s="4">
        <v>5710.32</v>
      </c>
      <c r="M40" s="4">
        <v>5710.32</v>
      </c>
      <c r="N40" s="4" t="s">
        <v>221</v>
      </c>
      <c r="O40" s="4" t="s">
        <v>32</v>
      </c>
      <c r="P40" s="4" t="s">
        <v>33</v>
      </c>
      <c r="Q40" s="4">
        <v>0</v>
      </c>
      <c r="R40" s="7">
        <v>45237.0000115741</v>
      </c>
      <c r="S40" s="6">
        <v>45281</v>
      </c>
      <c r="T40" s="4" t="s">
        <v>34</v>
      </c>
      <c r="U40" s="4">
        <v>5710.32</v>
      </c>
      <c r="V40" s="4">
        <v>0</v>
      </c>
      <c r="W40" s="4">
        <v>0</v>
      </c>
      <c r="X40" s="4" t="s">
        <v>222</v>
      </c>
      <c r="Y40" s="4" t="s">
        <v>223</v>
      </c>
    </row>
    <row r="41" s="4" customFormat="1" spans="1:25">
      <c r="A41" s="4" t="s">
        <v>224</v>
      </c>
      <c r="B41" s="4" t="s">
        <v>26</v>
      </c>
      <c r="C41" s="4" t="s">
        <v>27</v>
      </c>
      <c r="D41" s="4" t="s">
        <v>62</v>
      </c>
      <c r="E41" s="4" t="s">
        <v>129</v>
      </c>
      <c r="F41" s="6">
        <v>45276</v>
      </c>
      <c r="G41" s="6">
        <v>45278</v>
      </c>
      <c r="H41" s="4">
        <v>1</v>
      </c>
      <c r="I41" s="4">
        <v>2</v>
      </c>
      <c r="J41" s="4">
        <v>2</v>
      </c>
      <c r="K41" s="4" t="s">
        <v>30</v>
      </c>
      <c r="L41" s="4">
        <v>665.46</v>
      </c>
      <c r="M41" s="4">
        <v>665.46</v>
      </c>
      <c r="N41" s="4" t="s">
        <v>225</v>
      </c>
      <c r="O41" s="4" t="s">
        <v>32</v>
      </c>
      <c r="P41" s="4" t="s">
        <v>33</v>
      </c>
      <c r="Q41" s="4">
        <v>0</v>
      </c>
      <c r="R41" s="7">
        <v>45237</v>
      </c>
      <c r="S41" s="6">
        <v>45281</v>
      </c>
      <c r="T41" s="4" t="s">
        <v>34</v>
      </c>
      <c r="U41" s="4">
        <v>665.46</v>
      </c>
      <c r="V41" s="4">
        <v>0</v>
      </c>
      <c r="W41" s="4">
        <v>0</v>
      </c>
      <c r="X41" s="4" t="s">
        <v>226</v>
      </c>
      <c r="Y41" s="4" t="s">
        <v>227</v>
      </c>
    </row>
    <row r="42" s="4" customFormat="1" spans="1:25">
      <c r="A42" s="4" t="s">
        <v>228</v>
      </c>
      <c r="B42" s="4" t="s">
        <v>26</v>
      </c>
      <c r="C42" s="4" t="s">
        <v>27</v>
      </c>
      <c r="D42" s="4" t="s">
        <v>229</v>
      </c>
      <c r="E42" s="4" t="s">
        <v>230</v>
      </c>
      <c r="F42" s="6">
        <v>45277</v>
      </c>
      <c r="G42" s="6">
        <v>45278</v>
      </c>
      <c r="H42" s="4">
        <v>1</v>
      </c>
      <c r="I42" s="4">
        <v>1</v>
      </c>
      <c r="J42" s="4">
        <v>1</v>
      </c>
      <c r="K42" s="4" t="s">
        <v>30</v>
      </c>
      <c r="L42" s="4">
        <v>1359.38</v>
      </c>
      <c r="M42" s="4">
        <v>1359.38</v>
      </c>
      <c r="N42" s="4" t="s">
        <v>231</v>
      </c>
      <c r="O42" s="4" t="s">
        <v>32</v>
      </c>
      <c r="P42" s="4" t="s">
        <v>33</v>
      </c>
      <c r="Q42" s="4">
        <v>0</v>
      </c>
      <c r="R42" s="7">
        <v>45238</v>
      </c>
      <c r="S42" s="6">
        <v>45281</v>
      </c>
      <c r="T42" s="4" t="s">
        <v>34</v>
      </c>
      <c r="U42" s="4">
        <v>1359.38</v>
      </c>
      <c r="V42" s="4">
        <v>0</v>
      </c>
      <c r="W42" s="4">
        <v>0</v>
      </c>
      <c r="X42" s="4" t="s">
        <v>232</v>
      </c>
      <c r="Y42" s="4" t="s">
        <v>49</v>
      </c>
    </row>
    <row r="43" s="4" customFormat="1" spans="1:25">
      <c r="A43" s="4" t="s">
        <v>233</v>
      </c>
      <c r="B43" s="4" t="s">
        <v>26</v>
      </c>
      <c r="C43" s="4" t="s">
        <v>27</v>
      </c>
      <c r="D43" s="4" t="s">
        <v>234</v>
      </c>
      <c r="E43" s="4" t="s">
        <v>235</v>
      </c>
      <c r="F43" s="6">
        <v>45273</v>
      </c>
      <c r="G43" s="6">
        <v>45278</v>
      </c>
      <c r="H43" s="4">
        <v>1</v>
      </c>
      <c r="I43" s="4">
        <v>5</v>
      </c>
      <c r="J43" s="4">
        <v>5</v>
      </c>
      <c r="K43" s="4" t="s">
        <v>30</v>
      </c>
      <c r="L43" s="4">
        <v>4906.8</v>
      </c>
      <c r="M43" s="4">
        <v>4906.8</v>
      </c>
      <c r="N43" s="4" t="s">
        <v>236</v>
      </c>
      <c r="O43" s="4" t="s">
        <v>32</v>
      </c>
      <c r="P43" s="4" t="s">
        <v>33</v>
      </c>
      <c r="Q43" s="4">
        <v>0</v>
      </c>
      <c r="R43" s="7">
        <v>45238.0000115741</v>
      </c>
      <c r="S43" s="6">
        <v>45281</v>
      </c>
      <c r="T43" s="4" t="s">
        <v>34</v>
      </c>
      <c r="U43" s="4">
        <v>4906.8</v>
      </c>
      <c r="V43" s="4">
        <v>0</v>
      </c>
      <c r="W43" s="4">
        <v>0</v>
      </c>
      <c r="X43" s="4" t="s">
        <v>237</v>
      </c>
      <c r="Y43" s="4" t="s">
        <v>238</v>
      </c>
    </row>
    <row r="44" s="4" customFormat="1" spans="1:25">
      <c r="A44" s="4" t="s">
        <v>239</v>
      </c>
      <c r="B44" s="4" t="s">
        <v>26</v>
      </c>
      <c r="C44" s="4" t="s">
        <v>27</v>
      </c>
      <c r="D44" s="4" t="s">
        <v>240</v>
      </c>
      <c r="E44" s="4" t="s">
        <v>241</v>
      </c>
      <c r="F44" s="6">
        <v>45277</v>
      </c>
      <c r="G44" s="6">
        <v>45278</v>
      </c>
      <c r="H44" s="4">
        <v>1</v>
      </c>
      <c r="I44" s="4">
        <v>1</v>
      </c>
      <c r="J44" s="4">
        <v>1</v>
      </c>
      <c r="K44" s="4" t="s">
        <v>30</v>
      </c>
      <c r="L44" s="4">
        <v>318.41</v>
      </c>
      <c r="M44" s="4">
        <v>318.41</v>
      </c>
      <c r="N44" s="4" t="s">
        <v>242</v>
      </c>
      <c r="O44" s="4" t="s">
        <v>32</v>
      </c>
      <c r="P44" s="4" t="s">
        <v>33</v>
      </c>
      <c r="Q44" s="4">
        <v>0</v>
      </c>
      <c r="R44" s="7">
        <v>45238.0000115741</v>
      </c>
      <c r="S44" s="6">
        <v>45281</v>
      </c>
      <c r="T44" s="4" t="s">
        <v>34</v>
      </c>
      <c r="U44" s="4">
        <v>318.41</v>
      </c>
      <c r="V44" s="4">
        <v>0</v>
      </c>
      <c r="W44" s="4">
        <v>0</v>
      </c>
      <c r="X44" s="4" t="s">
        <v>243</v>
      </c>
      <c r="Y44" s="4" t="s">
        <v>244</v>
      </c>
    </row>
    <row r="45" s="4" customFormat="1" spans="1:25">
      <c r="A45" s="4" t="s">
        <v>245</v>
      </c>
      <c r="B45" s="4" t="s">
        <v>26</v>
      </c>
      <c r="C45" s="4" t="s">
        <v>27</v>
      </c>
      <c r="D45" s="4" t="s">
        <v>246</v>
      </c>
      <c r="E45" s="4" t="s">
        <v>247</v>
      </c>
      <c r="F45" s="6">
        <v>45277</v>
      </c>
      <c r="G45" s="6">
        <v>45278</v>
      </c>
      <c r="H45" s="4">
        <v>1</v>
      </c>
      <c r="I45" s="4">
        <v>1</v>
      </c>
      <c r="J45" s="4">
        <v>1</v>
      </c>
      <c r="K45" s="4" t="s">
        <v>30</v>
      </c>
      <c r="L45" s="4">
        <v>184.48</v>
      </c>
      <c r="M45" s="4">
        <v>184.48</v>
      </c>
      <c r="N45" s="4" t="s">
        <v>248</v>
      </c>
      <c r="O45" s="4" t="s">
        <v>32</v>
      </c>
      <c r="P45" s="4" t="s">
        <v>33</v>
      </c>
      <c r="Q45" s="4">
        <v>0</v>
      </c>
      <c r="R45" s="7">
        <v>45238.0000115741</v>
      </c>
      <c r="S45" s="6">
        <v>45281</v>
      </c>
      <c r="T45" s="4" t="s">
        <v>34</v>
      </c>
      <c r="U45" s="4">
        <v>184.48</v>
      </c>
      <c r="V45" s="4">
        <v>0</v>
      </c>
      <c r="W45" s="4">
        <v>0</v>
      </c>
      <c r="X45" s="4" t="s">
        <v>249</v>
      </c>
      <c r="Y45" s="4" t="s">
        <v>49</v>
      </c>
    </row>
    <row r="46" s="4" customFormat="1" spans="1:25">
      <c r="A46" s="4" t="s">
        <v>245</v>
      </c>
      <c r="B46" s="4" t="s">
        <v>26</v>
      </c>
      <c r="C46" s="4" t="s">
        <v>37</v>
      </c>
      <c r="D46" s="4" t="s">
        <v>246</v>
      </c>
      <c r="E46" s="4" t="s">
        <v>247</v>
      </c>
      <c r="F46" s="6">
        <v>45277</v>
      </c>
      <c r="G46" s="6">
        <v>45278</v>
      </c>
      <c r="H46" s="4">
        <v>1</v>
      </c>
      <c r="I46" s="4">
        <v>1</v>
      </c>
      <c r="J46" s="4">
        <v>1</v>
      </c>
      <c r="K46" s="4" t="s">
        <v>30</v>
      </c>
      <c r="L46" s="4">
        <v>-184.48</v>
      </c>
      <c r="M46" s="4">
        <v>-184.48</v>
      </c>
      <c r="N46" s="4" t="s">
        <v>248</v>
      </c>
      <c r="O46" s="4" t="s">
        <v>32</v>
      </c>
      <c r="P46" s="4" t="s">
        <v>33</v>
      </c>
      <c r="Q46" s="4">
        <v>0</v>
      </c>
      <c r="R46" s="7">
        <v>45238.0000115741</v>
      </c>
      <c r="S46" s="6">
        <v>45281</v>
      </c>
      <c r="T46" s="4" t="s">
        <v>34</v>
      </c>
      <c r="U46" s="4">
        <v>-184.48</v>
      </c>
      <c r="V46" s="4">
        <v>0</v>
      </c>
      <c r="W46" s="4">
        <v>0</v>
      </c>
      <c r="X46" s="4" t="s">
        <v>249</v>
      </c>
      <c r="Y46" s="4" t="s">
        <v>49</v>
      </c>
    </row>
    <row r="47" s="4" customFormat="1" spans="1:25">
      <c r="A47" s="4" t="s">
        <v>250</v>
      </c>
      <c r="B47" s="4" t="s">
        <v>26</v>
      </c>
      <c r="C47" s="4" t="s">
        <v>27</v>
      </c>
      <c r="D47" s="4" t="s">
        <v>62</v>
      </c>
      <c r="E47" s="4" t="s">
        <v>129</v>
      </c>
      <c r="F47" s="6">
        <v>45276</v>
      </c>
      <c r="G47" s="6">
        <v>45278</v>
      </c>
      <c r="H47" s="4">
        <v>1</v>
      </c>
      <c r="I47" s="4">
        <v>2</v>
      </c>
      <c r="J47" s="4">
        <v>2</v>
      </c>
      <c r="K47" s="4" t="s">
        <v>30</v>
      </c>
      <c r="L47" s="4">
        <v>680.68</v>
      </c>
      <c r="M47" s="4">
        <v>680.68</v>
      </c>
      <c r="N47" s="4" t="s">
        <v>251</v>
      </c>
      <c r="O47" s="4" t="s">
        <v>32</v>
      </c>
      <c r="P47" s="4" t="s">
        <v>33</v>
      </c>
      <c r="Q47" s="4">
        <v>0</v>
      </c>
      <c r="R47" s="7">
        <v>45240</v>
      </c>
      <c r="S47" s="6">
        <v>45281</v>
      </c>
      <c r="T47" s="4" t="s">
        <v>34</v>
      </c>
      <c r="U47" s="4">
        <v>680.68</v>
      </c>
      <c r="V47" s="4">
        <v>0</v>
      </c>
      <c r="W47" s="4">
        <v>0</v>
      </c>
      <c r="X47" s="4" t="s">
        <v>252</v>
      </c>
      <c r="Y47" s="4" t="s">
        <v>253</v>
      </c>
    </row>
    <row r="48" s="4" customFormat="1" spans="1:25">
      <c r="A48" s="4" t="s">
        <v>175</v>
      </c>
      <c r="B48" s="4" t="s">
        <v>26</v>
      </c>
      <c r="C48" s="4" t="s">
        <v>37</v>
      </c>
      <c r="D48" s="4" t="s">
        <v>176</v>
      </c>
      <c r="E48" s="4" t="s">
        <v>152</v>
      </c>
      <c r="F48" s="6">
        <v>45275</v>
      </c>
      <c r="G48" s="6">
        <v>45278</v>
      </c>
      <c r="H48" s="4">
        <v>1</v>
      </c>
      <c r="I48" s="4">
        <v>3</v>
      </c>
      <c r="J48" s="4">
        <v>3</v>
      </c>
      <c r="K48" s="4" t="s">
        <v>30</v>
      </c>
      <c r="L48" s="4">
        <v>-1322.7</v>
      </c>
      <c r="M48" s="4">
        <v>-1322.7</v>
      </c>
      <c r="N48" s="4" t="s">
        <v>177</v>
      </c>
      <c r="O48" s="4" t="s">
        <v>32</v>
      </c>
      <c r="P48" s="4" t="s">
        <v>33</v>
      </c>
      <c r="Q48" s="4">
        <v>0</v>
      </c>
      <c r="R48" s="7">
        <v>45233</v>
      </c>
      <c r="S48" s="6">
        <v>45281</v>
      </c>
      <c r="T48" s="4" t="s">
        <v>34</v>
      </c>
      <c r="U48" s="4">
        <v>-1322.7</v>
      </c>
      <c r="V48" s="4">
        <v>0</v>
      </c>
      <c r="W48" s="4">
        <v>0</v>
      </c>
      <c r="X48" s="4" t="s">
        <v>178</v>
      </c>
      <c r="Y48" s="4" t="s">
        <v>49</v>
      </c>
    </row>
    <row r="49" s="4" customFormat="1" spans="1:25">
      <c r="A49" s="4" t="s">
        <v>44</v>
      </c>
      <c r="B49" s="4" t="s">
        <v>26</v>
      </c>
      <c r="C49" s="4" t="s">
        <v>37</v>
      </c>
      <c r="D49" s="4" t="s">
        <v>45</v>
      </c>
      <c r="E49" s="4" t="s">
        <v>46</v>
      </c>
      <c r="F49" s="6">
        <v>45276</v>
      </c>
      <c r="G49" s="6">
        <v>45278</v>
      </c>
      <c r="H49" s="4">
        <v>1</v>
      </c>
      <c r="I49" s="4">
        <v>2</v>
      </c>
      <c r="J49" s="4">
        <v>2</v>
      </c>
      <c r="K49" s="4" t="s">
        <v>30</v>
      </c>
      <c r="L49" s="4">
        <v>-550.74</v>
      </c>
      <c r="M49" s="4">
        <v>-550.74</v>
      </c>
      <c r="N49" s="4" t="s">
        <v>47</v>
      </c>
      <c r="O49" s="4" t="s">
        <v>32</v>
      </c>
      <c r="P49" s="4" t="s">
        <v>33</v>
      </c>
      <c r="Q49" s="4">
        <v>0</v>
      </c>
      <c r="R49" s="7">
        <v>45151</v>
      </c>
      <c r="S49" s="6">
        <v>45281</v>
      </c>
      <c r="T49" s="4" t="s">
        <v>34</v>
      </c>
      <c r="U49" s="4">
        <v>-550.74</v>
      </c>
      <c r="V49" s="4">
        <v>0</v>
      </c>
      <c r="W49" s="4">
        <v>0</v>
      </c>
      <c r="X49" s="4" t="s">
        <v>48</v>
      </c>
      <c r="Y49" s="4" t="s">
        <v>49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219</v>
      </c>
      <c r="E50" s="4" t="s">
        <v>220</v>
      </c>
      <c r="F50" s="6">
        <v>45275</v>
      </c>
      <c r="G50" s="6">
        <v>45278</v>
      </c>
      <c r="H50" s="4">
        <v>1</v>
      </c>
      <c r="I50" s="4">
        <v>3</v>
      </c>
      <c r="J50" s="4">
        <v>3</v>
      </c>
      <c r="K50" s="4" t="s">
        <v>30</v>
      </c>
      <c r="L50" s="4">
        <v>4287.39</v>
      </c>
      <c r="M50" s="4">
        <v>4287.39</v>
      </c>
      <c r="N50" s="4" t="s">
        <v>255</v>
      </c>
      <c r="O50" s="4" t="s">
        <v>32</v>
      </c>
      <c r="P50" s="4" t="s">
        <v>33</v>
      </c>
      <c r="Q50" s="4">
        <v>0</v>
      </c>
      <c r="R50" s="7">
        <v>45241.0000115741</v>
      </c>
      <c r="S50" s="6">
        <v>45281</v>
      </c>
      <c r="T50" s="4" t="s">
        <v>34</v>
      </c>
      <c r="U50" s="4">
        <v>4287.39</v>
      </c>
      <c r="V50" s="4">
        <v>0</v>
      </c>
      <c r="W50" s="4">
        <v>0</v>
      </c>
      <c r="X50" s="4" t="s">
        <v>256</v>
      </c>
      <c r="Y50" s="4" t="s">
        <v>257</v>
      </c>
    </row>
    <row r="51" s="4" customFormat="1" spans="1:25">
      <c r="A51" s="4" t="s">
        <v>258</v>
      </c>
      <c r="B51" s="4" t="s">
        <v>26</v>
      </c>
      <c r="C51" s="4" t="s">
        <v>27</v>
      </c>
      <c r="D51" s="4" t="s">
        <v>259</v>
      </c>
      <c r="E51" s="4" t="s">
        <v>260</v>
      </c>
      <c r="F51" s="6">
        <v>45276</v>
      </c>
      <c r="G51" s="6">
        <v>45278</v>
      </c>
      <c r="H51" s="4">
        <v>1</v>
      </c>
      <c r="I51" s="4">
        <v>2</v>
      </c>
      <c r="J51" s="4">
        <v>2</v>
      </c>
      <c r="K51" s="4" t="s">
        <v>30</v>
      </c>
      <c r="L51" s="4">
        <v>945.12</v>
      </c>
      <c r="M51" s="4">
        <v>945.12</v>
      </c>
      <c r="N51" s="4" t="s">
        <v>261</v>
      </c>
      <c r="O51" s="4" t="s">
        <v>32</v>
      </c>
      <c r="P51" s="4" t="s">
        <v>33</v>
      </c>
      <c r="Q51" s="4">
        <v>0</v>
      </c>
      <c r="R51" s="7">
        <v>45241</v>
      </c>
      <c r="S51" s="6">
        <v>45281</v>
      </c>
      <c r="T51" s="4" t="s">
        <v>34</v>
      </c>
      <c r="U51" s="4">
        <v>945.12</v>
      </c>
      <c r="V51" s="4">
        <v>0</v>
      </c>
      <c r="W51" s="4">
        <v>0</v>
      </c>
      <c r="X51" s="4" t="s">
        <v>262</v>
      </c>
      <c r="Y51" s="4" t="s">
        <v>263</v>
      </c>
    </row>
    <row r="52" s="4" customFormat="1" spans="1:25">
      <c r="A52" s="4" t="s">
        <v>264</v>
      </c>
      <c r="B52" s="4" t="s">
        <v>26</v>
      </c>
      <c r="C52" s="4" t="s">
        <v>27</v>
      </c>
      <c r="D52" s="4" t="s">
        <v>265</v>
      </c>
      <c r="E52" s="4" t="s">
        <v>266</v>
      </c>
      <c r="F52" s="6">
        <v>45277</v>
      </c>
      <c r="G52" s="6">
        <v>45278</v>
      </c>
      <c r="H52" s="4">
        <v>1</v>
      </c>
      <c r="I52" s="4">
        <v>1</v>
      </c>
      <c r="J52" s="4">
        <v>1</v>
      </c>
      <c r="K52" s="4" t="s">
        <v>30</v>
      </c>
      <c r="L52" s="4">
        <v>197.46</v>
      </c>
      <c r="M52" s="4">
        <v>197.46</v>
      </c>
      <c r="N52" s="4" t="s">
        <v>267</v>
      </c>
      <c r="O52" s="4" t="s">
        <v>32</v>
      </c>
      <c r="P52" s="4" t="s">
        <v>33</v>
      </c>
      <c r="Q52" s="4">
        <v>0</v>
      </c>
      <c r="R52" s="7">
        <v>45242.0000115741</v>
      </c>
      <c r="S52" s="6">
        <v>45281</v>
      </c>
      <c r="T52" s="4" t="s">
        <v>34</v>
      </c>
      <c r="U52" s="4">
        <v>197.46</v>
      </c>
      <c r="V52" s="4">
        <v>0</v>
      </c>
      <c r="W52" s="4">
        <v>0</v>
      </c>
      <c r="X52" s="4" t="s">
        <v>268</v>
      </c>
      <c r="Y52" s="4" t="s">
        <v>269</v>
      </c>
    </row>
    <row r="53" s="4" customFormat="1" spans="1:25">
      <c r="A53" s="4" t="s">
        <v>270</v>
      </c>
      <c r="B53" s="4" t="s">
        <v>26</v>
      </c>
      <c r="C53" s="4" t="s">
        <v>27</v>
      </c>
      <c r="D53" s="4" t="s">
        <v>271</v>
      </c>
      <c r="E53" s="4" t="s">
        <v>272</v>
      </c>
      <c r="F53" s="6">
        <v>45275</v>
      </c>
      <c r="G53" s="6">
        <v>45278</v>
      </c>
      <c r="H53" s="4">
        <v>1</v>
      </c>
      <c r="I53" s="4">
        <v>3</v>
      </c>
      <c r="J53" s="4">
        <v>3</v>
      </c>
      <c r="K53" s="4" t="s">
        <v>30</v>
      </c>
      <c r="L53" s="4">
        <v>5152.41</v>
      </c>
      <c r="M53" s="4">
        <v>5152.41</v>
      </c>
      <c r="N53" s="4" t="s">
        <v>273</v>
      </c>
      <c r="O53" s="4" t="s">
        <v>32</v>
      </c>
      <c r="P53" s="4" t="s">
        <v>33</v>
      </c>
      <c r="Q53" s="4">
        <v>0</v>
      </c>
      <c r="R53" s="7">
        <v>45243.0000115741</v>
      </c>
      <c r="S53" s="6">
        <v>45281</v>
      </c>
      <c r="T53" s="4" t="s">
        <v>34</v>
      </c>
      <c r="U53" s="4">
        <v>5152.41</v>
      </c>
      <c r="V53" s="4">
        <v>0</v>
      </c>
      <c r="W53" s="4">
        <v>0</v>
      </c>
      <c r="X53" s="4" t="s">
        <v>274</v>
      </c>
      <c r="Y53" s="4" t="s">
        <v>49</v>
      </c>
    </row>
    <row r="54" s="4" customFormat="1" spans="1:25">
      <c r="A54" s="4" t="s">
        <v>275</v>
      </c>
      <c r="B54" s="4" t="s">
        <v>26</v>
      </c>
      <c r="C54" s="4" t="s">
        <v>27</v>
      </c>
      <c r="D54" s="4" t="s">
        <v>271</v>
      </c>
      <c r="E54" s="4" t="s">
        <v>272</v>
      </c>
      <c r="F54" s="6">
        <v>45275</v>
      </c>
      <c r="G54" s="6">
        <v>45278</v>
      </c>
      <c r="H54" s="4">
        <v>1</v>
      </c>
      <c r="I54" s="4">
        <v>3</v>
      </c>
      <c r="J54" s="4">
        <v>3</v>
      </c>
      <c r="K54" s="4" t="s">
        <v>30</v>
      </c>
      <c r="L54" s="4">
        <v>5152.49</v>
      </c>
      <c r="M54" s="4">
        <v>5152.49</v>
      </c>
      <c r="N54" s="4" t="s">
        <v>276</v>
      </c>
      <c r="O54" s="4" t="s">
        <v>32</v>
      </c>
      <c r="P54" s="4" t="s">
        <v>33</v>
      </c>
      <c r="Q54" s="4">
        <v>0</v>
      </c>
      <c r="R54" s="7">
        <v>45243.0000115741</v>
      </c>
      <c r="S54" s="6">
        <v>45281</v>
      </c>
      <c r="T54" s="4" t="s">
        <v>34</v>
      </c>
      <c r="U54" s="4">
        <v>5152.49</v>
      </c>
      <c r="V54" s="4">
        <v>0</v>
      </c>
      <c r="W54" s="4">
        <v>0</v>
      </c>
      <c r="X54" s="4" t="s">
        <v>277</v>
      </c>
      <c r="Y54" s="4" t="s">
        <v>49</v>
      </c>
    </row>
    <row r="55" s="4" customFormat="1" spans="1:25">
      <c r="A55" s="4" t="s">
        <v>275</v>
      </c>
      <c r="B55" s="4" t="s">
        <v>26</v>
      </c>
      <c r="C55" s="4" t="s">
        <v>37</v>
      </c>
      <c r="D55" s="4" t="s">
        <v>271</v>
      </c>
      <c r="E55" s="4" t="s">
        <v>272</v>
      </c>
      <c r="F55" s="6">
        <v>45275</v>
      </c>
      <c r="G55" s="6">
        <v>45278</v>
      </c>
      <c r="H55" s="4">
        <v>1</v>
      </c>
      <c r="I55" s="4">
        <v>3</v>
      </c>
      <c r="J55" s="4">
        <v>3</v>
      </c>
      <c r="K55" s="4" t="s">
        <v>30</v>
      </c>
      <c r="L55" s="4">
        <v>-5152.49</v>
      </c>
      <c r="M55" s="4">
        <v>-5152.49</v>
      </c>
      <c r="N55" s="4" t="s">
        <v>276</v>
      </c>
      <c r="O55" s="4" t="s">
        <v>32</v>
      </c>
      <c r="P55" s="4" t="s">
        <v>33</v>
      </c>
      <c r="Q55" s="4">
        <v>0</v>
      </c>
      <c r="R55" s="7">
        <v>45243.0000115741</v>
      </c>
      <c r="S55" s="6">
        <v>45281</v>
      </c>
      <c r="T55" s="4" t="s">
        <v>34</v>
      </c>
      <c r="U55" s="4">
        <v>-5152.49</v>
      </c>
      <c r="V55" s="4">
        <v>0</v>
      </c>
      <c r="W55" s="4">
        <v>0</v>
      </c>
      <c r="X55" s="4" t="s">
        <v>277</v>
      </c>
      <c r="Y55" s="4" t="s">
        <v>49</v>
      </c>
    </row>
    <row r="56" s="4" customFormat="1" spans="1:25">
      <c r="A56" s="4" t="s">
        <v>270</v>
      </c>
      <c r="B56" s="4" t="s">
        <v>26</v>
      </c>
      <c r="C56" s="4" t="s">
        <v>37</v>
      </c>
      <c r="D56" s="4" t="s">
        <v>271</v>
      </c>
      <c r="E56" s="4" t="s">
        <v>272</v>
      </c>
      <c r="F56" s="6">
        <v>45275</v>
      </c>
      <c r="G56" s="6">
        <v>45278</v>
      </c>
      <c r="H56" s="4">
        <v>1</v>
      </c>
      <c r="I56" s="4">
        <v>3</v>
      </c>
      <c r="J56" s="4">
        <v>3</v>
      </c>
      <c r="K56" s="4" t="s">
        <v>30</v>
      </c>
      <c r="L56" s="4">
        <v>-5152.41</v>
      </c>
      <c r="M56" s="4">
        <v>-5152.41</v>
      </c>
      <c r="N56" s="4" t="s">
        <v>273</v>
      </c>
      <c r="O56" s="4" t="s">
        <v>32</v>
      </c>
      <c r="P56" s="4" t="s">
        <v>33</v>
      </c>
      <c r="Q56" s="4">
        <v>0</v>
      </c>
      <c r="R56" s="7">
        <v>45243.0000115741</v>
      </c>
      <c r="S56" s="6">
        <v>45281</v>
      </c>
      <c r="T56" s="4" t="s">
        <v>34</v>
      </c>
      <c r="U56" s="4">
        <v>-5152.41</v>
      </c>
      <c r="V56" s="4">
        <v>0</v>
      </c>
      <c r="W56" s="4">
        <v>0</v>
      </c>
      <c r="X56" s="4" t="s">
        <v>274</v>
      </c>
      <c r="Y56" s="4" t="s">
        <v>49</v>
      </c>
    </row>
    <row r="57" s="4" customFormat="1" spans="1:25">
      <c r="A57" s="4" t="s">
        <v>278</v>
      </c>
      <c r="B57" s="4" t="s">
        <v>26</v>
      </c>
      <c r="C57" s="4" t="s">
        <v>27</v>
      </c>
      <c r="D57" s="4" t="s">
        <v>279</v>
      </c>
      <c r="E57" s="4" t="s">
        <v>280</v>
      </c>
      <c r="F57" s="6">
        <v>45277</v>
      </c>
      <c r="G57" s="6">
        <v>45278</v>
      </c>
      <c r="H57" s="4">
        <v>1</v>
      </c>
      <c r="I57" s="4">
        <v>1</v>
      </c>
      <c r="J57" s="4">
        <v>1</v>
      </c>
      <c r="K57" s="4" t="s">
        <v>30</v>
      </c>
      <c r="L57" s="4">
        <v>286.02</v>
      </c>
      <c r="M57" s="4">
        <v>286.02</v>
      </c>
      <c r="N57" s="4" t="s">
        <v>281</v>
      </c>
      <c r="O57" s="4" t="s">
        <v>32</v>
      </c>
      <c r="P57" s="4" t="s">
        <v>33</v>
      </c>
      <c r="Q57" s="4">
        <v>0</v>
      </c>
      <c r="R57" s="7">
        <v>45243.0000115741</v>
      </c>
      <c r="S57" s="6">
        <v>45281</v>
      </c>
      <c r="T57" s="4" t="s">
        <v>34</v>
      </c>
      <c r="U57" s="4">
        <v>286.02</v>
      </c>
      <c r="V57" s="4">
        <v>0</v>
      </c>
      <c r="W57" s="4">
        <v>0</v>
      </c>
      <c r="X57" s="4" t="s">
        <v>282</v>
      </c>
      <c r="Y57" s="4" t="s">
        <v>49</v>
      </c>
    </row>
    <row r="58" s="4" customFormat="1" spans="1:25">
      <c r="A58" s="4" t="s">
        <v>283</v>
      </c>
      <c r="B58" s="4" t="s">
        <v>26</v>
      </c>
      <c r="C58" s="4" t="s">
        <v>27</v>
      </c>
      <c r="D58" s="4" t="s">
        <v>284</v>
      </c>
      <c r="E58" s="4" t="s">
        <v>285</v>
      </c>
      <c r="F58" s="6">
        <v>45277</v>
      </c>
      <c r="G58" s="6">
        <v>45278</v>
      </c>
      <c r="H58" s="4">
        <v>3</v>
      </c>
      <c r="I58" s="4">
        <v>1</v>
      </c>
      <c r="J58" s="4">
        <v>3</v>
      </c>
      <c r="K58" s="4" t="s">
        <v>30</v>
      </c>
      <c r="L58" s="4">
        <v>1876.08</v>
      </c>
      <c r="M58" s="4">
        <v>1876.08</v>
      </c>
      <c r="N58" s="4" t="s">
        <v>286</v>
      </c>
      <c r="O58" s="4" t="s">
        <v>32</v>
      </c>
      <c r="P58" s="4" t="s">
        <v>33</v>
      </c>
      <c r="Q58" s="4">
        <v>0</v>
      </c>
      <c r="R58" s="7">
        <v>45243</v>
      </c>
      <c r="S58" s="6">
        <v>45281</v>
      </c>
      <c r="T58" s="4" t="s">
        <v>34</v>
      </c>
      <c r="U58" s="4">
        <v>1876.08</v>
      </c>
      <c r="V58" s="4">
        <v>0</v>
      </c>
      <c r="W58" s="4">
        <v>0</v>
      </c>
      <c r="X58" s="4" t="s">
        <v>287</v>
      </c>
      <c r="Y58" s="4" t="s">
        <v>49</v>
      </c>
    </row>
    <row r="59" s="4" customFormat="1" spans="1:25">
      <c r="A59" s="4" t="s">
        <v>288</v>
      </c>
      <c r="B59" s="4" t="s">
        <v>26</v>
      </c>
      <c r="C59" s="4" t="s">
        <v>27</v>
      </c>
      <c r="D59" s="4" t="s">
        <v>289</v>
      </c>
      <c r="E59" s="4" t="s">
        <v>203</v>
      </c>
      <c r="F59" s="6">
        <v>45277</v>
      </c>
      <c r="G59" s="6">
        <v>45278</v>
      </c>
      <c r="H59" s="4">
        <v>1</v>
      </c>
      <c r="I59" s="4">
        <v>1</v>
      </c>
      <c r="J59" s="4">
        <v>1</v>
      </c>
      <c r="K59" s="4" t="s">
        <v>30</v>
      </c>
      <c r="L59" s="4">
        <v>167.9</v>
      </c>
      <c r="M59" s="4">
        <v>167.9</v>
      </c>
      <c r="N59" s="4" t="s">
        <v>290</v>
      </c>
      <c r="O59" s="4" t="s">
        <v>32</v>
      </c>
      <c r="P59" s="4" t="s">
        <v>33</v>
      </c>
      <c r="Q59" s="4">
        <v>0</v>
      </c>
      <c r="R59" s="7">
        <v>45244.0000115741</v>
      </c>
      <c r="S59" s="6">
        <v>45281</v>
      </c>
      <c r="T59" s="4" t="s">
        <v>34</v>
      </c>
      <c r="U59" s="4">
        <v>167.9</v>
      </c>
      <c r="V59" s="4">
        <v>0</v>
      </c>
      <c r="W59" s="4">
        <v>0</v>
      </c>
      <c r="X59" s="4" t="s">
        <v>291</v>
      </c>
      <c r="Y59" s="4" t="s">
        <v>292</v>
      </c>
    </row>
    <row r="60" s="4" customFormat="1" spans="1:25">
      <c r="A60" s="4" t="s">
        <v>293</v>
      </c>
      <c r="B60" s="4" t="s">
        <v>26</v>
      </c>
      <c r="C60" s="4" t="s">
        <v>27</v>
      </c>
      <c r="D60" s="4" t="s">
        <v>294</v>
      </c>
      <c r="E60" s="4" t="s">
        <v>295</v>
      </c>
      <c r="F60" s="6">
        <v>45276</v>
      </c>
      <c r="G60" s="6">
        <v>45278</v>
      </c>
      <c r="H60" s="4">
        <v>1</v>
      </c>
      <c r="I60" s="4">
        <v>2</v>
      </c>
      <c r="J60" s="4">
        <v>2</v>
      </c>
      <c r="K60" s="4" t="s">
        <v>30</v>
      </c>
      <c r="L60" s="4">
        <v>1514.05</v>
      </c>
      <c r="M60" s="4">
        <v>1514.05</v>
      </c>
      <c r="N60" s="4" t="s">
        <v>296</v>
      </c>
      <c r="O60" s="4" t="s">
        <v>32</v>
      </c>
      <c r="P60" s="4" t="s">
        <v>33</v>
      </c>
      <c r="Q60" s="4">
        <v>0</v>
      </c>
      <c r="R60" s="7">
        <v>45244.0000115741</v>
      </c>
      <c r="S60" s="6">
        <v>45281</v>
      </c>
      <c r="T60" s="4" t="s">
        <v>34</v>
      </c>
      <c r="U60" s="4">
        <v>1514.05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5">
      <c r="A61" s="4" t="s">
        <v>299</v>
      </c>
      <c r="B61" s="4" t="s">
        <v>26</v>
      </c>
      <c r="C61" s="4" t="s">
        <v>27</v>
      </c>
      <c r="D61" s="4" t="s">
        <v>62</v>
      </c>
      <c r="E61" s="4" t="s">
        <v>129</v>
      </c>
      <c r="F61" s="6">
        <v>45276</v>
      </c>
      <c r="G61" s="6">
        <v>45278</v>
      </c>
      <c r="H61" s="4">
        <v>1</v>
      </c>
      <c r="I61" s="4">
        <v>2</v>
      </c>
      <c r="J61" s="4">
        <v>2</v>
      </c>
      <c r="K61" s="4" t="s">
        <v>30</v>
      </c>
      <c r="L61" s="4">
        <v>672.3</v>
      </c>
      <c r="M61" s="4">
        <v>672.3</v>
      </c>
      <c r="N61" s="4" t="s">
        <v>300</v>
      </c>
      <c r="O61" s="4" t="s">
        <v>32</v>
      </c>
      <c r="P61" s="4" t="s">
        <v>33</v>
      </c>
      <c r="Q61" s="4">
        <v>0</v>
      </c>
      <c r="R61" s="7">
        <v>45244</v>
      </c>
      <c r="S61" s="6">
        <v>45281</v>
      </c>
      <c r="T61" s="4" t="s">
        <v>34</v>
      </c>
      <c r="U61" s="4">
        <v>672.3</v>
      </c>
      <c r="V61" s="4">
        <v>0</v>
      </c>
      <c r="W61" s="4">
        <v>0</v>
      </c>
      <c r="X61" s="4" t="s">
        <v>301</v>
      </c>
      <c r="Y61" s="4" t="s">
        <v>302</v>
      </c>
    </row>
    <row r="62" s="4" customFormat="1" spans="1:25">
      <c r="A62" s="4" t="s">
        <v>303</v>
      </c>
      <c r="B62" s="4" t="s">
        <v>26</v>
      </c>
      <c r="C62" s="4" t="s">
        <v>27</v>
      </c>
      <c r="D62" s="4" t="s">
        <v>51</v>
      </c>
      <c r="E62" s="4" t="s">
        <v>304</v>
      </c>
      <c r="F62" s="6">
        <v>45276</v>
      </c>
      <c r="G62" s="6">
        <v>45278</v>
      </c>
      <c r="H62" s="4">
        <v>1</v>
      </c>
      <c r="I62" s="4">
        <v>2</v>
      </c>
      <c r="J62" s="4">
        <v>2</v>
      </c>
      <c r="K62" s="4" t="s">
        <v>30</v>
      </c>
      <c r="L62" s="4">
        <v>578.46</v>
      </c>
      <c r="M62" s="4">
        <v>578.46</v>
      </c>
      <c r="N62" s="4" t="s">
        <v>305</v>
      </c>
      <c r="O62" s="4" t="s">
        <v>32</v>
      </c>
      <c r="P62" s="4" t="s">
        <v>33</v>
      </c>
      <c r="Q62" s="4">
        <v>0</v>
      </c>
      <c r="R62" s="7">
        <v>45244</v>
      </c>
      <c r="S62" s="6">
        <v>45281</v>
      </c>
      <c r="T62" s="4" t="s">
        <v>34</v>
      </c>
      <c r="U62" s="4">
        <v>578.46</v>
      </c>
      <c r="V62" s="4">
        <v>0</v>
      </c>
      <c r="W62" s="4">
        <v>0</v>
      </c>
      <c r="X62" s="4" t="s">
        <v>306</v>
      </c>
      <c r="Y62" s="4" t="s">
        <v>307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310</v>
      </c>
      <c r="F63" s="6">
        <v>45276</v>
      </c>
      <c r="G63" s="6">
        <v>45278</v>
      </c>
      <c r="H63" s="4">
        <v>1</v>
      </c>
      <c r="I63" s="4">
        <v>2</v>
      </c>
      <c r="J63" s="4">
        <v>2</v>
      </c>
      <c r="K63" s="4" t="s">
        <v>30</v>
      </c>
      <c r="L63" s="4">
        <v>1177.1</v>
      </c>
      <c r="M63" s="4">
        <v>1177.1</v>
      </c>
      <c r="N63" s="4" t="s">
        <v>311</v>
      </c>
      <c r="O63" s="4" t="s">
        <v>32</v>
      </c>
      <c r="P63" s="4" t="s">
        <v>33</v>
      </c>
      <c r="Q63" s="4">
        <v>0</v>
      </c>
      <c r="R63" s="7">
        <v>45245</v>
      </c>
      <c r="S63" s="6">
        <v>45281</v>
      </c>
      <c r="T63" s="4" t="s">
        <v>34</v>
      </c>
      <c r="U63" s="4">
        <v>1177.1</v>
      </c>
      <c r="V63" s="4">
        <v>0</v>
      </c>
      <c r="W63" s="4">
        <v>0</v>
      </c>
      <c r="X63" s="4" t="s">
        <v>312</v>
      </c>
      <c r="Y63" s="4" t="s">
        <v>313</v>
      </c>
    </row>
    <row r="64" s="4" customFormat="1" spans="1:25">
      <c r="A64" s="4" t="s">
        <v>314</v>
      </c>
      <c r="B64" s="4" t="s">
        <v>26</v>
      </c>
      <c r="C64" s="4" t="s">
        <v>27</v>
      </c>
      <c r="D64" s="4" t="s">
        <v>315</v>
      </c>
      <c r="E64" s="4" t="s">
        <v>316</v>
      </c>
      <c r="F64" s="6">
        <v>45272</v>
      </c>
      <c r="G64" s="6">
        <v>45278</v>
      </c>
      <c r="H64" s="4">
        <v>2</v>
      </c>
      <c r="I64" s="4">
        <v>6</v>
      </c>
      <c r="J64" s="4">
        <v>12</v>
      </c>
      <c r="K64" s="4" t="s">
        <v>30</v>
      </c>
      <c r="L64" s="4">
        <v>12118.2</v>
      </c>
      <c r="M64" s="4">
        <v>12118.2</v>
      </c>
      <c r="N64" s="4" t="s">
        <v>317</v>
      </c>
      <c r="O64" s="4" t="s">
        <v>32</v>
      </c>
      <c r="P64" s="4" t="s">
        <v>33</v>
      </c>
      <c r="Q64" s="4">
        <v>0</v>
      </c>
      <c r="R64" s="7">
        <v>45246</v>
      </c>
      <c r="S64" s="6">
        <v>45281</v>
      </c>
      <c r="T64" s="4" t="s">
        <v>34</v>
      </c>
      <c r="U64" s="4">
        <v>12118.2</v>
      </c>
      <c r="V64" s="4">
        <v>0</v>
      </c>
      <c r="W64" s="4">
        <v>0</v>
      </c>
      <c r="X64" s="4" t="s">
        <v>318</v>
      </c>
      <c r="Y64" s="4" t="s">
        <v>49</v>
      </c>
    </row>
    <row r="65" s="4" customFormat="1" spans="1:25">
      <c r="A65" s="4" t="s">
        <v>319</v>
      </c>
      <c r="B65" s="4" t="s">
        <v>26</v>
      </c>
      <c r="C65" s="4" t="s">
        <v>27</v>
      </c>
      <c r="D65" s="4" t="s">
        <v>320</v>
      </c>
      <c r="E65" s="4" t="s">
        <v>321</v>
      </c>
      <c r="F65" s="6">
        <v>45276</v>
      </c>
      <c r="G65" s="6">
        <v>45278</v>
      </c>
      <c r="H65" s="4">
        <v>1</v>
      </c>
      <c r="I65" s="4">
        <v>2</v>
      </c>
      <c r="J65" s="4">
        <v>2</v>
      </c>
      <c r="K65" s="4" t="s">
        <v>30</v>
      </c>
      <c r="L65" s="4">
        <v>1127.76</v>
      </c>
      <c r="M65" s="4">
        <v>1127.76</v>
      </c>
      <c r="N65" s="4" t="s">
        <v>322</v>
      </c>
      <c r="O65" s="4" t="s">
        <v>32</v>
      </c>
      <c r="P65" s="4" t="s">
        <v>33</v>
      </c>
      <c r="Q65" s="4">
        <v>0</v>
      </c>
      <c r="R65" s="7">
        <v>45247</v>
      </c>
      <c r="S65" s="6">
        <v>45281</v>
      </c>
      <c r="T65" s="4" t="s">
        <v>34</v>
      </c>
      <c r="U65" s="4">
        <v>1127.76</v>
      </c>
      <c r="V65" s="4">
        <v>0</v>
      </c>
      <c r="W65" s="4">
        <v>0</v>
      </c>
      <c r="X65" s="4" t="s">
        <v>323</v>
      </c>
      <c r="Y65" s="4" t="s">
        <v>324</v>
      </c>
    </row>
    <row r="66" s="4" customFormat="1" spans="1:25">
      <c r="A66" s="4" t="s">
        <v>325</v>
      </c>
      <c r="B66" s="4" t="s">
        <v>26</v>
      </c>
      <c r="C66" s="4" t="s">
        <v>27</v>
      </c>
      <c r="D66" s="4" t="s">
        <v>326</v>
      </c>
      <c r="E66" s="4" t="s">
        <v>327</v>
      </c>
      <c r="F66" s="6">
        <v>45276</v>
      </c>
      <c r="G66" s="6">
        <v>45278</v>
      </c>
      <c r="H66" s="4">
        <v>1</v>
      </c>
      <c r="I66" s="4">
        <v>2</v>
      </c>
      <c r="J66" s="4">
        <v>2</v>
      </c>
      <c r="K66" s="4" t="s">
        <v>30</v>
      </c>
      <c r="L66" s="4">
        <v>1933.85</v>
      </c>
      <c r="M66" s="4">
        <v>1933.85</v>
      </c>
      <c r="N66" s="4" t="s">
        <v>328</v>
      </c>
      <c r="O66" s="4" t="s">
        <v>32</v>
      </c>
      <c r="P66" s="4" t="s">
        <v>33</v>
      </c>
      <c r="Q66" s="4">
        <v>0</v>
      </c>
      <c r="R66" s="7">
        <v>45247.0000115741</v>
      </c>
      <c r="S66" s="6">
        <v>45281</v>
      </c>
      <c r="T66" s="4" t="s">
        <v>34</v>
      </c>
      <c r="U66" s="4">
        <v>1933.85</v>
      </c>
      <c r="V66" s="4">
        <v>0</v>
      </c>
      <c r="W66" s="4">
        <v>0</v>
      </c>
      <c r="X66" s="4" t="s">
        <v>329</v>
      </c>
      <c r="Y66" s="4" t="s">
        <v>330</v>
      </c>
    </row>
    <row r="67" s="4" customFormat="1" spans="1:25">
      <c r="A67" s="4" t="s">
        <v>331</v>
      </c>
      <c r="B67" s="4" t="s">
        <v>26</v>
      </c>
      <c r="C67" s="4" t="s">
        <v>27</v>
      </c>
      <c r="D67" s="4" t="s">
        <v>326</v>
      </c>
      <c r="E67" s="4" t="s">
        <v>327</v>
      </c>
      <c r="F67" s="6">
        <v>45276</v>
      </c>
      <c r="G67" s="6">
        <v>45278</v>
      </c>
      <c r="H67" s="4">
        <v>1</v>
      </c>
      <c r="I67" s="4">
        <v>2</v>
      </c>
      <c r="J67" s="4">
        <v>2</v>
      </c>
      <c r="K67" s="4" t="s">
        <v>30</v>
      </c>
      <c r="L67" s="4">
        <v>1933.85</v>
      </c>
      <c r="M67" s="4">
        <v>1933.85</v>
      </c>
      <c r="N67" s="4" t="s">
        <v>332</v>
      </c>
      <c r="O67" s="4" t="s">
        <v>32</v>
      </c>
      <c r="P67" s="4" t="s">
        <v>33</v>
      </c>
      <c r="Q67" s="4">
        <v>0</v>
      </c>
      <c r="R67" s="7">
        <v>45247.0000115741</v>
      </c>
      <c r="S67" s="6">
        <v>45281</v>
      </c>
      <c r="T67" s="4" t="s">
        <v>34</v>
      </c>
      <c r="U67" s="4">
        <v>1933.85</v>
      </c>
      <c r="V67" s="4">
        <v>0</v>
      </c>
      <c r="W67" s="4">
        <v>0</v>
      </c>
      <c r="X67" s="4" t="s">
        <v>333</v>
      </c>
      <c r="Y67" s="4" t="s">
        <v>49</v>
      </c>
    </row>
    <row r="68" s="4" customFormat="1" spans="1:25">
      <c r="A68" s="4" t="s">
        <v>334</v>
      </c>
      <c r="B68" s="4" t="s">
        <v>26</v>
      </c>
      <c r="C68" s="4" t="s">
        <v>27</v>
      </c>
      <c r="D68" s="4" t="s">
        <v>176</v>
      </c>
      <c r="E68" s="4" t="s">
        <v>335</v>
      </c>
      <c r="F68" s="6">
        <v>45276</v>
      </c>
      <c r="G68" s="6">
        <v>45278</v>
      </c>
      <c r="H68" s="4">
        <v>1</v>
      </c>
      <c r="I68" s="4">
        <v>2</v>
      </c>
      <c r="J68" s="4">
        <v>2</v>
      </c>
      <c r="K68" s="4" t="s">
        <v>30</v>
      </c>
      <c r="L68" s="4">
        <v>1360.94</v>
      </c>
      <c r="M68" s="4">
        <v>1360.94</v>
      </c>
      <c r="N68" s="4" t="s">
        <v>336</v>
      </c>
      <c r="O68" s="4" t="s">
        <v>32</v>
      </c>
      <c r="P68" s="4" t="s">
        <v>33</v>
      </c>
      <c r="Q68" s="4">
        <v>0</v>
      </c>
      <c r="R68" s="7">
        <v>45247</v>
      </c>
      <c r="S68" s="6">
        <v>45281</v>
      </c>
      <c r="T68" s="4" t="s">
        <v>34</v>
      </c>
      <c r="U68" s="4">
        <v>1360.94</v>
      </c>
      <c r="V68" s="4">
        <v>0</v>
      </c>
      <c r="W68" s="4">
        <v>0</v>
      </c>
      <c r="X68" s="4" t="s">
        <v>337</v>
      </c>
      <c r="Y68" s="4" t="s">
        <v>49</v>
      </c>
    </row>
    <row r="69" s="4" customFormat="1" spans="1:25">
      <c r="A69" s="4" t="s">
        <v>338</v>
      </c>
      <c r="B69" s="4" t="s">
        <v>26</v>
      </c>
      <c r="C69" s="4" t="s">
        <v>27</v>
      </c>
      <c r="D69" s="4" t="s">
        <v>339</v>
      </c>
      <c r="E69" s="4" t="s">
        <v>340</v>
      </c>
      <c r="F69" s="6">
        <v>45275</v>
      </c>
      <c r="G69" s="6">
        <v>45278</v>
      </c>
      <c r="H69" s="4">
        <v>1</v>
      </c>
      <c r="I69" s="4">
        <v>3</v>
      </c>
      <c r="J69" s="4">
        <v>3</v>
      </c>
      <c r="K69" s="4" t="s">
        <v>30</v>
      </c>
      <c r="L69" s="4">
        <v>1573.84</v>
      </c>
      <c r="M69" s="4">
        <v>1573.84</v>
      </c>
      <c r="N69" s="4" t="s">
        <v>341</v>
      </c>
      <c r="O69" s="4" t="s">
        <v>32</v>
      </c>
      <c r="P69" s="4" t="s">
        <v>33</v>
      </c>
      <c r="Q69" s="4">
        <v>0</v>
      </c>
      <c r="R69" s="7">
        <v>45247.0000115741</v>
      </c>
      <c r="S69" s="6">
        <v>45281</v>
      </c>
      <c r="T69" s="4" t="s">
        <v>34</v>
      </c>
      <c r="U69" s="4">
        <v>1573.84</v>
      </c>
      <c r="V69" s="4">
        <v>0</v>
      </c>
      <c r="W69" s="4">
        <v>0</v>
      </c>
      <c r="X69" s="4" t="s">
        <v>342</v>
      </c>
      <c r="Y69" s="4" t="s">
        <v>36</v>
      </c>
    </row>
    <row r="70" s="4" customFormat="1" spans="1:25">
      <c r="A70" s="4" t="s">
        <v>343</v>
      </c>
      <c r="B70" s="4" t="s">
        <v>26</v>
      </c>
      <c r="C70" s="4" t="s">
        <v>27</v>
      </c>
      <c r="D70" s="4" t="s">
        <v>344</v>
      </c>
      <c r="E70" s="4" t="s">
        <v>345</v>
      </c>
      <c r="F70" s="6">
        <v>45277</v>
      </c>
      <c r="G70" s="6">
        <v>45278</v>
      </c>
      <c r="H70" s="4">
        <v>1</v>
      </c>
      <c r="I70" s="4">
        <v>1</v>
      </c>
      <c r="J70" s="4">
        <v>1</v>
      </c>
      <c r="K70" s="4" t="s">
        <v>30</v>
      </c>
      <c r="L70" s="4">
        <v>585.58</v>
      </c>
      <c r="M70" s="4">
        <v>585.58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45248.0000115741</v>
      </c>
      <c r="S70" s="6">
        <v>45281</v>
      </c>
      <c r="T70" s="4" t="s">
        <v>34</v>
      </c>
      <c r="U70" s="4">
        <v>585.58</v>
      </c>
      <c r="V70" s="4">
        <v>0</v>
      </c>
      <c r="W70" s="4">
        <v>0</v>
      </c>
      <c r="X70" s="4" t="s">
        <v>347</v>
      </c>
      <c r="Y70" s="4" t="s">
        <v>348</v>
      </c>
    </row>
    <row r="71" s="4" customFormat="1" spans="1:25">
      <c r="A71" s="4" t="s">
        <v>349</v>
      </c>
      <c r="B71" s="4" t="s">
        <v>26</v>
      </c>
      <c r="C71" s="4" t="s">
        <v>27</v>
      </c>
      <c r="D71" s="4" t="s">
        <v>198</v>
      </c>
      <c r="E71" s="4" t="s">
        <v>199</v>
      </c>
      <c r="F71" s="6">
        <v>45275</v>
      </c>
      <c r="G71" s="6">
        <v>45278</v>
      </c>
      <c r="H71" s="4">
        <v>1</v>
      </c>
      <c r="I71" s="4">
        <v>3</v>
      </c>
      <c r="J71" s="4">
        <v>3</v>
      </c>
      <c r="K71" s="4" t="s">
        <v>30</v>
      </c>
      <c r="L71" s="4">
        <v>2208.88</v>
      </c>
      <c r="M71" s="4">
        <v>2208.88</v>
      </c>
      <c r="N71" s="4" t="s">
        <v>350</v>
      </c>
      <c r="O71" s="4" t="s">
        <v>32</v>
      </c>
      <c r="P71" s="4" t="s">
        <v>33</v>
      </c>
      <c r="Q71" s="4">
        <v>0</v>
      </c>
      <c r="R71" s="7">
        <v>45248</v>
      </c>
      <c r="S71" s="6">
        <v>45281</v>
      </c>
      <c r="T71" s="4" t="s">
        <v>34</v>
      </c>
      <c r="U71" s="4">
        <v>2208.88</v>
      </c>
      <c r="V71" s="4">
        <v>0</v>
      </c>
      <c r="W71" s="4">
        <v>0</v>
      </c>
      <c r="X71" s="4" t="s">
        <v>351</v>
      </c>
      <c r="Y71" s="4" t="s">
        <v>352</v>
      </c>
    </row>
    <row r="72" s="4" customFormat="1" spans="1:25">
      <c r="A72" s="4" t="s">
        <v>331</v>
      </c>
      <c r="B72" s="4" t="s">
        <v>26</v>
      </c>
      <c r="C72" s="4" t="s">
        <v>37</v>
      </c>
      <c r="D72" s="4" t="s">
        <v>326</v>
      </c>
      <c r="E72" s="4" t="s">
        <v>327</v>
      </c>
      <c r="F72" s="6">
        <v>45276</v>
      </c>
      <c r="G72" s="6">
        <v>45278</v>
      </c>
      <c r="H72" s="4">
        <v>1</v>
      </c>
      <c r="I72" s="4">
        <v>2</v>
      </c>
      <c r="J72" s="4">
        <v>2</v>
      </c>
      <c r="K72" s="4" t="s">
        <v>30</v>
      </c>
      <c r="L72" s="4">
        <v>-1933.85</v>
      </c>
      <c r="M72" s="4">
        <v>-1933.85</v>
      </c>
      <c r="N72" s="4" t="s">
        <v>332</v>
      </c>
      <c r="O72" s="4" t="s">
        <v>32</v>
      </c>
      <c r="P72" s="4" t="s">
        <v>33</v>
      </c>
      <c r="Q72" s="4">
        <v>0</v>
      </c>
      <c r="R72" s="7">
        <v>45247.0000115741</v>
      </c>
      <c r="S72" s="6">
        <v>45281</v>
      </c>
      <c r="T72" s="4" t="s">
        <v>34</v>
      </c>
      <c r="U72" s="4">
        <v>-1933.85</v>
      </c>
      <c r="V72" s="4">
        <v>0</v>
      </c>
      <c r="W72" s="4">
        <v>0</v>
      </c>
      <c r="X72" s="4" t="s">
        <v>333</v>
      </c>
      <c r="Y72" s="4" t="s">
        <v>49</v>
      </c>
    </row>
    <row r="73" s="4" customFormat="1" spans="1:25">
      <c r="A73" s="4" t="s">
        <v>349</v>
      </c>
      <c r="B73" s="4" t="s">
        <v>26</v>
      </c>
      <c r="C73" s="4" t="s">
        <v>37</v>
      </c>
      <c r="D73" s="4" t="s">
        <v>198</v>
      </c>
      <c r="E73" s="4" t="s">
        <v>199</v>
      </c>
      <c r="F73" s="6">
        <v>45275</v>
      </c>
      <c r="G73" s="6">
        <v>45278</v>
      </c>
      <c r="H73" s="4">
        <v>1</v>
      </c>
      <c r="I73" s="4">
        <v>3</v>
      </c>
      <c r="J73" s="4">
        <v>3</v>
      </c>
      <c r="K73" s="4" t="s">
        <v>30</v>
      </c>
      <c r="L73" s="4">
        <v>-2208.88</v>
      </c>
      <c r="M73" s="4">
        <v>-2208.88</v>
      </c>
      <c r="N73" s="4" t="s">
        <v>350</v>
      </c>
      <c r="O73" s="4" t="s">
        <v>32</v>
      </c>
      <c r="P73" s="4" t="s">
        <v>33</v>
      </c>
      <c r="Q73" s="4">
        <v>0</v>
      </c>
      <c r="R73" s="7">
        <v>45248</v>
      </c>
      <c r="S73" s="6">
        <v>45281</v>
      </c>
      <c r="T73" s="4" t="s">
        <v>34</v>
      </c>
      <c r="U73" s="4">
        <v>-2208.88</v>
      </c>
      <c r="V73" s="4">
        <v>0</v>
      </c>
      <c r="W73" s="4">
        <v>0</v>
      </c>
      <c r="X73" s="4" t="s">
        <v>351</v>
      </c>
      <c r="Y73" s="4" t="s">
        <v>352</v>
      </c>
    </row>
    <row r="74" s="4" customFormat="1" spans="1:25">
      <c r="A74" s="4" t="s">
        <v>353</v>
      </c>
      <c r="B74" s="4" t="s">
        <v>26</v>
      </c>
      <c r="C74" s="4" t="s">
        <v>27</v>
      </c>
      <c r="D74" s="4" t="s">
        <v>354</v>
      </c>
      <c r="E74" s="4" t="s">
        <v>355</v>
      </c>
      <c r="F74" s="6">
        <v>45275</v>
      </c>
      <c r="G74" s="6">
        <v>45278</v>
      </c>
      <c r="H74" s="4">
        <v>1</v>
      </c>
      <c r="I74" s="4">
        <v>3</v>
      </c>
      <c r="J74" s="4">
        <v>3</v>
      </c>
      <c r="K74" s="4" t="s">
        <v>30</v>
      </c>
      <c r="L74" s="4">
        <v>1427.76</v>
      </c>
      <c r="M74" s="4">
        <v>1427.76</v>
      </c>
      <c r="N74" s="4" t="s">
        <v>356</v>
      </c>
      <c r="O74" s="4" t="s">
        <v>32</v>
      </c>
      <c r="P74" s="4" t="s">
        <v>33</v>
      </c>
      <c r="Q74" s="4">
        <v>0</v>
      </c>
      <c r="R74" s="7">
        <v>45249.0000115741</v>
      </c>
      <c r="S74" s="6">
        <v>45281</v>
      </c>
      <c r="T74" s="4" t="s">
        <v>34</v>
      </c>
      <c r="U74" s="4">
        <v>1427.76</v>
      </c>
      <c r="V74" s="4">
        <v>0</v>
      </c>
      <c r="W74" s="4">
        <v>0</v>
      </c>
      <c r="X74" s="4" t="s">
        <v>357</v>
      </c>
      <c r="Y74" s="4" t="s">
        <v>49</v>
      </c>
    </row>
    <row r="75" s="4" customFormat="1" spans="1:25">
      <c r="A75" s="4" t="s">
        <v>314</v>
      </c>
      <c r="B75" s="4" t="s">
        <v>26</v>
      </c>
      <c r="C75" s="4" t="s">
        <v>37</v>
      </c>
      <c r="D75" s="4" t="s">
        <v>315</v>
      </c>
      <c r="E75" s="4" t="s">
        <v>316</v>
      </c>
      <c r="F75" s="6">
        <v>45272</v>
      </c>
      <c r="G75" s="6">
        <v>45278</v>
      </c>
      <c r="H75" s="4">
        <v>2</v>
      </c>
      <c r="I75" s="4">
        <v>6</v>
      </c>
      <c r="J75" s="4">
        <v>12</v>
      </c>
      <c r="K75" s="4" t="s">
        <v>30</v>
      </c>
      <c r="L75" s="4">
        <v>-12118.2</v>
      </c>
      <c r="M75" s="4">
        <v>-12118.2</v>
      </c>
      <c r="N75" s="4" t="s">
        <v>317</v>
      </c>
      <c r="O75" s="4" t="s">
        <v>32</v>
      </c>
      <c r="P75" s="4" t="s">
        <v>33</v>
      </c>
      <c r="Q75" s="4">
        <v>0</v>
      </c>
      <c r="R75" s="7">
        <v>45246</v>
      </c>
      <c r="S75" s="6">
        <v>45281</v>
      </c>
      <c r="T75" s="4" t="s">
        <v>34</v>
      </c>
      <c r="U75" s="4">
        <v>-12118.2</v>
      </c>
      <c r="V75" s="4">
        <v>0</v>
      </c>
      <c r="W75" s="4">
        <v>0</v>
      </c>
      <c r="X75" s="4" t="s">
        <v>318</v>
      </c>
      <c r="Y75" s="4" t="s">
        <v>49</v>
      </c>
    </row>
    <row r="76" s="4" customFormat="1" spans="1:25">
      <c r="A76" s="4" t="s">
        <v>358</v>
      </c>
      <c r="B76" s="4" t="s">
        <v>26</v>
      </c>
      <c r="C76" s="4" t="s">
        <v>27</v>
      </c>
      <c r="D76" s="4" t="s">
        <v>359</v>
      </c>
      <c r="E76" s="4" t="s">
        <v>360</v>
      </c>
      <c r="F76" s="6">
        <v>45277</v>
      </c>
      <c r="G76" s="6">
        <v>45278</v>
      </c>
      <c r="H76" s="4">
        <v>1</v>
      </c>
      <c r="I76" s="4">
        <v>1</v>
      </c>
      <c r="J76" s="4">
        <v>1</v>
      </c>
      <c r="K76" s="4" t="s">
        <v>30</v>
      </c>
      <c r="L76" s="4">
        <v>873.68</v>
      </c>
      <c r="M76" s="4">
        <v>873.68</v>
      </c>
      <c r="N76" s="4" t="s">
        <v>361</v>
      </c>
      <c r="O76" s="4" t="s">
        <v>32</v>
      </c>
      <c r="P76" s="4" t="s">
        <v>33</v>
      </c>
      <c r="Q76" s="4">
        <v>0</v>
      </c>
      <c r="R76" s="7">
        <v>45249</v>
      </c>
      <c r="S76" s="6">
        <v>45281</v>
      </c>
      <c r="T76" s="4" t="s">
        <v>34</v>
      </c>
      <c r="U76" s="4">
        <v>873.68</v>
      </c>
      <c r="V76" s="4">
        <v>0</v>
      </c>
      <c r="W76" s="4">
        <v>0</v>
      </c>
      <c r="X76" s="4" t="s">
        <v>362</v>
      </c>
      <c r="Y76" s="4" t="s">
        <v>363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365</v>
      </c>
      <c r="E77" s="4" t="s">
        <v>366</v>
      </c>
      <c r="F77" s="6">
        <v>45274</v>
      </c>
      <c r="G77" s="6">
        <v>45278</v>
      </c>
      <c r="H77" s="4">
        <v>1</v>
      </c>
      <c r="I77" s="4">
        <v>4</v>
      </c>
      <c r="J77" s="4">
        <v>4</v>
      </c>
      <c r="K77" s="4" t="s">
        <v>30</v>
      </c>
      <c r="L77" s="4">
        <v>1406.48</v>
      </c>
      <c r="M77" s="4">
        <v>1406.48</v>
      </c>
      <c r="N77" s="4" t="s">
        <v>367</v>
      </c>
      <c r="O77" s="4" t="s">
        <v>32</v>
      </c>
      <c r="P77" s="4" t="s">
        <v>33</v>
      </c>
      <c r="Q77" s="4">
        <v>0</v>
      </c>
      <c r="R77" s="7">
        <v>45249</v>
      </c>
      <c r="S77" s="6">
        <v>45281</v>
      </c>
      <c r="T77" s="4" t="s">
        <v>34</v>
      </c>
      <c r="U77" s="4">
        <v>1406.48</v>
      </c>
      <c r="V77" s="4">
        <v>0</v>
      </c>
      <c r="W77" s="4">
        <v>0</v>
      </c>
      <c r="X77" s="4" t="s">
        <v>368</v>
      </c>
      <c r="Y77" s="4" t="s">
        <v>49</v>
      </c>
    </row>
    <row r="78" s="4" customFormat="1" spans="1:25">
      <c r="A78" s="4" t="s">
        <v>369</v>
      </c>
      <c r="B78" s="4" t="s">
        <v>26</v>
      </c>
      <c r="C78" s="4" t="s">
        <v>27</v>
      </c>
      <c r="D78" s="4" t="s">
        <v>370</v>
      </c>
      <c r="E78" s="4" t="s">
        <v>230</v>
      </c>
      <c r="F78" s="6">
        <v>45276</v>
      </c>
      <c r="G78" s="6">
        <v>45278</v>
      </c>
      <c r="H78" s="4">
        <v>1</v>
      </c>
      <c r="I78" s="4">
        <v>2</v>
      </c>
      <c r="J78" s="4">
        <v>2</v>
      </c>
      <c r="K78" s="4" t="s">
        <v>30</v>
      </c>
      <c r="L78" s="4">
        <v>1379.86</v>
      </c>
      <c r="M78" s="4">
        <v>1379.86</v>
      </c>
      <c r="N78" s="4" t="s">
        <v>371</v>
      </c>
      <c r="O78" s="4" t="s">
        <v>32</v>
      </c>
      <c r="P78" s="4" t="s">
        <v>33</v>
      </c>
      <c r="Q78" s="4">
        <v>0</v>
      </c>
      <c r="R78" s="7">
        <v>45250</v>
      </c>
      <c r="S78" s="6">
        <v>45281</v>
      </c>
      <c r="T78" s="4" t="s">
        <v>34</v>
      </c>
      <c r="U78" s="4">
        <v>1379.86</v>
      </c>
      <c r="V78" s="4">
        <v>0</v>
      </c>
      <c r="W78" s="4">
        <v>0</v>
      </c>
      <c r="X78" s="4" t="s">
        <v>372</v>
      </c>
      <c r="Y78" s="4" t="s">
        <v>373</v>
      </c>
    </row>
    <row r="79" s="4" customFormat="1" spans="1:25">
      <c r="A79" s="4" t="s">
        <v>319</v>
      </c>
      <c r="B79" s="4" t="s">
        <v>26</v>
      </c>
      <c r="C79" s="4" t="s">
        <v>37</v>
      </c>
      <c r="D79" s="4" t="s">
        <v>320</v>
      </c>
      <c r="E79" s="4" t="s">
        <v>321</v>
      </c>
      <c r="F79" s="6">
        <v>45276</v>
      </c>
      <c r="G79" s="6">
        <v>45278</v>
      </c>
      <c r="H79" s="4">
        <v>1</v>
      </c>
      <c r="I79" s="4">
        <v>2</v>
      </c>
      <c r="J79" s="4">
        <v>2</v>
      </c>
      <c r="K79" s="4" t="s">
        <v>30</v>
      </c>
      <c r="L79" s="4">
        <v>-1127.76</v>
      </c>
      <c r="M79" s="4">
        <v>-1127.76</v>
      </c>
      <c r="N79" s="4" t="s">
        <v>322</v>
      </c>
      <c r="O79" s="4" t="s">
        <v>32</v>
      </c>
      <c r="P79" s="4" t="s">
        <v>33</v>
      </c>
      <c r="Q79" s="4">
        <v>0</v>
      </c>
      <c r="R79" s="7">
        <v>45247</v>
      </c>
      <c r="S79" s="6">
        <v>45281</v>
      </c>
      <c r="T79" s="4" t="s">
        <v>34</v>
      </c>
      <c r="U79" s="4">
        <v>-1127.76</v>
      </c>
      <c r="V79" s="4">
        <v>0</v>
      </c>
      <c r="W79" s="4">
        <v>0</v>
      </c>
      <c r="X79" s="4" t="s">
        <v>323</v>
      </c>
      <c r="Y79" s="4" t="s">
        <v>324</v>
      </c>
    </row>
    <row r="80" s="4" customFormat="1" spans="1:25">
      <c r="A80" s="4" t="s">
        <v>374</v>
      </c>
      <c r="B80" s="4" t="s">
        <v>26</v>
      </c>
      <c r="C80" s="4" t="s">
        <v>27</v>
      </c>
      <c r="D80" s="4" t="s">
        <v>375</v>
      </c>
      <c r="E80" s="4" t="s">
        <v>376</v>
      </c>
      <c r="F80" s="6">
        <v>45275</v>
      </c>
      <c r="G80" s="6">
        <v>45278</v>
      </c>
      <c r="H80" s="4">
        <v>1</v>
      </c>
      <c r="I80" s="4">
        <v>3</v>
      </c>
      <c r="J80" s="4">
        <v>3</v>
      </c>
      <c r="K80" s="4" t="s">
        <v>30</v>
      </c>
      <c r="L80" s="4">
        <v>1396.86</v>
      </c>
      <c r="M80" s="4">
        <v>1396.86</v>
      </c>
      <c r="N80" s="4" t="s">
        <v>377</v>
      </c>
      <c r="O80" s="4" t="s">
        <v>32</v>
      </c>
      <c r="P80" s="4" t="s">
        <v>33</v>
      </c>
      <c r="Q80" s="4">
        <v>0</v>
      </c>
      <c r="R80" s="7">
        <v>45250</v>
      </c>
      <c r="S80" s="6">
        <v>45281</v>
      </c>
      <c r="T80" s="4" t="s">
        <v>34</v>
      </c>
      <c r="U80" s="4">
        <v>1396.86</v>
      </c>
      <c r="V80" s="4">
        <v>0</v>
      </c>
      <c r="W80" s="4">
        <v>0</v>
      </c>
      <c r="X80" s="4" t="s">
        <v>378</v>
      </c>
      <c r="Y80" s="4" t="s">
        <v>379</v>
      </c>
    </row>
    <row r="81" s="4" customFormat="1" spans="1:25">
      <c r="A81" s="4" t="s">
        <v>380</v>
      </c>
      <c r="B81" s="4" t="s">
        <v>26</v>
      </c>
      <c r="C81" s="4" t="s">
        <v>27</v>
      </c>
      <c r="D81" s="4" t="s">
        <v>381</v>
      </c>
      <c r="E81" s="4" t="s">
        <v>382</v>
      </c>
      <c r="F81" s="6">
        <v>45276</v>
      </c>
      <c r="G81" s="6">
        <v>45278</v>
      </c>
      <c r="H81" s="4">
        <v>1</v>
      </c>
      <c r="I81" s="4">
        <v>2</v>
      </c>
      <c r="J81" s="4">
        <v>2</v>
      </c>
      <c r="K81" s="4" t="s">
        <v>30</v>
      </c>
      <c r="L81" s="4">
        <v>660.42</v>
      </c>
      <c r="M81" s="4">
        <v>660.42</v>
      </c>
      <c r="N81" s="4" t="s">
        <v>383</v>
      </c>
      <c r="O81" s="4" t="s">
        <v>32</v>
      </c>
      <c r="P81" s="4" t="s">
        <v>33</v>
      </c>
      <c r="Q81" s="4">
        <v>0</v>
      </c>
      <c r="R81" s="7">
        <v>45250</v>
      </c>
      <c r="S81" s="6">
        <v>45281</v>
      </c>
      <c r="T81" s="4" t="s">
        <v>34</v>
      </c>
      <c r="U81" s="4">
        <v>660.42</v>
      </c>
      <c r="V81" s="4">
        <v>0</v>
      </c>
      <c r="W81" s="4">
        <v>0</v>
      </c>
      <c r="X81" s="4" t="s">
        <v>384</v>
      </c>
      <c r="Y81" s="4" t="s">
        <v>385</v>
      </c>
    </row>
    <row r="82" s="4" customFormat="1" spans="1:25">
      <c r="A82" s="4" t="s">
        <v>386</v>
      </c>
      <c r="B82" s="4" t="s">
        <v>26</v>
      </c>
      <c r="C82" s="4" t="s">
        <v>27</v>
      </c>
      <c r="D82" s="4" t="s">
        <v>387</v>
      </c>
      <c r="E82" s="4" t="s">
        <v>388</v>
      </c>
      <c r="F82" s="6">
        <v>45276</v>
      </c>
      <c r="G82" s="6">
        <v>45278</v>
      </c>
      <c r="H82" s="4">
        <v>1</v>
      </c>
      <c r="I82" s="4">
        <v>2</v>
      </c>
      <c r="J82" s="4">
        <v>2</v>
      </c>
      <c r="K82" s="4" t="s">
        <v>30</v>
      </c>
      <c r="L82" s="4">
        <v>1527.16</v>
      </c>
      <c r="M82" s="4">
        <v>1527.16</v>
      </c>
      <c r="N82" s="4" t="s">
        <v>389</v>
      </c>
      <c r="O82" s="4" t="s">
        <v>32</v>
      </c>
      <c r="P82" s="4" t="s">
        <v>33</v>
      </c>
      <c r="Q82" s="4">
        <v>0</v>
      </c>
      <c r="R82" s="7">
        <v>45251</v>
      </c>
      <c r="S82" s="6">
        <v>45281</v>
      </c>
      <c r="T82" s="4" t="s">
        <v>34</v>
      </c>
      <c r="U82" s="4">
        <v>1527.16</v>
      </c>
      <c r="V82" s="4">
        <v>0</v>
      </c>
      <c r="W82" s="4">
        <v>0</v>
      </c>
      <c r="X82" s="4" t="s">
        <v>390</v>
      </c>
      <c r="Y82" s="4" t="s">
        <v>49</v>
      </c>
    </row>
    <row r="83" s="4" customFormat="1" spans="1:25">
      <c r="A83" s="4" t="s">
        <v>391</v>
      </c>
      <c r="B83" s="4" t="s">
        <v>26</v>
      </c>
      <c r="C83" s="4" t="s">
        <v>27</v>
      </c>
      <c r="D83" s="4" t="s">
        <v>198</v>
      </c>
      <c r="E83" s="4" t="s">
        <v>392</v>
      </c>
      <c r="F83" s="6">
        <v>45275</v>
      </c>
      <c r="G83" s="6">
        <v>45278</v>
      </c>
      <c r="H83" s="4">
        <v>1</v>
      </c>
      <c r="I83" s="4">
        <v>3</v>
      </c>
      <c r="J83" s="4">
        <v>3</v>
      </c>
      <c r="K83" s="4" t="s">
        <v>30</v>
      </c>
      <c r="L83" s="4">
        <v>1460.48</v>
      </c>
      <c r="M83" s="4">
        <v>1460.48</v>
      </c>
      <c r="N83" s="4" t="s">
        <v>393</v>
      </c>
      <c r="O83" s="4" t="s">
        <v>32</v>
      </c>
      <c r="P83" s="4" t="s">
        <v>33</v>
      </c>
      <c r="Q83" s="4">
        <v>0</v>
      </c>
      <c r="R83" s="7">
        <v>45251.0000115741</v>
      </c>
      <c r="S83" s="6">
        <v>45281</v>
      </c>
      <c r="T83" s="4" t="s">
        <v>34</v>
      </c>
      <c r="U83" s="4">
        <v>1460.48</v>
      </c>
      <c r="V83" s="4">
        <v>0</v>
      </c>
      <c r="W83" s="4">
        <v>0</v>
      </c>
      <c r="X83" s="4" t="s">
        <v>394</v>
      </c>
      <c r="Y83" s="4" t="s">
        <v>395</v>
      </c>
    </row>
    <row r="84" s="4" customFormat="1" spans="1:25">
      <c r="A84" s="4" t="s">
        <v>396</v>
      </c>
      <c r="B84" s="4" t="s">
        <v>26</v>
      </c>
      <c r="C84" s="4" t="s">
        <v>27</v>
      </c>
      <c r="D84" s="4" t="s">
        <v>397</v>
      </c>
      <c r="E84" s="4" t="s">
        <v>398</v>
      </c>
      <c r="F84" s="6">
        <v>45276</v>
      </c>
      <c r="G84" s="6">
        <v>45278</v>
      </c>
      <c r="H84" s="4">
        <v>1</v>
      </c>
      <c r="I84" s="4">
        <v>2</v>
      </c>
      <c r="J84" s="4">
        <v>2</v>
      </c>
      <c r="K84" s="4" t="s">
        <v>30</v>
      </c>
      <c r="L84" s="4">
        <v>1008.88</v>
      </c>
      <c r="M84" s="4">
        <v>1008.88</v>
      </c>
      <c r="N84" s="4" t="s">
        <v>399</v>
      </c>
      <c r="O84" s="4" t="s">
        <v>32</v>
      </c>
      <c r="P84" s="4" t="s">
        <v>33</v>
      </c>
      <c r="Q84" s="4">
        <v>0</v>
      </c>
      <c r="R84" s="7">
        <v>45252.0000115741</v>
      </c>
      <c r="S84" s="6">
        <v>45281</v>
      </c>
      <c r="T84" s="4" t="s">
        <v>34</v>
      </c>
      <c r="U84" s="4">
        <v>1008.88</v>
      </c>
      <c r="V84" s="4">
        <v>0</v>
      </c>
      <c r="W84" s="4">
        <v>0</v>
      </c>
      <c r="X84" s="4" t="s">
        <v>400</v>
      </c>
      <c r="Y84" s="4" t="s">
        <v>49</v>
      </c>
    </row>
    <row r="85" s="4" customFormat="1" spans="1:25">
      <c r="A85" s="4" t="s">
        <v>396</v>
      </c>
      <c r="B85" s="4" t="s">
        <v>26</v>
      </c>
      <c r="C85" s="4" t="s">
        <v>37</v>
      </c>
      <c r="D85" s="4" t="s">
        <v>397</v>
      </c>
      <c r="E85" s="4" t="s">
        <v>398</v>
      </c>
      <c r="F85" s="6">
        <v>45276</v>
      </c>
      <c r="G85" s="6">
        <v>45278</v>
      </c>
      <c r="H85" s="4">
        <v>1</v>
      </c>
      <c r="I85" s="4">
        <v>2</v>
      </c>
      <c r="J85" s="4">
        <v>2</v>
      </c>
      <c r="K85" s="4" t="s">
        <v>30</v>
      </c>
      <c r="L85" s="4">
        <v>-1008.88</v>
      </c>
      <c r="M85" s="4">
        <v>-1008.88</v>
      </c>
      <c r="N85" s="4" t="s">
        <v>399</v>
      </c>
      <c r="O85" s="4" t="s">
        <v>32</v>
      </c>
      <c r="P85" s="4" t="s">
        <v>33</v>
      </c>
      <c r="Q85" s="4">
        <v>0</v>
      </c>
      <c r="R85" s="7">
        <v>45252.0000115741</v>
      </c>
      <c r="S85" s="6">
        <v>45281</v>
      </c>
      <c r="T85" s="4" t="s">
        <v>34</v>
      </c>
      <c r="U85" s="4">
        <v>-1008.88</v>
      </c>
      <c r="V85" s="4">
        <v>0</v>
      </c>
      <c r="W85" s="4">
        <v>0</v>
      </c>
      <c r="X85" s="4" t="s">
        <v>400</v>
      </c>
      <c r="Y85" s="4" t="s">
        <v>49</v>
      </c>
    </row>
    <row r="86" s="4" customFormat="1" spans="1:25">
      <c r="A86" s="4" t="s">
        <v>401</v>
      </c>
      <c r="B86" s="4" t="s">
        <v>26</v>
      </c>
      <c r="C86" s="4" t="s">
        <v>27</v>
      </c>
      <c r="D86" s="4" t="s">
        <v>402</v>
      </c>
      <c r="E86" s="4" t="s">
        <v>112</v>
      </c>
      <c r="F86" s="6">
        <v>45276</v>
      </c>
      <c r="G86" s="6">
        <v>45278</v>
      </c>
      <c r="H86" s="4">
        <v>1</v>
      </c>
      <c r="I86" s="4">
        <v>2</v>
      </c>
      <c r="J86" s="4">
        <v>2</v>
      </c>
      <c r="K86" s="4" t="s">
        <v>30</v>
      </c>
      <c r="L86" s="4">
        <v>5356.86</v>
      </c>
      <c r="M86" s="4">
        <v>5356.86</v>
      </c>
      <c r="N86" s="4" t="s">
        <v>403</v>
      </c>
      <c r="O86" s="4" t="s">
        <v>32</v>
      </c>
      <c r="P86" s="4" t="s">
        <v>33</v>
      </c>
      <c r="Q86" s="4">
        <v>0</v>
      </c>
      <c r="R86" s="7">
        <v>45252.0000115741</v>
      </c>
      <c r="S86" s="6">
        <v>45281</v>
      </c>
      <c r="T86" s="4" t="s">
        <v>34</v>
      </c>
      <c r="U86" s="4">
        <v>5356.86</v>
      </c>
      <c r="V86" s="4">
        <v>0</v>
      </c>
      <c r="W86" s="4">
        <v>0</v>
      </c>
      <c r="X86" s="4" t="s">
        <v>404</v>
      </c>
      <c r="Y86" s="4" t="s">
        <v>405</v>
      </c>
    </row>
    <row r="87" s="4" customFormat="1" spans="1:25">
      <c r="A87" s="4" t="s">
        <v>406</v>
      </c>
      <c r="B87" s="4" t="s">
        <v>26</v>
      </c>
      <c r="C87" s="4" t="s">
        <v>27</v>
      </c>
      <c r="D87" s="4" t="s">
        <v>407</v>
      </c>
      <c r="E87" s="4" t="s">
        <v>408</v>
      </c>
      <c r="F87" s="6">
        <v>45277</v>
      </c>
      <c r="G87" s="6">
        <v>45278</v>
      </c>
      <c r="H87" s="4">
        <v>1</v>
      </c>
      <c r="I87" s="4">
        <v>1</v>
      </c>
      <c r="J87" s="4">
        <v>1</v>
      </c>
      <c r="K87" s="4" t="s">
        <v>30</v>
      </c>
      <c r="L87" s="4">
        <v>380.2</v>
      </c>
      <c r="M87" s="4">
        <v>380.2</v>
      </c>
      <c r="N87" s="4" t="s">
        <v>409</v>
      </c>
      <c r="O87" s="4" t="s">
        <v>32</v>
      </c>
      <c r="P87" s="4" t="s">
        <v>33</v>
      </c>
      <c r="Q87" s="4">
        <v>0</v>
      </c>
      <c r="R87" s="7">
        <v>45253.0000115741</v>
      </c>
      <c r="S87" s="6">
        <v>45281</v>
      </c>
      <c r="T87" s="4" t="s">
        <v>34</v>
      </c>
      <c r="U87" s="4">
        <v>380.2</v>
      </c>
      <c r="V87" s="4">
        <v>0</v>
      </c>
      <c r="W87" s="4">
        <v>0</v>
      </c>
      <c r="X87" s="4" t="s">
        <v>410</v>
      </c>
      <c r="Y87" s="4" t="s">
        <v>411</v>
      </c>
    </row>
    <row r="88" s="4" customFormat="1" spans="1:25">
      <c r="A88" s="4" t="s">
        <v>412</v>
      </c>
      <c r="B88" s="4" t="s">
        <v>26</v>
      </c>
      <c r="C88" s="4" t="s">
        <v>27</v>
      </c>
      <c r="D88" s="4" t="s">
        <v>413</v>
      </c>
      <c r="E88" s="4" t="s">
        <v>414</v>
      </c>
      <c r="F88" s="6">
        <v>45276</v>
      </c>
      <c r="G88" s="6">
        <v>45278</v>
      </c>
      <c r="H88" s="4">
        <v>2</v>
      </c>
      <c r="I88" s="4">
        <v>2</v>
      </c>
      <c r="J88" s="4">
        <v>4</v>
      </c>
      <c r="K88" s="4" t="s">
        <v>30</v>
      </c>
      <c r="L88" s="4">
        <v>2007.32</v>
      </c>
      <c r="M88" s="4">
        <v>2007.32</v>
      </c>
      <c r="N88" s="4" t="s">
        <v>415</v>
      </c>
      <c r="O88" s="4" t="s">
        <v>32</v>
      </c>
      <c r="P88" s="4" t="s">
        <v>33</v>
      </c>
      <c r="Q88" s="4">
        <v>0</v>
      </c>
      <c r="R88" s="7">
        <v>45253</v>
      </c>
      <c r="S88" s="6">
        <v>45281</v>
      </c>
      <c r="T88" s="4" t="s">
        <v>34</v>
      </c>
      <c r="U88" s="4">
        <v>2007.32</v>
      </c>
      <c r="V88" s="4">
        <v>0</v>
      </c>
      <c r="W88" s="4">
        <v>0</v>
      </c>
      <c r="X88" s="4" t="s">
        <v>416</v>
      </c>
      <c r="Y88" s="4" t="s">
        <v>49</v>
      </c>
    </row>
    <row r="89" s="4" customFormat="1" spans="1:25">
      <c r="A89" s="4" t="s">
        <v>417</v>
      </c>
      <c r="B89" s="4" t="s">
        <v>26</v>
      </c>
      <c r="C89" s="4" t="s">
        <v>27</v>
      </c>
      <c r="D89" s="4" t="s">
        <v>418</v>
      </c>
      <c r="E89" s="4" t="s">
        <v>419</v>
      </c>
      <c r="F89" s="6">
        <v>45277</v>
      </c>
      <c r="G89" s="6">
        <v>45278</v>
      </c>
      <c r="H89" s="4">
        <v>1</v>
      </c>
      <c r="I89" s="4">
        <v>1</v>
      </c>
      <c r="J89" s="4">
        <v>1</v>
      </c>
      <c r="K89" s="4" t="s">
        <v>30</v>
      </c>
      <c r="L89" s="4">
        <v>1471.13</v>
      </c>
      <c r="M89" s="4">
        <v>1471.13</v>
      </c>
      <c r="N89" s="4" t="s">
        <v>420</v>
      </c>
      <c r="O89" s="4" t="s">
        <v>32</v>
      </c>
      <c r="P89" s="4" t="s">
        <v>33</v>
      </c>
      <c r="Q89" s="4">
        <v>0</v>
      </c>
      <c r="R89" s="7">
        <v>45253</v>
      </c>
      <c r="S89" s="6">
        <v>45281</v>
      </c>
      <c r="T89" s="4" t="s">
        <v>34</v>
      </c>
      <c r="U89" s="4">
        <v>1471.13</v>
      </c>
      <c r="V89" s="4">
        <v>0</v>
      </c>
      <c r="W89" s="4">
        <v>0</v>
      </c>
      <c r="X89" s="4" t="s">
        <v>421</v>
      </c>
      <c r="Y89" s="4" t="s">
        <v>422</v>
      </c>
    </row>
    <row r="90" s="4" customFormat="1" spans="1:25">
      <c r="A90" s="4" t="s">
        <v>94</v>
      </c>
      <c r="B90" s="4" t="s">
        <v>26</v>
      </c>
      <c r="C90" s="4" t="s">
        <v>37</v>
      </c>
      <c r="D90" s="4" t="s">
        <v>95</v>
      </c>
      <c r="E90" s="4" t="s">
        <v>96</v>
      </c>
      <c r="F90" s="6">
        <v>45276</v>
      </c>
      <c r="G90" s="6">
        <v>45278</v>
      </c>
      <c r="H90" s="4">
        <v>1</v>
      </c>
      <c r="I90" s="4">
        <v>2</v>
      </c>
      <c r="J90" s="4">
        <v>2</v>
      </c>
      <c r="K90" s="4" t="s">
        <v>30</v>
      </c>
      <c r="L90" s="4">
        <v>-656.6</v>
      </c>
      <c r="M90" s="4">
        <v>-656.6</v>
      </c>
      <c r="N90" s="4" t="s">
        <v>97</v>
      </c>
      <c r="O90" s="4" t="s">
        <v>32</v>
      </c>
      <c r="P90" s="4" t="s">
        <v>33</v>
      </c>
      <c r="Q90" s="4">
        <v>0</v>
      </c>
      <c r="R90" s="7">
        <v>45213</v>
      </c>
      <c r="S90" s="6">
        <v>45281</v>
      </c>
      <c r="T90" s="4" t="s">
        <v>34</v>
      </c>
      <c r="U90" s="4">
        <v>-656.6</v>
      </c>
      <c r="V90" s="4">
        <v>0</v>
      </c>
      <c r="W90" s="4">
        <v>0</v>
      </c>
      <c r="X90" s="4" t="s">
        <v>98</v>
      </c>
      <c r="Y90" s="4" t="s">
        <v>49</v>
      </c>
    </row>
    <row r="91" s="4" customFormat="1" spans="1:25">
      <c r="A91" s="4" t="s">
        <v>254</v>
      </c>
      <c r="B91" s="4" t="s">
        <v>26</v>
      </c>
      <c r="C91" s="4" t="s">
        <v>37</v>
      </c>
      <c r="D91" s="4" t="s">
        <v>219</v>
      </c>
      <c r="E91" s="4" t="s">
        <v>220</v>
      </c>
      <c r="F91" s="6">
        <v>45275</v>
      </c>
      <c r="G91" s="6">
        <v>45278</v>
      </c>
      <c r="H91" s="4">
        <v>1</v>
      </c>
      <c r="I91" s="4">
        <v>3</v>
      </c>
      <c r="J91" s="4">
        <v>3</v>
      </c>
      <c r="K91" s="4" t="s">
        <v>30</v>
      </c>
      <c r="L91" s="4">
        <v>-4287.39</v>
      </c>
      <c r="M91" s="4">
        <v>-4287.39</v>
      </c>
      <c r="N91" s="4" t="s">
        <v>255</v>
      </c>
      <c r="O91" s="4" t="s">
        <v>32</v>
      </c>
      <c r="P91" s="4" t="s">
        <v>33</v>
      </c>
      <c r="Q91" s="4">
        <v>0</v>
      </c>
      <c r="R91" s="7">
        <v>45241.0000115741</v>
      </c>
      <c r="S91" s="6">
        <v>45281</v>
      </c>
      <c r="T91" s="4" t="s">
        <v>34</v>
      </c>
      <c r="U91" s="4">
        <v>-4287.39</v>
      </c>
      <c r="V91" s="4">
        <v>0</v>
      </c>
      <c r="W91" s="4">
        <v>0</v>
      </c>
      <c r="X91" s="4" t="s">
        <v>256</v>
      </c>
      <c r="Y91" s="4" t="s">
        <v>257</v>
      </c>
    </row>
    <row r="92" s="4" customFormat="1" spans="1:25">
      <c r="A92" s="4" t="s">
        <v>423</v>
      </c>
      <c r="B92" s="4" t="s">
        <v>26</v>
      </c>
      <c r="C92" s="4" t="s">
        <v>27</v>
      </c>
      <c r="D92" s="4" t="s">
        <v>424</v>
      </c>
      <c r="E92" s="4" t="s">
        <v>425</v>
      </c>
      <c r="F92" s="6">
        <v>45275</v>
      </c>
      <c r="G92" s="6">
        <v>45278</v>
      </c>
      <c r="H92" s="4">
        <v>1</v>
      </c>
      <c r="I92" s="4">
        <v>3</v>
      </c>
      <c r="J92" s="4">
        <v>3</v>
      </c>
      <c r="K92" s="4" t="s">
        <v>30</v>
      </c>
      <c r="L92" s="4">
        <v>2925.33</v>
      </c>
      <c r="M92" s="4">
        <v>2925.33</v>
      </c>
      <c r="N92" s="4" t="s">
        <v>426</v>
      </c>
      <c r="O92" s="4" t="s">
        <v>32</v>
      </c>
      <c r="P92" s="4" t="s">
        <v>33</v>
      </c>
      <c r="Q92" s="4">
        <v>0</v>
      </c>
      <c r="R92" s="7">
        <v>45257.0000115741</v>
      </c>
      <c r="S92" s="6">
        <v>45281</v>
      </c>
      <c r="T92" s="4" t="s">
        <v>34</v>
      </c>
      <c r="U92" s="4">
        <v>2925.33</v>
      </c>
      <c r="V92" s="4">
        <v>0</v>
      </c>
      <c r="W92" s="4">
        <v>0</v>
      </c>
      <c r="X92" s="4" t="s">
        <v>427</v>
      </c>
      <c r="Y92" s="4" t="s">
        <v>428</v>
      </c>
    </row>
    <row r="93" s="4" customFormat="1" spans="1:25">
      <c r="A93" s="4" t="s">
        <v>105</v>
      </c>
      <c r="B93" s="4" t="s">
        <v>26</v>
      </c>
      <c r="C93" s="4" t="s">
        <v>37</v>
      </c>
      <c r="D93" s="4" t="s">
        <v>106</v>
      </c>
      <c r="E93" s="4" t="s">
        <v>107</v>
      </c>
      <c r="F93" s="6">
        <v>45276</v>
      </c>
      <c r="G93" s="6">
        <v>45278</v>
      </c>
      <c r="H93" s="4">
        <v>1</v>
      </c>
      <c r="I93" s="4">
        <v>2</v>
      </c>
      <c r="J93" s="4">
        <v>2</v>
      </c>
      <c r="K93" s="4" t="s">
        <v>30</v>
      </c>
      <c r="L93" s="4">
        <v>-2986.84</v>
      </c>
      <c r="M93" s="4">
        <v>-2986.84</v>
      </c>
      <c r="N93" s="4" t="s">
        <v>108</v>
      </c>
      <c r="O93" s="4" t="s">
        <v>32</v>
      </c>
      <c r="P93" s="4" t="s">
        <v>33</v>
      </c>
      <c r="Q93" s="4">
        <v>0</v>
      </c>
      <c r="R93" s="7">
        <v>45214</v>
      </c>
      <c r="S93" s="6">
        <v>45281</v>
      </c>
      <c r="T93" s="4" t="s">
        <v>34</v>
      </c>
      <c r="U93" s="4">
        <v>-2986.84</v>
      </c>
      <c r="V93" s="4">
        <v>0</v>
      </c>
      <c r="W93" s="4">
        <v>0</v>
      </c>
      <c r="X93" s="4" t="s">
        <v>109</v>
      </c>
      <c r="Y93" s="4" t="s">
        <v>49</v>
      </c>
    </row>
    <row r="94" s="4" customFormat="1" spans="1:25">
      <c r="A94" s="4" t="s">
        <v>429</v>
      </c>
      <c r="B94" s="4" t="s">
        <v>26</v>
      </c>
      <c r="C94" s="4" t="s">
        <v>27</v>
      </c>
      <c r="D94" s="4" t="s">
        <v>430</v>
      </c>
      <c r="E94" s="4" t="s">
        <v>203</v>
      </c>
      <c r="F94" s="6">
        <v>45274</v>
      </c>
      <c r="G94" s="6">
        <v>45278</v>
      </c>
      <c r="H94" s="4">
        <v>1</v>
      </c>
      <c r="I94" s="4">
        <v>4</v>
      </c>
      <c r="J94" s="4">
        <v>4</v>
      </c>
      <c r="K94" s="4" t="s">
        <v>30</v>
      </c>
      <c r="L94" s="4">
        <v>2915.76</v>
      </c>
      <c r="M94" s="4">
        <v>2915.76</v>
      </c>
      <c r="N94" s="4" t="s">
        <v>431</v>
      </c>
      <c r="O94" s="4" t="s">
        <v>32</v>
      </c>
      <c r="P94" s="4" t="s">
        <v>33</v>
      </c>
      <c r="Q94" s="4">
        <v>0</v>
      </c>
      <c r="R94" s="7">
        <v>45233</v>
      </c>
      <c r="S94" s="6">
        <v>45281</v>
      </c>
      <c r="T94" s="4" t="s">
        <v>34</v>
      </c>
      <c r="U94" s="4">
        <v>2915.76</v>
      </c>
      <c r="V94" s="4">
        <v>0</v>
      </c>
      <c r="W94" s="4">
        <v>0</v>
      </c>
      <c r="X94" s="4" t="s">
        <v>432</v>
      </c>
      <c r="Y94" s="4" t="s">
        <v>433</v>
      </c>
    </row>
    <row r="95" s="4" customFormat="1" spans="1:25">
      <c r="A95" s="4" t="s">
        <v>369</v>
      </c>
      <c r="B95" s="4" t="s">
        <v>26</v>
      </c>
      <c r="C95" s="4" t="s">
        <v>37</v>
      </c>
      <c r="D95" s="4" t="s">
        <v>370</v>
      </c>
      <c r="E95" s="4" t="s">
        <v>230</v>
      </c>
      <c r="F95" s="6">
        <v>45276</v>
      </c>
      <c r="G95" s="6">
        <v>45278</v>
      </c>
      <c r="H95" s="4">
        <v>1</v>
      </c>
      <c r="I95" s="4">
        <v>2</v>
      </c>
      <c r="J95" s="4">
        <v>2</v>
      </c>
      <c r="K95" s="4" t="s">
        <v>30</v>
      </c>
      <c r="L95" s="4">
        <v>-1379.86</v>
      </c>
      <c r="M95" s="4">
        <v>-1379.86</v>
      </c>
      <c r="N95" s="4" t="s">
        <v>371</v>
      </c>
      <c r="O95" s="4" t="s">
        <v>32</v>
      </c>
      <c r="P95" s="4" t="s">
        <v>33</v>
      </c>
      <c r="Q95" s="4">
        <v>0</v>
      </c>
      <c r="R95" s="7">
        <v>45250</v>
      </c>
      <c r="S95" s="6">
        <v>45281</v>
      </c>
      <c r="T95" s="4" t="s">
        <v>34</v>
      </c>
      <c r="U95" s="4">
        <v>-1379.86</v>
      </c>
      <c r="V95" s="4">
        <v>0</v>
      </c>
      <c r="W95" s="4">
        <v>0</v>
      </c>
      <c r="X95" s="4" t="s">
        <v>372</v>
      </c>
      <c r="Y95" s="4" t="s">
        <v>373</v>
      </c>
    </row>
    <row r="96" s="4" customFormat="1" spans="1:25">
      <c r="A96" s="4" t="s">
        <v>110</v>
      </c>
      <c r="B96" s="4" t="s">
        <v>26</v>
      </c>
      <c r="C96" s="4" t="s">
        <v>37</v>
      </c>
      <c r="D96" s="4" t="s">
        <v>111</v>
      </c>
      <c r="E96" s="4" t="s">
        <v>112</v>
      </c>
      <c r="F96" s="6">
        <v>45276</v>
      </c>
      <c r="G96" s="6">
        <v>45278</v>
      </c>
      <c r="H96" s="4">
        <v>1</v>
      </c>
      <c r="I96" s="4">
        <v>2</v>
      </c>
      <c r="J96" s="4">
        <v>2</v>
      </c>
      <c r="K96" s="4" t="s">
        <v>30</v>
      </c>
      <c r="L96" s="4">
        <v>-734</v>
      </c>
      <c r="M96" s="4">
        <v>-734</v>
      </c>
      <c r="N96" s="4" t="s">
        <v>113</v>
      </c>
      <c r="O96" s="4" t="s">
        <v>32</v>
      </c>
      <c r="P96" s="4" t="s">
        <v>33</v>
      </c>
      <c r="Q96" s="4">
        <v>0</v>
      </c>
      <c r="R96" s="7">
        <v>45216.0000115741</v>
      </c>
      <c r="S96" s="6">
        <v>45281</v>
      </c>
      <c r="T96" s="4" t="s">
        <v>34</v>
      </c>
      <c r="U96" s="4">
        <v>-734</v>
      </c>
      <c r="V96" s="4">
        <v>0</v>
      </c>
      <c r="W96" s="4">
        <v>0</v>
      </c>
      <c r="X96" s="4" t="s">
        <v>114</v>
      </c>
      <c r="Y96" s="4" t="s">
        <v>115</v>
      </c>
    </row>
    <row r="97" s="4" customFormat="1" spans="1:25">
      <c r="A97" s="4" t="s">
        <v>334</v>
      </c>
      <c r="B97" s="4" t="s">
        <v>26</v>
      </c>
      <c r="C97" s="4" t="s">
        <v>37</v>
      </c>
      <c r="D97" s="4" t="s">
        <v>176</v>
      </c>
      <c r="E97" s="4" t="s">
        <v>335</v>
      </c>
      <c r="F97" s="6">
        <v>45276</v>
      </c>
      <c r="G97" s="6">
        <v>45278</v>
      </c>
      <c r="H97" s="4">
        <v>1</v>
      </c>
      <c r="I97" s="4">
        <v>2</v>
      </c>
      <c r="J97" s="4">
        <v>2</v>
      </c>
      <c r="K97" s="4" t="s">
        <v>30</v>
      </c>
      <c r="L97" s="4">
        <v>-1360.94</v>
      </c>
      <c r="M97" s="4">
        <v>-1360.94</v>
      </c>
      <c r="N97" s="4" t="s">
        <v>336</v>
      </c>
      <c r="O97" s="4" t="s">
        <v>32</v>
      </c>
      <c r="P97" s="4" t="s">
        <v>33</v>
      </c>
      <c r="Q97" s="4">
        <v>0</v>
      </c>
      <c r="R97" s="7">
        <v>45247</v>
      </c>
      <c r="S97" s="6">
        <v>45281</v>
      </c>
      <c r="T97" s="4" t="s">
        <v>34</v>
      </c>
      <c r="U97" s="4">
        <v>-1360.94</v>
      </c>
      <c r="V97" s="4">
        <v>0</v>
      </c>
      <c r="W97" s="4">
        <v>0</v>
      </c>
      <c r="X97" s="4" t="s">
        <v>337</v>
      </c>
      <c r="Y97" s="4" t="s">
        <v>49</v>
      </c>
    </row>
    <row r="98" s="4" customFormat="1" spans="1:25">
      <c r="A98" s="4" t="s">
        <v>179</v>
      </c>
      <c r="B98" s="4" t="s">
        <v>26</v>
      </c>
      <c r="C98" s="4" t="s">
        <v>37</v>
      </c>
      <c r="D98" s="4" t="s">
        <v>180</v>
      </c>
      <c r="E98" s="4" t="s">
        <v>181</v>
      </c>
      <c r="F98" s="6">
        <v>45272</v>
      </c>
      <c r="G98" s="6">
        <v>45278</v>
      </c>
      <c r="H98" s="4">
        <v>1</v>
      </c>
      <c r="I98" s="4">
        <v>6</v>
      </c>
      <c r="J98" s="4">
        <v>6</v>
      </c>
      <c r="K98" s="4" t="s">
        <v>30</v>
      </c>
      <c r="L98" s="4">
        <v>-19585.59</v>
      </c>
      <c r="M98" s="4">
        <v>-19585.59</v>
      </c>
      <c r="N98" s="4" t="s">
        <v>182</v>
      </c>
      <c r="O98" s="4" t="s">
        <v>32</v>
      </c>
      <c r="P98" s="4" t="s">
        <v>33</v>
      </c>
      <c r="Q98" s="4">
        <v>0</v>
      </c>
      <c r="R98" s="7">
        <v>45234.0000115741</v>
      </c>
      <c r="S98" s="6">
        <v>45281</v>
      </c>
      <c r="T98" s="4" t="s">
        <v>34</v>
      </c>
      <c r="U98" s="4">
        <v>-19585.59</v>
      </c>
      <c r="V98" s="4">
        <v>0</v>
      </c>
      <c r="W98" s="4">
        <v>0</v>
      </c>
      <c r="X98" s="4" t="s">
        <v>183</v>
      </c>
      <c r="Y98" s="4" t="s">
        <v>184</v>
      </c>
    </row>
    <row r="99" s="4" customFormat="1" spans="1:25">
      <c r="A99" s="4" t="s">
        <v>258</v>
      </c>
      <c r="B99" s="4" t="s">
        <v>26</v>
      </c>
      <c r="C99" s="4" t="s">
        <v>37</v>
      </c>
      <c r="D99" s="4" t="s">
        <v>259</v>
      </c>
      <c r="E99" s="4" t="s">
        <v>260</v>
      </c>
      <c r="F99" s="6">
        <v>45276</v>
      </c>
      <c r="G99" s="6">
        <v>45278</v>
      </c>
      <c r="H99" s="4">
        <v>1</v>
      </c>
      <c r="I99" s="4">
        <v>2</v>
      </c>
      <c r="J99" s="4">
        <v>2</v>
      </c>
      <c r="K99" s="4" t="s">
        <v>30</v>
      </c>
      <c r="L99" s="4">
        <v>-945.12</v>
      </c>
      <c r="M99" s="4">
        <v>-945.12</v>
      </c>
      <c r="N99" s="4" t="s">
        <v>261</v>
      </c>
      <c r="O99" s="4" t="s">
        <v>32</v>
      </c>
      <c r="P99" s="4" t="s">
        <v>33</v>
      </c>
      <c r="Q99" s="4">
        <v>0</v>
      </c>
      <c r="R99" s="7">
        <v>45241</v>
      </c>
      <c r="S99" s="6">
        <v>45281</v>
      </c>
      <c r="T99" s="4" t="s">
        <v>34</v>
      </c>
      <c r="U99" s="4">
        <v>-945.12</v>
      </c>
      <c r="V99" s="4">
        <v>0</v>
      </c>
      <c r="W99" s="4">
        <v>0</v>
      </c>
      <c r="X99" s="4" t="s">
        <v>262</v>
      </c>
      <c r="Y99" s="4" t="s">
        <v>263</v>
      </c>
    </row>
    <row r="100" s="4" customFormat="1" spans="1:25">
      <c r="A100" s="4" t="s">
        <v>434</v>
      </c>
      <c r="B100" s="4" t="s">
        <v>26</v>
      </c>
      <c r="C100" s="4" t="s">
        <v>27</v>
      </c>
      <c r="D100" s="4" t="s">
        <v>435</v>
      </c>
      <c r="E100" s="4" t="s">
        <v>436</v>
      </c>
      <c r="F100" s="6">
        <v>45277</v>
      </c>
      <c r="G100" s="6">
        <v>45278</v>
      </c>
      <c r="H100" s="4">
        <v>1</v>
      </c>
      <c r="I100" s="4">
        <v>1</v>
      </c>
      <c r="J100" s="4">
        <v>1</v>
      </c>
      <c r="K100" s="4" t="s">
        <v>30</v>
      </c>
      <c r="L100" s="4">
        <v>1714.54</v>
      </c>
      <c r="M100" s="4">
        <v>1714.54</v>
      </c>
      <c r="N100" s="4" t="s">
        <v>437</v>
      </c>
      <c r="O100" s="4" t="s">
        <v>32</v>
      </c>
      <c r="P100" s="4" t="s">
        <v>33</v>
      </c>
      <c r="Q100" s="4">
        <v>0</v>
      </c>
      <c r="R100" s="7">
        <v>45266.0000115741</v>
      </c>
      <c r="S100" s="6">
        <v>45281</v>
      </c>
      <c r="T100" s="4" t="s">
        <v>34</v>
      </c>
      <c r="U100" s="4">
        <v>1714.54</v>
      </c>
      <c r="V100" s="4">
        <v>0</v>
      </c>
      <c r="W100" s="4">
        <v>0</v>
      </c>
      <c r="X100" s="4" t="s">
        <v>438</v>
      </c>
      <c r="Y100" s="4" t="s">
        <v>439</v>
      </c>
    </row>
    <row r="101" s="4" customFormat="1" spans="1:25">
      <c r="A101" s="4" t="s">
        <v>283</v>
      </c>
      <c r="B101" s="4" t="s">
        <v>26</v>
      </c>
      <c r="C101" s="4" t="s">
        <v>37</v>
      </c>
      <c r="D101" s="4" t="s">
        <v>284</v>
      </c>
      <c r="E101" s="4" t="s">
        <v>285</v>
      </c>
      <c r="F101" s="6">
        <v>45277</v>
      </c>
      <c r="G101" s="6">
        <v>45278</v>
      </c>
      <c r="H101" s="4">
        <v>3</v>
      </c>
      <c r="I101" s="4">
        <v>1</v>
      </c>
      <c r="J101" s="4">
        <v>3</v>
      </c>
      <c r="K101" s="4" t="s">
        <v>30</v>
      </c>
      <c r="L101" s="4">
        <v>-1876.08</v>
      </c>
      <c r="M101" s="4">
        <v>-1876.08</v>
      </c>
      <c r="N101" s="4" t="s">
        <v>286</v>
      </c>
      <c r="O101" s="4" t="s">
        <v>32</v>
      </c>
      <c r="P101" s="4" t="s">
        <v>33</v>
      </c>
      <c r="Q101" s="4">
        <v>0</v>
      </c>
      <c r="R101" s="7">
        <v>45243</v>
      </c>
      <c r="S101" s="6">
        <v>45281</v>
      </c>
      <c r="T101" s="4" t="s">
        <v>34</v>
      </c>
      <c r="U101" s="4">
        <v>-1876.08</v>
      </c>
      <c r="V101" s="4">
        <v>0</v>
      </c>
      <c r="W101" s="4">
        <v>0</v>
      </c>
      <c r="X101" s="4" t="s">
        <v>287</v>
      </c>
      <c r="Y101" s="4" t="s">
        <v>49</v>
      </c>
    </row>
    <row r="102" s="4" customFormat="1" spans="1:25">
      <c r="A102" s="4" t="s">
        <v>239</v>
      </c>
      <c r="B102" s="4" t="s">
        <v>26</v>
      </c>
      <c r="C102" s="4" t="s">
        <v>37</v>
      </c>
      <c r="D102" s="4" t="s">
        <v>240</v>
      </c>
      <c r="E102" s="4" t="s">
        <v>241</v>
      </c>
      <c r="F102" s="6">
        <v>45277</v>
      </c>
      <c r="G102" s="6">
        <v>45278</v>
      </c>
      <c r="H102" s="4">
        <v>1</v>
      </c>
      <c r="I102" s="4">
        <v>1</v>
      </c>
      <c r="J102" s="4">
        <v>1</v>
      </c>
      <c r="K102" s="4" t="s">
        <v>30</v>
      </c>
      <c r="L102" s="4">
        <v>-318.41</v>
      </c>
      <c r="M102" s="4">
        <v>-318.41</v>
      </c>
      <c r="N102" s="4" t="s">
        <v>242</v>
      </c>
      <c r="O102" s="4" t="s">
        <v>32</v>
      </c>
      <c r="P102" s="4" t="s">
        <v>33</v>
      </c>
      <c r="Q102" s="4">
        <v>0</v>
      </c>
      <c r="R102" s="7">
        <v>45238.0000115741</v>
      </c>
      <c r="S102" s="6">
        <v>45281</v>
      </c>
      <c r="T102" s="4" t="s">
        <v>34</v>
      </c>
      <c r="U102" s="4">
        <v>-318.41</v>
      </c>
      <c r="V102" s="4">
        <v>0</v>
      </c>
      <c r="W102" s="4">
        <v>0</v>
      </c>
      <c r="X102" s="4" t="s">
        <v>243</v>
      </c>
      <c r="Y102" s="4" t="s">
        <v>244</v>
      </c>
    </row>
    <row r="103" s="4" customFormat="1" spans="1:25">
      <c r="A103" s="4" t="s">
        <v>440</v>
      </c>
      <c r="B103" s="4" t="s">
        <v>26</v>
      </c>
      <c r="C103" s="4" t="s">
        <v>27</v>
      </c>
      <c r="D103" s="4" t="s">
        <v>435</v>
      </c>
      <c r="E103" s="4" t="s">
        <v>441</v>
      </c>
      <c r="F103" s="6">
        <v>45277</v>
      </c>
      <c r="G103" s="6">
        <v>45278</v>
      </c>
      <c r="H103" s="4">
        <v>1</v>
      </c>
      <c r="I103" s="4">
        <v>1</v>
      </c>
      <c r="J103" s="4">
        <v>1</v>
      </c>
      <c r="K103" s="4" t="s">
        <v>30</v>
      </c>
      <c r="L103" s="4">
        <v>1738</v>
      </c>
      <c r="M103" s="4">
        <v>1738</v>
      </c>
      <c r="N103" s="4" t="s">
        <v>442</v>
      </c>
      <c r="O103" s="4" t="s">
        <v>32</v>
      </c>
      <c r="P103" s="4" t="s">
        <v>33</v>
      </c>
      <c r="Q103" s="4">
        <v>0</v>
      </c>
      <c r="R103" s="7">
        <v>45270.0000115741</v>
      </c>
      <c r="S103" s="6">
        <v>45281</v>
      </c>
      <c r="T103" s="4" t="s">
        <v>34</v>
      </c>
      <c r="U103" s="4">
        <v>1738</v>
      </c>
      <c r="V103" s="4">
        <v>0</v>
      </c>
      <c r="W103" s="4">
        <v>0</v>
      </c>
      <c r="X103" s="4" t="s">
        <v>443</v>
      </c>
      <c r="Y103" s="4" t="s">
        <v>444</v>
      </c>
    </row>
    <row r="104" s="4" customFormat="1" spans="1:25">
      <c r="A104" s="4" t="s">
        <v>338</v>
      </c>
      <c r="B104" s="4" t="s">
        <v>26</v>
      </c>
      <c r="C104" s="4" t="s">
        <v>37</v>
      </c>
      <c r="D104" s="4" t="s">
        <v>339</v>
      </c>
      <c r="E104" s="4" t="s">
        <v>340</v>
      </c>
      <c r="F104" s="6">
        <v>45275</v>
      </c>
      <c r="G104" s="6">
        <v>45278</v>
      </c>
      <c r="H104" s="4">
        <v>1</v>
      </c>
      <c r="I104" s="4">
        <v>3</v>
      </c>
      <c r="J104" s="4">
        <v>3</v>
      </c>
      <c r="K104" s="4" t="s">
        <v>30</v>
      </c>
      <c r="L104" s="4">
        <v>-1573.84</v>
      </c>
      <c r="M104" s="4">
        <v>-1573.84</v>
      </c>
      <c r="N104" s="4" t="s">
        <v>341</v>
      </c>
      <c r="O104" s="4" t="s">
        <v>32</v>
      </c>
      <c r="P104" s="4" t="s">
        <v>33</v>
      </c>
      <c r="Q104" s="4">
        <v>0</v>
      </c>
      <c r="R104" s="7">
        <v>45247.0000115741</v>
      </c>
      <c r="S104" s="6">
        <v>45281</v>
      </c>
      <c r="T104" s="4" t="s">
        <v>34</v>
      </c>
      <c r="U104" s="4">
        <v>-1573.84</v>
      </c>
      <c r="V104" s="4">
        <v>0</v>
      </c>
      <c r="W104" s="4">
        <v>0</v>
      </c>
      <c r="X104" s="4" t="s">
        <v>342</v>
      </c>
      <c r="Y104" s="4" t="s">
        <v>36</v>
      </c>
    </row>
    <row r="105" s="4" customFormat="1" spans="1:25">
      <c r="A105" s="4" t="s">
        <v>445</v>
      </c>
      <c r="B105" s="4" t="s">
        <v>26</v>
      </c>
      <c r="C105" s="4" t="s">
        <v>27</v>
      </c>
      <c r="D105" s="4" t="s">
        <v>446</v>
      </c>
      <c r="E105" s="4" t="s">
        <v>447</v>
      </c>
      <c r="F105" s="6">
        <v>45277</v>
      </c>
      <c r="G105" s="6">
        <v>45278</v>
      </c>
      <c r="H105" s="4">
        <v>1</v>
      </c>
      <c r="I105" s="4">
        <v>1</v>
      </c>
      <c r="J105" s="4">
        <v>1</v>
      </c>
      <c r="K105" s="4" t="s">
        <v>30</v>
      </c>
      <c r="L105" s="4">
        <v>525.63</v>
      </c>
      <c r="M105" s="4">
        <v>525.63</v>
      </c>
      <c r="N105" s="4" t="s">
        <v>448</v>
      </c>
      <c r="O105" s="4" t="s">
        <v>32</v>
      </c>
      <c r="P105" s="4" t="s">
        <v>33</v>
      </c>
      <c r="Q105" s="4">
        <v>0</v>
      </c>
      <c r="R105" s="7">
        <v>45274.0000115741</v>
      </c>
      <c r="S105" s="6">
        <v>45281</v>
      </c>
      <c r="T105" s="4" t="s">
        <v>34</v>
      </c>
      <c r="U105" s="4">
        <v>525.63</v>
      </c>
      <c r="V105" s="4">
        <v>0</v>
      </c>
      <c r="W105" s="4">
        <v>0</v>
      </c>
      <c r="X105" s="4" t="s">
        <v>449</v>
      </c>
      <c r="Y105" s="4" t="s">
        <v>450</v>
      </c>
    </row>
    <row r="106" s="4" customFormat="1" spans="1:25">
      <c r="A106" s="4" t="s">
        <v>451</v>
      </c>
      <c r="B106" s="4" t="s">
        <v>26</v>
      </c>
      <c r="C106" s="4" t="s">
        <v>27</v>
      </c>
      <c r="D106" s="4" t="s">
        <v>452</v>
      </c>
      <c r="E106" s="4" t="s">
        <v>453</v>
      </c>
      <c r="F106" s="6">
        <v>45277</v>
      </c>
      <c r="G106" s="6">
        <v>45278</v>
      </c>
      <c r="H106" s="4">
        <v>1</v>
      </c>
      <c r="I106" s="4">
        <v>1</v>
      </c>
      <c r="J106" s="4">
        <v>1</v>
      </c>
      <c r="K106" s="4" t="s">
        <v>30</v>
      </c>
      <c r="L106" s="4">
        <v>383.56</v>
      </c>
      <c r="M106" s="4">
        <v>383.56</v>
      </c>
      <c r="N106" s="4" t="s">
        <v>454</v>
      </c>
      <c r="O106" s="4" t="s">
        <v>32</v>
      </c>
      <c r="P106" s="4" t="s">
        <v>33</v>
      </c>
      <c r="Q106" s="4">
        <v>0</v>
      </c>
      <c r="R106" s="7">
        <v>45275</v>
      </c>
      <c r="S106" s="6">
        <v>45281</v>
      </c>
      <c r="T106" s="4" t="s">
        <v>34</v>
      </c>
      <c r="U106" s="4">
        <v>383.56</v>
      </c>
      <c r="V106" s="4">
        <v>0</v>
      </c>
      <c r="W106" s="4">
        <v>0</v>
      </c>
      <c r="X106" s="4" t="s">
        <v>455</v>
      </c>
      <c r="Y106" s="4" t="s">
        <v>456</v>
      </c>
    </row>
    <row r="107" s="4" customFormat="1" spans="1:25">
      <c r="A107" s="4" t="s">
        <v>457</v>
      </c>
      <c r="B107" s="4" t="s">
        <v>26</v>
      </c>
      <c r="C107" s="4" t="s">
        <v>458</v>
      </c>
      <c r="D107" s="4" t="s">
        <v>459</v>
      </c>
      <c r="E107" s="4" t="s">
        <v>460</v>
      </c>
      <c r="F107" s="6">
        <v>45255</v>
      </c>
      <c r="G107" s="6">
        <v>45256</v>
      </c>
      <c r="H107" s="4">
        <v>1</v>
      </c>
      <c r="I107" s="4">
        <v>1</v>
      </c>
      <c r="J107" s="4">
        <v>1</v>
      </c>
      <c r="K107" s="4" t="s">
        <v>30</v>
      </c>
      <c r="L107" s="4">
        <v>1713.51</v>
      </c>
      <c r="M107" s="4">
        <v>1713.51</v>
      </c>
      <c r="N107" s="4" t="s">
        <v>461</v>
      </c>
      <c r="O107" s="4" t="s">
        <v>32</v>
      </c>
      <c r="P107" s="4" t="s">
        <v>33</v>
      </c>
      <c r="Q107" s="4">
        <v>0</v>
      </c>
      <c r="R107" s="7">
        <v>45250.66875</v>
      </c>
      <c r="S107" s="6">
        <v>45281</v>
      </c>
      <c r="T107" s="4" t="s">
        <v>34</v>
      </c>
      <c r="U107" s="4">
        <v>1713.51</v>
      </c>
      <c r="V107" s="4">
        <v>0</v>
      </c>
      <c r="W107" s="4">
        <v>0</v>
      </c>
      <c r="X107" s="4" t="s">
        <v>462</v>
      </c>
      <c r="Y107" s="4" t="s">
        <v>463</v>
      </c>
    </row>
    <row r="108" s="4" customFormat="1" spans="1:25">
      <c r="A108" s="4" t="s">
        <v>464</v>
      </c>
      <c r="B108" s="4" t="s">
        <v>26</v>
      </c>
      <c r="C108" s="4" t="s">
        <v>458</v>
      </c>
      <c r="D108" s="4" t="s">
        <v>465</v>
      </c>
      <c r="E108" s="4" t="s">
        <v>466</v>
      </c>
      <c r="F108" s="6">
        <v>45206</v>
      </c>
      <c r="G108" s="6">
        <v>45208</v>
      </c>
      <c r="H108" s="4">
        <v>1</v>
      </c>
      <c r="I108" s="4">
        <v>2</v>
      </c>
      <c r="J108" s="4">
        <v>2</v>
      </c>
      <c r="K108" s="4" t="s">
        <v>30</v>
      </c>
      <c r="L108" s="4">
        <v>736.62</v>
      </c>
      <c r="M108" s="4">
        <v>736.62</v>
      </c>
      <c r="N108" s="4" t="s">
        <v>467</v>
      </c>
      <c r="O108" s="4" t="s">
        <v>32</v>
      </c>
      <c r="P108" s="4" t="s">
        <v>33</v>
      </c>
      <c r="Q108" s="4">
        <v>0</v>
      </c>
      <c r="R108" s="7">
        <v>45186.8402546296</v>
      </c>
      <c r="S108" s="6">
        <v>45281</v>
      </c>
      <c r="T108" s="4" t="s">
        <v>34</v>
      </c>
      <c r="U108" s="4">
        <v>736.62</v>
      </c>
      <c r="V108" s="4">
        <v>0</v>
      </c>
      <c r="W108" s="4">
        <v>0</v>
      </c>
      <c r="X108" s="4" t="s">
        <v>468</v>
      </c>
      <c r="Y108" s="4" t="s">
        <v>469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470</v>
      </c>
      <c r="B2" s="4" t="s">
        <v>26</v>
      </c>
      <c r="C2" s="4" t="s">
        <v>27</v>
      </c>
      <c r="D2" s="4" t="s">
        <v>424</v>
      </c>
      <c r="E2" s="4" t="s">
        <v>425</v>
      </c>
      <c r="F2" s="6">
        <v>45275</v>
      </c>
      <c r="G2" s="6">
        <v>45278</v>
      </c>
      <c r="H2" s="4">
        <v>1</v>
      </c>
      <c r="I2" s="4">
        <v>3</v>
      </c>
      <c r="J2" s="4">
        <v>3</v>
      </c>
      <c r="K2" s="4" t="s">
        <v>471</v>
      </c>
      <c r="L2" s="4">
        <v>360</v>
      </c>
      <c r="M2" s="4">
        <v>360</v>
      </c>
      <c r="N2" s="4" t="s">
        <v>472</v>
      </c>
      <c r="O2" s="4" t="s">
        <v>473</v>
      </c>
      <c r="P2" s="4" t="s">
        <v>33</v>
      </c>
      <c r="Q2" s="4">
        <v>0</v>
      </c>
      <c r="R2" s="7">
        <v>45257.0000115741</v>
      </c>
      <c r="S2" s="6">
        <v>45281</v>
      </c>
      <c r="T2" s="4" t="s">
        <v>34</v>
      </c>
      <c r="U2" s="4">
        <v>360</v>
      </c>
      <c r="V2" s="4">
        <v>0</v>
      </c>
      <c r="W2" s="4">
        <v>0</v>
      </c>
      <c r="X2" s="4" t="s">
        <v>49</v>
      </c>
      <c r="Y2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tabSelected="1" workbookViewId="0">
      <selection activeCell="A90" sqref="A90:C94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474</v>
      </c>
    </row>
    <row r="2" s="4" customFormat="1" hidden="1" spans="1:9">
      <c r="A2" s="5">
        <v>999225202952438</v>
      </c>
      <c r="B2" s="6">
        <v>45276</v>
      </c>
      <c r="C2" s="6">
        <v>45278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999226010929553</v>
      </c>
      <c r="B3" s="6">
        <v>45276</v>
      </c>
      <c r="C3" s="6">
        <v>45278</v>
      </c>
      <c r="D3" s="4">
        <v>876.16</v>
      </c>
      <c r="E3" s="4" t="str">
        <f>VLOOKUP(A3,HOP!A:L,12,0)</f>
        <v>876.16</v>
      </c>
      <c r="F3" s="4" t="str">
        <f>VLOOKUP(A3,HOP!A:C,3,0)</f>
        <v>3773471</v>
      </c>
      <c r="G3" s="4">
        <f t="shared" ref="G3:G34" si="0">D3-E3</f>
        <v>0</v>
      </c>
      <c r="H3" s="4" t="str">
        <f t="shared" ref="H3:H34" si="1">$H$1&amp;F3</f>
        <v>，3773471</v>
      </c>
      <c r="I3" s="4" t="str">
        <f>VLOOKUP(A3,HOP!A:U,21,0)</f>
        <v>直连</v>
      </c>
    </row>
    <row r="4" s="4" customFormat="1" hidden="1" spans="1:9">
      <c r="A4" s="5">
        <v>999226026841495</v>
      </c>
      <c r="B4" s="6">
        <v>45276</v>
      </c>
      <c r="C4" s="6">
        <v>45278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999226345442072</v>
      </c>
      <c r="B5" s="6">
        <v>45276</v>
      </c>
      <c r="C5" s="6">
        <v>45278</v>
      </c>
      <c r="D5" s="4">
        <v>457.88</v>
      </c>
      <c r="E5" s="4" t="str">
        <f>VLOOKUP(A5,HOP!A:L,12,0)</f>
        <v>457.88</v>
      </c>
      <c r="F5" s="4" t="str">
        <f>VLOOKUP(A5,HOP!A:C,3,0)</f>
        <v>3834590</v>
      </c>
      <c r="G5" s="4">
        <f t="shared" si="0"/>
        <v>0</v>
      </c>
      <c r="H5" s="4" t="str">
        <f t="shared" si="1"/>
        <v>，3834590</v>
      </c>
      <c r="I5" s="4" t="str">
        <f>VLOOKUP(A5,HOP!A:U,21,0)</f>
        <v>直连</v>
      </c>
    </row>
    <row r="6" s="4" customFormat="1" hidden="1" spans="1:9">
      <c r="A6" s="5">
        <v>999226496167941</v>
      </c>
      <c r="B6" s="6">
        <v>45276</v>
      </c>
      <c r="C6" s="6">
        <v>45278</v>
      </c>
      <c r="D6" s="4">
        <v>1059.78</v>
      </c>
      <c r="E6" s="4" t="str">
        <f>VLOOKUP(A6,HOP!A:L,12,0)</f>
        <v>1059.78</v>
      </c>
      <c r="F6" s="4" t="str">
        <f>VLOOKUP(A6,HOP!A:C,3,0)</f>
        <v>3858981</v>
      </c>
      <c r="G6" s="4">
        <f t="shared" si="0"/>
        <v>0</v>
      </c>
      <c r="H6" s="4" t="str">
        <f t="shared" si="1"/>
        <v>，3858981</v>
      </c>
      <c r="I6" s="4" t="str">
        <f>VLOOKUP(A6,HOP!A:U,21,0)</f>
        <v>直连</v>
      </c>
    </row>
    <row r="7" s="4" customFormat="1" hidden="1" spans="1:9">
      <c r="A7" s="5">
        <v>999226930295644</v>
      </c>
      <c r="B7" s="6">
        <v>45277</v>
      </c>
      <c r="C7" s="6">
        <v>45278</v>
      </c>
      <c r="D7" s="4">
        <v>368.75</v>
      </c>
      <c r="E7" s="4" t="str">
        <f>VLOOKUP(A7,HOP!A:L,12,0)</f>
        <v>368.75</v>
      </c>
      <c r="F7" s="4" t="str">
        <f>VLOOKUP(A7,HOP!A:C,3,0)</f>
        <v>3977140</v>
      </c>
      <c r="G7" s="4">
        <f t="shared" si="0"/>
        <v>0</v>
      </c>
      <c r="H7" s="4" t="str">
        <f t="shared" si="1"/>
        <v>，3977140</v>
      </c>
      <c r="I7" s="4" t="str">
        <f>VLOOKUP(A7,HOP!A:U,21,0)</f>
        <v>直采</v>
      </c>
    </row>
    <row r="8" s="4" customFormat="1" hidden="1" spans="1:9">
      <c r="A8" s="5">
        <v>999226933039460</v>
      </c>
      <c r="B8" s="6">
        <v>45274</v>
      </c>
      <c r="C8" s="6">
        <v>45278</v>
      </c>
      <c r="D8" s="4">
        <v>3547.96</v>
      </c>
      <c r="E8" s="4" t="str">
        <f>VLOOKUP(A8,HOP!A:L,12,0)</f>
        <v>3547.96</v>
      </c>
      <c r="F8" s="4" t="str">
        <f>VLOOKUP(A8,HOP!A:C,3,0)</f>
        <v>3979755</v>
      </c>
      <c r="G8" s="4">
        <f t="shared" si="0"/>
        <v>0</v>
      </c>
      <c r="H8" s="4" t="str">
        <f t="shared" si="1"/>
        <v>，3979755</v>
      </c>
      <c r="I8" s="4" t="str">
        <f>VLOOKUP(A8,HOP!A:U,21,0)</f>
        <v>直连</v>
      </c>
    </row>
    <row r="9" s="4" customFormat="1" hidden="1" spans="1:9">
      <c r="A9" s="5">
        <v>999226933392575</v>
      </c>
      <c r="B9" s="6">
        <v>45274</v>
      </c>
      <c r="C9" s="6">
        <v>45278</v>
      </c>
      <c r="D9" s="4">
        <v>3152.08</v>
      </c>
      <c r="E9" s="4" t="str">
        <f>VLOOKUP(A9,HOP!A:L,12,0)</f>
        <v>3152.08</v>
      </c>
      <c r="F9" s="4" t="str">
        <f>VLOOKUP(A9,HOP!A:C,3,0)</f>
        <v>3980102</v>
      </c>
      <c r="G9" s="4">
        <f t="shared" si="0"/>
        <v>0</v>
      </c>
      <c r="H9" s="4" t="str">
        <f t="shared" si="1"/>
        <v>，3980102</v>
      </c>
      <c r="I9" s="4" t="str">
        <f>VLOOKUP(A9,HOP!A:U,21,0)</f>
        <v>直连</v>
      </c>
    </row>
    <row r="10" s="4" customFormat="1" hidden="1" spans="1:9">
      <c r="A10" s="5">
        <v>999227058900140</v>
      </c>
      <c r="B10" s="6">
        <v>45275</v>
      </c>
      <c r="C10" s="6">
        <v>45278</v>
      </c>
      <c r="D10" s="4">
        <v>2816.31</v>
      </c>
      <c r="E10" s="4" t="str">
        <f>VLOOKUP(A10,HOP!A:L,12,0)</f>
        <v>2816.31</v>
      </c>
      <c r="F10" s="4" t="str">
        <f>VLOOKUP(A10,HOP!A:C,3,0)</f>
        <v>3993269</v>
      </c>
      <c r="G10" s="4">
        <f t="shared" si="0"/>
        <v>0</v>
      </c>
      <c r="H10" s="4" t="str">
        <f t="shared" si="1"/>
        <v>，3993269</v>
      </c>
      <c r="I10" s="4" t="str">
        <f>VLOOKUP(A10,HOP!A:U,21,0)</f>
        <v>直连</v>
      </c>
    </row>
    <row r="11" s="4" customFormat="1" hidden="1" spans="1:9">
      <c r="A11" s="5">
        <v>999227306452999</v>
      </c>
      <c r="B11" s="6">
        <v>45275</v>
      </c>
      <c r="C11" s="6">
        <v>45278</v>
      </c>
      <c r="D11" s="4">
        <v>2605.2</v>
      </c>
      <c r="E11" s="4" t="str">
        <f>VLOOKUP(A11,HOP!A:L,12,0)</f>
        <v>2605.20</v>
      </c>
      <c r="F11" s="4" t="str">
        <f>VLOOKUP(A11,HOP!A:C,3,0)</f>
        <v>4043283</v>
      </c>
      <c r="G11" s="4">
        <f t="shared" si="0"/>
        <v>0</v>
      </c>
      <c r="H11" s="4" t="str">
        <f t="shared" si="1"/>
        <v>，4043283</v>
      </c>
      <c r="I11" s="4" t="str">
        <f>VLOOKUP(A11,HOP!A:U,21,0)</f>
        <v>直连</v>
      </c>
    </row>
    <row r="12" s="4" customFormat="1" hidden="1" spans="1:9">
      <c r="A12" s="5">
        <v>999227397132315</v>
      </c>
      <c r="B12" s="6">
        <v>45275</v>
      </c>
      <c r="C12" s="6">
        <v>45278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999227409600601</v>
      </c>
      <c r="B13" s="6">
        <v>45276</v>
      </c>
      <c r="C13" s="6">
        <v>45278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999227441256604</v>
      </c>
      <c r="B14" s="6">
        <v>45274</v>
      </c>
      <c r="C14" s="6">
        <v>45278</v>
      </c>
      <c r="D14" s="4">
        <v>1204.88</v>
      </c>
      <c r="E14" s="4" t="str">
        <f>VLOOKUP(A14,HOP!A:L,12,0)</f>
        <v>1204.88</v>
      </c>
      <c r="F14" s="4" t="str">
        <f>VLOOKUP(A14,HOP!A:C,3,0)</f>
        <v>4076934</v>
      </c>
      <c r="G14" s="4">
        <f t="shared" si="0"/>
        <v>0</v>
      </c>
      <c r="H14" s="4" t="str">
        <f t="shared" si="1"/>
        <v>，4076934</v>
      </c>
      <c r="I14" s="4" t="str">
        <f>VLOOKUP(A14,HOP!A:U,21,0)</f>
        <v>直采</v>
      </c>
    </row>
    <row r="15" s="4" customFormat="1" hidden="1" spans="1:9">
      <c r="A15" s="5">
        <v>999227441977984</v>
      </c>
      <c r="B15" s="6">
        <v>45276</v>
      </c>
      <c r="C15" s="6">
        <v>45278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hidden="1" spans="1:9">
      <c r="A16" s="5">
        <v>999227955607759</v>
      </c>
      <c r="B16" s="6">
        <v>45276</v>
      </c>
      <c r="C16" s="6">
        <v>45278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999227965930286</v>
      </c>
      <c r="B17" s="6">
        <v>45275</v>
      </c>
      <c r="C17" s="6">
        <v>45278</v>
      </c>
      <c r="D17" s="4">
        <v>2807.25</v>
      </c>
      <c r="E17" s="4" t="str">
        <f>VLOOKUP(A17,HOP!A:L,12,0)</f>
        <v>2807.25</v>
      </c>
      <c r="F17" s="4" t="str">
        <f>VLOOKUP(A17,HOP!A:C,3,0)</f>
        <v>4089121</v>
      </c>
      <c r="G17" s="4">
        <f t="shared" si="0"/>
        <v>0</v>
      </c>
      <c r="H17" s="4" t="str">
        <f t="shared" si="1"/>
        <v>，4089121</v>
      </c>
      <c r="I17" s="4" t="str">
        <f>VLOOKUP(A17,HOP!A:U,21,0)</f>
        <v>直连</v>
      </c>
    </row>
    <row r="18" s="4" customFormat="1" hidden="1" spans="1:9">
      <c r="A18" s="5">
        <v>999227994715389</v>
      </c>
      <c r="B18" s="6">
        <v>45275</v>
      </c>
      <c r="C18" s="6">
        <v>45278</v>
      </c>
      <c r="D18" s="4">
        <v>1451.16</v>
      </c>
      <c r="E18" s="4" t="str">
        <f>VLOOKUP(A18,HOP!A:L,12,0)</f>
        <v>1451.16</v>
      </c>
      <c r="F18" s="4" t="str">
        <f>VLOOKUP(A18,HOP!A:C,3,0)</f>
        <v>4099028</v>
      </c>
      <c r="G18" s="4">
        <f t="shared" si="0"/>
        <v>0</v>
      </c>
      <c r="H18" s="4" t="str">
        <f t="shared" si="1"/>
        <v>，4099028</v>
      </c>
      <c r="I18" s="4" t="str">
        <f>VLOOKUP(A18,HOP!A:U,21,0)</f>
        <v>直采</v>
      </c>
    </row>
    <row r="19" s="4" customFormat="1" hidden="1" spans="1:9">
      <c r="A19" s="5">
        <v>999228226044767</v>
      </c>
      <c r="B19" s="6">
        <v>45276</v>
      </c>
      <c r="C19" s="6">
        <v>45278</v>
      </c>
      <c r="D19" s="4">
        <v>993.7</v>
      </c>
      <c r="E19" s="4" t="str">
        <f>VLOOKUP(A19,HOP!A:L,12,0)</f>
        <v>993.70</v>
      </c>
      <c r="F19" s="4" t="str">
        <f>VLOOKUP(A19,HOP!A:C,3,0)</f>
        <v>4155142</v>
      </c>
      <c r="G19" s="4">
        <f t="shared" si="0"/>
        <v>0</v>
      </c>
      <c r="H19" s="4" t="str">
        <f t="shared" si="1"/>
        <v>，4155142</v>
      </c>
      <c r="I19" s="4" t="str">
        <f>VLOOKUP(A19,HOP!A:U,21,0)</f>
        <v>直连</v>
      </c>
    </row>
    <row r="20" s="4" customFormat="1" spans="1:9">
      <c r="A20" s="5">
        <v>999228238516873</v>
      </c>
      <c r="B20" s="6">
        <v>45275</v>
      </c>
      <c r="C20" s="6">
        <v>45278</v>
      </c>
      <c r="D20" s="4">
        <v>1368.24</v>
      </c>
      <c r="E20" s="4" t="str">
        <f>VLOOKUP(A20,HOP!A:L,12,0)</f>
        <v>1368.33</v>
      </c>
      <c r="F20" s="4" t="str">
        <f>VLOOKUP(A20,HOP!A:C,3,0)</f>
        <v>4161234</v>
      </c>
      <c r="G20" s="4">
        <f t="shared" si="0"/>
        <v>-0.0899999999999181</v>
      </c>
      <c r="H20" s="4" t="str">
        <f t="shared" si="1"/>
        <v>，4161234</v>
      </c>
      <c r="I20" s="4" t="str">
        <f>VLOOKUP(A20,HOP!A:U,21,0)</f>
        <v>直连</v>
      </c>
    </row>
    <row r="21" s="4" customFormat="1" spans="1:9">
      <c r="A21" s="5">
        <v>999228272269103</v>
      </c>
      <c r="B21" s="6">
        <v>45275</v>
      </c>
      <c r="C21" s="6">
        <v>45278</v>
      </c>
      <c r="D21" s="4">
        <v>6858.02</v>
      </c>
      <c r="E21" s="4" t="str">
        <f>VLOOKUP(A21,HOP!A:L,12,0)</f>
        <v>6858.00</v>
      </c>
      <c r="F21" s="4" t="str">
        <f>VLOOKUP(A21,HOP!A:C,3,0)</f>
        <v>4172253</v>
      </c>
      <c r="G21" s="4">
        <f t="shared" si="0"/>
        <v>0.0200000000004366</v>
      </c>
      <c r="H21" s="4" t="str">
        <f t="shared" si="1"/>
        <v>，4172253</v>
      </c>
      <c r="I21" s="4" t="str">
        <f>VLOOKUP(A21,HOP!A:U,21,0)</f>
        <v>直连</v>
      </c>
    </row>
    <row r="22" s="4" customFormat="1" hidden="1" spans="1:9">
      <c r="A22" s="5">
        <v>999228280379232</v>
      </c>
      <c r="B22" s="6">
        <v>45272</v>
      </c>
      <c r="C22" s="6">
        <v>45278</v>
      </c>
      <c r="D22" s="4">
        <v>2294.34</v>
      </c>
      <c r="E22" s="4" t="str">
        <f>VLOOKUP(A22,HOP!A:L,12,0)</f>
        <v>2294.34</v>
      </c>
      <c r="F22" s="4" t="str">
        <f>VLOOKUP(A22,HOP!A:C,3,0)</f>
        <v>4175042</v>
      </c>
      <c r="G22" s="4">
        <f t="shared" si="0"/>
        <v>0</v>
      </c>
      <c r="H22" s="4" t="str">
        <f t="shared" si="1"/>
        <v>，4175042</v>
      </c>
      <c r="I22" s="4" t="str">
        <f>VLOOKUP(A22,HOP!A:U,21,0)</f>
        <v>直连</v>
      </c>
    </row>
    <row r="23" s="4" customFormat="1" hidden="1" spans="1:9">
      <c r="A23" s="5">
        <v>999228292398822</v>
      </c>
      <c r="B23" s="6">
        <v>45276</v>
      </c>
      <c r="C23" s="6">
        <v>45278</v>
      </c>
      <c r="D23" s="4">
        <v>1177.26</v>
      </c>
      <c r="E23" s="4" t="str">
        <f>VLOOKUP(A23,HOP!A:L,12,0)</f>
        <v>1177.26</v>
      </c>
      <c r="F23" s="4" t="str">
        <f>VLOOKUP(A23,HOP!A:C,3,0)</f>
        <v>4180466</v>
      </c>
      <c r="G23" s="4">
        <f t="shared" si="0"/>
        <v>0</v>
      </c>
      <c r="H23" s="4" t="str">
        <f t="shared" si="1"/>
        <v>，4180466</v>
      </c>
      <c r="I23" s="4" t="str">
        <f>VLOOKUP(A23,HOP!A:U,21,0)</f>
        <v>直连</v>
      </c>
    </row>
    <row r="24" s="4" customFormat="1" hidden="1" spans="1:9">
      <c r="A24" s="5">
        <v>999228292450408</v>
      </c>
      <c r="B24" s="6">
        <v>45274</v>
      </c>
      <c r="C24" s="6">
        <v>45278</v>
      </c>
      <c r="D24" s="4">
        <v>2120.12</v>
      </c>
      <c r="E24" s="4" t="str">
        <f>VLOOKUP(A24,HOP!A:L,12,0)</f>
        <v>2120.12</v>
      </c>
      <c r="F24" s="4" t="str">
        <f>VLOOKUP(A24,HOP!A:C,3,0)</f>
        <v>4180492</v>
      </c>
      <c r="G24" s="4">
        <f t="shared" si="0"/>
        <v>0</v>
      </c>
      <c r="H24" s="4" t="str">
        <f t="shared" si="1"/>
        <v>，4180492</v>
      </c>
      <c r="I24" s="4" t="str">
        <f>VLOOKUP(A24,HOP!A:U,21,0)</f>
        <v>直连</v>
      </c>
    </row>
    <row r="25" s="4" customFormat="1" hidden="1" spans="1:9">
      <c r="A25" s="5">
        <v>999228292909925</v>
      </c>
      <c r="B25" s="6">
        <v>45275</v>
      </c>
      <c r="C25" s="6">
        <v>45278</v>
      </c>
      <c r="D25" s="4">
        <v>2336.43</v>
      </c>
      <c r="E25" s="4" t="str">
        <f>VLOOKUP(A25,HOP!A:L,12,0)</f>
        <v>2336.43</v>
      </c>
      <c r="F25" s="4" t="str">
        <f>VLOOKUP(A25,HOP!A:C,3,0)</f>
        <v>4180706</v>
      </c>
      <c r="G25" s="4">
        <f t="shared" si="0"/>
        <v>0</v>
      </c>
      <c r="H25" s="4" t="str">
        <f t="shared" si="1"/>
        <v>，4180706</v>
      </c>
      <c r="I25" s="4" t="str">
        <f>VLOOKUP(A25,HOP!A:U,21,0)</f>
        <v>直连</v>
      </c>
    </row>
    <row r="26" s="4" customFormat="1" hidden="1" spans="1:9">
      <c r="A26" s="5">
        <v>999228294201473</v>
      </c>
      <c r="B26" s="6">
        <v>45274</v>
      </c>
      <c r="C26" s="6">
        <v>45278</v>
      </c>
      <c r="D26" s="4">
        <v>4858.8</v>
      </c>
      <c r="E26" s="4" t="str">
        <f>VLOOKUP(A26,HOP!A:L,12,0)</f>
        <v>4858.80</v>
      </c>
      <c r="F26" s="4" t="str">
        <f>VLOOKUP(A26,HOP!A:C,3,0)</f>
        <v>4181762</v>
      </c>
      <c r="G26" s="4">
        <f t="shared" si="0"/>
        <v>0</v>
      </c>
      <c r="H26" s="4" t="str">
        <f t="shared" si="1"/>
        <v>，4181762</v>
      </c>
      <c r="I26" s="4" t="str">
        <f>VLOOKUP(A26,HOP!A:U,21,0)</f>
        <v>直连</v>
      </c>
    </row>
    <row r="27" s="4" customFormat="1" hidden="1" spans="1:9">
      <c r="A27" s="5">
        <v>999228294211817</v>
      </c>
      <c r="B27" s="6">
        <v>45274</v>
      </c>
      <c r="C27" s="6">
        <v>45278</v>
      </c>
      <c r="D27" s="4">
        <v>1619.6</v>
      </c>
      <c r="E27" s="4" t="str">
        <f>VLOOKUP(A27,HOP!A:L,12,0)</f>
        <v>1619.60</v>
      </c>
      <c r="F27" s="4" t="str">
        <f>VLOOKUP(A27,HOP!A:C,3,0)</f>
        <v>4181767</v>
      </c>
      <c r="G27" s="4">
        <f t="shared" si="0"/>
        <v>0</v>
      </c>
      <c r="H27" s="4" t="str">
        <f t="shared" si="1"/>
        <v>，4181767</v>
      </c>
      <c r="I27" s="4" t="str">
        <f>VLOOKUP(A27,HOP!A:U,21,0)</f>
        <v>直连</v>
      </c>
    </row>
    <row r="28" s="4" customFormat="1" hidden="1" spans="1:9">
      <c r="A28" s="5">
        <v>999228294786418</v>
      </c>
      <c r="B28" s="6">
        <v>45275</v>
      </c>
      <c r="C28" s="6">
        <v>45278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999228315208041</v>
      </c>
      <c r="B29" s="6">
        <v>45272</v>
      </c>
      <c r="C29" s="6">
        <v>45278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hidden="1" spans="1:9">
      <c r="A30" s="5">
        <v>999228317898045</v>
      </c>
      <c r="B30" s="6">
        <v>45275</v>
      </c>
      <c r="C30" s="6">
        <v>45278</v>
      </c>
      <c r="D30" s="4">
        <v>2532.45</v>
      </c>
      <c r="E30" s="4" t="str">
        <f>VLOOKUP(A30,HOP!A:L,12,0)</f>
        <v>2532.45</v>
      </c>
      <c r="F30" s="4" t="str">
        <f>VLOOKUP(A30,HOP!A:C,3,0)</f>
        <v>4191047</v>
      </c>
      <c r="G30" s="4">
        <f t="shared" si="0"/>
        <v>0</v>
      </c>
      <c r="H30" s="4" t="str">
        <f t="shared" si="1"/>
        <v>，4191047</v>
      </c>
      <c r="I30" s="4" t="str">
        <f>VLOOKUP(A30,HOP!A:U,21,0)</f>
        <v>直采</v>
      </c>
    </row>
    <row r="31" s="4" customFormat="1" hidden="1" spans="1:9">
      <c r="A31" s="5">
        <v>999228317968476</v>
      </c>
      <c r="B31" s="6">
        <v>45275</v>
      </c>
      <c r="C31" s="6">
        <v>45278</v>
      </c>
      <c r="D31" s="4">
        <v>4432.14</v>
      </c>
      <c r="E31" s="4" t="str">
        <f>VLOOKUP(A31,HOP!A:L,12,0)</f>
        <v>4432.14</v>
      </c>
      <c r="F31" s="4" t="str">
        <f>VLOOKUP(A31,HOP!A:C,3,0)</f>
        <v>4191099</v>
      </c>
      <c r="G31" s="4">
        <f t="shared" si="0"/>
        <v>0</v>
      </c>
      <c r="H31" s="4" t="str">
        <f t="shared" si="1"/>
        <v>，4191099</v>
      </c>
      <c r="I31" s="4" t="str">
        <f>VLOOKUP(A31,HOP!A:U,21,0)</f>
        <v>直连</v>
      </c>
    </row>
    <row r="32" s="4" customFormat="1" hidden="1" spans="1:9">
      <c r="A32" s="5">
        <v>999228334333342</v>
      </c>
      <c r="B32" s="6">
        <v>45275</v>
      </c>
      <c r="C32" s="6">
        <v>45278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999228337502875</v>
      </c>
      <c r="B33" s="6">
        <v>45276</v>
      </c>
      <c r="C33" s="6">
        <v>45278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999228337739821</v>
      </c>
      <c r="B34" s="6">
        <v>45275</v>
      </c>
      <c r="C34" s="6">
        <v>45278</v>
      </c>
      <c r="D34" s="4">
        <v>3140.16</v>
      </c>
      <c r="E34" s="4" t="str">
        <f>VLOOKUP(A34,HOP!A:L,12,0)</f>
        <v>3140.16</v>
      </c>
      <c r="F34" s="4" t="str">
        <f>VLOOKUP(A34,HOP!A:C,3,0)</f>
        <v>4201421</v>
      </c>
      <c r="G34" s="4">
        <f t="shared" si="0"/>
        <v>0</v>
      </c>
      <c r="H34" s="4" t="str">
        <f t="shared" si="1"/>
        <v>，4201421</v>
      </c>
      <c r="I34" s="4" t="str">
        <f>VLOOKUP(A34,HOP!A:U,21,0)</f>
        <v>直连</v>
      </c>
    </row>
    <row r="35" s="4" customFormat="1" hidden="1" spans="1:9">
      <c r="A35" s="5">
        <v>999228344599143</v>
      </c>
      <c r="B35" s="6">
        <v>45277</v>
      </c>
      <c r="C35" s="6">
        <v>45278</v>
      </c>
      <c r="D35" s="4">
        <v>660.46</v>
      </c>
      <c r="E35" s="4" t="str">
        <f>VLOOKUP(A35,HOP!A:L,12,0)</f>
        <v>660.46</v>
      </c>
      <c r="F35" s="4" t="str">
        <f>VLOOKUP(A35,HOP!A:C,3,0)</f>
        <v>4206139</v>
      </c>
      <c r="G35" s="4">
        <f t="shared" ref="G35:G66" si="2">D35-E35</f>
        <v>0</v>
      </c>
      <c r="H35" s="4" t="str">
        <f t="shared" ref="H35:H66" si="3">$H$1&amp;F35</f>
        <v>，4206139</v>
      </c>
      <c r="I35" s="4" t="str">
        <f>VLOOKUP(A35,HOP!A:U,21,0)</f>
        <v>直连</v>
      </c>
    </row>
    <row r="36" s="4" customFormat="1" hidden="1" spans="1:9">
      <c r="A36" s="5">
        <v>999228346155257</v>
      </c>
      <c r="B36" s="6">
        <v>45274</v>
      </c>
      <c r="C36" s="6">
        <v>45278</v>
      </c>
      <c r="D36" s="4">
        <v>5710.32</v>
      </c>
      <c r="E36" s="4" t="str">
        <f>VLOOKUP(A36,HOP!A:L,12,0)</f>
        <v>5710.32</v>
      </c>
      <c r="F36" s="4" t="str">
        <f>VLOOKUP(A36,HOP!A:C,3,0)</f>
        <v>4206806</v>
      </c>
      <c r="G36" s="4">
        <f t="shared" si="2"/>
        <v>0</v>
      </c>
      <c r="H36" s="4" t="str">
        <f t="shared" si="3"/>
        <v>，4206806</v>
      </c>
      <c r="I36" s="4" t="str">
        <f>VLOOKUP(A36,HOP!A:U,21,0)</f>
        <v>直连</v>
      </c>
    </row>
    <row r="37" s="4" customFormat="1" hidden="1" spans="1:9">
      <c r="A37" s="5">
        <v>999228358512632</v>
      </c>
      <c r="B37" s="6">
        <v>45276</v>
      </c>
      <c r="C37" s="6">
        <v>45278</v>
      </c>
      <c r="D37" s="4">
        <v>665.46</v>
      </c>
      <c r="E37" s="4" t="str">
        <f>VLOOKUP(A37,HOP!A:L,12,0)</f>
        <v>665.46</v>
      </c>
      <c r="F37" s="4" t="str">
        <f>VLOOKUP(A37,HOP!A:C,3,0)</f>
        <v>4212446</v>
      </c>
      <c r="G37" s="4">
        <f t="shared" si="2"/>
        <v>0</v>
      </c>
      <c r="H37" s="4" t="str">
        <f t="shared" si="3"/>
        <v>，4212446</v>
      </c>
      <c r="I37" s="4" t="str">
        <f>VLOOKUP(A37,HOP!A:U,21,0)</f>
        <v>直采</v>
      </c>
    </row>
    <row r="38" s="4" customFormat="1" hidden="1" spans="1:9">
      <c r="A38" s="5">
        <v>999228359697888</v>
      </c>
      <c r="B38" s="6">
        <v>45277</v>
      </c>
      <c r="C38" s="6">
        <v>45278</v>
      </c>
      <c r="D38" s="4">
        <v>1359.38</v>
      </c>
      <c r="E38" s="4" t="str">
        <f>VLOOKUP(A38,HOP!A:L,12,0)</f>
        <v>1359.38</v>
      </c>
      <c r="F38" s="4" t="str">
        <f>VLOOKUP(A38,HOP!A:C,3,0)</f>
        <v>4212905</v>
      </c>
      <c r="G38" s="4">
        <f t="shared" si="2"/>
        <v>0</v>
      </c>
      <c r="H38" s="4" t="str">
        <f t="shared" si="3"/>
        <v>，4212905</v>
      </c>
      <c r="I38" s="4" t="str">
        <f>VLOOKUP(A38,HOP!A:U,21,0)</f>
        <v>直连</v>
      </c>
    </row>
    <row r="39" s="4" customFormat="1" hidden="1" spans="1:9">
      <c r="A39" s="5">
        <v>999228360411948</v>
      </c>
      <c r="B39" s="6">
        <v>45273</v>
      </c>
      <c r="C39" s="6">
        <v>45278</v>
      </c>
      <c r="D39" s="4">
        <v>4906.8</v>
      </c>
      <c r="E39" s="4" t="str">
        <f>VLOOKUP(A39,HOP!A:L,12,0)</f>
        <v>4906.80</v>
      </c>
      <c r="F39" s="4" t="str">
        <f>VLOOKUP(A39,HOP!A:C,3,0)</f>
        <v>4213428</v>
      </c>
      <c r="G39" s="4">
        <f t="shared" si="2"/>
        <v>0</v>
      </c>
      <c r="H39" s="4" t="str">
        <f t="shared" si="3"/>
        <v>，4213428</v>
      </c>
      <c r="I39" s="4" t="str">
        <f>VLOOKUP(A39,HOP!A:U,21,0)</f>
        <v>直连</v>
      </c>
    </row>
    <row r="40" s="4" customFormat="1" hidden="1" spans="1:9">
      <c r="A40" s="5">
        <v>999228360436887</v>
      </c>
      <c r="B40" s="6">
        <v>45277</v>
      </c>
      <c r="C40" s="6">
        <v>45278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999228366617116</v>
      </c>
      <c r="B41" s="6">
        <v>45277</v>
      </c>
      <c r="C41" s="6">
        <v>45278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999228393108418</v>
      </c>
      <c r="B42" s="6">
        <v>45276</v>
      </c>
      <c r="C42" s="6">
        <v>45278</v>
      </c>
      <c r="D42" s="4">
        <v>680.68</v>
      </c>
      <c r="E42" s="4" t="str">
        <f>VLOOKUP(A42,HOP!A:L,12,0)</f>
        <v>680.68</v>
      </c>
      <c r="F42" s="4" t="str">
        <f>VLOOKUP(A42,HOP!A:C,3,0)</f>
        <v>4226257</v>
      </c>
      <c r="G42" s="4">
        <f t="shared" si="2"/>
        <v>0</v>
      </c>
      <c r="H42" s="4" t="str">
        <f t="shared" si="3"/>
        <v>，4226257</v>
      </c>
      <c r="I42" s="4" t="str">
        <f>VLOOKUP(A42,HOP!A:U,21,0)</f>
        <v>直采</v>
      </c>
    </row>
    <row r="43" s="4" customFormat="1" hidden="1" spans="1:9">
      <c r="A43" s="5">
        <v>28416865355</v>
      </c>
      <c r="B43" s="6">
        <v>45275</v>
      </c>
      <c r="C43" s="6">
        <v>45278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999228434352431</v>
      </c>
      <c r="B44" s="6">
        <v>45276</v>
      </c>
      <c r="C44" s="6">
        <v>45278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2"/>
        <v>#N/A</v>
      </c>
      <c r="H44" s="4" t="e">
        <f t="shared" si="3"/>
        <v>#N/A</v>
      </c>
      <c r="I44" s="4" t="e">
        <f>VLOOKUP(A44,HOP!A:U,21,0)</f>
        <v>#N/A</v>
      </c>
    </row>
    <row r="45" s="4" customFormat="1" hidden="1" spans="1:9">
      <c r="A45" s="5">
        <v>999228438428012</v>
      </c>
      <c r="B45" s="6">
        <v>45277</v>
      </c>
      <c r="C45" s="6">
        <v>45278</v>
      </c>
      <c r="D45" s="4">
        <v>197.46</v>
      </c>
      <c r="E45" s="4" t="str">
        <f>VLOOKUP(A45,HOP!A:L,12,0)</f>
        <v>197.46</v>
      </c>
      <c r="F45" s="4" t="str">
        <f>VLOOKUP(A45,HOP!A:C,3,0)</f>
        <v>4240093</v>
      </c>
      <c r="G45" s="4">
        <f t="shared" si="2"/>
        <v>0</v>
      </c>
      <c r="H45" s="4" t="str">
        <f t="shared" si="3"/>
        <v>，4240093</v>
      </c>
      <c r="I45" s="4" t="str">
        <f>VLOOKUP(A45,HOP!A:U,21,0)</f>
        <v>直连</v>
      </c>
    </row>
    <row r="46" s="4" customFormat="1" hidden="1" spans="1:9">
      <c r="A46" s="5">
        <v>999228443211946</v>
      </c>
      <c r="B46" s="6">
        <v>45275</v>
      </c>
      <c r="C46" s="6">
        <v>45278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hidden="1" spans="1:9">
      <c r="A47" s="5">
        <v>999228443217119</v>
      </c>
      <c r="B47" s="6">
        <v>45275</v>
      </c>
      <c r="C47" s="6">
        <v>45278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999228443375633</v>
      </c>
      <c r="B48" s="6">
        <v>45277</v>
      </c>
      <c r="C48" s="6">
        <v>45278</v>
      </c>
      <c r="D48" s="4">
        <v>286.02</v>
      </c>
      <c r="E48" s="4" t="str">
        <f>VLOOKUP(A48,HOP!A:L,12,0)</f>
        <v>286.02</v>
      </c>
      <c r="F48" s="4" t="str">
        <f>VLOOKUP(A48,HOP!A:C,3,0)</f>
        <v>4244887</v>
      </c>
      <c r="G48" s="4">
        <f t="shared" si="2"/>
        <v>0</v>
      </c>
      <c r="H48" s="4" t="str">
        <f t="shared" si="3"/>
        <v>，4244887</v>
      </c>
      <c r="I48" s="4" t="str">
        <f>VLOOKUP(A48,HOP!A:U,21,0)</f>
        <v>直连</v>
      </c>
    </row>
    <row r="49" s="4" customFormat="1" hidden="1" spans="1:9">
      <c r="A49" s="5">
        <v>999228443631439</v>
      </c>
      <c r="B49" s="6">
        <v>45277</v>
      </c>
      <c r="C49" s="6">
        <v>45278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hidden="1" spans="1:9">
      <c r="A50" s="5">
        <v>999228470428193</v>
      </c>
      <c r="B50" s="6">
        <v>45277</v>
      </c>
      <c r="C50" s="6">
        <v>45278</v>
      </c>
      <c r="D50" s="4">
        <v>167.9</v>
      </c>
      <c r="E50" s="4" t="str">
        <f>VLOOKUP(A50,HOP!A:L,12,0)</f>
        <v>167.90</v>
      </c>
      <c r="F50" s="4" t="str">
        <f>VLOOKUP(A50,HOP!A:C,3,0)</f>
        <v>4252873</v>
      </c>
      <c r="G50" s="4">
        <f t="shared" si="2"/>
        <v>0</v>
      </c>
      <c r="H50" s="4" t="str">
        <f t="shared" si="3"/>
        <v>，4252873</v>
      </c>
      <c r="I50" s="4" t="str">
        <f>VLOOKUP(A50,HOP!A:U,21,0)</f>
        <v>直连</v>
      </c>
    </row>
    <row r="51" s="4" customFormat="1" hidden="1" spans="1:9">
      <c r="A51" s="5">
        <v>999228474577653</v>
      </c>
      <c r="B51" s="6">
        <v>45276</v>
      </c>
      <c r="C51" s="6">
        <v>45278</v>
      </c>
      <c r="D51" s="4">
        <v>1514.05</v>
      </c>
      <c r="E51" s="4" t="str">
        <f>VLOOKUP(A51,HOP!A:L,12,0)</f>
        <v>1514.05</v>
      </c>
      <c r="F51" s="4" t="str">
        <f>VLOOKUP(A51,HOP!A:C,3,0)</f>
        <v>4254769</v>
      </c>
      <c r="G51" s="4">
        <f t="shared" si="2"/>
        <v>0</v>
      </c>
      <c r="H51" s="4" t="str">
        <f t="shared" si="3"/>
        <v>，4254769</v>
      </c>
      <c r="I51" s="4" t="str">
        <f>VLOOKUP(A51,HOP!A:U,21,0)</f>
        <v>直连</v>
      </c>
    </row>
    <row r="52" s="4" customFormat="1" hidden="1" spans="1:9">
      <c r="A52" s="5">
        <v>999228475483236</v>
      </c>
      <c r="B52" s="6">
        <v>45276</v>
      </c>
      <c r="C52" s="6">
        <v>45278</v>
      </c>
      <c r="D52" s="4">
        <v>672.3</v>
      </c>
      <c r="E52" s="4" t="str">
        <f>VLOOKUP(A52,HOP!A:L,12,0)</f>
        <v>672.30</v>
      </c>
      <c r="F52" s="4" t="str">
        <f>VLOOKUP(A52,HOP!A:C,3,0)</f>
        <v>4255341</v>
      </c>
      <c r="G52" s="4">
        <f t="shared" si="2"/>
        <v>0</v>
      </c>
      <c r="H52" s="4" t="str">
        <f t="shared" si="3"/>
        <v>，4255341</v>
      </c>
      <c r="I52" s="4" t="str">
        <f>VLOOKUP(A52,HOP!A:U,21,0)</f>
        <v>直采</v>
      </c>
    </row>
    <row r="53" s="4" customFormat="1" hidden="1" spans="1:9">
      <c r="A53" s="5">
        <v>999228483928638</v>
      </c>
      <c r="B53" s="6">
        <v>45276</v>
      </c>
      <c r="C53" s="6">
        <v>45278</v>
      </c>
      <c r="D53" s="4">
        <v>578.46</v>
      </c>
      <c r="E53" s="4" t="str">
        <f>VLOOKUP(A53,HOP!A:L,12,0)</f>
        <v>578.46</v>
      </c>
      <c r="F53" s="4" t="str">
        <f>VLOOKUP(A53,HOP!A:C,3,0)</f>
        <v>4256269</v>
      </c>
      <c r="G53" s="4">
        <f t="shared" si="2"/>
        <v>0</v>
      </c>
      <c r="H53" s="4" t="str">
        <f t="shared" si="3"/>
        <v>，4256269</v>
      </c>
      <c r="I53" s="4" t="str">
        <f>VLOOKUP(A53,HOP!A:U,21,0)</f>
        <v>直连</v>
      </c>
    </row>
    <row r="54" s="4" customFormat="1" hidden="1" spans="1:9">
      <c r="A54" s="5">
        <v>999228486520186</v>
      </c>
      <c r="B54" s="6">
        <v>45276</v>
      </c>
      <c r="C54" s="6">
        <v>45278</v>
      </c>
      <c r="D54" s="4">
        <v>1177.1</v>
      </c>
      <c r="E54" s="4" t="str">
        <f>VLOOKUP(A54,HOP!A:L,12,0)</f>
        <v>1177.10</v>
      </c>
      <c r="F54" s="4" t="str">
        <f>VLOOKUP(A54,HOP!A:C,3,0)</f>
        <v>4257945</v>
      </c>
      <c r="G54" s="4">
        <f t="shared" si="2"/>
        <v>0</v>
      </c>
      <c r="H54" s="4" t="str">
        <f t="shared" si="3"/>
        <v>，4257945</v>
      </c>
      <c r="I54" s="4" t="str">
        <f>VLOOKUP(A54,HOP!A:U,21,0)</f>
        <v>直采</v>
      </c>
    </row>
    <row r="55" s="4" customFormat="1" hidden="1" spans="1:9">
      <c r="A55" s="5">
        <v>999228501038853</v>
      </c>
      <c r="B55" s="6">
        <v>45272</v>
      </c>
      <c r="C55" s="6">
        <v>45278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hidden="1" spans="1:9">
      <c r="A56" s="5">
        <v>999228506171445</v>
      </c>
      <c r="B56" s="6">
        <v>45276</v>
      </c>
      <c r="C56" s="6">
        <v>45278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999228506751977</v>
      </c>
      <c r="B57" s="6">
        <v>45276</v>
      </c>
      <c r="C57" s="6">
        <v>45278</v>
      </c>
      <c r="D57" s="4">
        <v>1933.85</v>
      </c>
      <c r="E57" s="4" t="str">
        <f>VLOOKUP(A57,HOP!A:L,12,0)</f>
        <v>1933.85</v>
      </c>
      <c r="F57" s="4" t="str">
        <f>VLOOKUP(A57,HOP!A:C,3,0)</f>
        <v>4267897</v>
      </c>
      <c r="G57" s="4">
        <f t="shared" si="2"/>
        <v>0</v>
      </c>
      <c r="H57" s="4" t="str">
        <f t="shared" si="3"/>
        <v>，4267897</v>
      </c>
      <c r="I57" s="4" t="str">
        <f>VLOOKUP(A57,HOP!A:U,21,0)</f>
        <v>直连</v>
      </c>
    </row>
    <row r="58" s="4" customFormat="1" hidden="1" spans="1:9">
      <c r="A58" s="5">
        <v>999228506751984</v>
      </c>
      <c r="B58" s="6">
        <v>45276</v>
      </c>
      <c r="C58" s="6">
        <v>45278</v>
      </c>
      <c r="D58" s="4">
        <v>0</v>
      </c>
      <c r="E58" s="4" t="e">
        <f>VLOOKUP(A58,HOP!A:L,12,0)</f>
        <v>#N/A</v>
      </c>
      <c r="F58" s="4" t="e">
        <f>VLOOKUP(A58,HOP!A:C,3,0)</f>
        <v>#N/A</v>
      </c>
      <c r="G58" s="4" t="e">
        <f t="shared" si="2"/>
        <v>#N/A</v>
      </c>
      <c r="H58" s="4" t="e">
        <f t="shared" si="3"/>
        <v>#N/A</v>
      </c>
      <c r="I58" s="4" t="e">
        <f>VLOOKUP(A58,HOP!A:U,21,0)</f>
        <v>#N/A</v>
      </c>
    </row>
    <row r="59" s="4" customFormat="1" hidden="1" spans="1:9">
      <c r="A59" s="5">
        <v>999228507109096</v>
      </c>
      <c r="B59" s="6">
        <v>45276</v>
      </c>
      <c r="C59" s="6">
        <v>45278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28514873282</v>
      </c>
      <c r="B60" s="6">
        <v>45275</v>
      </c>
      <c r="C60" s="6">
        <v>45278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hidden="1" spans="1:9">
      <c r="A61" s="5">
        <v>999228521756856</v>
      </c>
      <c r="B61" s="6">
        <v>45277</v>
      </c>
      <c r="C61" s="6">
        <v>45278</v>
      </c>
      <c r="D61" s="4">
        <v>585.58</v>
      </c>
      <c r="E61" s="4" t="str">
        <f>VLOOKUP(A61,HOP!A:L,12,0)</f>
        <v>585.58</v>
      </c>
      <c r="F61" s="4" t="str">
        <f>VLOOKUP(A61,HOP!A:C,3,0)</f>
        <v>4271213</v>
      </c>
      <c r="G61" s="4">
        <f t="shared" si="2"/>
        <v>0</v>
      </c>
      <c r="H61" s="4" t="str">
        <f t="shared" si="3"/>
        <v>，4271213</v>
      </c>
      <c r="I61" s="4" t="str">
        <f>VLOOKUP(A61,HOP!A:U,21,0)</f>
        <v>直连</v>
      </c>
    </row>
    <row r="62" s="4" customFormat="1" hidden="1" spans="1:9">
      <c r="A62" s="5">
        <v>999228523557653</v>
      </c>
      <c r="B62" s="6">
        <v>45275</v>
      </c>
      <c r="C62" s="6">
        <v>45278</v>
      </c>
      <c r="D62" s="4">
        <v>0</v>
      </c>
      <c r="E62" s="4" t="e">
        <f>VLOOKUP(A62,HOP!A:L,12,0)</f>
        <v>#N/A</v>
      </c>
      <c r="F62" s="4" t="e">
        <f>VLOOKUP(A62,HOP!A:C,3,0)</f>
        <v>#N/A</v>
      </c>
      <c r="G62" s="4" t="e">
        <f t="shared" si="2"/>
        <v>#N/A</v>
      </c>
      <c r="H62" s="4" t="e">
        <f t="shared" si="3"/>
        <v>#N/A</v>
      </c>
      <c r="I62" s="4" t="e">
        <f>VLOOKUP(A62,HOP!A:U,21,0)</f>
        <v>#N/A</v>
      </c>
    </row>
    <row r="63" s="4" customFormat="1" hidden="1" spans="1:9">
      <c r="A63" s="5">
        <v>999228534976700</v>
      </c>
      <c r="B63" s="6">
        <v>45275</v>
      </c>
      <c r="C63" s="6">
        <v>45278</v>
      </c>
      <c r="D63" s="4">
        <v>1427.76</v>
      </c>
      <c r="E63" s="4">
        <v>1427.76</v>
      </c>
      <c r="F63" s="4" t="str">
        <f>VLOOKUP(A63,HOP!A:C,3,0)</f>
        <v>4274364</v>
      </c>
      <c r="G63" s="4">
        <f t="shared" si="2"/>
        <v>0</v>
      </c>
      <c r="H63" s="4" t="str">
        <f t="shared" si="3"/>
        <v>，4274364</v>
      </c>
      <c r="I63" s="4" t="str">
        <f>VLOOKUP(A63,HOP!A:U,21,0)</f>
        <v>直连</v>
      </c>
    </row>
    <row r="64" s="4" customFormat="1" hidden="1" spans="1:9">
      <c r="A64" s="5">
        <v>999228535709176</v>
      </c>
      <c r="B64" s="6">
        <v>45277</v>
      </c>
      <c r="C64" s="6">
        <v>45278</v>
      </c>
      <c r="D64" s="4">
        <v>873.68</v>
      </c>
      <c r="E64" s="4" t="str">
        <f>VLOOKUP(A64,HOP!A:L,12,0)</f>
        <v>873.68</v>
      </c>
      <c r="F64" s="4" t="str">
        <f>VLOOKUP(A64,HOP!A:C,3,0)</f>
        <v>4274503</v>
      </c>
      <c r="G64" s="4">
        <f t="shared" si="2"/>
        <v>0</v>
      </c>
      <c r="H64" s="4" t="str">
        <f t="shared" si="3"/>
        <v>，4274503</v>
      </c>
      <c r="I64" s="4" t="str">
        <f>VLOOKUP(A64,HOP!A:U,21,0)</f>
        <v>直连</v>
      </c>
    </row>
    <row r="65" s="4" customFormat="1" hidden="1" spans="1:9">
      <c r="A65" s="5">
        <v>999228541331222</v>
      </c>
      <c r="B65" s="6">
        <v>45274</v>
      </c>
      <c r="C65" s="6">
        <v>45278</v>
      </c>
      <c r="D65" s="4">
        <v>1406.48</v>
      </c>
      <c r="E65" s="4" t="str">
        <f>VLOOKUP(A65,HOP!A:L,12,0)</f>
        <v>1406.48</v>
      </c>
      <c r="F65" s="4" t="str">
        <f>VLOOKUP(A65,HOP!A:C,3,0)</f>
        <v>4275689</v>
      </c>
      <c r="G65" s="4">
        <f t="shared" si="2"/>
        <v>0</v>
      </c>
      <c r="H65" s="4" t="str">
        <f t="shared" si="3"/>
        <v>，4275689</v>
      </c>
      <c r="I65" s="4" t="str">
        <f>VLOOKUP(A65,HOP!A:U,21,0)</f>
        <v>直连</v>
      </c>
    </row>
    <row r="66" s="4" customFormat="1" hidden="1" spans="1:9">
      <c r="A66" s="5">
        <v>999228546839944</v>
      </c>
      <c r="B66" s="6">
        <v>45276</v>
      </c>
      <c r="C66" s="6">
        <v>45278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999228552600380</v>
      </c>
      <c r="B67" s="6">
        <v>45275</v>
      </c>
      <c r="C67" s="6">
        <v>45278</v>
      </c>
      <c r="D67" s="4">
        <v>1396.86</v>
      </c>
      <c r="E67" s="4" t="str">
        <f>VLOOKUP(A67,HOP!A:L,12,0)</f>
        <v>1396.86</v>
      </c>
      <c r="F67" s="4" t="str">
        <f>VLOOKUP(A67,HOP!A:C,3,0)</f>
        <v>4278956</v>
      </c>
      <c r="G67" s="4">
        <f t="shared" ref="G67:G83" si="4">D67-E67</f>
        <v>0</v>
      </c>
      <c r="H67" s="4" t="str">
        <f t="shared" ref="H67:H83" si="5">$H$1&amp;F67</f>
        <v>，4278956</v>
      </c>
      <c r="I67" s="4" t="str">
        <f>VLOOKUP(A67,HOP!A:U,21,0)</f>
        <v>直采</v>
      </c>
    </row>
    <row r="68" s="4" customFormat="1" hidden="1" spans="1:9">
      <c r="A68" s="5">
        <v>999228558764668</v>
      </c>
      <c r="B68" s="6">
        <v>45276</v>
      </c>
      <c r="C68" s="6">
        <v>45278</v>
      </c>
      <c r="D68" s="4">
        <v>660.42</v>
      </c>
      <c r="E68" s="4" t="str">
        <f>VLOOKUP(A68,HOP!A:L,12,0)</f>
        <v>660.42</v>
      </c>
      <c r="F68" s="4" t="str">
        <f>VLOOKUP(A68,HOP!A:C,3,0)</f>
        <v>4292005</v>
      </c>
      <c r="G68" s="4">
        <f t="shared" si="4"/>
        <v>0</v>
      </c>
      <c r="H68" s="4" t="str">
        <f t="shared" si="5"/>
        <v>，4292005</v>
      </c>
      <c r="I68" s="4" t="str">
        <f>VLOOKUP(A68,HOP!A:U,21,0)</f>
        <v>直连</v>
      </c>
    </row>
    <row r="69" s="4" customFormat="1" hidden="1" spans="1:9">
      <c r="A69" s="5">
        <v>999228573108858</v>
      </c>
      <c r="B69" s="6">
        <v>45276</v>
      </c>
      <c r="C69" s="6">
        <v>45278</v>
      </c>
      <c r="D69" s="4">
        <v>1527.16</v>
      </c>
      <c r="E69" s="4" t="str">
        <f>VLOOKUP(A69,HOP!A:L,12,0)</f>
        <v>1527.16</v>
      </c>
      <c r="F69" s="4" t="str">
        <f>VLOOKUP(A69,HOP!A:C,3,0)</f>
        <v>4299788</v>
      </c>
      <c r="G69" s="4">
        <f t="shared" si="4"/>
        <v>0</v>
      </c>
      <c r="H69" s="4" t="str">
        <f t="shared" si="5"/>
        <v>，4299788</v>
      </c>
      <c r="I69" s="4" t="str">
        <f>VLOOKUP(A69,HOP!A:U,21,0)</f>
        <v>直连</v>
      </c>
    </row>
    <row r="70" s="4" customFormat="1" hidden="1" spans="1:9">
      <c r="A70" s="5">
        <v>999228573222906</v>
      </c>
      <c r="B70" s="6">
        <v>45275</v>
      </c>
      <c r="C70" s="6">
        <v>45278</v>
      </c>
      <c r="D70" s="4">
        <v>1460.48</v>
      </c>
      <c r="E70" s="4" t="str">
        <f>VLOOKUP(A70,HOP!A:L,12,0)</f>
        <v>1460.48</v>
      </c>
      <c r="F70" s="4" t="str">
        <f>VLOOKUP(A70,HOP!A:C,3,0)</f>
        <v>4299835</v>
      </c>
      <c r="G70" s="4">
        <f t="shared" si="4"/>
        <v>0</v>
      </c>
      <c r="H70" s="4" t="str">
        <f t="shared" si="5"/>
        <v>，4299835</v>
      </c>
      <c r="I70" s="4" t="str">
        <f>VLOOKUP(A70,HOP!A:U,21,0)</f>
        <v>直连</v>
      </c>
    </row>
    <row r="71" s="4" customFormat="1" hidden="1" spans="1:9">
      <c r="A71" s="5">
        <v>999228575166088</v>
      </c>
      <c r="B71" s="6">
        <v>45276</v>
      </c>
      <c r="C71" s="6">
        <v>45278</v>
      </c>
      <c r="D71" s="4">
        <v>0</v>
      </c>
      <c r="E71" s="4" t="e">
        <f>VLOOKUP(A71,HOP!A:L,12,0)</f>
        <v>#N/A</v>
      </c>
      <c r="F71" s="4" t="e">
        <f>VLOOKUP(A71,HOP!A:C,3,0)</f>
        <v>#N/A</v>
      </c>
      <c r="G71" s="4" t="e">
        <f t="shared" si="4"/>
        <v>#N/A</v>
      </c>
      <c r="H71" s="4" t="e">
        <f t="shared" si="5"/>
        <v>#N/A</v>
      </c>
      <c r="I71" s="4" t="e">
        <f>VLOOKUP(A71,HOP!A:U,21,0)</f>
        <v>#N/A</v>
      </c>
    </row>
    <row r="72" s="4" customFormat="1" spans="1:9">
      <c r="A72" s="5">
        <v>999228587581732</v>
      </c>
      <c r="B72" s="6">
        <v>45276</v>
      </c>
      <c r="C72" s="6">
        <v>45278</v>
      </c>
      <c r="D72" s="4">
        <v>5356.86</v>
      </c>
      <c r="E72" s="4" t="str">
        <f>VLOOKUP(A72,HOP!A:L,12,0)</f>
        <v>5356.94</v>
      </c>
      <c r="F72" s="4" t="str">
        <f>VLOOKUP(A72,HOP!A:C,3,0)</f>
        <v>4305458</v>
      </c>
      <c r="G72" s="4">
        <f t="shared" si="4"/>
        <v>-0.0799999999999272</v>
      </c>
      <c r="H72" s="4" t="str">
        <f t="shared" si="5"/>
        <v>，4305458</v>
      </c>
      <c r="I72" s="4" t="str">
        <f>VLOOKUP(A72,HOP!A:U,21,0)</f>
        <v>直连</v>
      </c>
    </row>
    <row r="73" s="4" customFormat="1" hidden="1" spans="1:9">
      <c r="A73" s="5">
        <v>999228598334099</v>
      </c>
      <c r="B73" s="6">
        <v>45277</v>
      </c>
      <c r="C73" s="6">
        <v>45278</v>
      </c>
      <c r="D73" s="4">
        <v>380.2</v>
      </c>
      <c r="E73" s="4" t="str">
        <f>VLOOKUP(A73,HOP!A:L,12,0)</f>
        <v>380.20</v>
      </c>
      <c r="F73" s="4" t="str">
        <f>VLOOKUP(A73,HOP!A:C,3,0)</f>
        <v>4309673</v>
      </c>
      <c r="G73" s="4">
        <f t="shared" si="4"/>
        <v>0</v>
      </c>
      <c r="H73" s="4" t="str">
        <f t="shared" si="5"/>
        <v>，4309673</v>
      </c>
      <c r="I73" s="4" t="str">
        <f>VLOOKUP(A73,HOP!A:U,21,0)</f>
        <v>直连</v>
      </c>
    </row>
    <row r="74" s="4" customFormat="1" hidden="1" spans="1:9">
      <c r="A74" s="5">
        <v>999228598961593</v>
      </c>
      <c r="B74" s="6">
        <v>45276</v>
      </c>
      <c r="C74" s="6">
        <v>45278</v>
      </c>
      <c r="D74" s="4">
        <v>2007.32</v>
      </c>
      <c r="E74" s="4" t="str">
        <f>VLOOKUP(A74,HOP!A:L,12,0)</f>
        <v>2007.32</v>
      </c>
      <c r="F74" s="4" t="str">
        <f>VLOOKUP(A74,HOP!A:C,3,0)</f>
        <v>4310021</v>
      </c>
      <c r="G74" s="4">
        <f t="shared" si="4"/>
        <v>0</v>
      </c>
      <c r="H74" s="4" t="str">
        <f t="shared" si="5"/>
        <v>，4310021</v>
      </c>
      <c r="I74" s="4" t="str">
        <f>VLOOKUP(A74,HOP!A:U,21,0)</f>
        <v>直连</v>
      </c>
    </row>
    <row r="75" s="4" customFormat="1" hidden="1" spans="1:9">
      <c r="A75" s="5">
        <v>999228604221061</v>
      </c>
      <c r="B75" s="6">
        <v>45277</v>
      </c>
      <c r="C75" s="6">
        <v>45278</v>
      </c>
      <c r="D75" s="4">
        <v>1471.13</v>
      </c>
      <c r="E75" s="4" t="str">
        <f>VLOOKUP(A75,HOP!A:L,12,0)</f>
        <v>1471.13</v>
      </c>
      <c r="F75" s="4" t="str">
        <f>VLOOKUP(A75,HOP!A:C,3,0)</f>
        <v>4312856</v>
      </c>
      <c r="G75" s="4">
        <f t="shared" si="4"/>
        <v>0</v>
      </c>
      <c r="H75" s="4" t="str">
        <f t="shared" si="5"/>
        <v>，4312856</v>
      </c>
      <c r="I75" s="4" t="str">
        <f>VLOOKUP(A75,HOP!A:U,21,0)</f>
        <v>直连</v>
      </c>
    </row>
    <row r="76" s="4" customFormat="1" spans="1:10">
      <c r="A76" s="5">
        <v>999228701274289</v>
      </c>
      <c r="B76" s="6">
        <v>45275</v>
      </c>
      <c r="C76" s="6">
        <v>45278</v>
      </c>
      <c r="D76" s="4">
        <v>2925.33</v>
      </c>
      <c r="E76" s="4" t="str">
        <f>VLOOKUP(A76,HOP!A:L,12,0)</f>
        <v>3316.68</v>
      </c>
      <c r="F76" s="4" t="str">
        <f>VLOOKUP(A76,HOP!A:C,3,0)</f>
        <v>4334830</v>
      </c>
      <c r="G76" s="4">
        <f t="shared" si="4"/>
        <v>-391.35</v>
      </c>
      <c r="H76" s="4" t="str">
        <f t="shared" si="5"/>
        <v>，4334830</v>
      </c>
      <c r="I76" s="4" t="str">
        <f>VLOOKUP(A76,HOP!A:U,21,0)</f>
        <v>直采</v>
      </c>
      <c r="J76" s="4" t="s">
        <v>475</v>
      </c>
    </row>
    <row r="77" s="4" customFormat="1" hidden="1" spans="1:9">
      <c r="A77" s="5">
        <v>999228313154916</v>
      </c>
      <c r="B77" s="6">
        <v>45274</v>
      </c>
      <c r="C77" s="6">
        <v>45278</v>
      </c>
      <c r="D77" s="4">
        <v>2915.76</v>
      </c>
      <c r="E77" s="4" t="str">
        <f>VLOOKUP(A77,HOP!A:L,12,0)</f>
        <v>2915.76</v>
      </c>
      <c r="F77" s="4" t="str">
        <f>VLOOKUP(A77,HOP!A:C,3,0)</f>
        <v>4187495</v>
      </c>
      <c r="G77" s="4">
        <f t="shared" si="4"/>
        <v>0</v>
      </c>
      <c r="H77" s="4" t="str">
        <f t="shared" si="5"/>
        <v>，4187495</v>
      </c>
      <c r="I77" s="4" t="str">
        <f>VLOOKUP(A77,HOP!A:U,21,0)</f>
        <v>直连</v>
      </c>
    </row>
    <row r="78" s="4" customFormat="1" hidden="1" spans="1:9">
      <c r="A78" s="5">
        <v>999229334083331</v>
      </c>
      <c r="B78" s="6">
        <v>45277</v>
      </c>
      <c r="C78" s="6">
        <v>45278</v>
      </c>
      <c r="D78" s="4">
        <v>1714.54</v>
      </c>
      <c r="E78" s="4" t="str">
        <f>VLOOKUP(A78,HOP!A:L,12,0)</f>
        <v>1714.54</v>
      </c>
      <c r="F78" s="4" t="str">
        <f>VLOOKUP(A78,HOP!A:C,3,0)</f>
        <v>4387645</v>
      </c>
      <c r="G78" s="4">
        <f t="shared" si="4"/>
        <v>0</v>
      </c>
      <c r="H78" s="4" t="str">
        <f t="shared" si="5"/>
        <v>，4387645</v>
      </c>
      <c r="I78" s="4" t="str">
        <f>VLOOKUP(A78,HOP!A:U,21,0)</f>
        <v>直采</v>
      </c>
    </row>
    <row r="79" s="4" customFormat="1" hidden="1" spans="1:9">
      <c r="A79" s="5">
        <v>999229362295753</v>
      </c>
      <c r="B79" s="6">
        <v>45277</v>
      </c>
      <c r="C79" s="6">
        <v>45278</v>
      </c>
      <c r="D79" s="4">
        <v>1738</v>
      </c>
      <c r="E79" s="4" t="str">
        <f>VLOOKUP(A79,HOP!A:L,12,0)</f>
        <v>1738.00</v>
      </c>
      <c r="F79" s="4" t="str">
        <f>VLOOKUP(A79,HOP!A:C,3,0)</f>
        <v>4412577</v>
      </c>
      <c r="G79" s="4">
        <f t="shared" si="4"/>
        <v>0</v>
      </c>
      <c r="H79" s="4" t="str">
        <f t="shared" si="5"/>
        <v>，4412577</v>
      </c>
      <c r="I79" s="4" t="str">
        <f>VLOOKUP(A79,HOP!A:U,21,0)</f>
        <v>直采</v>
      </c>
    </row>
    <row r="80" s="4" customFormat="1" hidden="1" spans="1:9">
      <c r="A80" s="5">
        <v>999229385228416</v>
      </c>
      <c r="B80" s="6">
        <v>45277</v>
      </c>
      <c r="C80" s="6">
        <v>45278</v>
      </c>
      <c r="D80" s="4">
        <v>525.63</v>
      </c>
      <c r="E80" s="4" t="str">
        <f>VLOOKUP(A80,HOP!A:L,12,0)</f>
        <v>525.63</v>
      </c>
      <c r="F80" s="4" t="str">
        <f>VLOOKUP(A80,HOP!A:C,3,0)</f>
        <v>4432892</v>
      </c>
      <c r="G80" s="4">
        <f t="shared" si="4"/>
        <v>0</v>
      </c>
      <c r="H80" s="4" t="str">
        <f t="shared" si="5"/>
        <v>，4432892</v>
      </c>
      <c r="I80" s="4" t="str">
        <f>VLOOKUP(A80,HOP!A:U,21,0)</f>
        <v>直采</v>
      </c>
    </row>
    <row r="81" s="4" customFormat="1" hidden="1" spans="1:9">
      <c r="A81" s="5">
        <v>999229389464975</v>
      </c>
      <c r="B81" s="6">
        <v>45277</v>
      </c>
      <c r="C81" s="6">
        <v>45278</v>
      </c>
      <c r="D81" s="4">
        <v>383.56</v>
      </c>
      <c r="E81" s="4" t="str">
        <f>VLOOKUP(A81,HOP!A:L,12,0)</f>
        <v>383.56</v>
      </c>
      <c r="F81" s="4" t="str">
        <f>VLOOKUP(A81,HOP!A:C,3,0)</f>
        <v>4438987</v>
      </c>
      <c r="G81" s="4">
        <f t="shared" si="4"/>
        <v>0</v>
      </c>
      <c r="H81" s="4" t="str">
        <f t="shared" si="5"/>
        <v>，4438987</v>
      </c>
      <c r="I81" s="4" t="str">
        <f>VLOOKUP(A81,HOP!A:U,21,0)</f>
        <v>直采</v>
      </c>
    </row>
    <row r="82" s="4" customFormat="1" hidden="1" spans="1:9">
      <c r="A82" s="5">
        <v>999228554336301</v>
      </c>
      <c r="B82" s="6">
        <v>45255</v>
      </c>
      <c r="C82" s="6">
        <v>45256</v>
      </c>
      <c r="D82" s="4">
        <v>1713.51</v>
      </c>
      <c r="E82" s="4">
        <v>1713.51</v>
      </c>
      <c r="F82" s="4">
        <v>4288574</v>
      </c>
      <c r="G82" s="4">
        <f t="shared" si="4"/>
        <v>0</v>
      </c>
      <c r="H82" s="4" t="str">
        <f t="shared" si="5"/>
        <v>，4288574</v>
      </c>
      <c r="I82" s="4" t="s">
        <v>476</v>
      </c>
    </row>
    <row r="83" s="4" customFormat="1" hidden="1" spans="1:9">
      <c r="A83" s="5">
        <v>999226834160331</v>
      </c>
      <c r="B83" s="6">
        <v>45206</v>
      </c>
      <c r="C83" s="6">
        <v>45208</v>
      </c>
      <c r="D83" s="4">
        <v>736.62</v>
      </c>
      <c r="E83" s="4">
        <v>736.62</v>
      </c>
      <c r="F83" s="4">
        <v>3945823</v>
      </c>
      <c r="G83" s="4">
        <f t="shared" si="4"/>
        <v>0</v>
      </c>
      <c r="H83" s="4" t="str">
        <f t="shared" si="5"/>
        <v>，3945823</v>
      </c>
      <c r="I83" s="4" t="s">
        <v>476</v>
      </c>
    </row>
    <row r="85" spans="4:4">
      <c r="D85" s="4">
        <f>SUM(D2:D84)</f>
        <v>105795.79</v>
      </c>
    </row>
    <row r="87" spans="4:4">
      <c r="D87" s="4" t="s">
        <v>477</v>
      </c>
    </row>
    <row r="90" spans="1:3">
      <c r="A90" s="4" t="s">
        <v>478</v>
      </c>
      <c r="C90" s="4">
        <v>17829.8</v>
      </c>
    </row>
    <row r="91" spans="1:3">
      <c r="A91" s="4" t="s">
        <v>479</v>
      </c>
      <c r="C91" s="4">
        <v>88359.09</v>
      </c>
    </row>
    <row r="92" spans="1:3">
      <c r="A92" s="4" t="s">
        <v>480</v>
      </c>
      <c r="C92" s="4">
        <f>SUBTOTAL(9,C90:C91)</f>
        <v>106188.89</v>
      </c>
    </row>
    <row r="93" spans="1:1">
      <c r="A93" s="4" t="s">
        <v>481</v>
      </c>
    </row>
    <row r="94" spans="1:1">
      <c r="A94" s="4" t="s">
        <v>482</v>
      </c>
    </row>
  </sheetData>
  <autoFilter ref="A1:X83">
    <filterColumn colId="3">
      <filters>
        <filter val="6858.02"/>
        <filter val="2336.43"/>
        <filter val="1514.05"/>
        <filter val="1933.85"/>
        <filter val="2532.45"/>
        <filter val="383.56"/>
        <filter val="876.16"/>
        <filter val="1396.86"/>
        <filter val="5356.86"/>
        <filter val="585.58"/>
        <filter val="1204.88"/>
        <filter val="1406.48"/>
        <filter val="1460.48"/>
        <filter val="3152.08"/>
        <filter val="1177.1"/>
        <filter val="2816.31"/>
        <filter val="380.2"/>
        <filter val="2605.2"/>
        <filter val="736.62"/>
        <filter val="2007.32"/>
        <filter val="5710.32"/>
        <filter val="672.3"/>
        <filter val="525.63"/>
        <filter val="2925.33"/>
        <filter val="2294.34"/>
        <filter val="1619.6"/>
        <filter val="1427.76"/>
        <filter val="2915.76"/>
        <filter val="993.7"/>
        <filter val="4858.8"/>
        <filter val="4906.8"/>
        <filter val="680.68"/>
        <filter val="873.68"/>
        <filter val="1059.78"/>
        <filter val="1359.38"/>
        <filter val="167.9"/>
        <filter val="1368.24"/>
        <filter val="368.75"/>
        <filter val="2807.25"/>
        <filter val="1177.26"/>
        <filter val="1738"/>
        <filter val="1713.51"/>
        <filter val="286.02"/>
        <filter val="660.42"/>
        <filter val="2120.12"/>
        <filter val="1471.13"/>
        <filter val="1714.54"/>
        <filter val="4432.14"/>
        <filter val="197.46"/>
        <filter val="578.46"/>
        <filter val="660.46"/>
        <filter val="665.46"/>
        <filter val="1451.16"/>
        <filter val="1527.16"/>
        <filter val="3140.16"/>
        <filter val="3547.96"/>
        <filter val="457.88"/>
      </filters>
    </filterColumn>
    <filterColumn colId="6">
      <filters>
        <filter val="0.02"/>
        <filter val="-391.35"/>
        <filter val="-0.08"/>
        <filter val="-0.09"/>
      </filters>
    </filterColumn>
    <extLst/>
  </autoFilter>
  <conditionalFormatting sqref="A1:A91 A94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selection activeCell="A9" sqref="A9:A10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474</v>
      </c>
    </row>
    <row r="2" s="4" customFormat="1" spans="1:10">
      <c r="A2" s="5">
        <v>999228714460978</v>
      </c>
      <c r="B2" s="6">
        <v>45275</v>
      </c>
      <c r="C2" s="6">
        <v>45278</v>
      </c>
      <c r="D2" s="4">
        <v>360</v>
      </c>
      <c r="E2" s="4" t="e">
        <f>VLOOKUP(A2,HOP!A:L,12,0)</f>
        <v>#N/A</v>
      </c>
      <c r="F2" s="4">
        <v>4334830</v>
      </c>
      <c r="G2" s="4" t="e">
        <f>D2-E2</f>
        <v>#N/A</v>
      </c>
      <c r="H2" s="4" t="str">
        <f>$H$1&amp;F2</f>
        <v>，4334830</v>
      </c>
      <c r="I2" s="4" t="e">
        <f>VLOOKUP(A2,HOP!A:U,21,0)</f>
        <v>#N/A</v>
      </c>
      <c r="J2" s="4" t="s">
        <v>475</v>
      </c>
    </row>
    <row r="9" spans="1:1">
      <c r="A9" s="4" t="s">
        <v>480</v>
      </c>
    </row>
    <row r="10" spans="1:1">
      <c r="A10" s="4" t="s">
        <v>481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483</v>
      </c>
      <c r="B1" s="2" t="s">
        <v>484</v>
      </c>
      <c r="C1" s="2" t="s">
        <v>485</v>
      </c>
      <c r="D1" s="2" t="s">
        <v>486</v>
      </c>
      <c r="E1" s="2" t="s">
        <v>13</v>
      </c>
      <c r="F1" s="2" t="s">
        <v>5</v>
      </c>
      <c r="G1" s="2" t="s">
        <v>6</v>
      </c>
      <c r="H1" s="2" t="s">
        <v>487</v>
      </c>
      <c r="I1" s="2" t="s">
        <v>488</v>
      </c>
      <c r="J1" s="2" t="s">
        <v>489</v>
      </c>
      <c r="K1" s="2" t="s">
        <v>490</v>
      </c>
      <c r="L1" s="2" t="s">
        <v>491</v>
      </c>
      <c r="M1" s="2" t="s">
        <v>492</v>
      </c>
      <c r="N1" s="2" t="s">
        <v>493</v>
      </c>
      <c r="O1" s="2" t="s">
        <v>494</v>
      </c>
      <c r="P1" s="2" t="s">
        <v>495</v>
      </c>
      <c r="Q1" s="2" t="s">
        <v>496</v>
      </c>
      <c r="R1" s="2" t="s">
        <v>497</v>
      </c>
      <c r="S1" s="2" t="s">
        <v>498</v>
      </c>
      <c r="T1" s="2" t="s">
        <v>499</v>
      </c>
      <c r="U1" s="2" t="s">
        <v>500</v>
      </c>
      <c r="V1" s="2" t="s">
        <v>501</v>
      </c>
    </row>
    <row r="2" s="1" customFormat="1" spans="1:22">
      <c r="A2" s="3">
        <v>999229389464975</v>
      </c>
      <c r="B2" s="1" t="s">
        <v>502</v>
      </c>
      <c r="C2" s="1" t="s">
        <v>503</v>
      </c>
      <c r="D2" s="1" t="s">
        <v>504</v>
      </c>
      <c r="E2" s="1" t="s">
        <v>505</v>
      </c>
      <c r="F2" s="1" t="s">
        <v>506</v>
      </c>
      <c r="G2" s="1" t="s">
        <v>507</v>
      </c>
      <c r="H2" s="1" t="s">
        <v>508</v>
      </c>
      <c r="I2" s="1" t="s">
        <v>509</v>
      </c>
      <c r="J2" s="1" t="s">
        <v>30</v>
      </c>
      <c r="K2" s="1" t="s">
        <v>510</v>
      </c>
      <c r="L2" s="1" t="s">
        <v>510</v>
      </c>
      <c r="M2" s="1" t="s">
        <v>511</v>
      </c>
      <c r="N2" s="1" t="s">
        <v>511</v>
      </c>
      <c r="O2" s="1" t="s">
        <v>512</v>
      </c>
      <c r="P2" s="1" t="s">
        <v>513</v>
      </c>
      <c r="Q2" s="1" t="s">
        <v>514</v>
      </c>
      <c r="R2" s="1" t="s">
        <v>515</v>
      </c>
      <c r="S2" s="1" t="s">
        <v>516</v>
      </c>
      <c r="T2" s="1" t="s">
        <v>517</v>
      </c>
      <c r="U2" s="1" t="s">
        <v>518</v>
      </c>
      <c r="V2" s="1" t="s">
        <v>519</v>
      </c>
    </row>
    <row r="3" s="1" customFormat="1" spans="1:22">
      <c r="A3" s="3">
        <v>999229385228416</v>
      </c>
      <c r="B3" s="1" t="s">
        <v>520</v>
      </c>
      <c r="C3" s="1" t="s">
        <v>521</v>
      </c>
      <c r="D3" s="1" t="s">
        <v>522</v>
      </c>
      <c r="E3" s="1" t="s">
        <v>523</v>
      </c>
      <c r="F3" s="1" t="s">
        <v>506</v>
      </c>
      <c r="G3" s="1" t="s">
        <v>507</v>
      </c>
      <c r="H3" s="1" t="s">
        <v>508</v>
      </c>
      <c r="I3" s="1" t="s">
        <v>524</v>
      </c>
      <c r="J3" s="1" t="s">
        <v>30</v>
      </c>
      <c r="K3" s="1" t="s">
        <v>525</v>
      </c>
      <c r="L3" s="1" t="s">
        <v>525</v>
      </c>
      <c r="M3" s="1" t="s">
        <v>511</v>
      </c>
      <c r="N3" s="1" t="s">
        <v>511</v>
      </c>
      <c r="O3" s="1" t="s">
        <v>512</v>
      </c>
      <c r="P3" s="1" t="s">
        <v>513</v>
      </c>
      <c r="Q3" s="1" t="s">
        <v>514</v>
      </c>
      <c r="R3" s="1" t="s">
        <v>526</v>
      </c>
      <c r="S3" s="1" t="s">
        <v>516</v>
      </c>
      <c r="T3" s="1" t="s">
        <v>517</v>
      </c>
      <c r="U3" s="1" t="s">
        <v>518</v>
      </c>
      <c r="V3" s="1" t="s">
        <v>527</v>
      </c>
    </row>
    <row r="4" s="1" customFormat="1" spans="1:22">
      <c r="A4" s="3">
        <v>999229362295753</v>
      </c>
      <c r="B4" s="1" t="s">
        <v>528</v>
      </c>
      <c r="C4" s="1" t="s">
        <v>529</v>
      </c>
      <c r="D4" s="1" t="s">
        <v>530</v>
      </c>
      <c r="E4" s="1" t="s">
        <v>531</v>
      </c>
      <c r="F4" s="1" t="s">
        <v>506</v>
      </c>
      <c r="G4" s="1" t="s">
        <v>507</v>
      </c>
      <c r="H4" s="1" t="s">
        <v>508</v>
      </c>
      <c r="I4" s="1" t="s">
        <v>532</v>
      </c>
      <c r="J4" s="1" t="s">
        <v>30</v>
      </c>
      <c r="K4" s="1" t="s">
        <v>533</v>
      </c>
      <c r="L4" s="1" t="s">
        <v>533</v>
      </c>
      <c r="M4" s="1" t="s">
        <v>511</v>
      </c>
      <c r="N4" s="1" t="s">
        <v>511</v>
      </c>
      <c r="O4" s="1" t="s">
        <v>512</v>
      </c>
      <c r="P4" s="1" t="s">
        <v>513</v>
      </c>
      <c r="Q4" s="1" t="s">
        <v>514</v>
      </c>
      <c r="R4" s="1" t="s">
        <v>534</v>
      </c>
      <c r="S4" s="1" t="s">
        <v>516</v>
      </c>
      <c r="T4" s="1" t="s">
        <v>517</v>
      </c>
      <c r="U4" s="1" t="s">
        <v>518</v>
      </c>
      <c r="V4" s="1" t="s">
        <v>535</v>
      </c>
    </row>
    <row r="5" s="1" customFormat="1" spans="1:22">
      <c r="A5" s="3">
        <v>999229334083331</v>
      </c>
      <c r="B5" s="1" t="s">
        <v>536</v>
      </c>
      <c r="C5" s="1" t="s">
        <v>537</v>
      </c>
      <c r="D5" s="1" t="s">
        <v>530</v>
      </c>
      <c r="E5" s="1" t="s">
        <v>538</v>
      </c>
      <c r="F5" s="1" t="s">
        <v>506</v>
      </c>
      <c r="G5" s="1" t="s">
        <v>507</v>
      </c>
      <c r="H5" s="1" t="s">
        <v>508</v>
      </c>
      <c r="I5" s="1" t="s">
        <v>539</v>
      </c>
      <c r="J5" s="1" t="s">
        <v>30</v>
      </c>
      <c r="K5" s="1" t="s">
        <v>540</v>
      </c>
      <c r="L5" s="1" t="s">
        <v>540</v>
      </c>
      <c r="M5" s="1" t="s">
        <v>511</v>
      </c>
      <c r="N5" s="1" t="s">
        <v>511</v>
      </c>
      <c r="O5" s="1" t="s">
        <v>512</v>
      </c>
      <c r="P5" s="1" t="s">
        <v>513</v>
      </c>
      <c r="Q5" s="1" t="s">
        <v>514</v>
      </c>
      <c r="R5" s="1" t="s">
        <v>541</v>
      </c>
      <c r="S5" s="1" t="s">
        <v>516</v>
      </c>
      <c r="T5" s="1" t="s">
        <v>517</v>
      </c>
      <c r="U5" s="1" t="s">
        <v>518</v>
      </c>
      <c r="V5" s="1" t="s">
        <v>535</v>
      </c>
    </row>
    <row r="6" s="1" customFormat="1" spans="1:22">
      <c r="A6" s="3">
        <v>999228701274289</v>
      </c>
      <c r="B6" s="1" t="s">
        <v>542</v>
      </c>
      <c r="C6" s="1" t="s">
        <v>543</v>
      </c>
      <c r="D6" s="1" t="s">
        <v>544</v>
      </c>
      <c r="E6" s="1" t="s">
        <v>545</v>
      </c>
      <c r="F6" s="1" t="s">
        <v>502</v>
      </c>
      <c r="G6" s="1" t="s">
        <v>507</v>
      </c>
      <c r="H6" s="1" t="s">
        <v>508</v>
      </c>
      <c r="I6" s="1" t="s">
        <v>546</v>
      </c>
      <c r="J6" s="1" t="s">
        <v>30</v>
      </c>
      <c r="K6" s="1" t="s">
        <v>547</v>
      </c>
      <c r="L6" s="1" t="s">
        <v>548</v>
      </c>
      <c r="M6" s="1" t="s">
        <v>549</v>
      </c>
      <c r="N6" s="1" t="s">
        <v>550</v>
      </c>
      <c r="O6" s="1" t="s">
        <v>512</v>
      </c>
      <c r="P6" s="1" t="s">
        <v>513</v>
      </c>
      <c r="Q6" s="1" t="s">
        <v>514</v>
      </c>
      <c r="R6" s="1" t="s">
        <v>551</v>
      </c>
      <c r="S6" s="1" t="s">
        <v>516</v>
      </c>
      <c r="T6" s="1" t="s">
        <v>517</v>
      </c>
      <c r="U6" s="1" t="s">
        <v>518</v>
      </c>
      <c r="V6" s="1" t="s">
        <v>552</v>
      </c>
    </row>
    <row r="7" s="1" customFormat="1" spans="1:22">
      <c r="A7" s="3">
        <v>999228604221061</v>
      </c>
      <c r="B7" s="1" t="s">
        <v>553</v>
      </c>
      <c r="C7" s="1" t="s">
        <v>554</v>
      </c>
      <c r="D7" s="1" t="s">
        <v>555</v>
      </c>
      <c r="E7" s="1" t="s">
        <v>556</v>
      </c>
      <c r="F7" s="1" t="s">
        <v>506</v>
      </c>
      <c r="G7" s="1" t="s">
        <v>507</v>
      </c>
      <c r="H7" s="1" t="s">
        <v>508</v>
      </c>
      <c r="I7" s="1" t="s">
        <v>557</v>
      </c>
      <c r="J7" s="1" t="s">
        <v>30</v>
      </c>
      <c r="K7" s="1" t="s">
        <v>558</v>
      </c>
      <c r="L7" s="1" t="s">
        <v>558</v>
      </c>
      <c r="M7" s="1" t="s">
        <v>511</v>
      </c>
      <c r="N7" s="1" t="s">
        <v>511</v>
      </c>
      <c r="O7" s="1" t="s">
        <v>512</v>
      </c>
      <c r="P7" s="1" t="s">
        <v>513</v>
      </c>
      <c r="Q7" s="1" t="s">
        <v>514</v>
      </c>
      <c r="R7" s="1" t="s">
        <v>559</v>
      </c>
      <c r="S7" s="1" t="s">
        <v>516</v>
      </c>
      <c r="T7" s="1" t="s">
        <v>517</v>
      </c>
      <c r="U7" s="1" t="s">
        <v>476</v>
      </c>
      <c r="V7" s="1" t="s">
        <v>560</v>
      </c>
    </row>
    <row r="8" s="1" customFormat="1" spans="1:22">
      <c r="A8" s="3">
        <v>999228598961593</v>
      </c>
      <c r="B8" s="1" t="s">
        <v>553</v>
      </c>
      <c r="C8" s="1" t="s">
        <v>561</v>
      </c>
      <c r="D8" s="1" t="s">
        <v>562</v>
      </c>
      <c r="E8" s="1" t="s">
        <v>563</v>
      </c>
      <c r="F8" s="1" t="s">
        <v>564</v>
      </c>
      <c r="G8" s="1" t="s">
        <v>507</v>
      </c>
      <c r="H8" s="1" t="s">
        <v>508</v>
      </c>
      <c r="I8" s="1" t="s">
        <v>565</v>
      </c>
      <c r="J8" s="1" t="s">
        <v>30</v>
      </c>
      <c r="K8" s="1" t="s">
        <v>566</v>
      </c>
      <c r="L8" s="1" t="s">
        <v>566</v>
      </c>
      <c r="M8" s="1" t="s">
        <v>511</v>
      </c>
      <c r="N8" s="1" t="s">
        <v>511</v>
      </c>
      <c r="O8" s="1" t="s">
        <v>512</v>
      </c>
      <c r="P8" s="1" t="s">
        <v>513</v>
      </c>
      <c r="Q8" s="1" t="s">
        <v>514</v>
      </c>
      <c r="R8" s="1" t="s">
        <v>567</v>
      </c>
      <c r="S8" s="1" t="s">
        <v>516</v>
      </c>
      <c r="T8" s="1" t="s">
        <v>517</v>
      </c>
      <c r="U8" s="1" t="s">
        <v>476</v>
      </c>
      <c r="V8" s="1" t="s">
        <v>535</v>
      </c>
    </row>
    <row r="9" s="1" customFormat="1" spans="1:22">
      <c r="A9" s="3">
        <v>999228598334099</v>
      </c>
      <c r="B9" s="1" t="s">
        <v>553</v>
      </c>
      <c r="C9" s="1" t="s">
        <v>568</v>
      </c>
      <c r="D9" s="1" t="s">
        <v>569</v>
      </c>
      <c r="E9" s="1" t="s">
        <v>570</v>
      </c>
      <c r="F9" s="1" t="s">
        <v>506</v>
      </c>
      <c r="G9" s="1" t="s">
        <v>507</v>
      </c>
      <c r="H9" s="1" t="s">
        <v>508</v>
      </c>
      <c r="I9" s="1" t="s">
        <v>571</v>
      </c>
      <c r="J9" s="1" t="s">
        <v>30</v>
      </c>
      <c r="K9" s="1" t="s">
        <v>572</v>
      </c>
      <c r="L9" s="1" t="s">
        <v>572</v>
      </c>
      <c r="M9" s="1" t="s">
        <v>511</v>
      </c>
      <c r="N9" s="1" t="s">
        <v>511</v>
      </c>
      <c r="O9" s="1" t="s">
        <v>512</v>
      </c>
      <c r="P9" s="1" t="s">
        <v>513</v>
      </c>
      <c r="Q9" s="1" t="s">
        <v>514</v>
      </c>
      <c r="R9" s="1" t="s">
        <v>573</v>
      </c>
      <c r="S9" s="1" t="s">
        <v>516</v>
      </c>
      <c r="T9" s="1" t="s">
        <v>517</v>
      </c>
      <c r="U9" s="1" t="s">
        <v>476</v>
      </c>
      <c r="V9" s="1" t="s">
        <v>552</v>
      </c>
    </row>
    <row r="10" s="1" customFormat="1" spans="1:22">
      <c r="A10" s="3">
        <v>999228587581732</v>
      </c>
      <c r="B10" s="1" t="s">
        <v>574</v>
      </c>
      <c r="C10" s="1" t="s">
        <v>575</v>
      </c>
      <c r="D10" s="1" t="s">
        <v>576</v>
      </c>
      <c r="E10" s="1" t="s">
        <v>577</v>
      </c>
      <c r="F10" s="1" t="s">
        <v>564</v>
      </c>
      <c r="G10" s="1" t="s">
        <v>507</v>
      </c>
      <c r="H10" s="1" t="s">
        <v>508</v>
      </c>
      <c r="I10" s="1" t="s">
        <v>578</v>
      </c>
      <c r="J10" s="1" t="s">
        <v>30</v>
      </c>
      <c r="K10" s="1" t="s">
        <v>579</v>
      </c>
      <c r="L10" s="1" t="s">
        <v>579</v>
      </c>
      <c r="M10" s="1" t="s">
        <v>511</v>
      </c>
      <c r="N10" s="1" t="s">
        <v>511</v>
      </c>
      <c r="O10" s="1" t="s">
        <v>512</v>
      </c>
      <c r="P10" s="1" t="s">
        <v>513</v>
      </c>
      <c r="Q10" s="1" t="s">
        <v>514</v>
      </c>
      <c r="R10" s="1" t="s">
        <v>580</v>
      </c>
      <c r="S10" s="1" t="s">
        <v>516</v>
      </c>
      <c r="T10" s="1" t="s">
        <v>517</v>
      </c>
      <c r="U10" s="1" t="s">
        <v>476</v>
      </c>
      <c r="V10" s="1" t="s">
        <v>581</v>
      </c>
    </row>
    <row r="11" s="1" customFormat="1" spans="1:22">
      <c r="A11" s="3">
        <v>999228573222906</v>
      </c>
      <c r="B11" s="1" t="s">
        <v>582</v>
      </c>
      <c r="C11" s="1" t="s">
        <v>583</v>
      </c>
      <c r="D11" s="1" t="s">
        <v>584</v>
      </c>
      <c r="E11" s="1" t="s">
        <v>585</v>
      </c>
      <c r="F11" s="1" t="s">
        <v>502</v>
      </c>
      <c r="G11" s="1" t="s">
        <v>507</v>
      </c>
      <c r="H11" s="1" t="s">
        <v>508</v>
      </c>
      <c r="I11" s="1" t="s">
        <v>586</v>
      </c>
      <c r="J11" s="1" t="s">
        <v>30</v>
      </c>
      <c r="K11" s="1" t="s">
        <v>587</v>
      </c>
      <c r="L11" s="1" t="s">
        <v>587</v>
      </c>
      <c r="M11" s="1" t="s">
        <v>511</v>
      </c>
      <c r="N11" s="1" t="s">
        <v>511</v>
      </c>
      <c r="O11" s="1" t="s">
        <v>512</v>
      </c>
      <c r="P11" s="1" t="s">
        <v>513</v>
      </c>
      <c r="Q11" s="1" t="s">
        <v>514</v>
      </c>
      <c r="R11" s="1" t="s">
        <v>588</v>
      </c>
      <c r="S11" s="1" t="s">
        <v>516</v>
      </c>
      <c r="T11" s="1" t="s">
        <v>517</v>
      </c>
      <c r="U11" s="1" t="s">
        <v>476</v>
      </c>
      <c r="V11" s="1" t="s">
        <v>527</v>
      </c>
    </row>
    <row r="12" s="1" customFormat="1" spans="1:22">
      <c r="A12" s="3">
        <v>999228573108858</v>
      </c>
      <c r="B12" s="1" t="s">
        <v>582</v>
      </c>
      <c r="C12" s="1" t="s">
        <v>589</v>
      </c>
      <c r="D12" s="1" t="s">
        <v>590</v>
      </c>
      <c r="E12" s="1" t="s">
        <v>591</v>
      </c>
      <c r="F12" s="1" t="s">
        <v>564</v>
      </c>
      <c r="G12" s="1" t="s">
        <v>507</v>
      </c>
      <c r="H12" s="1" t="s">
        <v>508</v>
      </c>
      <c r="I12" s="1" t="s">
        <v>592</v>
      </c>
      <c r="J12" s="1" t="s">
        <v>30</v>
      </c>
      <c r="K12" s="1" t="s">
        <v>593</v>
      </c>
      <c r="L12" s="1" t="s">
        <v>593</v>
      </c>
      <c r="M12" s="1" t="s">
        <v>511</v>
      </c>
      <c r="N12" s="1" t="s">
        <v>511</v>
      </c>
      <c r="O12" s="1" t="s">
        <v>512</v>
      </c>
      <c r="P12" s="1" t="s">
        <v>513</v>
      </c>
      <c r="Q12" s="1" t="s">
        <v>514</v>
      </c>
      <c r="R12" s="1" t="s">
        <v>594</v>
      </c>
      <c r="S12" s="1" t="s">
        <v>516</v>
      </c>
      <c r="T12" s="1" t="s">
        <v>517</v>
      </c>
      <c r="U12" s="1" t="s">
        <v>476</v>
      </c>
      <c r="V12" s="1" t="s">
        <v>519</v>
      </c>
    </row>
    <row r="13" s="1" customFormat="1" spans="1:22">
      <c r="A13" s="3">
        <v>999228558764668</v>
      </c>
      <c r="B13" s="1" t="s">
        <v>595</v>
      </c>
      <c r="C13" s="1" t="s">
        <v>596</v>
      </c>
      <c r="D13" s="1" t="s">
        <v>597</v>
      </c>
      <c r="E13" s="1" t="s">
        <v>598</v>
      </c>
      <c r="F13" s="1" t="s">
        <v>564</v>
      </c>
      <c r="G13" s="1" t="s">
        <v>507</v>
      </c>
      <c r="H13" s="1" t="s">
        <v>508</v>
      </c>
      <c r="I13" s="1" t="s">
        <v>599</v>
      </c>
      <c r="J13" s="1" t="s">
        <v>30</v>
      </c>
      <c r="K13" s="1" t="s">
        <v>600</v>
      </c>
      <c r="L13" s="1" t="s">
        <v>600</v>
      </c>
      <c r="M13" s="1" t="s">
        <v>511</v>
      </c>
      <c r="N13" s="1" t="s">
        <v>511</v>
      </c>
      <c r="O13" s="1" t="s">
        <v>512</v>
      </c>
      <c r="P13" s="1" t="s">
        <v>513</v>
      </c>
      <c r="Q13" s="1" t="s">
        <v>514</v>
      </c>
      <c r="R13" s="1" t="s">
        <v>601</v>
      </c>
      <c r="S13" s="1" t="s">
        <v>516</v>
      </c>
      <c r="T13" s="1" t="s">
        <v>517</v>
      </c>
      <c r="U13" s="1" t="s">
        <v>476</v>
      </c>
      <c r="V13" s="1" t="s">
        <v>519</v>
      </c>
    </row>
    <row r="14" s="1" customFormat="1" spans="1:22">
      <c r="A14" s="3">
        <v>999228552600380</v>
      </c>
      <c r="B14" s="1" t="s">
        <v>595</v>
      </c>
      <c r="C14" s="1" t="s">
        <v>602</v>
      </c>
      <c r="D14" s="1" t="s">
        <v>603</v>
      </c>
      <c r="E14" s="1" t="s">
        <v>604</v>
      </c>
      <c r="F14" s="1" t="s">
        <v>502</v>
      </c>
      <c r="G14" s="1" t="s">
        <v>507</v>
      </c>
      <c r="H14" s="1" t="s">
        <v>508</v>
      </c>
      <c r="I14" s="1" t="s">
        <v>605</v>
      </c>
      <c r="J14" s="1" t="s">
        <v>30</v>
      </c>
      <c r="K14" s="1" t="s">
        <v>606</v>
      </c>
      <c r="L14" s="1" t="s">
        <v>606</v>
      </c>
      <c r="M14" s="1" t="s">
        <v>511</v>
      </c>
      <c r="N14" s="1" t="s">
        <v>511</v>
      </c>
      <c r="O14" s="1" t="s">
        <v>512</v>
      </c>
      <c r="P14" s="1" t="s">
        <v>513</v>
      </c>
      <c r="Q14" s="1" t="s">
        <v>514</v>
      </c>
      <c r="R14" s="1" t="s">
        <v>607</v>
      </c>
      <c r="S14" s="1" t="s">
        <v>516</v>
      </c>
      <c r="T14" s="1" t="s">
        <v>517</v>
      </c>
      <c r="U14" s="1" t="s">
        <v>518</v>
      </c>
      <c r="V14" s="1" t="s">
        <v>527</v>
      </c>
    </row>
    <row r="15" s="1" customFormat="1" spans="1:22">
      <c r="A15" s="3">
        <v>999228541331222</v>
      </c>
      <c r="B15" s="1" t="s">
        <v>608</v>
      </c>
      <c r="C15" s="1" t="s">
        <v>609</v>
      </c>
      <c r="D15" s="1" t="s">
        <v>610</v>
      </c>
      <c r="E15" s="1" t="s">
        <v>611</v>
      </c>
      <c r="F15" s="1" t="s">
        <v>520</v>
      </c>
      <c r="G15" s="1" t="s">
        <v>507</v>
      </c>
      <c r="H15" s="1" t="s">
        <v>508</v>
      </c>
      <c r="I15" s="1" t="s">
        <v>612</v>
      </c>
      <c r="J15" s="1" t="s">
        <v>30</v>
      </c>
      <c r="K15" s="1" t="s">
        <v>613</v>
      </c>
      <c r="L15" s="1" t="s">
        <v>613</v>
      </c>
      <c r="M15" s="1" t="s">
        <v>511</v>
      </c>
      <c r="N15" s="1" t="s">
        <v>511</v>
      </c>
      <c r="O15" s="1" t="s">
        <v>512</v>
      </c>
      <c r="P15" s="1" t="s">
        <v>513</v>
      </c>
      <c r="Q15" s="1" t="s">
        <v>514</v>
      </c>
      <c r="R15" s="1" t="s">
        <v>614</v>
      </c>
      <c r="S15" s="1" t="s">
        <v>516</v>
      </c>
      <c r="T15" s="1" t="s">
        <v>517</v>
      </c>
      <c r="U15" s="1" t="s">
        <v>476</v>
      </c>
      <c r="V15" s="1" t="s">
        <v>615</v>
      </c>
    </row>
    <row r="16" s="1" customFormat="1" spans="1:22">
      <c r="A16" s="3">
        <v>999228535709176</v>
      </c>
      <c r="B16" s="1" t="s">
        <v>608</v>
      </c>
      <c r="C16" s="1" t="s">
        <v>616</v>
      </c>
      <c r="D16" s="1" t="s">
        <v>617</v>
      </c>
      <c r="E16" s="1" t="s">
        <v>618</v>
      </c>
      <c r="F16" s="1" t="s">
        <v>506</v>
      </c>
      <c r="G16" s="1" t="s">
        <v>507</v>
      </c>
      <c r="H16" s="1" t="s">
        <v>508</v>
      </c>
      <c r="I16" s="1" t="s">
        <v>619</v>
      </c>
      <c r="J16" s="1" t="s">
        <v>30</v>
      </c>
      <c r="K16" s="1" t="s">
        <v>620</v>
      </c>
      <c r="L16" s="1" t="s">
        <v>620</v>
      </c>
      <c r="M16" s="1" t="s">
        <v>511</v>
      </c>
      <c r="N16" s="1" t="s">
        <v>511</v>
      </c>
      <c r="O16" s="1" t="s">
        <v>512</v>
      </c>
      <c r="P16" s="1" t="s">
        <v>513</v>
      </c>
      <c r="Q16" s="1" t="s">
        <v>514</v>
      </c>
      <c r="R16" s="1" t="s">
        <v>621</v>
      </c>
      <c r="S16" s="1" t="s">
        <v>516</v>
      </c>
      <c r="T16" s="1" t="s">
        <v>517</v>
      </c>
      <c r="U16" s="1" t="s">
        <v>476</v>
      </c>
      <c r="V16" s="1" t="s">
        <v>622</v>
      </c>
    </row>
    <row r="17" s="1" customFormat="1" spans="1:22">
      <c r="A17" s="3">
        <v>999228534976700</v>
      </c>
      <c r="B17" s="1" t="s">
        <v>608</v>
      </c>
      <c r="C17" s="1" t="s">
        <v>623</v>
      </c>
      <c r="D17" s="1" t="s">
        <v>624</v>
      </c>
      <c r="E17" s="1" t="s">
        <v>625</v>
      </c>
      <c r="F17" s="1" t="s">
        <v>502</v>
      </c>
      <c r="G17" s="1" t="s">
        <v>507</v>
      </c>
      <c r="H17" s="1" t="s">
        <v>508</v>
      </c>
      <c r="I17" s="1" t="s">
        <v>626</v>
      </c>
      <c r="J17" s="1" t="s">
        <v>30</v>
      </c>
      <c r="K17" s="1" t="s">
        <v>627</v>
      </c>
      <c r="L17" s="1" t="s">
        <v>627</v>
      </c>
      <c r="M17" s="1" t="s">
        <v>511</v>
      </c>
      <c r="N17" s="1" t="s">
        <v>511</v>
      </c>
      <c r="O17" s="1" t="s">
        <v>512</v>
      </c>
      <c r="P17" s="1" t="s">
        <v>513</v>
      </c>
      <c r="Q17" s="1" t="s">
        <v>514</v>
      </c>
      <c r="R17" s="1" t="s">
        <v>628</v>
      </c>
      <c r="S17" s="1" t="s">
        <v>516</v>
      </c>
      <c r="T17" s="1" t="s">
        <v>517</v>
      </c>
      <c r="U17" s="1" t="s">
        <v>476</v>
      </c>
      <c r="V17" s="1" t="s">
        <v>615</v>
      </c>
    </row>
    <row r="18" s="1" customFormat="1" spans="1:22">
      <c r="A18" s="3">
        <v>999228521756856</v>
      </c>
      <c r="B18" s="1" t="s">
        <v>629</v>
      </c>
      <c r="C18" s="1" t="s">
        <v>630</v>
      </c>
      <c r="D18" s="1" t="s">
        <v>631</v>
      </c>
      <c r="E18" s="1" t="s">
        <v>632</v>
      </c>
      <c r="F18" s="1" t="s">
        <v>506</v>
      </c>
      <c r="G18" s="1" t="s">
        <v>507</v>
      </c>
      <c r="H18" s="1" t="s">
        <v>508</v>
      </c>
      <c r="I18" s="1" t="s">
        <v>633</v>
      </c>
      <c r="J18" s="1" t="s">
        <v>30</v>
      </c>
      <c r="K18" s="1" t="s">
        <v>634</v>
      </c>
      <c r="L18" s="1" t="s">
        <v>634</v>
      </c>
      <c r="M18" s="1" t="s">
        <v>511</v>
      </c>
      <c r="N18" s="1" t="s">
        <v>511</v>
      </c>
      <c r="O18" s="1" t="s">
        <v>512</v>
      </c>
      <c r="P18" s="1" t="s">
        <v>513</v>
      </c>
      <c r="Q18" s="1" t="s">
        <v>514</v>
      </c>
      <c r="R18" s="1" t="s">
        <v>635</v>
      </c>
      <c r="S18" s="1" t="s">
        <v>516</v>
      </c>
      <c r="T18" s="1" t="s">
        <v>517</v>
      </c>
      <c r="U18" s="1" t="s">
        <v>476</v>
      </c>
      <c r="V18" s="1" t="s">
        <v>581</v>
      </c>
    </row>
    <row r="19" s="1" customFormat="1" spans="1:22">
      <c r="A19" s="3">
        <v>999228506751977</v>
      </c>
      <c r="B19" s="1" t="s">
        <v>636</v>
      </c>
      <c r="C19" s="1" t="s">
        <v>637</v>
      </c>
      <c r="D19" s="1" t="s">
        <v>638</v>
      </c>
      <c r="E19" s="1" t="s">
        <v>639</v>
      </c>
      <c r="F19" s="1" t="s">
        <v>564</v>
      </c>
      <c r="G19" s="1" t="s">
        <v>507</v>
      </c>
      <c r="H19" s="1" t="s">
        <v>508</v>
      </c>
      <c r="I19" s="1" t="s">
        <v>640</v>
      </c>
      <c r="J19" s="1" t="s">
        <v>30</v>
      </c>
      <c r="K19" s="1" t="s">
        <v>641</v>
      </c>
      <c r="L19" s="1" t="s">
        <v>641</v>
      </c>
      <c r="M19" s="1" t="s">
        <v>511</v>
      </c>
      <c r="N19" s="1" t="s">
        <v>511</v>
      </c>
      <c r="O19" s="1" t="s">
        <v>512</v>
      </c>
      <c r="P19" s="1" t="s">
        <v>513</v>
      </c>
      <c r="Q19" s="1" t="s">
        <v>514</v>
      </c>
      <c r="R19" s="1" t="s">
        <v>642</v>
      </c>
      <c r="S19" s="1" t="s">
        <v>516</v>
      </c>
      <c r="T19" s="1" t="s">
        <v>517</v>
      </c>
      <c r="U19" s="1" t="s">
        <v>476</v>
      </c>
      <c r="V19" s="1" t="s">
        <v>643</v>
      </c>
    </row>
    <row r="20" s="1" customFormat="1" spans="1:22">
      <c r="A20" s="3">
        <v>999228486520186</v>
      </c>
      <c r="B20" s="1" t="s">
        <v>644</v>
      </c>
      <c r="C20" s="1" t="s">
        <v>645</v>
      </c>
      <c r="D20" s="1" t="s">
        <v>646</v>
      </c>
      <c r="E20" s="1" t="s">
        <v>647</v>
      </c>
      <c r="F20" s="1" t="s">
        <v>564</v>
      </c>
      <c r="G20" s="1" t="s">
        <v>507</v>
      </c>
      <c r="H20" s="1" t="s">
        <v>508</v>
      </c>
      <c r="I20" s="1" t="s">
        <v>648</v>
      </c>
      <c r="J20" s="1" t="s">
        <v>30</v>
      </c>
      <c r="K20" s="1" t="s">
        <v>649</v>
      </c>
      <c r="L20" s="1" t="s">
        <v>649</v>
      </c>
      <c r="M20" s="1" t="s">
        <v>511</v>
      </c>
      <c r="N20" s="1" t="s">
        <v>511</v>
      </c>
      <c r="O20" s="1" t="s">
        <v>512</v>
      </c>
      <c r="P20" s="1" t="s">
        <v>513</v>
      </c>
      <c r="Q20" s="1" t="s">
        <v>514</v>
      </c>
      <c r="R20" s="1" t="s">
        <v>650</v>
      </c>
      <c r="S20" s="1" t="s">
        <v>516</v>
      </c>
      <c r="T20" s="1" t="s">
        <v>517</v>
      </c>
      <c r="U20" s="1" t="s">
        <v>518</v>
      </c>
      <c r="V20" s="1" t="s">
        <v>527</v>
      </c>
    </row>
    <row r="21" s="1" customFormat="1" spans="1:22">
      <c r="A21" s="3">
        <v>999228483928638</v>
      </c>
      <c r="B21" s="1" t="s">
        <v>651</v>
      </c>
      <c r="C21" s="1" t="s">
        <v>652</v>
      </c>
      <c r="D21" s="1" t="s">
        <v>653</v>
      </c>
      <c r="E21" s="1" t="s">
        <v>654</v>
      </c>
      <c r="F21" s="1" t="s">
        <v>564</v>
      </c>
      <c r="G21" s="1" t="s">
        <v>507</v>
      </c>
      <c r="H21" s="1" t="s">
        <v>508</v>
      </c>
      <c r="I21" s="1" t="s">
        <v>655</v>
      </c>
      <c r="J21" s="1" t="s">
        <v>30</v>
      </c>
      <c r="K21" s="1" t="s">
        <v>656</v>
      </c>
      <c r="L21" s="1" t="s">
        <v>656</v>
      </c>
      <c r="M21" s="1" t="s">
        <v>511</v>
      </c>
      <c r="N21" s="1" t="s">
        <v>511</v>
      </c>
      <c r="O21" s="1" t="s">
        <v>512</v>
      </c>
      <c r="P21" s="1" t="s">
        <v>513</v>
      </c>
      <c r="Q21" s="1" t="s">
        <v>514</v>
      </c>
      <c r="R21" s="1" t="s">
        <v>657</v>
      </c>
      <c r="S21" s="1" t="s">
        <v>516</v>
      </c>
      <c r="T21" s="1" t="s">
        <v>517</v>
      </c>
      <c r="U21" s="1" t="s">
        <v>476</v>
      </c>
      <c r="V21" s="1" t="s">
        <v>519</v>
      </c>
    </row>
    <row r="22" s="1" customFormat="1" spans="1:22">
      <c r="A22" s="3">
        <v>999228475483236</v>
      </c>
      <c r="B22" s="1" t="s">
        <v>651</v>
      </c>
      <c r="C22" s="1" t="s">
        <v>658</v>
      </c>
      <c r="D22" s="1" t="s">
        <v>659</v>
      </c>
      <c r="E22" s="1" t="s">
        <v>660</v>
      </c>
      <c r="F22" s="1" t="s">
        <v>564</v>
      </c>
      <c r="G22" s="1" t="s">
        <v>507</v>
      </c>
      <c r="H22" s="1" t="s">
        <v>508</v>
      </c>
      <c r="I22" s="1" t="s">
        <v>661</v>
      </c>
      <c r="J22" s="1" t="s">
        <v>30</v>
      </c>
      <c r="K22" s="1" t="s">
        <v>662</v>
      </c>
      <c r="L22" s="1" t="s">
        <v>662</v>
      </c>
      <c r="M22" s="1" t="s">
        <v>511</v>
      </c>
      <c r="N22" s="1" t="s">
        <v>511</v>
      </c>
      <c r="O22" s="1" t="s">
        <v>512</v>
      </c>
      <c r="P22" s="1" t="s">
        <v>513</v>
      </c>
      <c r="Q22" s="1" t="s">
        <v>514</v>
      </c>
      <c r="R22" s="1" t="s">
        <v>663</v>
      </c>
      <c r="S22" s="1" t="s">
        <v>516</v>
      </c>
      <c r="T22" s="1" t="s">
        <v>517</v>
      </c>
      <c r="U22" s="1" t="s">
        <v>518</v>
      </c>
      <c r="V22" s="1" t="s">
        <v>519</v>
      </c>
    </row>
    <row r="23" s="1" customFormat="1" spans="1:22">
      <c r="A23" s="3">
        <v>999228474577653</v>
      </c>
      <c r="B23" s="1" t="s">
        <v>651</v>
      </c>
      <c r="C23" s="1" t="s">
        <v>664</v>
      </c>
      <c r="D23" s="1" t="s">
        <v>665</v>
      </c>
      <c r="E23" s="1" t="s">
        <v>666</v>
      </c>
      <c r="F23" s="1" t="s">
        <v>564</v>
      </c>
      <c r="G23" s="1" t="s">
        <v>507</v>
      </c>
      <c r="H23" s="1" t="s">
        <v>508</v>
      </c>
      <c r="I23" s="1" t="s">
        <v>667</v>
      </c>
      <c r="J23" s="1" t="s">
        <v>30</v>
      </c>
      <c r="K23" s="1" t="s">
        <v>668</v>
      </c>
      <c r="L23" s="1" t="s">
        <v>668</v>
      </c>
      <c r="M23" s="1" t="s">
        <v>511</v>
      </c>
      <c r="N23" s="1" t="s">
        <v>511</v>
      </c>
      <c r="O23" s="1" t="s">
        <v>512</v>
      </c>
      <c r="P23" s="1" t="s">
        <v>513</v>
      </c>
      <c r="Q23" s="1" t="s">
        <v>514</v>
      </c>
      <c r="R23" s="1" t="s">
        <v>669</v>
      </c>
      <c r="S23" s="1" t="s">
        <v>516</v>
      </c>
      <c r="T23" s="1" t="s">
        <v>517</v>
      </c>
      <c r="U23" s="1" t="s">
        <v>476</v>
      </c>
      <c r="V23" s="1" t="s">
        <v>670</v>
      </c>
    </row>
    <row r="24" s="1" customFormat="1" spans="1:22">
      <c r="A24" s="3">
        <v>999228470428193</v>
      </c>
      <c r="B24" s="1" t="s">
        <v>651</v>
      </c>
      <c r="C24" s="1" t="s">
        <v>671</v>
      </c>
      <c r="D24" s="1" t="s">
        <v>672</v>
      </c>
      <c r="E24" s="1" t="s">
        <v>673</v>
      </c>
      <c r="F24" s="1" t="s">
        <v>506</v>
      </c>
      <c r="G24" s="1" t="s">
        <v>507</v>
      </c>
      <c r="H24" s="1" t="s">
        <v>508</v>
      </c>
      <c r="I24" s="1" t="s">
        <v>674</v>
      </c>
      <c r="J24" s="1" t="s">
        <v>30</v>
      </c>
      <c r="K24" s="1" t="s">
        <v>675</v>
      </c>
      <c r="L24" s="1" t="s">
        <v>675</v>
      </c>
      <c r="M24" s="1" t="s">
        <v>511</v>
      </c>
      <c r="N24" s="1" t="s">
        <v>511</v>
      </c>
      <c r="O24" s="1" t="s">
        <v>512</v>
      </c>
      <c r="P24" s="1" t="s">
        <v>513</v>
      </c>
      <c r="Q24" s="1" t="s">
        <v>514</v>
      </c>
      <c r="R24" s="1" t="s">
        <v>676</v>
      </c>
      <c r="S24" s="1" t="s">
        <v>516</v>
      </c>
      <c r="T24" s="1" t="s">
        <v>517</v>
      </c>
      <c r="U24" s="1" t="s">
        <v>476</v>
      </c>
      <c r="V24" s="1" t="s">
        <v>527</v>
      </c>
    </row>
    <row r="25" s="1" customFormat="1" spans="1:22">
      <c r="A25" s="3">
        <v>999228443375633</v>
      </c>
      <c r="B25" s="1" t="s">
        <v>677</v>
      </c>
      <c r="C25" s="1" t="s">
        <v>678</v>
      </c>
      <c r="D25" s="1" t="s">
        <v>679</v>
      </c>
      <c r="E25" s="1" t="s">
        <v>680</v>
      </c>
      <c r="F25" s="1" t="s">
        <v>506</v>
      </c>
      <c r="G25" s="1" t="s">
        <v>507</v>
      </c>
      <c r="H25" s="1" t="s">
        <v>508</v>
      </c>
      <c r="I25" s="1" t="s">
        <v>681</v>
      </c>
      <c r="J25" s="1" t="s">
        <v>30</v>
      </c>
      <c r="K25" s="1" t="s">
        <v>682</v>
      </c>
      <c r="L25" s="1" t="s">
        <v>682</v>
      </c>
      <c r="M25" s="1" t="s">
        <v>511</v>
      </c>
      <c r="N25" s="1" t="s">
        <v>511</v>
      </c>
      <c r="O25" s="1" t="s">
        <v>512</v>
      </c>
      <c r="P25" s="1" t="s">
        <v>513</v>
      </c>
      <c r="Q25" s="1" t="s">
        <v>514</v>
      </c>
      <c r="R25" s="1" t="s">
        <v>683</v>
      </c>
      <c r="S25" s="1" t="s">
        <v>516</v>
      </c>
      <c r="T25" s="1" t="s">
        <v>517</v>
      </c>
      <c r="U25" s="1" t="s">
        <v>476</v>
      </c>
      <c r="V25" s="1" t="s">
        <v>684</v>
      </c>
    </row>
    <row r="26" s="1" customFormat="1" spans="1:22">
      <c r="A26" s="3">
        <v>999228438428012</v>
      </c>
      <c r="B26" s="1" t="s">
        <v>685</v>
      </c>
      <c r="C26" s="1" t="s">
        <v>686</v>
      </c>
      <c r="D26" s="1" t="s">
        <v>687</v>
      </c>
      <c r="E26" s="1" t="s">
        <v>688</v>
      </c>
      <c r="F26" s="1" t="s">
        <v>506</v>
      </c>
      <c r="G26" s="1" t="s">
        <v>507</v>
      </c>
      <c r="H26" s="1" t="s">
        <v>508</v>
      </c>
      <c r="I26" s="1" t="s">
        <v>689</v>
      </c>
      <c r="J26" s="1" t="s">
        <v>30</v>
      </c>
      <c r="K26" s="1" t="s">
        <v>690</v>
      </c>
      <c r="L26" s="1" t="s">
        <v>690</v>
      </c>
      <c r="M26" s="1" t="s">
        <v>511</v>
      </c>
      <c r="N26" s="1" t="s">
        <v>511</v>
      </c>
      <c r="O26" s="1" t="s">
        <v>512</v>
      </c>
      <c r="P26" s="1" t="s">
        <v>513</v>
      </c>
      <c r="Q26" s="1" t="s">
        <v>514</v>
      </c>
      <c r="R26" s="1" t="s">
        <v>691</v>
      </c>
      <c r="S26" s="1" t="s">
        <v>516</v>
      </c>
      <c r="T26" s="1" t="s">
        <v>517</v>
      </c>
      <c r="U26" s="1" t="s">
        <v>476</v>
      </c>
      <c r="V26" s="1" t="s">
        <v>527</v>
      </c>
    </row>
    <row r="27" s="1" customFormat="1" spans="1:22">
      <c r="A27" s="3">
        <v>999228393108418</v>
      </c>
      <c r="B27" s="1" t="s">
        <v>692</v>
      </c>
      <c r="C27" s="1" t="s">
        <v>693</v>
      </c>
      <c r="D27" s="1" t="s">
        <v>659</v>
      </c>
      <c r="E27" s="1" t="s">
        <v>694</v>
      </c>
      <c r="F27" s="1" t="s">
        <v>564</v>
      </c>
      <c r="G27" s="1" t="s">
        <v>507</v>
      </c>
      <c r="H27" s="1" t="s">
        <v>508</v>
      </c>
      <c r="I27" s="1" t="s">
        <v>695</v>
      </c>
      <c r="J27" s="1" t="s">
        <v>30</v>
      </c>
      <c r="K27" s="1" t="s">
        <v>696</v>
      </c>
      <c r="L27" s="1" t="s">
        <v>696</v>
      </c>
      <c r="M27" s="1" t="s">
        <v>511</v>
      </c>
      <c r="N27" s="1" t="s">
        <v>511</v>
      </c>
      <c r="O27" s="1" t="s">
        <v>512</v>
      </c>
      <c r="P27" s="1" t="s">
        <v>513</v>
      </c>
      <c r="Q27" s="1" t="s">
        <v>514</v>
      </c>
      <c r="R27" s="1" t="s">
        <v>697</v>
      </c>
      <c r="S27" s="1" t="s">
        <v>516</v>
      </c>
      <c r="T27" s="1" t="s">
        <v>517</v>
      </c>
      <c r="U27" s="1" t="s">
        <v>518</v>
      </c>
      <c r="V27" s="1" t="s">
        <v>519</v>
      </c>
    </row>
    <row r="28" s="1" customFormat="1" spans="1:22">
      <c r="A28" s="3">
        <v>999228360411948</v>
      </c>
      <c r="B28" s="1" t="s">
        <v>698</v>
      </c>
      <c r="C28" s="1" t="s">
        <v>699</v>
      </c>
      <c r="D28" s="1" t="s">
        <v>700</v>
      </c>
      <c r="E28" s="1" t="s">
        <v>701</v>
      </c>
      <c r="F28" s="1" t="s">
        <v>702</v>
      </c>
      <c r="G28" s="1" t="s">
        <v>507</v>
      </c>
      <c r="H28" s="1" t="s">
        <v>508</v>
      </c>
      <c r="I28" s="1" t="s">
        <v>703</v>
      </c>
      <c r="J28" s="1" t="s">
        <v>30</v>
      </c>
      <c r="K28" s="1" t="s">
        <v>704</v>
      </c>
      <c r="L28" s="1" t="s">
        <v>704</v>
      </c>
      <c r="M28" s="1" t="s">
        <v>511</v>
      </c>
      <c r="N28" s="1" t="s">
        <v>511</v>
      </c>
      <c r="O28" s="1" t="s">
        <v>512</v>
      </c>
      <c r="P28" s="1" t="s">
        <v>513</v>
      </c>
      <c r="Q28" s="1" t="s">
        <v>514</v>
      </c>
      <c r="R28" s="1" t="s">
        <v>705</v>
      </c>
      <c r="S28" s="1" t="s">
        <v>516</v>
      </c>
      <c r="T28" s="1" t="s">
        <v>517</v>
      </c>
      <c r="U28" s="1" t="s">
        <v>476</v>
      </c>
      <c r="V28" s="1" t="s">
        <v>706</v>
      </c>
    </row>
    <row r="29" s="1" customFormat="1" spans="1:22">
      <c r="A29" s="3">
        <v>999228359697888</v>
      </c>
      <c r="B29" s="1" t="s">
        <v>698</v>
      </c>
      <c r="C29" s="1" t="s">
        <v>707</v>
      </c>
      <c r="D29" s="1" t="s">
        <v>708</v>
      </c>
      <c r="E29" s="1" t="s">
        <v>709</v>
      </c>
      <c r="F29" s="1" t="s">
        <v>506</v>
      </c>
      <c r="G29" s="1" t="s">
        <v>507</v>
      </c>
      <c r="H29" s="1" t="s">
        <v>508</v>
      </c>
      <c r="I29" s="1" t="s">
        <v>710</v>
      </c>
      <c r="J29" s="1" t="s">
        <v>30</v>
      </c>
      <c r="K29" s="1" t="s">
        <v>711</v>
      </c>
      <c r="L29" s="1" t="s">
        <v>711</v>
      </c>
      <c r="M29" s="1" t="s">
        <v>511</v>
      </c>
      <c r="N29" s="1" t="s">
        <v>511</v>
      </c>
      <c r="O29" s="1" t="s">
        <v>512</v>
      </c>
      <c r="P29" s="1" t="s">
        <v>513</v>
      </c>
      <c r="Q29" s="1" t="s">
        <v>514</v>
      </c>
      <c r="R29" s="1" t="s">
        <v>712</v>
      </c>
      <c r="S29" s="1" t="s">
        <v>516</v>
      </c>
      <c r="T29" s="1" t="s">
        <v>517</v>
      </c>
      <c r="U29" s="1" t="s">
        <v>476</v>
      </c>
      <c r="V29" s="1" t="s">
        <v>706</v>
      </c>
    </row>
    <row r="30" s="1" customFormat="1" spans="1:22">
      <c r="A30" s="3">
        <v>999228358512632</v>
      </c>
      <c r="B30" s="1" t="s">
        <v>713</v>
      </c>
      <c r="C30" s="1" t="s">
        <v>714</v>
      </c>
      <c r="D30" s="1" t="s">
        <v>659</v>
      </c>
      <c r="E30" s="1" t="s">
        <v>715</v>
      </c>
      <c r="F30" s="1" t="s">
        <v>564</v>
      </c>
      <c r="G30" s="1" t="s">
        <v>507</v>
      </c>
      <c r="H30" s="1" t="s">
        <v>508</v>
      </c>
      <c r="I30" s="1" t="s">
        <v>716</v>
      </c>
      <c r="J30" s="1" t="s">
        <v>30</v>
      </c>
      <c r="K30" s="1" t="s">
        <v>717</v>
      </c>
      <c r="L30" s="1" t="s">
        <v>717</v>
      </c>
      <c r="M30" s="1" t="s">
        <v>511</v>
      </c>
      <c r="N30" s="1" t="s">
        <v>511</v>
      </c>
      <c r="O30" s="1" t="s">
        <v>512</v>
      </c>
      <c r="P30" s="1" t="s">
        <v>513</v>
      </c>
      <c r="Q30" s="1" t="s">
        <v>514</v>
      </c>
      <c r="R30" s="1" t="s">
        <v>718</v>
      </c>
      <c r="S30" s="1" t="s">
        <v>516</v>
      </c>
      <c r="T30" s="1" t="s">
        <v>517</v>
      </c>
      <c r="U30" s="1" t="s">
        <v>518</v>
      </c>
      <c r="V30" s="1" t="s">
        <v>519</v>
      </c>
    </row>
    <row r="31" s="1" customFormat="1" spans="1:22">
      <c r="A31" s="3">
        <v>999228346155257</v>
      </c>
      <c r="B31" s="1" t="s">
        <v>713</v>
      </c>
      <c r="C31" s="1" t="s">
        <v>719</v>
      </c>
      <c r="D31" s="1" t="s">
        <v>720</v>
      </c>
      <c r="E31" s="1" t="s">
        <v>721</v>
      </c>
      <c r="F31" s="1" t="s">
        <v>520</v>
      </c>
      <c r="G31" s="1" t="s">
        <v>507</v>
      </c>
      <c r="H31" s="1" t="s">
        <v>508</v>
      </c>
      <c r="I31" s="1" t="s">
        <v>722</v>
      </c>
      <c r="J31" s="1" t="s">
        <v>30</v>
      </c>
      <c r="K31" s="1" t="s">
        <v>723</v>
      </c>
      <c r="L31" s="1" t="s">
        <v>723</v>
      </c>
      <c r="M31" s="1" t="s">
        <v>511</v>
      </c>
      <c r="N31" s="1" t="s">
        <v>511</v>
      </c>
      <c r="O31" s="1" t="s">
        <v>512</v>
      </c>
      <c r="P31" s="1" t="s">
        <v>513</v>
      </c>
      <c r="Q31" s="1" t="s">
        <v>514</v>
      </c>
      <c r="R31" s="1" t="s">
        <v>724</v>
      </c>
      <c r="S31" s="1" t="s">
        <v>516</v>
      </c>
      <c r="T31" s="1" t="s">
        <v>517</v>
      </c>
      <c r="U31" s="1" t="s">
        <v>476</v>
      </c>
      <c r="V31" s="1" t="s">
        <v>643</v>
      </c>
    </row>
    <row r="32" s="1" customFormat="1" spans="1:22">
      <c r="A32" s="3">
        <v>999228344599143</v>
      </c>
      <c r="B32" s="1" t="s">
        <v>713</v>
      </c>
      <c r="C32" s="1" t="s">
        <v>725</v>
      </c>
      <c r="D32" s="1" t="s">
        <v>726</v>
      </c>
      <c r="E32" s="1" t="s">
        <v>727</v>
      </c>
      <c r="F32" s="1" t="s">
        <v>506</v>
      </c>
      <c r="G32" s="1" t="s">
        <v>507</v>
      </c>
      <c r="H32" s="1" t="s">
        <v>508</v>
      </c>
      <c r="I32" s="1" t="s">
        <v>728</v>
      </c>
      <c r="J32" s="1" t="s">
        <v>30</v>
      </c>
      <c r="K32" s="1" t="s">
        <v>729</v>
      </c>
      <c r="L32" s="1" t="s">
        <v>729</v>
      </c>
      <c r="M32" s="1" t="s">
        <v>511</v>
      </c>
      <c r="N32" s="1" t="s">
        <v>511</v>
      </c>
      <c r="O32" s="1" t="s">
        <v>512</v>
      </c>
      <c r="P32" s="1" t="s">
        <v>513</v>
      </c>
      <c r="Q32" s="1" t="s">
        <v>514</v>
      </c>
      <c r="R32" s="1" t="s">
        <v>730</v>
      </c>
      <c r="S32" s="1" t="s">
        <v>516</v>
      </c>
      <c r="T32" s="1" t="s">
        <v>517</v>
      </c>
      <c r="U32" s="1" t="s">
        <v>476</v>
      </c>
      <c r="V32" s="1" t="s">
        <v>731</v>
      </c>
    </row>
    <row r="33" s="1" customFormat="1" spans="1:22">
      <c r="A33" s="3">
        <v>999228337739821</v>
      </c>
      <c r="B33" s="1" t="s">
        <v>732</v>
      </c>
      <c r="C33" s="1" t="s">
        <v>733</v>
      </c>
      <c r="D33" s="1" t="s">
        <v>734</v>
      </c>
      <c r="E33" s="1" t="s">
        <v>735</v>
      </c>
      <c r="F33" s="1" t="s">
        <v>502</v>
      </c>
      <c r="G33" s="1" t="s">
        <v>507</v>
      </c>
      <c r="H33" s="1" t="s">
        <v>508</v>
      </c>
      <c r="I33" s="1" t="s">
        <v>736</v>
      </c>
      <c r="J33" s="1" t="s">
        <v>30</v>
      </c>
      <c r="K33" s="1" t="s">
        <v>737</v>
      </c>
      <c r="L33" s="1" t="s">
        <v>737</v>
      </c>
      <c r="M33" s="1" t="s">
        <v>511</v>
      </c>
      <c r="N33" s="1" t="s">
        <v>511</v>
      </c>
      <c r="O33" s="1" t="s">
        <v>512</v>
      </c>
      <c r="P33" s="1" t="s">
        <v>513</v>
      </c>
      <c r="Q33" s="1" t="s">
        <v>514</v>
      </c>
      <c r="R33" s="1" t="s">
        <v>738</v>
      </c>
      <c r="S33" s="1" t="s">
        <v>516</v>
      </c>
      <c r="T33" s="1" t="s">
        <v>517</v>
      </c>
      <c r="U33" s="1" t="s">
        <v>476</v>
      </c>
      <c r="V33" s="1" t="s">
        <v>535</v>
      </c>
    </row>
    <row r="34" s="1" customFormat="1" spans="1:22">
      <c r="A34" s="3">
        <v>999228317968476</v>
      </c>
      <c r="B34" s="1" t="s">
        <v>739</v>
      </c>
      <c r="C34" s="1" t="s">
        <v>740</v>
      </c>
      <c r="D34" s="1" t="s">
        <v>741</v>
      </c>
      <c r="E34" s="1" t="s">
        <v>742</v>
      </c>
      <c r="F34" s="1" t="s">
        <v>502</v>
      </c>
      <c r="G34" s="1" t="s">
        <v>507</v>
      </c>
      <c r="H34" s="1" t="s">
        <v>508</v>
      </c>
      <c r="I34" s="1" t="s">
        <v>743</v>
      </c>
      <c r="J34" s="1" t="s">
        <v>30</v>
      </c>
      <c r="K34" s="1" t="s">
        <v>744</v>
      </c>
      <c r="L34" s="1" t="s">
        <v>744</v>
      </c>
      <c r="M34" s="1" t="s">
        <v>511</v>
      </c>
      <c r="N34" s="1" t="s">
        <v>511</v>
      </c>
      <c r="O34" s="1" t="s">
        <v>512</v>
      </c>
      <c r="P34" s="1" t="s">
        <v>513</v>
      </c>
      <c r="Q34" s="1" t="s">
        <v>514</v>
      </c>
      <c r="R34" s="1" t="s">
        <v>745</v>
      </c>
      <c r="S34" s="1" t="s">
        <v>516</v>
      </c>
      <c r="T34" s="1" t="s">
        <v>517</v>
      </c>
      <c r="U34" s="1" t="s">
        <v>476</v>
      </c>
      <c r="V34" s="1" t="s">
        <v>746</v>
      </c>
    </row>
    <row r="35" s="1" customFormat="1" spans="1:22">
      <c r="A35" s="3">
        <v>999228317898045</v>
      </c>
      <c r="B35" s="1" t="s">
        <v>739</v>
      </c>
      <c r="C35" s="1" t="s">
        <v>747</v>
      </c>
      <c r="D35" s="1" t="s">
        <v>748</v>
      </c>
      <c r="E35" s="1" t="s">
        <v>749</v>
      </c>
      <c r="F35" s="1" t="s">
        <v>502</v>
      </c>
      <c r="G35" s="1" t="s">
        <v>507</v>
      </c>
      <c r="H35" s="1" t="s">
        <v>508</v>
      </c>
      <c r="I35" s="1" t="s">
        <v>750</v>
      </c>
      <c r="J35" s="1" t="s">
        <v>30</v>
      </c>
      <c r="K35" s="1" t="s">
        <v>751</v>
      </c>
      <c r="L35" s="1" t="s">
        <v>751</v>
      </c>
      <c r="M35" s="1" t="s">
        <v>511</v>
      </c>
      <c r="N35" s="1" t="s">
        <v>511</v>
      </c>
      <c r="O35" s="1" t="s">
        <v>512</v>
      </c>
      <c r="P35" s="1" t="s">
        <v>513</v>
      </c>
      <c r="Q35" s="1" t="s">
        <v>514</v>
      </c>
      <c r="R35" s="1" t="s">
        <v>752</v>
      </c>
      <c r="S35" s="1" t="s">
        <v>516</v>
      </c>
      <c r="T35" s="1" t="s">
        <v>517</v>
      </c>
      <c r="U35" s="1" t="s">
        <v>518</v>
      </c>
      <c r="V35" s="1" t="s">
        <v>527</v>
      </c>
    </row>
    <row r="36" s="1" customFormat="1" spans="1:22">
      <c r="A36" s="3">
        <v>999228313154916</v>
      </c>
      <c r="B36" s="1" t="s">
        <v>753</v>
      </c>
      <c r="C36" s="1" t="s">
        <v>754</v>
      </c>
      <c r="D36" s="1" t="s">
        <v>755</v>
      </c>
      <c r="E36" s="1" t="s">
        <v>756</v>
      </c>
      <c r="F36" s="1" t="s">
        <v>520</v>
      </c>
      <c r="G36" s="1" t="s">
        <v>507</v>
      </c>
      <c r="H36" s="1" t="s">
        <v>508</v>
      </c>
      <c r="I36" s="1" t="s">
        <v>757</v>
      </c>
      <c r="J36" s="1" t="s">
        <v>30</v>
      </c>
      <c r="K36" s="1" t="s">
        <v>758</v>
      </c>
      <c r="L36" s="1" t="s">
        <v>758</v>
      </c>
      <c r="M36" s="1" t="s">
        <v>511</v>
      </c>
      <c r="N36" s="1" t="s">
        <v>511</v>
      </c>
      <c r="O36" s="1" t="s">
        <v>512</v>
      </c>
      <c r="P36" s="1" t="s">
        <v>513</v>
      </c>
      <c r="Q36" s="1" t="s">
        <v>514</v>
      </c>
      <c r="R36" s="1" t="s">
        <v>759</v>
      </c>
      <c r="S36" s="1" t="s">
        <v>516</v>
      </c>
      <c r="T36" s="1" t="s">
        <v>517</v>
      </c>
      <c r="U36" s="1" t="s">
        <v>476</v>
      </c>
      <c r="V36" s="1" t="s">
        <v>670</v>
      </c>
    </row>
    <row r="37" s="1" customFormat="1" spans="1:22">
      <c r="A37" s="3">
        <v>999228294211817</v>
      </c>
      <c r="B37" s="1" t="s">
        <v>753</v>
      </c>
      <c r="C37" s="1" t="s">
        <v>760</v>
      </c>
      <c r="D37" s="1" t="s">
        <v>761</v>
      </c>
      <c r="E37" s="1" t="s">
        <v>762</v>
      </c>
      <c r="F37" s="1" t="s">
        <v>520</v>
      </c>
      <c r="G37" s="1" t="s">
        <v>507</v>
      </c>
      <c r="H37" s="1" t="s">
        <v>508</v>
      </c>
      <c r="I37" s="1" t="s">
        <v>763</v>
      </c>
      <c r="J37" s="1" t="s">
        <v>30</v>
      </c>
      <c r="K37" s="1" t="s">
        <v>764</v>
      </c>
      <c r="L37" s="1" t="s">
        <v>764</v>
      </c>
      <c r="M37" s="1" t="s">
        <v>511</v>
      </c>
      <c r="N37" s="1" t="s">
        <v>511</v>
      </c>
      <c r="O37" s="1" t="s">
        <v>512</v>
      </c>
      <c r="P37" s="1" t="s">
        <v>513</v>
      </c>
      <c r="Q37" s="1" t="s">
        <v>514</v>
      </c>
      <c r="R37" s="1" t="s">
        <v>765</v>
      </c>
      <c r="S37" s="1" t="s">
        <v>516</v>
      </c>
      <c r="T37" s="1" t="s">
        <v>517</v>
      </c>
      <c r="U37" s="1" t="s">
        <v>476</v>
      </c>
      <c r="V37" s="1" t="s">
        <v>527</v>
      </c>
    </row>
    <row r="38" s="1" customFormat="1" spans="1:22">
      <c r="A38" s="3">
        <v>999228294201473</v>
      </c>
      <c r="B38" s="1" t="s">
        <v>753</v>
      </c>
      <c r="C38" s="1" t="s">
        <v>766</v>
      </c>
      <c r="D38" s="1" t="s">
        <v>761</v>
      </c>
      <c r="E38" s="1" t="s">
        <v>767</v>
      </c>
      <c r="F38" s="1" t="s">
        <v>520</v>
      </c>
      <c r="G38" s="1" t="s">
        <v>507</v>
      </c>
      <c r="H38" s="1" t="s">
        <v>508</v>
      </c>
      <c r="I38" s="1" t="s">
        <v>768</v>
      </c>
      <c r="J38" s="1" t="s">
        <v>30</v>
      </c>
      <c r="K38" s="1" t="s">
        <v>769</v>
      </c>
      <c r="L38" s="1" t="s">
        <v>769</v>
      </c>
      <c r="M38" s="1" t="s">
        <v>511</v>
      </c>
      <c r="N38" s="1" t="s">
        <v>511</v>
      </c>
      <c r="O38" s="1" t="s">
        <v>512</v>
      </c>
      <c r="P38" s="1" t="s">
        <v>513</v>
      </c>
      <c r="Q38" s="1" t="s">
        <v>514</v>
      </c>
      <c r="R38" s="1" t="s">
        <v>770</v>
      </c>
      <c r="S38" s="1" t="s">
        <v>516</v>
      </c>
      <c r="T38" s="1" t="s">
        <v>517</v>
      </c>
      <c r="U38" s="1" t="s">
        <v>476</v>
      </c>
      <c r="V38" s="1" t="s">
        <v>527</v>
      </c>
    </row>
    <row r="39" s="1" customFormat="1" spans="1:22">
      <c r="A39" s="3">
        <v>999228292909925</v>
      </c>
      <c r="B39" s="1" t="s">
        <v>753</v>
      </c>
      <c r="C39" s="1" t="s">
        <v>771</v>
      </c>
      <c r="D39" s="1" t="s">
        <v>772</v>
      </c>
      <c r="E39" s="1" t="s">
        <v>773</v>
      </c>
      <c r="F39" s="1" t="s">
        <v>502</v>
      </c>
      <c r="G39" s="1" t="s">
        <v>507</v>
      </c>
      <c r="H39" s="1" t="s">
        <v>508</v>
      </c>
      <c r="I39" s="1" t="s">
        <v>774</v>
      </c>
      <c r="J39" s="1" t="s">
        <v>30</v>
      </c>
      <c r="K39" s="1" t="s">
        <v>775</v>
      </c>
      <c r="L39" s="1" t="s">
        <v>775</v>
      </c>
      <c r="M39" s="1" t="s">
        <v>511</v>
      </c>
      <c r="N39" s="1" t="s">
        <v>511</v>
      </c>
      <c r="O39" s="1" t="s">
        <v>512</v>
      </c>
      <c r="P39" s="1" t="s">
        <v>513</v>
      </c>
      <c r="Q39" s="1" t="s">
        <v>514</v>
      </c>
      <c r="R39" s="1" t="s">
        <v>776</v>
      </c>
      <c r="S39" s="1" t="s">
        <v>516</v>
      </c>
      <c r="T39" s="1" t="s">
        <v>517</v>
      </c>
      <c r="U39" s="1" t="s">
        <v>476</v>
      </c>
      <c r="V39" s="1" t="s">
        <v>560</v>
      </c>
    </row>
    <row r="40" s="1" customFormat="1" spans="1:22">
      <c r="A40" s="3">
        <v>999228292450408</v>
      </c>
      <c r="B40" s="1" t="s">
        <v>753</v>
      </c>
      <c r="C40" s="1" t="s">
        <v>777</v>
      </c>
      <c r="D40" s="1" t="s">
        <v>778</v>
      </c>
      <c r="E40" s="1" t="s">
        <v>779</v>
      </c>
      <c r="F40" s="1" t="s">
        <v>520</v>
      </c>
      <c r="G40" s="1" t="s">
        <v>507</v>
      </c>
      <c r="H40" s="1" t="s">
        <v>508</v>
      </c>
      <c r="I40" s="1" t="s">
        <v>780</v>
      </c>
      <c r="J40" s="1" t="s">
        <v>30</v>
      </c>
      <c r="K40" s="1" t="s">
        <v>781</v>
      </c>
      <c r="L40" s="1" t="s">
        <v>781</v>
      </c>
      <c r="M40" s="1" t="s">
        <v>511</v>
      </c>
      <c r="N40" s="1" t="s">
        <v>511</v>
      </c>
      <c r="O40" s="1" t="s">
        <v>512</v>
      </c>
      <c r="P40" s="1" t="s">
        <v>513</v>
      </c>
      <c r="Q40" s="1" t="s">
        <v>514</v>
      </c>
      <c r="R40" s="1" t="s">
        <v>782</v>
      </c>
      <c r="S40" s="1" t="s">
        <v>516</v>
      </c>
      <c r="T40" s="1" t="s">
        <v>517</v>
      </c>
      <c r="U40" s="1" t="s">
        <v>476</v>
      </c>
      <c r="V40" s="1" t="s">
        <v>783</v>
      </c>
    </row>
    <row r="41" s="1" customFormat="1" spans="1:22">
      <c r="A41" s="3">
        <v>999228292398822</v>
      </c>
      <c r="B41" s="1" t="s">
        <v>753</v>
      </c>
      <c r="C41" s="1" t="s">
        <v>784</v>
      </c>
      <c r="D41" s="1" t="s">
        <v>785</v>
      </c>
      <c r="E41" s="1" t="s">
        <v>786</v>
      </c>
      <c r="F41" s="1" t="s">
        <v>564</v>
      </c>
      <c r="G41" s="1" t="s">
        <v>507</v>
      </c>
      <c r="H41" s="1" t="s">
        <v>508</v>
      </c>
      <c r="I41" s="1" t="s">
        <v>787</v>
      </c>
      <c r="J41" s="1" t="s">
        <v>30</v>
      </c>
      <c r="K41" s="1" t="s">
        <v>788</v>
      </c>
      <c r="L41" s="1" t="s">
        <v>788</v>
      </c>
      <c r="M41" s="1" t="s">
        <v>511</v>
      </c>
      <c r="N41" s="1" t="s">
        <v>511</v>
      </c>
      <c r="O41" s="1" t="s">
        <v>512</v>
      </c>
      <c r="P41" s="1" t="s">
        <v>513</v>
      </c>
      <c r="Q41" s="1" t="s">
        <v>514</v>
      </c>
      <c r="R41" s="1" t="s">
        <v>789</v>
      </c>
      <c r="S41" s="1" t="s">
        <v>516</v>
      </c>
      <c r="T41" s="1" t="s">
        <v>517</v>
      </c>
      <c r="U41" s="1" t="s">
        <v>476</v>
      </c>
      <c r="V41" s="1" t="s">
        <v>615</v>
      </c>
    </row>
    <row r="42" s="1" customFormat="1" spans="1:22">
      <c r="A42" s="3">
        <v>999228280379232</v>
      </c>
      <c r="B42" s="1" t="s">
        <v>790</v>
      </c>
      <c r="C42" s="1" t="s">
        <v>791</v>
      </c>
      <c r="D42" s="1" t="s">
        <v>761</v>
      </c>
      <c r="E42" s="1" t="s">
        <v>792</v>
      </c>
      <c r="F42" s="1" t="s">
        <v>793</v>
      </c>
      <c r="G42" s="1" t="s">
        <v>507</v>
      </c>
      <c r="H42" s="1" t="s">
        <v>508</v>
      </c>
      <c r="I42" s="1" t="s">
        <v>794</v>
      </c>
      <c r="J42" s="1" t="s">
        <v>30</v>
      </c>
      <c r="K42" s="1" t="s">
        <v>795</v>
      </c>
      <c r="L42" s="1" t="s">
        <v>795</v>
      </c>
      <c r="M42" s="1" t="s">
        <v>511</v>
      </c>
      <c r="N42" s="1" t="s">
        <v>511</v>
      </c>
      <c r="O42" s="1" t="s">
        <v>512</v>
      </c>
      <c r="P42" s="1" t="s">
        <v>513</v>
      </c>
      <c r="Q42" s="1" t="s">
        <v>514</v>
      </c>
      <c r="R42" s="1" t="s">
        <v>796</v>
      </c>
      <c r="S42" s="1" t="s">
        <v>516</v>
      </c>
      <c r="T42" s="1" t="s">
        <v>517</v>
      </c>
      <c r="U42" s="1" t="s">
        <v>476</v>
      </c>
      <c r="V42" s="1" t="s">
        <v>527</v>
      </c>
    </row>
    <row r="43" s="1" customFormat="1" spans="1:22">
      <c r="A43" s="3">
        <v>999228272269103</v>
      </c>
      <c r="B43" s="1" t="s">
        <v>797</v>
      </c>
      <c r="C43" s="1" t="s">
        <v>798</v>
      </c>
      <c r="D43" s="1" t="s">
        <v>799</v>
      </c>
      <c r="E43" s="1" t="s">
        <v>800</v>
      </c>
      <c r="F43" s="1" t="s">
        <v>502</v>
      </c>
      <c r="G43" s="1" t="s">
        <v>507</v>
      </c>
      <c r="H43" s="1" t="s">
        <v>508</v>
      </c>
      <c r="I43" s="1" t="s">
        <v>801</v>
      </c>
      <c r="J43" s="1" t="s">
        <v>30</v>
      </c>
      <c r="K43" s="1" t="s">
        <v>802</v>
      </c>
      <c r="L43" s="1" t="s">
        <v>802</v>
      </c>
      <c r="M43" s="1" t="s">
        <v>511</v>
      </c>
      <c r="N43" s="1" t="s">
        <v>511</v>
      </c>
      <c r="O43" s="1" t="s">
        <v>512</v>
      </c>
      <c r="P43" s="1" t="s">
        <v>513</v>
      </c>
      <c r="Q43" s="1" t="s">
        <v>514</v>
      </c>
      <c r="R43" s="1" t="s">
        <v>803</v>
      </c>
      <c r="S43" s="1" t="s">
        <v>516</v>
      </c>
      <c r="T43" s="1" t="s">
        <v>517</v>
      </c>
      <c r="U43" s="1" t="s">
        <v>476</v>
      </c>
      <c r="V43" s="1" t="s">
        <v>670</v>
      </c>
    </row>
    <row r="44" s="1" customFormat="1" spans="1:22">
      <c r="A44" s="3">
        <v>999228238516873</v>
      </c>
      <c r="B44" s="1" t="s">
        <v>804</v>
      </c>
      <c r="C44" s="1" t="s">
        <v>805</v>
      </c>
      <c r="D44" s="1" t="s">
        <v>806</v>
      </c>
      <c r="E44" s="1" t="s">
        <v>807</v>
      </c>
      <c r="F44" s="1" t="s">
        <v>502</v>
      </c>
      <c r="G44" s="1" t="s">
        <v>507</v>
      </c>
      <c r="H44" s="1" t="s">
        <v>508</v>
      </c>
      <c r="I44" s="1" t="s">
        <v>808</v>
      </c>
      <c r="J44" s="1" t="s">
        <v>30</v>
      </c>
      <c r="K44" s="1" t="s">
        <v>809</v>
      </c>
      <c r="L44" s="1" t="s">
        <v>809</v>
      </c>
      <c r="M44" s="1" t="s">
        <v>511</v>
      </c>
      <c r="N44" s="1" t="s">
        <v>511</v>
      </c>
      <c r="O44" s="1" t="s">
        <v>512</v>
      </c>
      <c r="P44" s="1" t="s">
        <v>513</v>
      </c>
      <c r="Q44" s="1" t="s">
        <v>514</v>
      </c>
      <c r="R44" s="1" t="s">
        <v>810</v>
      </c>
      <c r="S44" s="1" t="s">
        <v>516</v>
      </c>
      <c r="T44" s="1" t="s">
        <v>517</v>
      </c>
      <c r="U44" s="1" t="s">
        <v>476</v>
      </c>
      <c r="V44" s="1" t="s">
        <v>615</v>
      </c>
    </row>
    <row r="45" s="1" customFormat="1" spans="1:22">
      <c r="A45" s="3">
        <v>999228226044767</v>
      </c>
      <c r="B45" s="1" t="s">
        <v>811</v>
      </c>
      <c r="C45" s="1" t="s">
        <v>812</v>
      </c>
      <c r="D45" s="1" t="s">
        <v>813</v>
      </c>
      <c r="E45" s="1" t="s">
        <v>814</v>
      </c>
      <c r="F45" s="1" t="s">
        <v>564</v>
      </c>
      <c r="G45" s="1" t="s">
        <v>507</v>
      </c>
      <c r="H45" s="1" t="s">
        <v>508</v>
      </c>
      <c r="I45" s="1" t="s">
        <v>815</v>
      </c>
      <c r="J45" s="1" t="s">
        <v>30</v>
      </c>
      <c r="K45" s="1" t="s">
        <v>816</v>
      </c>
      <c r="L45" s="1" t="s">
        <v>816</v>
      </c>
      <c r="M45" s="1" t="s">
        <v>511</v>
      </c>
      <c r="N45" s="1" t="s">
        <v>511</v>
      </c>
      <c r="O45" s="1" t="s">
        <v>512</v>
      </c>
      <c r="P45" s="1" t="s">
        <v>513</v>
      </c>
      <c r="Q45" s="1" t="s">
        <v>514</v>
      </c>
      <c r="R45" s="1" t="s">
        <v>817</v>
      </c>
      <c r="S45" s="1" t="s">
        <v>516</v>
      </c>
      <c r="T45" s="1" t="s">
        <v>517</v>
      </c>
      <c r="U45" s="1" t="s">
        <v>476</v>
      </c>
      <c r="V45" s="1" t="s">
        <v>552</v>
      </c>
    </row>
    <row r="46" s="1" customFormat="1" spans="1:22">
      <c r="A46" s="3">
        <v>999227994715389</v>
      </c>
      <c r="B46" s="1" t="s">
        <v>818</v>
      </c>
      <c r="C46" s="1" t="s">
        <v>819</v>
      </c>
      <c r="D46" s="1" t="s">
        <v>820</v>
      </c>
      <c r="E46" s="1" t="s">
        <v>821</v>
      </c>
      <c r="F46" s="1" t="s">
        <v>502</v>
      </c>
      <c r="G46" s="1" t="s">
        <v>507</v>
      </c>
      <c r="H46" s="1" t="s">
        <v>508</v>
      </c>
      <c r="I46" s="1" t="s">
        <v>822</v>
      </c>
      <c r="J46" s="1" t="s">
        <v>30</v>
      </c>
      <c r="K46" s="1" t="s">
        <v>823</v>
      </c>
      <c r="L46" s="1" t="s">
        <v>823</v>
      </c>
      <c r="M46" s="1" t="s">
        <v>511</v>
      </c>
      <c r="N46" s="1" t="s">
        <v>511</v>
      </c>
      <c r="O46" s="1" t="s">
        <v>512</v>
      </c>
      <c r="P46" s="1" t="s">
        <v>513</v>
      </c>
      <c r="Q46" s="1" t="s">
        <v>514</v>
      </c>
      <c r="R46" s="1" t="s">
        <v>824</v>
      </c>
      <c r="S46" s="1" t="s">
        <v>516</v>
      </c>
      <c r="T46" s="1" t="s">
        <v>517</v>
      </c>
      <c r="U46" s="1" t="s">
        <v>518</v>
      </c>
      <c r="V46" s="1" t="s">
        <v>527</v>
      </c>
    </row>
    <row r="47" s="1" customFormat="1" spans="1:22">
      <c r="A47" s="3">
        <v>999227965930286</v>
      </c>
      <c r="B47" s="1" t="s">
        <v>825</v>
      </c>
      <c r="C47" s="1" t="s">
        <v>826</v>
      </c>
      <c r="D47" s="1" t="s">
        <v>827</v>
      </c>
      <c r="E47" s="1" t="s">
        <v>828</v>
      </c>
      <c r="F47" s="1" t="s">
        <v>502</v>
      </c>
      <c r="G47" s="1" t="s">
        <v>507</v>
      </c>
      <c r="H47" s="1" t="s">
        <v>508</v>
      </c>
      <c r="I47" s="1" t="s">
        <v>829</v>
      </c>
      <c r="J47" s="1" t="s">
        <v>30</v>
      </c>
      <c r="K47" s="1" t="s">
        <v>830</v>
      </c>
      <c r="L47" s="1" t="s">
        <v>830</v>
      </c>
      <c r="M47" s="1" t="s">
        <v>511</v>
      </c>
      <c r="N47" s="1" t="s">
        <v>511</v>
      </c>
      <c r="O47" s="1" t="s">
        <v>512</v>
      </c>
      <c r="P47" s="1" t="s">
        <v>513</v>
      </c>
      <c r="Q47" s="1" t="s">
        <v>514</v>
      </c>
      <c r="R47" s="1" t="s">
        <v>831</v>
      </c>
      <c r="S47" s="1" t="s">
        <v>516</v>
      </c>
      <c r="T47" s="1" t="s">
        <v>517</v>
      </c>
      <c r="U47" s="1" t="s">
        <v>476</v>
      </c>
      <c r="V47" s="1" t="s">
        <v>560</v>
      </c>
    </row>
    <row r="48" s="1" customFormat="1" spans="1:22">
      <c r="A48" s="3">
        <v>999227441256604</v>
      </c>
      <c r="B48" s="1" t="s">
        <v>832</v>
      </c>
      <c r="C48" s="1" t="s">
        <v>833</v>
      </c>
      <c r="D48" s="1" t="s">
        <v>834</v>
      </c>
      <c r="E48" s="1" t="s">
        <v>835</v>
      </c>
      <c r="F48" s="1" t="s">
        <v>520</v>
      </c>
      <c r="G48" s="1" t="s">
        <v>507</v>
      </c>
      <c r="H48" s="1" t="s">
        <v>508</v>
      </c>
      <c r="I48" s="1" t="s">
        <v>836</v>
      </c>
      <c r="J48" s="1" t="s">
        <v>30</v>
      </c>
      <c r="K48" s="1" t="s">
        <v>837</v>
      </c>
      <c r="L48" s="1" t="s">
        <v>837</v>
      </c>
      <c r="M48" s="1" t="s">
        <v>511</v>
      </c>
      <c r="N48" s="1" t="s">
        <v>511</v>
      </c>
      <c r="O48" s="1" t="s">
        <v>512</v>
      </c>
      <c r="P48" s="1" t="s">
        <v>513</v>
      </c>
      <c r="Q48" s="1" t="s">
        <v>514</v>
      </c>
      <c r="R48" s="1" t="s">
        <v>838</v>
      </c>
      <c r="S48" s="1" t="s">
        <v>516</v>
      </c>
      <c r="T48" s="1" t="s">
        <v>517</v>
      </c>
      <c r="U48" s="1" t="s">
        <v>518</v>
      </c>
      <c r="V48" s="1" t="s">
        <v>552</v>
      </c>
    </row>
    <row r="49" s="1" customFormat="1" spans="1:22">
      <c r="A49" s="3">
        <v>999227306452999</v>
      </c>
      <c r="B49" s="1" t="s">
        <v>839</v>
      </c>
      <c r="C49" s="1" t="s">
        <v>840</v>
      </c>
      <c r="D49" s="1" t="s">
        <v>841</v>
      </c>
      <c r="E49" s="1" t="s">
        <v>842</v>
      </c>
      <c r="F49" s="1" t="s">
        <v>502</v>
      </c>
      <c r="G49" s="1" t="s">
        <v>507</v>
      </c>
      <c r="H49" s="1" t="s">
        <v>508</v>
      </c>
      <c r="I49" s="1" t="s">
        <v>843</v>
      </c>
      <c r="J49" s="1" t="s">
        <v>30</v>
      </c>
      <c r="K49" s="1" t="s">
        <v>844</v>
      </c>
      <c r="L49" s="1" t="s">
        <v>844</v>
      </c>
      <c r="M49" s="1" t="s">
        <v>511</v>
      </c>
      <c r="N49" s="1" t="s">
        <v>511</v>
      </c>
      <c r="O49" s="1" t="s">
        <v>512</v>
      </c>
      <c r="P49" s="1" t="s">
        <v>513</v>
      </c>
      <c r="Q49" s="1" t="s">
        <v>514</v>
      </c>
      <c r="R49" s="1" t="s">
        <v>845</v>
      </c>
      <c r="S49" s="1" t="s">
        <v>516</v>
      </c>
      <c r="T49" s="1" t="s">
        <v>517</v>
      </c>
      <c r="U49" s="1" t="s">
        <v>476</v>
      </c>
      <c r="V49" s="1" t="s">
        <v>560</v>
      </c>
    </row>
    <row r="50" s="1" customFormat="1" spans="1:22">
      <c r="A50" s="3">
        <v>999227058900140</v>
      </c>
      <c r="B50" s="1" t="s">
        <v>846</v>
      </c>
      <c r="C50" s="1" t="s">
        <v>847</v>
      </c>
      <c r="D50" s="1" t="s">
        <v>848</v>
      </c>
      <c r="E50" s="1" t="s">
        <v>849</v>
      </c>
      <c r="F50" s="1" t="s">
        <v>502</v>
      </c>
      <c r="G50" s="1" t="s">
        <v>507</v>
      </c>
      <c r="H50" s="1" t="s">
        <v>508</v>
      </c>
      <c r="I50" s="1" t="s">
        <v>850</v>
      </c>
      <c r="J50" s="1" t="s">
        <v>30</v>
      </c>
      <c r="K50" s="1" t="s">
        <v>851</v>
      </c>
      <c r="L50" s="1" t="s">
        <v>851</v>
      </c>
      <c r="M50" s="1" t="s">
        <v>511</v>
      </c>
      <c r="N50" s="1" t="s">
        <v>511</v>
      </c>
      <c r="O50" s="1" t="s">
        <v>512</v>
      </c>
      <c r="P50" s="1" t="s">
        <v>513</v>
      </c>
      <c r="Q50" s="1" t="s">
        <v>514</v>
      </c>
      <c r="R50" s="1" t="s">
        <v>852</v>
      </c>
      <c r="S50" s="1" t="s">
        <v>516</v>
      </c>
      <c r="T50" s="1" t="s">
        <v>517</v>
      </c>
      <c r="U50" s="1" t="s">
        <v>476</v>
      </c>
      <c r="V50" s="1" t="s">
        <v>853</v>
      </c>
    </row>
    <row r="51" s="1" customFormat="1" spans="1:22">
      <c r="A51" s="3">
        <v>999226933392575</v>
      </c>
      <c r="B51" s="1" t="s">
        <v>854</v>
      </c>
      <c r="C51" s="1" t="s">
        <v>855</v>
      </c>
      <c r="D51" s="1" t="s">
        <v>856</v>
      </c>
      <c r="E51" s="1" t="s">
        <v>857</v>
      </c>
      <c r="F51" s="1" t="s">
        <v>520</v>
      </c>
      <c r="G51" s="1" t="s">
        <v>507</v>
      </c>
      <c r="H51" s="1" t="s">
        <v>508</v>
      </c>
      <c r="I51" s="1" t="s">
        <v>858</v>
      </c>
      <c r="J51" s="1" t="s">
        <v>30</v>
      </c>
      <c r="K51" s="1" t="s">
        <v>859</v>
      </c>
      <c r="L51" s="1" t="s">
        <v>859</v>
      </c>
      <c r="M51" s="1" t="s">
        <v>511</v>
      </c>
      <c r="N51" s="1" t="s">
        <v>511</v>
      </c>
      <c r="O51" s="1" t="s">
        <v>512</v>
      </c>
      <c r="P51" s="1" t="s">
        <v>513</v>
      </c>
      <c r="Q51" s="1" t="s">
        <v>514</v>
      </c>
      <c r="R51" s="1" t="s">
        <v>860</v>
      </c>
      <c r="S51" s="1" t="s">
        <v>516</v>
      </c>
      <c r="T51" s="1" t="s">
        <v>517</v>
      </c>
      <c r="U51" s="1" t="s">
        <v>476</v>
      </c>
      <c r="V51" s="1" t="s">
        <v>643</v>
      </c>
    </row>
    <row r="52" s="1" customFormat="1" spans="1:22">
      <c r="A52" s="3">
        <v>999226933039460</v>
      </c>
      <c r="B52" s="1" t="s">
        <v>854</v>
      </c>
      <c r="C52" s="1" t="s">
        <v>861</v>
      </c>
      <c r="D52" s="1" t="s">
        <v>862</v>
      </c>
      <c r="E52" s="1" t="s">
        <v>863</v>
      </c>
      <c r="F52" s="1" t="s">
        <v>520</v>
      </c>
      <c r="G52" s="1" t="s">
        <v>507</v>
      </c>
      <c r="H52" s="1" t="s">
        <v>508</v>
      </c>
      <c r="I52" s="1" t="s">
        <v>864</v>
      </c>
      <c r="J52" s="1" t="s">
        <v>30</v>
      </c>
      <c r="K52" s="1" t="s">
        <v>865</v>
      </c>
      <c r="L52" s="1" t="s">
        <v>865</v>
      </c>
      <c r="M52" s="1" t="s">
        <v>511</v>
      </c>
      <c r="N52" s="1" t="s">
        <v>511</v>
      </c>
      <c r="O52" s="1" t="s">
        <v>512</v>
      </c>
      <c r="P52" s="1" t="s">
        <v>513</v>
      </c>
      <c r="Q52" s="1" t="s">
        <v>514</v>
      </c>
      <c r="R52" s="1" t="s">
        <v>866</v>
      </c>
      <c r="S52" s="1" t="s">
        <v>516</v>
      </c>
      <c r="T52" s="1" t="s">
        <v>517</v>
      </c>
      <c r="U52" s="1" t="s">
        <v>476</v>
      </c>
      <c r="V52" s="1" t="s">
        <v>867</v>
      </c>
    </row>
    <row r="53" s="1" customFormat="1" spans="1:22">
      <c r="A53" s="3">
        <v>999226930295644</v>
      </c>
      <c r="B53" s="1" t="s">
        <v>868</v>
      </c>
      <c r="C53" s="1" t="s">
        <v>869</v>
      </c>
      <c r="D53" s="1" t="s">
        <v>659</v>
      </c>
      <c r="E53" s="1" t="s">
        <v>870</v>
      </c>
      <c r="F53" s="1" t="s">
        <v>506</v>
      </c>
      <c r="G53" s="1" t="s">
        <v>507</v>
      </c>
      <c r="H53" s="1" t="s">
        <v>508</v>
      </c>
      <c r="I53" s="1" t="s">
        <v>871</v>
      </c>
      <c r="J53" s="1" t="s">
        <v>30</v>
      </c>
      <c r="K53" s="1" t="s">
        <v>872</v>
      </c>
      <c r="L53" s="1" t="s">
        <v>872</v>
      </c>
      <c r="M53" s="1" t="s">
        <v>511</v>
      </c>
      <c r="N53" s="1" t="s">
        <v>511</v>
      </c>
      <c r="O53" s="1" t="s">
        <v>512</v>
      </c>
      <c r="P53" s="1" t="s">
        <v>513</v>
      </c>
      <c r="Q53" s="1" t="s">
        <v>514</v>
      </c>
      <c r="R53" s="1" t="s">
        <v>873</v>
      </c>
      <c r="S53" s="1" t="s">
        <v>516</v>
      </c>
      <c r="T53" s="1" t="s">
        <v>517</v>
      </c>
      <c r="U53" s="1" t="s">
        <v>518</v>
      </c>
      <c r="V53" s="1" t="s">
        <v>519</v>
      </c>
    </row>
    <row r="54" s="1" customFormat="1" spans="1:22">
      <c r="A54" s="3">
        <v>999226496167941</v>
      </c>
      <c r="B54" s="1" t="s">
        <v>874</v>
      </c>
      <c r="C54" s="1" t="s">
        <v>875</v>
      </c>
      <c r="D54" s="1" t="s">
        <v>876</v>
      </c>
      <c r="E54" s="1" t="s">
        <v>877</v>
      </c>
      <c r="F54" s="1" t="s">
        <v>564</v>
      </c>
      <c r="G54" s="1" t="s">
        <v>507</v>
      </c>
      <c r="H54" s="1" t="s">
        <v>508</v>
      </c>
      <c r="I54" s="1" t="s">
        <v>878</v>
      </c>
      <c r="J54" s="1" t="s">
        <v>30</v>
      </c>
      <c r="K54" s="1" t="s">
        <v>879</v>
      </c>
      <c r="L54" s="1" t="s">
        <v>879</v>
      </c>
      <c r="M54" s="1" t="s">
        <v>511</v>
      </c>
      <c r="N54" s="1" t="s">
        <v>511</v>
      </c>
      <c r="O54" s="1" t="s">
        <v>512</v>
      </c>
      <c r="P54" s="1" t="s">
        <v>513</v>
      </c>
      <c r="Q54" s="1" t="s">
        <v>514</v>
      </c>
      <c r="R54" s="1" t="s">
        <v>880</v>
      </c>
      <c r="S54" s="1" t="s">
        <v>516</v>
      </c>
      <c r="T54" s="1" t="s">
        <v>517</v>
      </c>
      <c r="U54" s="1" t="s">
        <v>476</v>
      </c>
      <c r="V54" s="1" t="s">
        <v>527</v>
      </c>
    </row>
    <row r="55" s="1" customFormat="1" spans="1:22">
      <c r="A55" s="3">
        <v>999226345442072</v>
      </c>
      <c r="B55" s="1" t="s">
        <v>881</v>
      </c>
      <c r="C55" s="1" t="s">
        <v>882</v>
      </c>
      <c r="D55" s="1" t="s">
        <v>653</v>
      </c>
      <c r="E55" s="1" t="s">
        <v>883</v>
      </c>
      <c r="F55" s="1" t="s">
        <v>564</v>
      </c>
      <c r="G55" s="1" t="s">
        <v>507</v>
      </c>
      <c r="H55" s="1" t="s">
        <v>508</v>
      </c>
      <c r="I55" s="1" t="s">
        <v>884</v>
      </c>
      <c r="J55" s="1" t="s">
        <v>30</v>
      </c>
      <c r="K55" s="1" t="s">
        <v>885</v>
      </c>
      <c r="L55" s="1" t="s">
        <v>885</v>
      </c>
      <c r="M55" s="1" t="s">
        <v>511</v>
      </c>
      <c r="N55" s="1" t="s">
        <v>511</v>
      </c>
      <c r="O55" s="1" t="s">
        <v>512</v>
      </c>
      <c r="P55" s="1" t="s">
        <v>513</v>
      </c>
      <c r="Q55" s="1" t="s">
        <v>514</v>
      </c>
      <c r="R55" s="1" t="s">
        <v>886</v>
      </c>
      <c r="S55" s="1" t="s">
        <v>516</v>
      </c>
      <c r="T55" s="1" t="s">
        <v>517</v>
      </c>
      <c r="U55" s="1" t="s">
        <v>476</v>
      </c>
      <c r="V55" s="1" t="s">
        <v>519</v>
      </c>
    </row>
    <row r="56" s="1" customFormat="1" spans="1:22">
      <c r="A56" s="3">
        <v>999226010929553</v>
      </c>
      <c r="B56" s="1" t="s">
        <v>887</v>
      </c>
      <c r="C56" s="1" t="s">
        <v>888</v>
      </c>
      <c r="D56" s="1" t="s">
        <v>889</v>
      </c>
      <c r="E56" s="1" t="s">
        <v>890</v>
      </c>
      <c r="F56" s="1" t="s">
        <v>564</v>
      </c>
      <c r="G56" s="1" t="s">
        <v>507</v>
      </c>
      <c r="H56" s="1" t="s">
        <v>508</v>
      </c>
      <c r="I56" s="1" t="s">
        <v>891</v>
      </c>
      <c r="J56" s="1" t="s">
        <v>30</v>
      </c>
      <c r="K56" s="1" t="s">
        <v>892</v>
      </c>
      <c r="L56" s="1" t="s">
        <v>892</v>
      </c>
      <c r="M56" s="1" t="s">
        <v>511</v>
      </c>
      <c r="N56" s="1" t="s">
        <v>511</v>
      </c>
      <c r="O56" s="1" t="s">
        <v>512</v>
      </c>
      <c r="P56" s="1" t="s">
        <v>513</v>
      </c>
      <c r="Q56" s="1" t="s">
        <v>514</v>
      </c>
      <c r="R56" s="1" t="s">
        <v>893</v>
      </c>
      <c r="S56" s="1" t="s">
        <v>516</v>
      </c>
      <c r="T56" s="1" t="s">
        <v>517</v>
      </c>
      <c r="U56" s="1" t="s">
        <v>476</v>
      </c>
      <c r="V56" s="1" t="s">
        <v>615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HKD</vt:lpstr>
      <vt:lpstr>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2023-12-21T01:56:45Z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