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<sst xmlns="http://schemas.openxmlformats.org/spreadsheetml/2006/main" count="2118" uniqueCount="777">
  <si>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</si>
  <si>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</si>
  <si>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</si>
  <si>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</si>
  <si>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</si>
  <si>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</si>
  <si>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</si>
  <si>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</si>
  <si>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</si>
  <si>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</si>
  <si>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</si>
  <si>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</si>
  <si>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</si>
  <si>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</si>
  <si>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</si>
  <si>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</si>
  <si>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</si>
  <si>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</si>
  <si>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</si>
  <si>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</si>
  <si>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</si>
  <si>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</si>
  <si>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</si>
  <si>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</si>
  <si>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</si>
  <si>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999225158757786	</t>
  </si>
  <si>
    <t>Ctrip</t>
  </si>
  <si>
    <t>正常</t>
  </si>
  <si>
    <t>[芭堤雅]芭堤雅三月酒店(March Hotel)(91811523)</t>
  </si>
  <si>
    <t>城景豪华双人房&lt;2人入住&gt;</t>
  </si>
  <si>
    <t>HKD</t>
  </si>
  <si>
    <t>WISE/STEVE</t>
  </si>
  <si>
    <t>CA13030231222HKD</t>
  </si>
  <si>
    <t>未提现</t>
  </si>
  <si>
    <t>携程开票</t>
  </si>
  <si>
    <t xml:space="preserve">3600330	</t>
  </si>
  <si>
    <t xml:space="preserve">42375401	</t>
  </si>
  <si>
    <t xml:space="preserve">999225872356655	</t>
  </si>
  <si>
    <t>[伦敦]皇家国家酒店(Royal National Hotel)(55452169)</t>
  </si>
  <si>
    <t>双床房&lt;2人入住&gt;&lt;早餐&gt;</t>
  </si>
  <si>
    <t>SHALEV/HAGIT</t>
  </si>
  <si>
    <t xml:space="preserve">3744945	</t>
  </si>
  <si>
    <t xml:space="preserve">	</t>
  </si>
  <si>
    <t xml:space="preserve">999225999862222	</t>
  </si>
  <si>
    <t>[长滩岛]海风度假酒店(Sea Wind Resort)(55812419)</t>
  </si>
  <si>
    <t>DELUXE GARDEN WING&lt;2人入住&gt;&lt;早餐&gt;</t>
  </si>
  <si>
    <t>Torres/Eva Hyacinth,Torres/Eva Hyacinth</t>
  </si>
  <si>
    <t xml:space="preserve">3771126	</t>
  </si>
  <si>
    <t xml:space="preserve">154292	</t>
  </si>
  <si>
    <t xml:space="preserve">999226755070155	</t>
  </si>
  <si>
    <t>[菲乌米奇诺]罗马菲乌米奇诺民宿酒店(B-B Hotel Roma Fiumicino Aeroporto Fiera 1)(91907659)</t>
  </si>
  <si>
    <t>双床房&lt;2人入住&gt;&lt;不退款&gt;</t>
  </si>
  <si>
    <t>Ferri/Giuseppe</t>
  </si>
  <si>
    <t xml:space="preserve">3917892	</t>
  </si>
  <si>
    <t xml:space="preserve">999226768617927	</t>
  </si>
  <si>
    <t>[曼谷]曼谷 137 Pillars 公寓酒店(137 Pillars Residences Bangkok)(55611829)</t>
  </si>
  <si>
    <t>STUDIO THE PILLARS EXECUTIVE RESIDENCES&lt;2人入住&gt;&lt;不退款&gt;</t>
  </si>
  <si>
    <t>LI/SHUK HAN</t>
  </si>
  <si>
    <t xml:space="preserve">3924770	</t>
  </si>
  <si>
    <t xml:space="preserve">137850984	</t>
  </si>
  <si>
    <t xml:space="preserve">26781124419	</t>
  </si>
  <si>
    <t>[悉尼]希尔顿悉尼酒店(Hilton Sydney)(68545513)</t>
  </si>
  <si>
    <t>豪华双床房&lt;2人入住&gt;&lt;早餐&gt;</t>
  </si>
  <si>
    <t>LI/JIEFANG,WANG/SIWEI</t>
  </si>
  <si>
    <t xml:space="preserve">3931316	</t>
  </si>
  <si>
    <t xml:space="preserve">HAU-4RRH46H5+75-E00	</t>
  </si>
  <si>
    <t xml:space="preserve">999227105688747	</t>
  </si>
  <si>
    <t>[岘港]岘港新东方酒店(New Orient Hotel Da Nang)(55312338)</t>
  </si>
  <si>
    <t>尊贵豪华双床房&lt;2人入住&gt;&lt;早餐&gt;</t>
  </si>
  <si>
    <t>Graham/Carolyn,Graham/Carolyn</t>
  </si>
  <si>
    <t xml:space="preserve">4005618	</t>
  </si>
  <si>
    <t xml:space="preserve">999227188569098	</t>
  </si>
  <si>
    <t>[里约热内卢]朗多尼亚皇宫酒店(Hotel Rondônia Palace)(89917124)</t>
  </si>
  <si>
    <t>标准双人房&lt;2人入住&gt;&lt;早餐&gt;</t>
  </si>
  <si>
    <t>PEREIRA DA SILVA GAMA/PEDRO IVO,PEREIRA DA SILVA GAMA/ROBERTO VINICIUS</t>
  </si>
  <si>
    <t xml:space="preserve">4020366	</t>
  </si>
  <si>
    <t xml:space="preserve">61985	</t>
  </si>
  <si>
    <t>取消</t>
  </si>
  <si>
    <t xml:space="preserve">999227411248822	</t>
  </si>
  <si>
    <t>[普吉岛]普吉岛艾希莉焦点酒店(Ashlee Hub Patong Hotel)(60467091)</t>
  </si>
  <si>
    <t>豪华特大床房&lt;2人入住&gt;</t>
  </si>
  <si>
    <t>Jue/Yadanar Win,WU/QIULIN</t>
  </si>
  <si>
    <t xml:space="preserve">4073104	</t>
  </si>
  <si>
    <t xml:space="preserve">394157	</t>
  </si>
  <si>
    <t xml:space="preserve">999227949541951	</t>
  </si>
  <si>
    <t>[普吉岛]普吉岛班泰希尔顿逸林酒店及度假村(DoubleTree by Hilton Phuket Banthai Resort)(70165326)</t>
  </si>
  <si>
    <t>豪华双床房(带阳台)&lt;2人入住&gt;&lt;早餐&gt;</t>
  </si>
  <si>
    <t>LIM/SU SIN</t>
  </si>
  <si>
    <t xml:space="preserve">4083403	</t>
  </si>
  <si>
    <t xml:space="preserve">999228165428321	</t>
  </si>
  <si>
    <t>[迪拜]索菲特迪拜方尖碑酒店(Sofitel Dubai the Obelisk)(95084482)</t>
  </si>
  <si>
    <t>豪华房&lt;2人入住&gt;</t>
  </si>
  <si>
    <t>Lee/Mark Ho Ming</t>
  </si>
  <si>
    <t xml:space="preserve">4143928	</t>
  </si>
  <si>
    <t xml:space="preserve">2234182 - 2234178	</t>
  </si>
  <si>
    <t xml:space="preserve">999228232692785	</t>
  </si>
  <si>
    <t>[纽约]纽约中央公园帕克莱恩酒店(The Park Lane Hotel New York)(55281240)</t>
  </si>
  <si>
    <t>帕克莱恩特大床房&lt;2人入住&gt;</t>
  </si>
  <si>
    <t>RAWAT/MAHESH</t>
  </si>
  <si>
    <t xml:space="preserve">4157874	</t>
  </si>
  <si>
    <t xml:space="preserve">999228262764968	</t>
  </si>
  <si>
    <t>[洛斯皮塔莱-德略布雷加特]巴塞罗那费拉便捷酒店(EasyHotel Barcelona Fira)(95084713)</t>
  </si>
  <si>
    <t>双床房&lt;2人入住&gt;</t>
  </si>
  <si>
    <t>JIN/YUHAN</t>
  </si>
  <si>
    <t xml:space="preserve">4166583	</t>
  </si>
  <si>
    <t xml:space="preserve">999228265732904	</t>
  </si>
  <si>
    <t>[富国岛]富国岛新世界度假酒店(New World Phu Quoc Resort)(106493435)</t>
  </si>
  <si>
    <t>甄选泳池别墅&lt;2人入住&gt;&lt;不退款&gt;&lt;早餐&gt;</t>
  </si>
  <si>
    <t>PARK/SOYOUNG</t>
  </si>
  <si>
    <t xml:space="preserve">4168310	</t>
  </si>
  <si>
    <t xml:space="preserve">237153	</t>
  </si>
  <si>
    <t xml:space="preserve">999228266717777	</t>
  </si>
  <si>
    <t>[新加坡]新加坡81酒店-好莱坞(Hotel 81 Premier Hollywood)(55451862)</t>
  </si>
  <si>
    <t>高级房(大床)&lt;2人入住&gt;</t>
  </si>
  <si>
    <t>SAMAAE/FATIN</t>
  </si>
  <si>
    <t xml:space="preserve">4168792	</t>
  </si>
  <si>
    <t xml:space="preserve">999228268030056	</t>
  </si>
  <si>
    <t>[宿务]彭斯内太平洋酒店(Pacific Pensionne)(95688930)</t>
  </si>
  <si>
    <t>Premier Single Room&lt;1人入住&gt;&lt;早餐&gt;</t>
  </si>
  <si>
    <t>LIU/YIWEI</t>
  </si>
  <si>
    <t xml:space="preserve">4169549	</t>
  </si>
  <si>
    <t xml:space="preserve">28271793092	</t>
  </si>
  <si>
    <t>[曼谷]曼谷华尔道夫酒店(Waldorf Astoria Bangkok)(55354835)</t>
  </si>
  <si>
    <t>豪华特大床房&lt;2人入住&gt;&lt;早餐&gt;</t>
  </si>
  <si>
    <t>Ma/Lifang</t>
  </si>
  <si>
    <t xml:space="preserve">4172081	</t>
  </si>
  <si>
    <t xml:space="preserve">999228274035083	</t>
  </si>
  <si>
    <t>豪华房&lt;2人入住&gt;&lt;早餐&gt;</t>
  </si>
  <si>
    <t xml:space="preserve">4173470	</t>
  </si>
  <si>
    <t xml:space="preserve">2258532, 2258539	</t>
  </si>
  <si>
    <t xml:space="preserve">999228295416380	</t>
  </si>
  <si>
    <t>[帕赛市]马尼拉贝尔蒙特酒店(Belmont Hotel Manila)(55321134)</t>
  </si>
  <si>
    <t>高级房&lt;2人入住&gt;&lt;不退款&gt;</t>
  </si>
  <si>
    <t>FLORIDO/GONZALO,FLORIDO/BARBRA</t>
  </si>
  <si>
    <t xml:space="preserve">4182503	</t>
  </si>
  <si>
    <t xml:space="preserve">324322	</t>
  </si>
  <si>
    <t xml:space="preserve">999228306841215	</t>
  </si>
  <si>
    <t>[乔治市]香格里拉集团槟城乔治城JEN酒店(Jen Penang Georgetown by Shangri-La)(68545457)</t>
  </si>
  <si>
    <t>豪华房间&lt;2人入住&gt;</t>
  </si>
  <si>
    <t>GUO/ZHOUMING,GUO/JINGYU</t>
  </si>
  <si>
    <t xml:space="preserve">4184666	</t>
  </si>
  <si>
    <t xml:space="preserve">999228308476159	</t>
  </si>
  <si>
    <t>[巴厘岛]格朗德娜库塔旅馆(Truntum Kuta ( formerly Grand Inna Kuta ))(55451901)</t>
  </si>
  <si>
    <t>Hamsih/Hamsih</t>
  </si>
  <si>
    <t xml:space="preserve">4185440	</t>
  </si>
  <si>
    <t xml:space="preserve">260800000051975	</t>
  </si>
  <si>
    <t xml:space="preserve">999228314413789	</t>
  </si>
  <si>
    <t>[曼谷]卡奈里斯素万那普机场店(Canalis Suvarnabhumi Airport Hotel)(90402563)</t>
  </si>
  <si>
    <t>豪华双人房&lt;2人入住&gt;&lt;不退款&gt;&lt;早餐&gt;</t>
  </si>
  <si>
    <t>ALZAHRANI/IBRAHIM MOHAMMED,ALZAHRANI/NAJLA MISFER</t>
  </si>
  <si>
    <t xml:space="preserve">4188387	</t>
  </si>
  <si>
    <t xml:space="preserve">RR23011036	</t>
  </si>
  <si>
    <t xml:space="preserve">999228330798033	</t>
  </si>
  <si>
    <t>[因特拉肯]摩尔库尔酒店-西站小屋(Hotel Merkur - West Station)(114257777)</t>
  </si>
  <si>
    <t>标准大床房&lt;2人入住&gt;&lt;早餐&gt;</t>
  </si>
  <si>
    <t>LIM/KAREN</t>
  </si>
  <si>
    <t xml:space="preserve">4197779	</t>
  </si>
  <si>
    <t xml:space="preserve">999228333067602	</t>
  </si>
  <si>
    <t>[纳柯亚]巴淡巴洛伊I酒店(I Hotel Baloi Batam)(55354804)</t>
  </si>
  <si>
    <t>高级双人或双床间&lt;2人入住&gt;&lt;早餐&gt;</t>
  </si>
  <si>
    <t>WONG/CHERYN</t>
  </si>
  <si>
    <t xml:space="preserve">4199021	</t>
  </si>
  <si>
    <t xml:space="preserve">336881 &amp; 336882	</t>
  </si>
  <si>
    <t xml:space="preserve">999228335939845	</t>
  </si>
  <si>
    <t>[拉斯帕尔马斯]Boutique Hotel Cordial La Peregrina(110043074)</t>
  </si>
  <si>
    <t>经典客房&lt;2人入住&gt;&lt;不退款&gt;</t>
  </si>
  <si>
    <t>CHEN/XI,TAO/SIMON JULIEN</t>
  </si>
  <si>
    <t xml:space="preserve">4200312	</t>
  </si>
  <si>
    <t xml:space="preserve">603584186	</t>
  </si>
  <si>
    <t xml:space="preserve">999228344243708	</t>
  </si>
  <si>
    <t>[芭堤雅]帕亚酒店(Payaa Hotel)(102880715)</t>
  </si>
  <si>
    <t>Deluxe Twin Room&lt;2人入住&gt;&lt;早餐&gt;</t>
  </si>
  <si>
    <t>CHEN/WENTING,CHEN/YICHENG</t>
  </si>
  <si>
    <t xml:space="preserve">4206066	</t>
  </si>
  <si>
    <t xml:space="preserve">999228356222743	</t>
  </si>
  <si>
    <t>[纳柯亚]巴淡岛城市酒店(Batam City Hotel)(91807615)</t>
  </si>
  <si>
    <t>尊贵小型套房&lt;2人入住&gt;</t>
  </si>
  <si>
    <t>LIM/KOK LIP TONY</t>
  </si>
  <si>
    <t xml:space="preserve">4211185	</t>
  </si>
  <si>
    <t xml:space="preserve">999228367268832	</t>
  </si>
  <si>
    <t>[甲米]森塔拉奥南海滩度假酒店(Centara Ao Nang Beach Resort &amp; Spa Krabi)(90199465)</t>
  </si>
  <si>
    <t>至尊两张双人床房&lt;2人入住&gt;&lt;不退款&gt;&lt;早餐&gt;</t>
  </si>
  <si>
    <t>Pilmanis /Hannah Louise</t>
  </si>
  <si>
    <t xml:space="preserve">4218193	</t>
  </si>
  <si>
    <t xml:space="preserve">339746512	</t>
  </si>
  <si>
    <t xml:space="preserve">999228368214322	</t>
  </si>
  <si>
    <t>[圣胡安]柯斯达别墅海滩度假村(Costa Villa Beach Resort)(95386402)</t>
  </si>
  <si>
    <t>标准房&lt;2人入住&gt;&lt;早餐&gt;</t>
  </si>
  <si>
    <t>BUGAYONG/ELOISA EDNAVE</t>
  </si>
  <si>
    <t xml:space="preserve">4219813	</t>
  </si>
  <si>
    <t xml:space="preserve">9030841097642	</t>
  </si>
  <si>
    <t xml:space="preserve">999228368393222	</t>
  </si>
  <si>
    <t>[河内]河内雷纳酒店(Reyna Hotel Hanoi &amp; Spa)(100679642)</t>
  </si>
  <si>
    <t>高级房&lt;1人入住&gt;&lt;早餐&gt;</t>
  </si>
  <si>
    <t>JU/BOKYOUNG</t>
  </si>
  <si>
    <t xml:space="preserve">4220272	</t>
  </si>
  <si>
    <t xml:space="preserve">HOF0631699485963	</t>
  </si>
  <si>
    <t xml:space="preserve">999228368395143	</t>
  </si>
  <si>
    <t>LEE/GEUNHEE</t>
  </si>
  <si>
    <t xml:space="preserve">4220277	</t>
  </si>
  <si>
    <t xml:space="preserve">HOA5DA1699485967	</t>
  </si>
  <si>
    <t xml:space="preserve">999228370246562	</t>
  </si>
  <si>
    <t>[米兰]达文西酒店(Hotel Da Vinci)(56206469)</t>
  </si>
  <si>
    <t>高级四人2张双人床房&lt;2人入住&gt;</t>
  </si>
  <si>
    <t>YAO/MIAO,WANG/RUOYE</t>
  </si>
  <si>
    <t xml:space="preserve">4223442	</t>
  </si>
  <si>
    <t xml:space="preserve">999228412680245	</t>
  </si>
  <si>
    <t>[巴黎]香榭丽舍秘密巴黎酒店(Hotel Elysée Secret)(60480194)</t>
  </si>
  <si>
    <t>Standard double&lt;1人入住&gt;&lt;不退款&gt;</t>
  </si>
  <si>
    <t>ALLAF/SONIA</t>
  </si>
  <si>
    <t xml:space="preserve">4232131	</t>
  </si>
  <si>
    <t xml:space="preserve">480688125 - 1699628185048269	</t>
  </si>
  <si>
    <t xml:space="preserve">999228418427587	</t>
  </si>
  <si>
    <t>[曼谷]西隆爱逸酒店(I Residence Hotel Silom)(55254435)</t>
  </si>
  <si>
    <t>尊贵豪华房&lt;2人入住&gt;&lt;不退款&gt;</t>
  </si>
  <si>
    <t>MAK/CATHERINE HOI YEE HILARIO,MARIANO/EMERSON</t>
  </si>
  <si>
    <t xml:space="preserve">4234594	</t>
  </si>
  <si>
    <t xml:space="preserve">999228419459031	</t>
  </si>
  <si>
    <t>[曼谷]曼谷阁楼酒店(Loft Bangkok Hotel)(90354988)</t>
  </si>
  <si>
    <t>高级双床房&lt;2人入住&gt;&lt;不退款&gt;</t>
  </si>
  <si>
    <t>TAN/SHAKIR TAN ABDULLAH</t>
  </si>
  <si>
    <t xml:space="preserve">4235209	</t>
  </si>
  <si>
    <t xml:space="preserve">2305726	</t>
  </si>
  <si>
    <t xml:space="preserve">999228439771195	</t>
  </si>
  <si>
    <t>[吉隆坡]莱恩酒店(Sleeping Lion Suites)(111414278)</t>
  </si>
  <si>
    <t>高级房（1大床/2单人床）&lt;2人入住&gt;&lt;不退款&gt;</t>
  </si>
  <si>
    <t>YUEN/CHUI YUK JADE</t>
  </si>
  <si>
    <t xml:space="preserve">4240665	</t>
  </si>
  <si>
    <t xml:space="preserve">149470	</t>
  </si>
  <si>
    <t xml:space="preserve">999228440685097	</t>
  </si>
  <si>
    <t>[米兰]米兰 J24 酒店(J24 Hotel Milano)(90401898)</t>
  </si>
  <si>
    <t>Standard Double Room Single Use&lt;1人入住&gt;&lt;不退款&gt;</t>
  </si>
  <si>
    <t>Wong/Wing Lam Leona</t>
  </si>
  <si>
    <t xml:space="preserve">4241269	</t>
  </si>
  <si>
    <t xml:space="preserve">9889867	</t>
  </si>
  <si>
    <t xml:space="preserve">999228444172347	</t>
  </si>
  <si>
    <t>[曼谷]曼谷23别墅酒店(Twothree, a Homely Hotel)(55547221)</t>
  </si>
  <si>
    <t>高级双人间&lt;2人入住&gt;&lt;不退款&gt;&lt;早餐&gt;</t>
  </si>
  <si>
    <t>TSAI/CHENG KAI</t>
  </si>
  <si>
    <t xml:space="preserve">4246114	</t>
  </si>
  <si>
    <t xml:space="preserve">26346214-1	</t>
  </si>
  <si>
    <t xml:space="preserve">999228446757220	</t>
  </si>
  <si>
    <t>LEE/CHUANYU</t>
  </si>
  <si>
    <t xml:space="preserve">4251303	</t>
  </si>
  <si>
    <t xml:space="preserve">13096727-1	</t>
  </si>
  <si>
    <t xml:space="preserve">999228486676061	</t>
  </si>
  <si>
    <t>[马德里]巴拉哈斯参议员住宿(Senator Barajas)(55598847)</t>
  </si>
  <si>
    <t>家庭房&lt;2人入住&gt;&lt;不退款&gt;</t>
  </si>
  <si>
    <t>Lu/Huanhuan,Liu/Dong</t>
  </si>
  <si>
    <t xml:space="preserve">4258025	</t>
  </si>
  <si>
    <t xml:space="preserve">557N	</t>
  </si>
  <si>
    <t xml:space="preserve">999228493596468	</t>
  </si>
  <si>
    <t>[巴厘岛]杰拉米别墅酒店(Villa Jerami)(55851848)</t>
  </si>
  <si>
    <t>一卧室泳池别墅&lt;2人入住&gt;&lt;早餐&gt;</t>
  </si>
  <si>
    <t>bardhan/subham,bardhan/subham</t>
  </si>
  <si>
    <t xml:space="preserve">4263025	</t>
  </si>
  <si>
    <t xml:space="preserve">999228504691821	</t>
  </si>
  <si>
    <t>[曼谷]中央政府大楼酒店暨会议中心(Centra Government Complex Hotel &amp; Convention Centre)(68545106)</t>
  </si>
  <si>
    <t>高级双床房&lt;2人入住&gt;&lt;不退款&gt;&lt;早餐&gt;</t>
  </si>
  <si>
    <t>JORNKING/CHATCHAMON,LUANGKAW/NUPAPORN</t>
  </si>
  <si>
    <t xml:space="preserve">4267282	</t>
  </si>
  <si>
    <t xml:space="preserve">18266395	</t>
  </si>
  <si>
    <t xml:space="preserve">999228505759574	</t>
  </si>
  <si>
    <t>[曼谷]圣苏湾机场套房(Sinsuvarn Airport Suite Hotel)(55451691)</t>
  </si>
  <si>
    <t>豪华房(带阳台)&lt;2人入住&gt;&lt;不退款&gt;</t>
  </si>
  <si>
    <t>KUO/YUEHMING,PAN/WANGSHENG</t>
  </si>
  <si>
    <t xml:space="preserve">4267512	</t>
  </si>
  <si>
    <t xml:space="preserve">CKQ241235	</t>
  </si>
  <si>
    <t xml:space="preserve">999228529900367	</t>
  </si>
  <si>
    <t>[特罗姆瑟]堪迪克伊萨维斯酒店(Scandic Ishavshotel)(56196432)</t>
  </si>
  <si>
    <t>特大床房&lt;2人入住&gt;&lt;不退款&gt;&lt;早餐&gt;</t>
  </si>
  <si>
    <t>SHANG/MINGHAI,WANG/KAIHONG</t>
  </si>
  <si>
    <t xml:space="preserve">4273267	</t>
  </si>
  <si>
    <t xml:space="preserve">999228529969360	</t>
  </si>
  <si>
    <t>[河内]河内中心公寓(Au Coeur d'Hanoi Apartment)(96311121)</t>
  </si>
  <si>
    <t>一室房&lt;2人入住&gt;&lt;不退款&gt;</t>
  </si>
  <si>
    <t>CHEE/JOO HIAN</t>
  </si>
  <si>
    <t xml:space="preserve">4273282	</t>
  </si>
  <si>
    <t xml:space="preserve">|124470800	</t>
  </si>
  <si>
    <t xml:space="preserve">999228536177676	</t>
  </si>
  <si>
    <t>[里约热内卢]美洲巴拉酒店(Américas Barra Hotel)(91808423)</t>
  </si>
  <si>
    <t>Superior Double Room, 1 Double Bed&lt;2人入住&gt;&lt;早餐&gt;</t>
  </si>
  <si>
    <t>Santos /Nara Santos</t>
  </si>
  <si>
    <t xml:space="preserve">4274599	</t>
  </si>
  <si>
    <t xml:space="preserve">999228547937700	</t>
  </si>
  <si>
    <t>[Kuala Kuantan]关丹凯悦酒店(Hyatt Regency Kuantan Resort)(55491832)</t>
  </si>
  <si>
    <t>海景标准特大床房&lt;2人入住&gt;&lt;早餐&gt;</t>
  </si>
  <si>
    <t>SHOLIMIN/SYAZA</t>
  </si>
  <si>
    <t xml:space="preserve">4278268	</t>
  </si>
  <si>
    <t xml:space="preserve">999228552730777	</t>
  </si>
  <si>
    <t>[曼谷]曼谷亚洲酒店(Asia Hotel Bangkok)(55639690)</t>
  </si>
  <si>
    <t>高级双人或双床房&lt;1人入住&gt;&lt;不退款&gt;&lt;早餐&gt;</t>
  </si>
  <si>
    <t>NI/ZHENGXIU</t>
  </si>
  <si>
    <t xml:space="preserve">4278994	</t>
  </si>
  <si>
    <t xml:space="preserve">999228560601270	</t>
  </si>
  <si>
    <t>[曼谷]曼谷柏悦酒店(Park Hyatt Bangkok)(55451711)</t>
  </si>
  <si>
    <t>LI/XIANG BETTY</t>
  </si>
  <si>
    <t xml:space="preserve">4294011	</t>
  </si>
  <si>
    <t xml:space="preserve">57507164	</t>
  </si>
  <si>
    <t xml:space="preserve">28561013669	</t>
  </si>
  <si>
    <t>[伦敦]滑铁卢偷渡者(StowAway Waterloo)(90365060)</t>
  </si>
  <si>
    <t>标准公寓&lt;2人入住&gt;&lt;不退款&gt;</t>
  </si>
  <si>
    <t>LYU/YANGXIHENG</t>
  </si>
  <si>
    <t xml:space="preserve">4294567	</t>
  </si>
  <si>
    <t xml:space="preserve">-125810907|125810907	</t>
  </si>
  <si>
    <t xml:space="preserve">999228567098639	</t>
  </si>
  <si>
    <t>甄选豪华两张双人床房&lt;2人入住&gt;&lt;不退款&gt;&lt;早餐&gt;</t>
  </si>
  <si>
    <t>KO/EUNMEE</t>
  </si>
  <si>
    <t xml:space="preserve">4296312	</t>
  </si>
  <si>
    <t xml:space="preserve">34984SE106628	</t>
  </si>
  <si>
    <t xml:space="preserve">999228571571080	</t>
  </si>
  <si>
    <t>[赫尔辛基]芬恩酒店(Hotel Finn)(55768711)</t>
  </si>
  <si>
    <t>标准双床房&lt;2人入住&gt;&lt;不退款&gt;</t>
  </si>
  <si>
    <t>Wen/Kylan</t>
  </si>
  <si>
    <t xml:space="preserve">4298571	</t>
  </si>
  <si>
    <t xml:space="preserve">-126078106|126078106	</t>
  </si>
  <si>
    <t xml:space="preserve">999228572591754	</t>
  </si>
  <si>
    <t>[因特拉肯]京华瑞士品质酒店(Metropole Swiss Quality Hotel)(55612037)</t>
  </si>
  <si>
    <t>KIM/JAEMIN,JEONG/EUNJI</t>
  </si>
  <si>
    <t xml:space="preserve">4299128	</t>
  </si>
  <si>
    <t xml:space="preserve">999228572898788	</t>
  </si>
  <si>
    <t>[吉隆坡]吉隆坡豪亚酒店式公寓 - 远东酒店集团旗下(Oasia Suites Kuala Lumpur by Far East Hospitality)(55465407)</t>
  </si>
  <si>
    <t>ROCHIMAH/ROCHIMAH</t>
  </si>
  <si>
    <t xml:space="preserve">4299528	</t>
  </si>
  <si>
    <t xml:space="preserve">999228573389426	</t>
  </si>
  <si>
    <t>[本那瓦镇]安纳塔拉迪沙鲁海岸别墅度假村(Anantara Desaru Coast Resort)(92030323)</t>
  </si>
  <si>
    <t>海景豪华房&lt;2人入住&gt;&lt;早餐&gt;</t>
  </si>
  <si>
    <t>SALIH/SHAREENA</t>
  </si>
  <si>
    <t xml:space="preserve">4299885	</t>
  </si>
  <si>
    <t xml:space="preserve">999228585295972	</t>
  </si>
  <si>
    <t>[曼谷]曼谷林布兰套房酒店(Rembrandt Hotel and Suites Bangkok)(55452251)</t>
  </si>
  <si>
    <t>高级间&lt;2人入住&gt;&lt;不退款&gt;</t>
  </si>
  <si>
    <t>Ju/RyangHa</t>
  </si>
  <si>
    <t xml:space="preserve">4304068	</t>
  </si>
  <si>
    <t xml:space="preserve">4935958289012418634	</t>
  </si>
  <si>
    <t xml:space="preserve">999228586667142	</t>
  </si>
  <si>
    <t>[坎帕斯蒂利亚]巴利阿里群岛酒店(Hotel Balear)(96746222)</t>
  </si>
  <si>
    <t>双人房&lt;2人入住&gt;&lt;不退款&gt;&lt;早餐&gt;</t>
  </si>
  <si>
    <t>EZZEDDINI/MOHAMED AMINE,DHAHRI/MARAH</t>
  </si>
  <si>
    <t xml:space="preserve">4304966	</t>
  </si>
  <si>
    <t xml:space="preserve">-126676669|126676669	</t>
  </si>
  <si>
    <t xml:space="preserve">999228589158800	</t>
  </si>
  <si>
    <t>[Turangga]亚斯理利亚大酒店(Grand Asrilia Hotel)(97650504)</t>
  </si>
  <si>
    <t>豪华双床房间&lt;2人入住&gt;&lt;早餐&gt;</t>
  </si>
  <si>
    <t>KADEMAT/ABID</t>
  </si>
  <si>
    <t xml:space="preserve">4306741	</t>
  </si>
  <si>
    <t xml:space="preserve">31773495	</t>
  </si>
  <si>
    <t xml:space="preserve">999228602246434	</t>
  </si>
  <si>
    <t>[新路头]槟城北赖东方大酒店(Grand Orient Hotel Perai)(90402383)</t>
  </si>
  <si>
    <t>豪华房&lt;2人入住&gt;&lt;不退款&gt;</t>
  </si>
  <si>
    <t>RAHMAN/MUHAMAD HAFIZ</t>
  </si>
  <si>
    <t xml:space="preserve">4311489	</t>
  </si>
  <si>
    <t xml:space="preserve">31790617	</t>
  </si>
  <si>
    <t xml:space="preserve">999228604107229	</t>
  </si>
  <si>
    <t>[普吉岛]普吉岛巴东海滩中央智选假日酒店 - IHG 旗下酒店(Holiday Inn Express Phuket Patong Beach Central, an IHG Hotel)(55439455)</t>
  </si>
  <si>
    <t>园景标准双床房&lt;2人入住&gt;&lt;早餐&gt;</t>
  </si>
  <si>
    <t>FAN/XIULi,GUO/CHUN</t>
  </si>
  <si>
    <t xml:space="preserve">4312814	</t>
  </si>
  <si>
    <t xml:space="preserve">89908580,88139811|127296760,127296761	</t>
  </si>
  <si>
    <t xml:space="preserve">999228604224612	</t>
  </si>
  <si>
    <t>YU/ZHILIN</t>
  </si>
  <si>
    <t xml:space="preserve">4312858	</t>
  </si>
  <si>
    <t xml:space="preserve">21075965|127301226	</t>
  </si>
  <si>
    <t xml:space="preserve">999229300501457	</t>
  </si>
  <si>
    <t>[新加坡]樟宜机场皇冠假日酒店  - IHG 旗下酒店(Crowne Plaza Changi Airport, an IHG Hotel)(55280749)</t>
  </si>
  <si>
    <t>宝石翼楼标准特大床房&lt;2人入住&gt;&lt;不退款&gt;&lt;早餐&gt;</t>
  </si>
  <si>
    <t>MAEHANA/YOSHIE</t>
  </si>
  <si>
    <t xml:space="preserve">4377228	</t>
  </si>
  <si>
    <t xml:space="preserve">42309679	</t>
  </si>
  <si>
    <t xml:space="preserve">999229339015645	</t>
  </si>
  <si>
    <t>WU/HAOXUAN</t>
  </si>
  <si>
    <t xml:space="preserve">4393834	</t>
  </si>
  <si>
    <t xml:space="preserve">34880005	</t>
  </si>
  <si>
    <t xml:space="preserve">999229349802142	</t>
  </si>
  <si>
    <t>标准房&lt;2人入住&gt;&lt;不退款&gt;&lt;早餐&gt;</t>
  </si>
  <si>
    <t>AVDEENKO/Valery</t>
  </si>
  <si>
    <t xml:space="preserve">4401572	</t>
  </si>
  <si>
    <t xml:space="preserve">22024873	</t>
  </si>
  <si>
    <t xml:space="preserve">999228393927898	</t>
  </si>
  <si>
    <t>[热那亚]热那亚贝洛酒店(Ostello Bello Genova)(56128365)</t>
  </si>
  <si>
    <t>私人双人房&lt;2人入住&gt;&lt;早餐&gt;</t>
  </si>
  <si>
    <t>CHEN/YAYUN,TONG/JIANAN</t>
  </si>
  <si>
    <t xml:space="preserve">4226724	</t>
  </si>
  <si>
    <t xml:space="preserve">946263111	</t>
  </si>
  <si>
    <t xml:space="preserve">999228563480562	</t>
  </si>
  <si>
    <t>[新加坡]旅定酒店(Hotel Traveltine)(111414425)</t>
  </si>
  <si>
    <t>家庭房&lt;2人入住&gt;</t>
  </si>
  <si>
    <t>SHI/HONGZHE,LIU/CHUANXU</t>
  </si>
  <si>
    <t xml:space="preserve">4295294	</t>
  </si>
  <si>
    <t xml:space="preserve">348243759	</t>
  </si>
  <si>
    <t xml:space="preserve">999229380698295	</t>
  </si>
  <si>
    <t>[吉隆坡]吉隆坡市中心智选假日酒店(Holiday Inn Express Kuala Lumpur City Centre, an IHG Hotel)(55337198)</t>
  </si>
  <si>
    <t>标准房&lt;2人入住&gt;&lt;不退款&gt;</t>
  </si>
  <si>
    <t>FERRACIN/Flavio</t>
  </si>
  <si>
    <t xml:space="preserve">4427230	</t>
  </si>
  <si>
    <t xml:space="preserve">414307	</t>
  </si>
  <si>
    <t xml:space="preserve">999228297146429	</t>
  </si>
  <si>
    <t>调整</t>
  </si>
  <si>
    <t>[拉普拉普]皇宫水上乐园度假村(Jpark Island Resort &amp; Waterpark Cebu)(109329158)</t>
  </si>
  <si>
    <t>豪华房&lt;2人入住&gt;&lt;不退款&gt;&lt;早餐&gt;</t>
  </si>
  <si>
    <t>PARK/JONGROCK</t>
  </si>
  <si>
    <t xml:space="preserve">4183744	</t>
  </si>
  <si>
    <t>，</t>
  </si>
  <si>
    <t>直连</t>
  </si>
  <si>
    <t xml:space="preserve"> 107820.5 HKD</t>
  </si>
  <si>
    <t>A231222094123481</t>
  </si>
  <si>
    <t>A231222094150481</t>
  </si>
  <si>
    <t>总计：107820.5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</si>
  <si>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</si>
  <si>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</si>
  <si>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</si>
  <si>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</si>
  <si>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</si>
  <si>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</si>
  <si>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</si>
  <si>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</si>
  <si>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</si>
  <si>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</si>
  <si>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</si>
  <si>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</si>
  <si>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</si>
  <si>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</si>
  <si>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</si>
  <si>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</si>
  <si>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</si>
  <si>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</si>
  <si>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</si>
  <si>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2023-12-13</t>
  </si>
  <si>
    <t>4427230</t>
  </si>
  <si>
    <t>吉隆坡市中心智选假日酒店</t>
  </si>
  <si>
    <t>FERRACIN Flavio</t>
  </si>
  <si>
    <t>2023-12-14</t>
  </si>
  <si>
    <t>2023-12-19</t>
  </si>
  <si>
    <t>退房日周结</t>
  </si>
  <si>
    <t>1833.01</t>
  </si>
  <si>
    <t>1989.37</t>
  </si>
  <si>
    <t>0</t>
  </si>
  <si>
    <t>0.00</t>
  </si>
  <si>
    <t>携程汇智国际直连</t>
  </si>
  <si>
    <t>925</t>
  </si>
  <si>
    <t>2023-12-13 10:51:35</t>
  </si>
  <si>
    <t>否</t>
  </si>
  <si>
    <t>汇智国际旅游发展有限公司</t>
  </si>
  <si>
    <t>直采</t>
  </si>
  <si>
    <t>马来西亚</t>
  </si>
  <si>
    <t>2023-12-08</t>
  </si>
  <si>
    <t>4401572</t>
  </si>
  <si>
    <t>新加坡樟宜机场皇冠假日酒店</t>
  </si>
  <si>
    <t>AVDEENKO Valery</t>
  </si>
  <si>
    <t>2023-12-17</t>
  </si>
  <si>
    <t>3200.00</t>
  </si>
  <si>
    <t>3488.12</t>
  </si>
  <si>
    <t>2023-12-11 15:32:25</t>
  </si>
  <si>
    <t>新加坡</t>
  </si>
  <si>
    <t>2023-12-07</t>
  </si>
  <si>
    <t>4393834</t>
  </si>
  <si>
    <t>曼谷柏悦酒店</t>
  </si>
  <si>
    <t>WU HAOXUAN</t>
  </si>
  <si>
    <t>2023-12-15</t>
  </si>
  <si>
    <t>10207.99</t>
  </si>
  <si>
    <t>11113.76</t>
  </si>
  <si>
    <t>2023-12-07 17:32:36</t>
  </si>
  <si>
    <t>泰国</t>
  </si>
  <si>
    <t>2023-12-04</t>
  </si>
  <si>
    <t>4377228</t>
  </si>
  <si>
    <t>MAEHANA YOSHIE</t>
  </si>
  <si>
    <t>2023-12-18</t>
  </si>
  <si>
    <t>1570.00</t>
  </si>
  <si>
    <t>1716.97</t>
  </si>
  <si>
    <t>2023-12-05 09:51:44</t>
  </si>
  <si>
    <t>2023-11-23</t>
  </si>
  <si>
    <t>4312858</t>
  </si>
  <si>
    <t>普吉岛芭东海滩中央智选假日酒店  (SHA Extra Plus)</t>
  </si>
  <si>
    <t>YU ZHILIN</t>
  </si>
  <si>
    <t>2344.25</t>
  </si>
  <si>
    <t>2546.44</t>
  </si>
  <si>
    <t>2023-11-23 22:15:07</t>
  </si>
  <si>
    <t>4312814</t>
  </si>
  <si>
    <t>FAN XIULi,GUO CHUN</t>
  </si>
  <si>
    <t>4688.51</t>
  </si>
  <si>
    <t>5092.88</t>
  </si>
  <si>
    <t>2023-11-23 22:04:20</t>
  </si>
  <si>
    <t>4311489</t>
  </si>
  <si>
    <t>槟城佩莱格兰德东方酒店</t>
  </si>
  <si>
    <t>RAHMAN MUHAMAD HAFIZ</t>
  </si>
  <si>
    <t>427.72</t>
  </si>
  <si>
    <t>464.61</t>
  </si>
  <si>
    <t>2023-11-23 19:29:37</t>
  </si>
  <si>
    <t>2023-11-22</t>
  </si>
  <si>
    <t>4304966</t>
  </si>
  <si>
    <t>巴利阿尔酒店</t>
  </si>
  <si>
    <t>EZZEDDINI MOHAMED AMINE,DHAHRI MARAH</t>
  </si>
  <si>
    <t>713.46</t>
  </si>
  <si>
    <t>777.10</t>
  </si>
  <si>
    <t>2023-11-22 19:07:38</t>
  </si>
  <si>
    <t>西班牙</t>
  </si>
  <si>
    <t>2023-11-21</t>
  </si>
  <si>
    <t>4299528</t>
  </si>
  <si>
    <t>吉隆坡豪亚酒店式公寓-遠東酒店集團旗下</t>
  </si>
  <si>
    <t>ROCHIMAH ROCHIMAH</t>
  </si>
  <si>
    <t>278.09</t>
  </si>
  <si>
    <t>301.71</t>
  </si>
  <si>
    <t>2023-11-21 21:39:55</t>
  </si>
  <si>
    <t>4299128</t>
  </si>
  <si>
    <t>因特拉肯瑞士品质都市酒店</t>
  </si>
  <si>
    <t>KIM JAEMIN,JEONG EUNJI</t>
  </si>
  <si>
    <t>1710.77</t>
  </si>
  <si>
    <t>1856.10</t>
  </si>
  <si>
    <t>2023-11-21 20:57:14</t>
  </si>
  <si>
    <t>瑞士</t>
  </si>
  <si>
    <t>4298571</t>
  </si>
  <si>
    <t>费恩酒店</t>
  </si>
  <si>
    <t>Wen Kylan</t>
  </si>
  <si>
    <t>623.01</t>
  </si>
  <si>
    <t>675.94</t>
  </si>
  <si>
    <t>2023-11-21 19:34:08</t>
  </si>
  <si>
    <t>芬兰</t>
  </si>
  <si>
    <t>4296312</t>
  </si>
  <si>
    <t>森塔拉奥南海滩度假酒店</t>
  </si>
  <si>
    <t>KO EUNMEE</t>
  </si>
  <si>
    <t>4927.74</t>
  </si>
  <si>
    <t>5346.36</t>
  </si>
  <si>
    <t>2023-11-21 13:56:04</t>
  </si>
  <si>
    <t>4295294</t>
  </si>
  <si>
    <t>旅定酒店</t>
  </si>
  <si>
    <t>SHI HONGZHE,LIU CHUANXU</t>
  </si>
  <si>
    <t>2910.91</t>
  </si>
  <si>
    <t>3158.20</t>
  </si>
  <si>
    <t>2023-11-21 10:56:27</t>
  </si>
  <si>
    <t>4294567</t>
  </si>
  <si>
    <t>滑铁卢偷渡者</t>
  </si>
  <si>
    <t>LYU YANGXIHENG</t>
  </si>
  <si>
    <t>2481.38</t>
  </si>
  <si>
    <t>2692.18</t>
  </si>
  <si>
    <t>2023-11-21 07:33:38</t>
  </si>
  <si>
    <t>英国</t>
  </si>
  <si>
    <t>4294011</t>
  </si>
  <si>
    <t>LI XIANG BETTY</t>
  </si>
  <si>
    <t>4218.00</t>
  </si>
  <si>
    <t>4546.24</t>
  </si>
  <si>
    <t>2023-11-22 11:43:19</t>
  </si>
  <si>
    <t>2023-11-20</t>
  </si>
  <si>
    <t>4278994</t>
  </si>
  <si>
    <t>曼谷亚洲酒店</t>
  </si>
  <si>
    <t>NI ZHENGXIU</t>
  </si>
  <si>
    <t>1269.99</t>
  </si>
  <si>
    <t>1368.82</t>
  </si>
  <si>
    <t>2023-11-20 14:27:34</t>
  </si>
  <si>
    <t>4278268</t>
  </si>
  <si>
    <t>关丹凯悦酒店</t>
  </si>
  <si>
    <t>SHOLIMIN SYAZA</t>
  </si>
  <si>
    <t>1383.28</t>
  </si>
  <si>
    <t>1490.92</t>
  </si>
  <si>
    <t>2023-11-20 10:31:43</t>
  </si>
  <si>
    <t>2023-11-18</t>
  </si>
  <si>
    <t>4273282</t>
  </si>
  <si>
    <t>河内中心公寓</t>
  </si>
  <si>
    <t>CHEE JOO HIAN</t>
  </si>
  <si>
    <t>536.73</t>
  </si>
  <si>
    <t>578.87</t>
  </si>
  <si>
    <t>2023-11-18 19:09:49</t>
  </si>
  <si>
    <t>越南</t>
  </si>
  <si>
    <t>4273267</t>
  </si>
  <si>
    <t>斯堪迪克伊萨维斯酒店</t>
  </si>
  <si>
    <t>SHANG MINGHAI,WANG KAIHONG</t>
  </si>
  <si>
    <t>6548.93</t>
  </si>
  <si>
    <t>7063.13</t>
  </si>
  <si>
    <t>2023-11-18 19:00:46</t>
  </si>
  <si>
    <t>挪威</t>
  </si>
  <si>
    <t>2023-11-17</t>
  </si>
  <si>
    <t>4267512</t>
  </si>
  <si>
    <t>圣苏湾机场套房</t>
  </si>
  <si>
    <t>KUO YUEHMING,PAN WANGSHENG</t>
  </si>
  <si>
    <t>198.63</t>
  </si>
  <si>
    <t>213.54</t>
  </si>
  <si>
    <t>2023-11-17 00:07:31</t>
  </si>
  <si>
    <t>2023-11-16</t>
  </si>
  <si>
    <t>4267282</t>
  </si>
  <si>
    <t>查翁瓦塔娜中央政府大楼盛泰酒店暨会议中心</t>
  </si>
  <si>
    <t>JORNKING CHATCHAMON,LUANGKAW NUPAPORN</t>
  </si>
  <si>
    <t>649.24</t>
  </si>
  <si>
    <t>697.96</t>
  </si>
  <si>
    <t>2023-11-16 22:52:22</t>
  </si>
  <si>
    <t>2023-11-15</t>
  </si>
  <si>
    <t>4258025</t>
  </si>
  <si>
    <t>巴拉哈斯参议员酒店</t>
  </si>
  <si>
    <t>Lu Huanhuan,Liu Dong</t>
  </si>
  <si>
    <t>831.91</t>
  </si>
  <si>
    <t>893.47</t>
  </si>
  <si>
    <t>2023-11-15 11:00:14</t>
  </si>
  <si>
    <t>2023-11-14</t>
  </si>
  <si>
    <t>4251303</t>
  </si>
  <si>
    <t>曼谷23别墅酒店 (SHA Plus+)</t>
  </si>
  <si>
    <t>LEE CHUANYU</t>
  </si>
  <si>
    <t>2023-12-16</t>
  </si>
  <si>
    <t>991.37</t>
  </si>
  <si>
    <t>1059.61</t>
  </si>
  <si>
    <t>2023-11-14 07:33:23</t>
  </si>
  <si>
    <t>2023-11-13</t>
  </si>
  <si>
    <t>4246114</t>
  </si>
  <si>
    <t>TSAI CHENG KAI</t>
  </si>
  <si>
    <t>991.36</t>
  </si>
  <si>
    <t>1059.94</t>
  </si>
  <si>
    <t>2023-11-13 12:45:42</t>
  </si>
  <si>
    <t>2023-11-12</t>
  </si>
  <si>
    <t>4241269</t>
  </si>
  <si>
    <t>米兰 J24 酒店</t>
  </si>
  <si>
    <t>Wong Wing Lam Leona</t>
  </si>
  <si>
    <t>1940.02</t>
  </si>
  <si>
    <t>2074.22</t>
  </si>
  <si>
    <t>2023-11-12 15:42:53</t>
  </si>
  <si>
    <t>意大利</t>
  </si>
  <si>
    <t>4240665</t>
  </si>
  <si>
    <t>莱恩酒店</t>
  </si>
  <si>
    <t>YUEN CHUI YUK JADE</t>
  </si>
  <si>
    <t>1595.00</t>
  </si>
  <si>
    <t>1705.33</t>
  </si>
  <si>
    <t>2023-11-12 14:37:47</t>
  </si>
  <si>
    <t>2023-11-11</t>
  </si>
  <si>
    <t>4235209</t>
  </si>
  <si>
    <t>曼谷阁楼酒店</t>
  </si>
  <si>
    <t>TAN SHAKIR TAN ABDULLAH</t>
  </si>
  <si>
    <t>1381.43</t>
  </si>
  <si>
    <t>1476.68</t>
  </si>
  <si>
    <t>2023-11-11 14:07:31</t>
  </si>
  <si>
    <t>4234594</t>
  </si>
  <si>
    <t>曼谷是隆爱逸酒店</t>
  </si>
  <si>
    <t>MAK CATHERINE HOI YEE HILARIO,MARIANO EMERSON</t>
  </si>
  <si>
    <t>1251.61</t>
  </si>
  <si>
    <t>1337.90</t>
  </si>
  <si>
    <t>2023-11-11 12:59:33</t>
  </si>
  <si>
    <t>2023-11-10</t>
  </si>
  <si>
    <t>4232131</t>
  </si>
  <si>
    <t>爱丽舍秘密酒店</t>
  </si>
  <si>
    <t>ALLAF SONIA</t>
  </si>
  <si>
    <t>740.38</t>
  </si>
  <si>
    <t>791.93</t>
  </si>
  <si>
    <t>2023-11-10 22:56:28</t>
  </si>
  <si>
    <t>法国</t>
  </si>
  <si>
    <t>4226724</t>
  </si>
  <si>
    <t>热那亚贝洛酒店</t>
  </si>
  <si>
    <t>CHEN YAYUN,TONG JIANAN</t>
  </si>
  <si>
    <t>1749.27</t>
  </si>
  <si>
    <t>1871.08</t>
  </si>
  <si>
    <t>2023-11-10 06:47:28</t>
  </si>
  <si>
    <t>2023-11-08</t>
  </si>
  <si>
    <t>4218193</t>
  </si>
  <si>
    <t>Pilmanis Hannah Louise</t>
  </si>
  <si>
    <t>2177.42</t>
  </si>
  <si>
    <t>2334.03</t>
  </si>
  <si>
    <t>2023-11-08 20:04:34</t>
  </si>
  <si>
    <t>2023-11-07</t>
  </si>
  <si>
    <t>4211185</t>
  </si>
  <si>
    <t>巴淡岛城市酒店</t>
  </si>
  <si>
    <t>LIM KOK LIP TONY</t>
  </si>
  <si>
    <t>660.17</t>
  </si>
  <si>
    <t>708.56</t>
  </si>
  <si>
    <t>2023-11-07 19:48:23</t>
  </si>
  <si>
    <t>印度尼西亚</t>
  </si>
  <si>
    <t>2023-11-06</t>
  </si>
  <si>
    <t>4200312</t>
  </si>
  <si>
    <t>Boutique Hotel Cordial La Peregrina</t>
  </si>
  <si>
    <t>CHEN XI,TAO SIMON JULIEN</t>
  </si>
  <si>
    <t>2510.04</t>
  </si>
  <si>
    <t>2686.83</t>
  </si>
  <si>
    <t>2023-11-06 04:29:41</t>
  </si>
  <si>
    <t>2023-11-05</t>
  </si>
  <si>
    <t>4199021</t>
  </si>
  <si>
    <t>巴洛伊巴淡艾酒店</t>
  </si>
  <si>
    <t>WONG CHERYN</t>
  </si>
  <si>
    <t>1620.65</t>
  </si>
  <si>
    <t>1734.80</t>
  </si>
  <si>
    <t>2023-11-05 21:01:34</t>
  </si>
  <si>
    <t>2023-11-04</t>
  </si>
  <si>
    <t>4188387</t>
  </si>
  <si>
    <t>卡奈里斯素万那普机场店 (SHA Plus+)</t>
  </si>
  <si>
    <t>ALZAHRANI IBRAHIM MOHAMMED,ALZAHRANI NAJLA MISFER</t>
  </si>
  <si>
    <t>360.00</t>
  </si>
  <si>
    <t>386.14</t>
  </si>
  <si>
    <t>2023-11-04 11:19:49</t>
  </si>
  <si>
    <t>2023-11-03</t>
  </si>
  <si>
    <t>4185440</t>
  </si>
  <si>
    <t>格朗德娜库塔旅馆</t>
  </si>
  <si>
    <t>Hamsih Hamsih</t>
  </si>
  <si>
    <t>447.89</t>
  </si>
  <si>
    <t>478.06</t>
  </si>
  <si>
    <t>2023-11-03 18:32:13</t>
  </si>
  <si>
    <t>4184666</t>
  </si>
  <si>
    <t>香格里拉集团槟城乔治城JEN酒店 (槟城对抗新冠肺炎认证)</t>
  </si>
  <si>
    <t>GUO ZHOUMING,GUO JINGYU</t>
  </si>
  <si>
    <t>6230.09</t>
  </si>
  <si>
    <t>6649.68</t>
  </si>
  <si>
    <t>2023-11-03 16:56:02</t>
  </si>
  <si>
    <t>4182503</t>
  </si>
  <si>
    <t>贝尔蒙特马尼拉酒店</t>
  </si>
  <si>
    <t>FLORIDO GONZALO,FLORIDO BARBRA</t>
  </si>
  <si>
    <t>5125.95</t>
  </si>
  <si>
    <t>5471.18</t>
  </si>
  <si>
    <t>2023-11-03 11:55:33</t>
  </si>
  <si>
    <t>菲律宾</t>
  </si>
  <si>
    <t>2023-11-01</t>
  </si>
  <si>
    <t>4169549</t>
  </si>
  <si>
    <t>彭斯内太平洋酒店</t>
  </si>
  <si>
    <t>LIU YIWEI</t>
  </si>
  <si>
    <t>603.30</t>
  </si>
  <si>
    <t>643.86</t>
  </si>
  <si>
    <t>2023-11-01 14:32:49</t>
  </si>
  <si>
    <t>4168792</t>
  </si>
  <si>
    <t>新加坡81酒店-好莱坞 (Staycation Approved)</t>
  </si>
  <si>
    <t>SAMAAE FATIN</t>
  </si>
  <si>
    <t>396.22</t>
  </si>
  <si>
    <t>422.86</t>
  </si>
  <si>
    <t>2023-11-01 12:31:39</t>
  </si>
  <si>
    <t>4168310</t>
  </si>
  <si>
    <t>富国岛新世界度假酒店</t>
  </si>
  <si>
    <t>PARK SOYOUNG</t>
  </si>
  <si>
    <t>3574.00</t>
  </si>
  <si>
    <t>3814.30</t>
  </si>
  <si>
    <t>2023-11-03 11:32:52</t>
  </si>
  <si>
    <t>2023-10-17</t>
  </si>
  <si>
    <t>4083403</t>
  </si>
  <si>
    <t>普吉岛班泰希尔顿逸林酒店及度假村</t>
  </si>
  <si>
    <t>LIM SU SIN</t>
  </si>
  <si>
    <t>2472.49</t>
  </si>
  <si>
    <t>2640.99</t>
  </si>
  <si>
    <t>2023-10-17 01:04:30</t>
  </si>
  <si>
    <t>2023-10-15</t>
  </si>
  <si>
    <t>4073104</t>
  </si>
  <si>
    <t>普吉艾希莉焦点酒店</t>
  </si>
  <si>
    <t>Jue Yadanar Win,WU QIULIN</t>
  </si>
  <si>
    <t>1508.45</t>
  </si>
  <si>
    <t>1611.25</t>
  </si>
  <si>
    <t>2023-10-15 02:06:28</t>
  </si>
  <si>
    <t>2023-10-04</t>
  </si>
  <si>
    <t>4020366</t>
  </si>
  <si>
    <t>朗多尼亚皇宫酒店</t>
  </si>
  <si>
    <t>PEREIRA DA SILVA GAMA PEDRO IVO,PEREIRA DA SILVA GAMA ROBERTO VINICIUS</t>
  </si>
  <si>
    <t>2023-12-11</t>
  </si>
  <si>
    <t>2085.56</t>
  </si>
  <si>
    <t>2229.12</t>
  </si>
  <si>
    <t>2023-10-04 09:07:44</t>
  </si>
  <si>
    <t>巴西</t>
  </si>
  <si>
    <t>2023-09-30</t>
  </si>
  <si>
    <t>4005618</t>
  </si>
  <si>
    <t>岘港新东方酒店</t>
  </si>
  <si>
    <t>Graham Carolyn,Graham Carolyn</t>
  </si>
  <si>
    <t>1320.84</t>
  </si>
  <si>
    <t>1412.96</t>
  </si>
  <si>
    <t>2023-09-30 18:33:44</t>
  </si>
  <si>
    <t>2023-09-13</t>
  </si>
  <si>
    <t>3924770</t>
  </si>
  <si>
    <t>曼谷137柱公寓酒店</t>
  </si>
  <si>
    <t>LI SHUK HAN</t>
  </si>
  <si>
    <t>1101.37</t>
  </si>
  <si>
    <t>1178.69</t>
  </si>
  <si>
    <t>2023-09-13 14:28:19</t>
  </si>
  <si>
    <t>2023-09-12</t>
  </si>
  <si>
    <t>3917892</t>
  </si>
  <si>
    <t>B&amp;B罗马菲乌米奇诺机场博览会酒店1</t>
  </si>
  <si>
    <t>Ferri Giuseppe</t>
  </si>
  <si>
    <t>394.82</t>
  </si>
  <si>
    <t>423.17</t>
  </si>
  <si>
    <t>2023-09-12 03:40:15</t>
  </si>
  <si>
    <t>2023-08-12</t>
  </si>
  <si>
    <t>3771126</t>
  </si>
  <si>
    <t>海风酒店</t>
  </si>
  <si>
    <t>Torres Eva Hyacinth,Torres Eva Hyacinth</t>
  </si>
  <si>
    <t>1155.52</t>
  </si>
  <si>
    <t>1244.90</t>
  </si>
  <si>
    <t>2023-08-12 16:07:48</t>
  </si>
  <si>
    <t>2023-07-06</t>
  </si>
  <si>
    <t>3600330</t>
  </si>
  <si>
    <t>芭堤雅三月酒店</t>
  </si>
  <si>
    <t>WISE STEVE</t>
  </si>
  <si>
    <t>832.53</t>
  </si>
  <si>
    <t>895.96</t>
  </si>
  <si>
    <t>2023-07-06 17:48:11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</si>
</sst>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86</xdr:row>
      <xdr:rowOff>0</xdr:rowOff>
    </xdr:from>
    <xdr:to>
      <xdr:col>13</xdr:col>
      <xdr:colOff>676275</xdr:colOff>
      <xdr:row>113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277475" cy="476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45275</v>
      </c>
      <c r="G2" s="6">
        <v>45279</v>
      </c>
      <c r="H2" s="4">
        <v>1</v>
      </c>
      <c r="I2" s="4">
        <v>4</v>
      </c>
      <c r="J2" s="4">
        <v>4</v>
      </c>
      <c r="K2" s="4" t="s">
        <v>30</v>
      </c>
      <c r="L2" s="4">
        <v>895.96</v>
      </c>
      <c r="M2" s="4">
        <v>895.96</v>
      </c>
      <c r="N2" s="4" t="s">
        <v>31</v>
      </c>
      <c r="O2" s="4" t="s">
        <v>32</v>
      </c>
      <c r="P2" s="4" t="s">
        <v>33</v>
      </c>
      <c r="Q2" s="4">
        <v>0</v>
      </c>
      <c r="R2" s="7">
        <v>45113.0000115741</v>
      </c>
      <c r="S2" s="6">
        <v>45282</v>
      </c>
      <c r="T2" s="4" t="s">
        <v>34</v>
      </c>
      <c r="U2" s="4">
        <v>895.96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45271</v>
      </c>
      <c r="G3" s="6">
        <v>45279</v>
      </c>
      <c r="H3" s="4">
        <v>1</v>
      </c>
      <c r="I3" s="4">
        <v>8</v>
      </c>
      <c r="J3" s="4">
        <v>8</v>
      </c>
      <c r="K3" s="4" t="s">
        <v>30</v>
      </c>
      <c r="L3" s="4">
        <v>8713.12</v>
      </c>
      <c r="M3" s="4">
        <v>8713.12</v>
      </c>
      <c r="N3" s="4" t="s">
        <v>40</v>
      </c>
      <c r="O3" s="4" t="s">
        <v>32</v>
      </c>
      <c r="P3" s="4" t="s">
        <v>33</v>
      </c>
      <c r="Q3" s="4">
        <v>0</v>
      </c>
      <c r="R3" s="7">
        <v>45145.0000115741</v>
      </c>
      <c r="S3" s="6">
        <v>45282</v>
      </c>
      <c r="T3" s="4" t="s">
        <v>34</v>
      </c>
      <c r="U3" s="4">
        <v>8713.12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45277</v>
      </c>
      <c r="G4" s="6">
        <v>45279</v>
      </c>
      <c r="H4" s="4">
        <v>1</v>
      </c>
      <c r="I4" s="4">
        <v>2</v>
      </c>
      <c r="J4" s="4">
        <v>2</v>
      </c>
      <c r="K4" s="4" t="s">
        <v>30</v>
      </c>
      <c r="L4" s="4">
        <v>1244.9</v>
      </c>
      <c r="M4" s="4">
        <v>1244.9</v>
      </c>
      <c r="N4" s="4" t="s">
        <v>46</v>
      </c>
      <c r="O4" s="4" t="s">
        <v>32</v>
      </c>
      <c r="P4" s="4" t="s">
        <v>33</v>
      </c>
      <c r="Q4" s="4">
        <v>0</v>
      </c>
      <c r="R4" s="7">
        <v>45150.0000115741</v>
      </c>
      <c r="S4" s="6">
        <v>45282</v>
      </c>
      <c r="T4" s="4" t="s">
        <v>34</v>
      </c>
      <c r="U4" s="4">
        <v>1244.9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45278</v>
      </c>
      <c r="G5" s="6">
        <v>45279</v>
      </c>
      <c r="H5" s="4">
        <v>1</v>
      </c>
      <c r="I5" s="4">
        <v>1</v>
      </c>
      <c r="J5" s="4">
        <v>1</v>
      </c>
      <c r="K5" s="4" t="s">
        <v>30</v>
      </c>
      <c r="L5" s="4">
        <v>423.17</v>
      </c>
      <c r="M5" s="4">
        <v>423.17</v>
      </c>
      <c r="N5" s="4" t="s">
        <v>52</v>
      </c>
      <c r="O5" s="4" t="s">
        <v>32</v>
      </c>
      <c r="P5" s="4" t="s">
        <v>33</v>
      </c>
      <c r="Q5" s="4">
        <v>0</v>
      </c>
      <c r="R5" s="7">
        <v>45181</v>
      </c>
      <c r="S5" s="6">
        <v>45282</v>
      </c>
      <c r="T5" s="4" t="s">
        <v>34</v>
      </c>
      <c r="U5" s="4">
        <v>423.17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45278</v>
      </c>
      <c r="G6" s="6">
        <v>45279</v>
      </c>
      <c r="H6" s="4">
        <v>1</v>
      </c>
      <c r="I6" s="4">
        <v>1</v>
      </c>
      <c r="J6" s="4">
        <v>1</v>
      </c>
      <c r="K6" s="4" t="s">
        <v>30</v>
      </c>
      <c r="L6" s="4">
        <v>1178.69</v>
      </c>
      <c r="M6" s="4">
        <v>1178.69</v>
      </c>
      <c r="N6" s="4" t="s">
        <v>57</v>
      </c>
      <c r="O6" s="4" t="s">
        <v>32</v>
      </c>
      <c r="P6" s="4" t="s">
        <v>33</v>
      </c>
      <c r="Q6" s="4">
        <v>0</v>
      </c>
      <c r="R6" s="7">
        <v>45182.0000115741</v>
      </c>
      <c r="S6" s="6">
        <v>45282</v>
      </c>
      <c r="T6" s="4" t="s">
        <v>34</v>
      </c>
      <c r="U6" s="4">
        <v>1178.69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45275</v>
      </c>
      <c r="G7" s="6">
        <v>45279</v>
      </c>
      <c r="H7" s="4">
        <v>1</v>
      </c>
      <c r="I7" s="4">
        <v>4</v>
      </c>
      <c r="J7" s="4">
        <v>4</v>
      </c>
      <c r="K7" s="4" t="s">
        <v>30</v>
      </c>
      <c r="L7" s="4">
        <v>7086.48</v>
      </c>
      <c r="M7" s="4">
        <v>7086.48</v>
      </c>
      <c r="N7" s="4" t="s">
        <v>63</v>
      </c>
      <c r="O7" s="4" t="s">
        <v>32</v>
      </c>
      <c r="P7" s="4" t="s">
        <v>33</v>
      </c>
      <c r="Q7" s="4">
        <v>0</v>
      </c>
      <c r="R7" s="7">
        <v>45183.0000115741</v>
      </c>
      <c r="S7" s="6">
        <v>45282</v>
      </c>
      <c r="T7" s="4" t="s">
        <v>34</v>
      </c>
      <c r="U7" s="4">
        <v>7086.48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45275</v>
      </c>
      <c r="G8" s="6">
        <v>45279</v>
      </c>
      <c r="H8" s="4">
        <v>1</v>
      </c>
      <c r="I8" s="4">
        <v>4</v>
      </c>
      <c r="J8" s="4">
        <v>4</v>
      </c>
      <c r="K8" s="4" t="s">
        <v>30</v>
      </c>
      <c r="L8" s="4">
        <v>1412.96</v>
      </c>
      <c r="M8" s="4">
        <v>1412.96</v>
      </c>
      <c r="N8" s="4" t="s">
        <v>69</v>
      </c>
      <c r="O8" s="4" t="s">
        <v>32</v>
      </c>
      <c r="P8" s="4" t="s">
        <v>33</v>
      </c>
      <c r="Q8" s="4">
        <v>0</v>
      </c>
      <c r="R8" s="7">
        <v>45199.0000115741</v>
      </c>
      <c r="S8" s="6">
        <v>45282</v>
      </c>
      <c r="T8" s="4" t="s">
        <v>34</v>
      </c>
      <c r="U8" s="4">
        <v>1412.96</v>
      </c>
      <c r="V8" s="4">
        <v>0</v>
      </c>
      <c r="W8" s="4">
        <v>0</v>
      </c>
      <c r="X8" s="4" t="s">
        <v>70</v>
      </c>
      <c r="Y8" s="4" t="s">
        <v>42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45271</v>
      </c>
      <c r="G9" s="6">
        <v>45279</v>
      </c>
      <c r="H9" s="4">
        <v>1</v>
      </c>
      <c r="I9" s="4">
        <v>8</v>
      </c>
      <c r="J9" s="4">
        <v>8</v>
      </c>
      <c r="K9" s="4" t="s">
        <v>30</v>
      </c>
      <c r="L9" s="4">
        <v>2229.12</v>
      </c>
      <c r="M9" s="4">
        <v>2229.12</v>
      </c>
      <c r="N9" s="4" t="s">
        <v>74</v>
      </c>
      <c r="O9" s="4" t="s">
        <v>32</v>
      </c>
      <c r="P9" s="4" t="s">
        <v>33</v>
      </c>
      <c r="Q9" s="4">
        <v>0</v>
      </c>
      <c r="R9" s="7">
        <v>45203.0000115741</v>
      </c>
      <c r="S9" s="6">
        <v>45282</v>
      </c>
      <c r="T9" s="4" t="s">
        <v>34</v>
      </c>
      <c r="U9" s="4">
        <v>2229.12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60</v>
      </c>
      <c r="B10" s="4" t="s">
        <v>26</v>
      </c>
      <c r="C10" s="4" t="s">
        <v>77</v>
      </c>
      <c r="D10" s="4" t="s">
        <v>61</v>
      </c>
      <c r="E10" s="4" t="s">
        <v>62</v>
      </c>
      <c r="F10" s="6">
        <v>45275</v>
      </c>
      <c r="G10" s="6">
        <v>45279</v>
      </c>
      <c r="H10" s="4">
        <v>1</v>
      </c>
      <c r="I10" s="4">
        <v>4</v>
      </c>
      <c r="J10" s="4">
        <v>4</v>
      </c>
      <c r="K10" s="4" t="s">
        <v>30</v>
      </c>
      <c r="L10" s="4">
        <v>-7086.48</v>
      </c>
      <c r="M10" s="4">
        <v>-7086.48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45183.0000115741</v>
      </c>
      <c r="S10" s="6">
        <v>45282</v>
      </c>
      <c r="T10" s="4" t="s">
        <v>34</v>
      </c>
      <c r="U10" s="4">
        <v>-7086.48</v>
      </c>
      <c r="V10" s="4">
        <v>0</v>
      </c>
      <c r="W10" s="4">
        <v>0</v>
      </c>
      <c r="X10" s="4" t="s">
        <v>64</v>
      </c>
      <c r="Y10" s="4" t="s">
        <v>65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45274</v>
      </c>
      <c r="G11" s="6">
        <v>45279</v>
      </c>
      <c r="H11" s="4">
        <v>1</v>
      </c>
      <c r="I11" s="4">
        <v>5</v>
      </c>
      <c r="J11" s="4">
        <v>5</v>
      </c>
      <c r="K11" s="4" t="s">
        <v>30</v>
      </c>
      <c r="L11" s="4">
        <v>1611.25</v>
      </c>
      <c r="M11" s="4">
        <v>1611.25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45214.0000115741</v>
      </c>
      <c r="S11" s="6">
        <v>45282</v>
      </c>
      <c r="T11" s="4" t="s">
        <v>34</v>
      </c>
      <c r="U11" s="4">
        <v>1611.25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45276</v>
      </c>
      <c r="G12" s="6">
        <v>45279</v>
      </c>
      <c r="H12" s="4">
        <v>1</v>
      </c>
      <c r="I12" s="4">
        <v>3</v>
      </c>
      <c r="J12" s="4">
        <v>3</v>
      </c>
      <c r="K12" s="4" t="s">
        <v>30</v>
      </c>
      <c r="L12" s="4">
        <v>2640.99</v>
      </c>
      <c r="M12" s="4">
        <v>2640.99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45216</v>
      </c>
      <c r="S12" s="6">
        <v>45282</v>
      </c>
      <c r="T12" s="4" t="s">
        <v>34</v>
      </c>
      <c r="U12" s="4">
        <v>2640.99</v>
      </c>
      <c r="V12" s="4">
        <v>0</v>
      </c>
      <c r="W12" s="4">
        <v>0</v>
      </c>
      <c r="X12" s="4" t="s">
        <v>88</v>
      </c>
      <c r="Y12" s="4" t="s">
        <v>42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45276</v>
      </c>
      <c r="G13" s="6">
        <v>45279</v>
      </c>
      <c r="H13" s="4">
        <v>2</v>
      </c>
      <c r="I13" s="4">
        <v>3</v>
      </c>
      <c r="J13" s="4">
        <v>6</v>
      </c>
      <c r="K13" s="4" t="s">
        <v>30</v>
      </c>
      <c r="L13" s="4">
        <v>9304.14</v>
      </c>
      <c r="M13" s="4">
        <v>9304.14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45226.0000115741</v>
      </c>
      <c r="S13" s="6">
        <v>45282</v>
      </c>
      <c r="T13" s="4" t="s">
        <v>34</v>
      </c>
      <c r="U13" s="4">
        <v>9304.14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45278</v>
      </c>
      <c r="G14" s="6">
        <v>45279</v>
      </c>
      <c r="H14" s="4">
        <v>1</v>
      </c>
      <c r="I14" s="4">
        <v>1</v>
      </c>
      <c r="J14" s="4">
        <v>1</v>
      </c>
      <c r="K14" s="4" t="s">
        <v>30</v>
      </c>
      <c r="L14" s="4">
        <v>4003.92</v>
      </c>
      <c r="M14" s="4">
        <v>4003.92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45229</v>
      </c>
      <c r="S14" s="6">
        <v>45282</v>
      </c>
      <c r="T14" s="4" t="s">
        <v>34</v>
      </c>
      <c r="U14" s="4">
        <v>4003.92</v>
      </c>
      <c r="V14" s="4">
        <v>0</v>
      </c>
      <c r="W14" s="4">
        <v>0</v>
      </c>
      <c r="X14" s="4" t="s">
        <v>99</v>
      </c>
      <c r="Y14" s="4" t="s">
        <v>42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45278</v>
      </c>
      <c r="G15" s="6">
        <v>45279</v>
      </c>
      <c r="H15" s="4">
        <v>1</v>
      </c>
      <c r="I15" s="4">
        <v>1</v>
      </c>
      <c r="J15" s="4">
        <v>1</v>
      </c>
      <c r="K15" s="4" t="s">
        <v>30</v>
      </c>
      <c r="L15" s="4">
        <v>445.39</v>
      </c>
      <c r="M15" s="4">
        <v>445.39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45230</v>
      </c>
      <c r="S15" s="6">
        <v>45282</v>
      </c>
      <c r="T15" s="4" t="s">
        <v>34</v>
      </c>
      <c r="U15" s="4">
        <v>445.39</v>
      </c>
      <c r="V15" s="4">
        <v>0</v>
      </c>
      <c r="W15" s="4">
        <v>0</v>
      </c>
      <c r="X15" s="4" t="s">
        <v>104</v>
      </c>
      <c r="Y15" s="4" t="s">
        <v>42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45277</v>
      </c>
      <c r="G16" s="6">
        <v>45279</v>
      </c>
      <c r="H16" s="4">
        <v>1</v>
      </c>
      <c r="I16" s="4">
        <v>2</v>
      </c>
      <c r="J16" s="4">
        <v>2</v>
      </c>
      <c r="K16" s="4" t="s">
        <v>30</v>
      </c>
      <c r="L16" s="4">
        <v>3814.3</v>
      </c>
      <c r="M16" s="4">
        <v>3814.3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45231.0000115741</v>
      </c>
      <c r="S16" s="6">
        <v>45282</v>
      </c>
      <c r="T16" s="4" t="s">
        <v>34</v>
      </c>
      <c r="U16" s="4">
        <v>3814.3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45278</v>
      </c>
      <c r="G17" s="6">
        <v>45279</v>
      </c>
      <c r="H17" s="4">
        <v>1</v>
      </c>
      <c r="I17" s="4">
        <v>1</v>
      </c>
      <c r="J17" s="4">
        <v>1</v>
      </c>
      <c r="K17" s="4" t="s">
        <v>30</v>
      </c>
      <c r="L17" s="4">
        <v>422.86</v>
      </c>
      <c r="M17" s="4">
        <v>422.86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45231.0000115741</v>
      </c>
      <c r="S17" s="6">
        <v>45282</v>
      </c>
      <c r="T17" s="4" t="s">
        <v>34</v>
      </c>
      <c r="U17" s="4">
        <v>422.86</v>
      </c>
      <c r="V17" s="4">
        <v>0</v>
      </c>
      <c r="W17" s="4">
        <v>0</v>
      </c>
      <c r="X17" s="4" t="s">
        <v>115</v>
      </c>
      <c r="Y17" s="4" t="s">
        <v>42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45276</v>
      </c>
      <c r="G18" s="6">
        <v>45279</v>
      </c>
      <c r="H18" s="4">
        <v>2</v>
      </c>
      <c r="I18" s="4">
        <v>3</v>
      </c>
      <c r="J18" s="4">
        <v>6</v>
      </c>
      <c r="K18" s="4" t="s">
        <v>30</v>
      </c>
      <c r="L18" s="4">
        <v>643.86</v>
      </c>
      <c r="M18" s="4">
        <v>643.86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45231.0000115741</v>
      </c>
      <c r="S18" s="6">
        <v>45282</v>
      </c>
      <c r="T18" s="4" t="s">
        <v>34</v>
      </c>
      <c r="U18" s="4">
        <v>643.86</v>
      </c>
      <c r="V18" s="4">
        <v>0</v>
      </c>
      <c r="W18" s="4">
        <v>0</v>
      </c>
      <c r="X18" s="4" t="s">
        <v>120</v>
      </c>
      <c r="Y18" s="4" t="s">
        <v>42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45275</v>
      </c>
      <c r="G19" s="6">
        <v>45279</v>
      </c>
      <c r="H19" s="4">
        <v>1</v>
      </c>
      <c r="I19" s="4">
        <v>4</v>
      </c>
      <c r="J19" s="4">
        <v>4</v>
      </c>
      <c r="K19" s="4" t="s">
        <v>30</v>
      </c>
      <c r="L19" s="4">
        <v>9840.28</v>
      </c>
      <c r="M19" s="4">
        <v>9840.28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45231.0000115741</v>
      </c>
      <c r="S19" s="6">
        <v>45282</v>
      </c>
      <c r="T19" s="4" t="s">
        <v>34</v>
      </c>
      <c r="U19" s="4">
        <v>9840.28</v>
      </c>
      <c r="V19" s="4">
        <v>0</v>
      </c>
      <c r="W19" s="4">
        <v>0</v>
      </c>
      <c r="X19" s="4" t="s">
        <v>125</v>
      </c>
      <c r="Y19" s="4" t="s">
        <v>42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90</v>
      </c>
      <c r="E20" s="4" t="s">
        <v>127</v>
      </c>
      <c r="F20" s="6">
        <v>45276</v>
      </c>
      <c r="G20" s="6">
        <v>45279</v>
      </c>
      <c r="H20" s="4">
        <v>2</v>
      </c>
      <c r="I20" s="4">
        <v>3</v>
      </c>
      <c r="J20" s="4">
        <v>6</v>
      </c>
      <c r="K20" s="4" t="s">
        <v>30</v>
      </c>
      <c r="L20" s="4">
        <v>9202.86</v>
      </c>
      <c r="M20" s="4">
        <v>9202.86</v>
      </c>
      <c r="N20" s="4" t="s">
        <v>92</v>
      </c>
      <c r="O20" s="4" t="s">
        <v>32</v>
      </c>
      <c r="P20" s="4" t="s">
        <v>33</v>
      </c>
      <c r="Q20" s="4">
        <v>0</v>
      </c>
      <c r="R20" s="7">
        <v>45232</v>
      </c>
      <c r="S20" s="6">
        <v>45282</v>
      </c>
      <c r="T20" s="4" t="s">
        <v>34</v>
      </c>
      <c r="U20" s="4">
        <v>9202.86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89</v>
      </c>
      <c r="B21" s="4" t="s">
        <v>26</v>
      </c>
      <c r="C21" s="4" t="s">
        <v>77</v>
      </c>
      <c r="D21" s="4" t="s">
        <v>90</v>
      </c>
      <c r="E21" s="4" t="s">
        <v>91</v>
      </c>
      <c r="F21" s="6">
        <v>45276</v>
      </c>
      <c r="G21" s="6">
        <v>45279</v>
      </c>
      <c r="H21" s="4">
        <v>2</v>
      </c>
      <c r="I21" s="4">
        <v>3</v>
      </c>
      <c r="J21" s="4">
        <v>6</v>
      </c>
      <c r="K21" s="4" t="s">
        <v>30</v>
      </c>
      <c r="L21" s="4">
        <v>-9304.14</v>
      </c>
      <c r="M21" s="4">
        <v>-9304.14</v>
      </c>
      <c r="N21" s="4" t="s">
        <v>92</v>
      </c>
      <c r="O21" s="4" t="s">
        <v>32</v>
      </c>
      <c r="P21" s="4" t="s">
        <v>33</v>
      </c>
      <c r="Q21" s="4">
        <v>0</v>
      </c>
      <c r="R21" s="7">
        <v>45226.0000115741</v>
      </c>
      <c r="S21" s="6">
        <v>45282</v>
      </c>
      <c r="T21" s="4" t="s">
        <v>34</v>
      </c>
      <c r="U21" s="4">
        <v>-9304.14</v>
      </c>
      <c r="V21" s="4">
        <v>0</v>
      </c>
      <c r="W21" s="4">
        <v>0</v>
      </c>
      <c r="X21" s="4" t="s">
        <v>93</v>
      </c>
      <c r="Y21" s="4" t="s">
        <v>94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45268</v>
      </c>
      <c r="G22" s="6">
        <v>45279</v>
      </c>
      <c r="H22" s="4">
        <v>1</v>
      </c>
      <c r="I22" s="4">
        <v>11</v>
      </c>
      <c r="J22" s="4">
        <v>11</v>
      </c>
      <c r="K22" s="4" t="s">
        <v>30</v>
      </c>
      <c r="L22" s="4">
        <v>5471.18</v>
      </c>
      <c r="M22" s="4">
        <v>5471.18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45233</v>
      </c>
      <c r="S22" s="6">
        <v>45282</v>
      </c>
      <c r="T22" s="4" t="s">
        <v>34</v>
      </c>
      <c r="U22" s="4">
        <v>5471.18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45275</v>
      </c>
      <c r="G23" s="6">
        <v>45279</v>
      </c>
      <c r="H23" s="4">
        <v>2</v>
      </c>
      <c r="I23" s="4">
        <v>4</v>
      </c>
      <c r="J23" s="4">
        <v>8</v>
      </c>
      <c r="K23" s="4" t="s">
        <v>30</v>
      </c>
      <c r="L23" s="4">
        <v>6649.68</v>
      </c>
      <c r="M23" s="4">
        <v>6649.68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45233</v>
      </c>
      <c r="S23" s="6">
        <v>45282</v>
      </c>
      <c r="T23" s="4" t="s">
        <v>34</v>
      </c>
      <c r="U23" s="4">
        <v>6649.68</v>
      </c>
      <c r="V23" s="4">
        <v>0</v>
      </c>
      <c r="W23" s="4">
        <v>0</v>
      </c>
      <c r="X23" s="4" t="s">
        <v>140</v>
      </c>
      <c r="Y23" s="4" t="s">
        <v>42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127</v>
      </c>
      <c r="F24" s="6">
        <v>45278</v>
      </c>
      <c r="G24" s="6">
        <v>45279</v>
      </c>
      <c r="H24" s="4">
        <v>1</v>
      </c>
      <c r="I24" s="4">
        <v>1</v>
      </c>
      <c r="J24" s="4">
        <v>1</v>
      </c>
      <c r="K24" s="4" t="s">
        <v>30</v>
      </c>
      <c r="L24" s="4">
        <v>478.06</v>
      </c>
      <c r="M24" s="4">
        <v>478.06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45233.0000115741</v>
      </c>
      <c r="S24" s="6">
        <v>45282</v>
      </c>
      <c r="T24" s="4" t="s">
        <v>34</v>
      </c>
      <c r="U24" s="4">
        <v>478.06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45278</v>
      </c>
      <c r="G25" s="6">
        <v>45279</v>
      </c>
      <c r="H25" s="4">
        <v>1</v>
      </c>
      <c r="I25" s="4">
        <v>1</v>
      </c>
      <c r="J25" s="4">
        <v>1</v>
      </c>
      <c r="K25" s="4" t="s">
        <v>30</v>
      </c>
      <c r="L25" s="4">
        <v>386.14</v>
      </c>
      <c r="M25" s="4">
        <v>386.14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45234</v>
      </c>
      <c r="S25" s="6">
        <v>45282</v>
      </c>
      <c r="T25" s="4" t="s">
        <v>34</v>
      </c>
      <c r="U25" s="4">
        <v>386.14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45277</v>
      </c>
      <c r="G26" s="6">
        <v>45279</v>
      </c>
      <c r="H26" s="4">
        <v>1</v>
      </c>
      <c r="I26" s="4">
        <v>2</v>
      </c>
      <c r="J26" s="4">
        <v>2</v>
      </c>
      <c r="K26" s="4" t="s">
        <v>30</v>
      </c>
      <c r="L26" s="4">
        <v>1939.7</v>
      </c>
      <c r="M26" s="4">
        <v>1939.7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45235.0000115741</v>
      </c>
      <c r="S26" s="6">
        <v>45282</v>
      </c>
      <c r="T26" s="4" t="s">
        <v>34</v>
      </c>
      <c r="U26" s="4">
        <v>1939.7</v>
      </c>
      <c r="V26" s="4">
        <v>0</v>
      </c>
      <c r="W26" s="4">
        <v>0</v>
      </c>
      <c r="X26" s="4" t="s">
        <v>156</v>
      </c>
      <c r="Y26" s="4" t="s">
        <v>42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45277</v>
      </c>
      <c r="G27" s="6">
        <v>45279</v>
      </c>
      <c r="H27" s="4">
        <v>2</v>
      </c>
      <c r="I27" s="4">
        <v>2</v>
      </c>
      <c r="J27" s="4">
        <v>4</v>
      </c>
      <c r="K27" s="4" t="s">
        <v>30</v>
      </c>
      <c r="L27" s="4">
        <v>1734.8</v>
      </c>
      <c r="M27" s="4">
        <v>1734.8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45235</v>
      </c>
      <c r="S27" s="6">
        <v>45282</v>
      </c>
      <c r="T27" s="4" t="s">
        <v>34</v>
      </c>
      <c r="U27" s="4">
        <v>1734.8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45276</v>
      </c>
      <c r="G28" s="6">
        <v>45279</v>
      </c>
      <c r="H28" s="4">
        <v>1</v>
      </c>
      <c r="I28" s="4">
        <v>3</v>
      </c>
      <c r="J28" s="4">
        <v>3</v>
      </c>
      <c r="K28" s="4" t="s">
        <v>30</v>
      </c>
      <c r="L28" s="4">
        <v>2686.83</v>
      </c>
      <c r="M28" s="4">
        <v>2686.83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45236</v>
      </c>
      <c r="S28" s="6">
        <v>45282</v>
      </c>
      <c r="T28" s="4" t="s">
        <v>34</v>
      </c>
      <c r="U28" s="4">
        <v>2686.83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121</v>
      </c>
      <c r="B29" s="4" t="s">
        <v>26</v>
      </c>
      <c r="C29" s="4" t="s">
        <v>77</v>
      </c>
      <c r="D29" s="4" t="s">
        <v>122</v>
      </c>
      <c r="E29" s="4" t="s">
        <v>123</v>
      </c>
      <c r="F29" s="6">
        <v>45275</v>
      </c>
      <c r="G29" s="6">
        <v>45279</v>
      </c>
      <c r="H29" s="4">
        <v>1</v>
      </c>
      <c r="I29" s="4">
        <v>4</v>
      </c>
      <c r="J29" s="4">
        <v>4</v>
      </c>
      <c r="K29" s="4" t="s">
        <v>30</v>
      </c>
      <c r="L29" s="4">
        <v>-9840.28</v>
      </c>
      <c r="M29" s="4">
        <v>-9840.28</v>
      </c>
      <c r="N29" s="4" t="s">
        <v>124</v>
      </c>
      <c r="O29" s="4" t="s">
        <v>32</v>
      </c>
      <c r="P29" s="4" t="s">
        <v>33</v>
      </c>
      <c r="Q29" s="4">
        <v>0</v>
      </c>
      <c r="R29" s="7">
        <v>45231.0000115741</v>
      </c>
      <c r="S29" s="6">
        <v>45282</v>
      </c>
      <c r="T29" s="4" t="s">
        <v>34</v>
      </c>
      <c r="U29" s="4">
        <v>-9840.28</v>
      </c>
      <c r="V29" s="4">
        <v>0</v>
      </c>
      <c r="W29" s="4">
        <v>0</v>
      </c>
      <c r="X29" s="4" t="s">
        <v>125</v>
      </c>
      <c r="Y29" s="4" t="s">
        <v>42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45276</v>
      </c>
      <c r="G30" s="6">
        <v>45279</v>
      </c>
      <c r="H30" s="4">
        <v>2</v>
      </c>
      <c r="I30" s="4">
        <v>3</v>
      </c>
      <c r="J30" s="4">
        <v>6</v>
      </c>
      <c r="K30" s="4" t="s">
        <v>30</v>
      </c>
      <c r="L30" s="4">
        <v>2986.26</v>
      </c>
      <c r="M30" s="4">
        <v>2986.26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45236.0000115741</v>
      </c>
      <c r="S30" s="6">
        <v>45282</v>
      </c>
      <c r="T30" s="4" t="s">
        <v>34</v>
      </c>
      <c r="U30" s="4">
        <v>2986.26</v>
      </c>
      <c r="V30" s="4">
        <v>0</v>
      </c>
      <c r="W30" s="4">
        <v>0</v>
      </c>
      <c r="X30" s="4" t="s">
        <v>173</v>
      </c>
      <c r="Y30" s="4" t="s">
        <v>42</v>
      </c>
    </row>
    <row r="31" s="4" customFormat="1" spans="1:25">
      <c r="A31" s="4" t="s">
        <v>169</v>
      </c>
      <c r="B31" s="4" t="s">
        <v>26</v>
      </c>
      <c r="C31" s="4" t="s">
        <v>77</v>
      </c>
      <c r="D31" s="4" t="s">
        <v>170</v>
      </c>
      <c r="E31" s="4" t="s">
        <v>171</v>
      </c>
      <c r="F31" s="6">
        <v>45276</v>
      </c>
      <c r="G31" s="6">
        <v>45279</v>
      </c>
      <c r="H31" s="4">
        <v>2</v>
      </c>
      <c r="I31" s="4">
        <v>3</v>
      </c>
      <c r="J31" s="4">
        <v>6</v>
      </c>
      <c r="K31" s="4" t="s">
        <v>30</v>
      </c>
      <c r="L31" s="4">
        <v>-2986.26</v>
      </c>
      <c r="M31" s="4">
        <v>-2986.26</v>
      </c>
      <c r="N31" s="4" t="s">
        <v>172</v>
      </c>
      <c r="O31" s="4" t="s">
        <v>32</v>
      </c>
      <c r="P31" s="4" t="s">
        <v>33</v>
      </c>
      <c r="Q31" s="4">
        <v>0</v>
      </c>
      <c r="R31" s="7">
        <v>45236.0000115741</v>
      </c>
      <c r="S31" s="6">
        <v>45282</v>
      </c>
      <c r="T31" s="4" t="s">
        <v>34</v>
      </c>
      <c r="U31" s="4">
        <v>-2986.26</v>
      </c>
      <c r="V31" s="4">
        <v>0</v>
      </c>
      <c r="W31" s="4">
        <v>0</v>
      </c>
      <c r="X31" s="4" t="s">
        <v>173</v>
      </c>
      <c r="Y31" s="4" t="s">
        <v>42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45277</v>
      </c>
      <c r="G32" s="6">
        <v>45279</v>
      </c>
      <c r="H32" s="4">
        <v>1</v>
      </c>
      <c r="I32" s="4">
        <v>2</v>
      </c>
      <c r="J32" s="4">
        <v>2</v>
      </c>
      <c r="K32" s="4" t="s">
        <v>30</v>
      </c>
      <c r="L32" s="4">
        <v>708.56</v>
      </c>
      <c r="M32" s="4">
        <v>708.56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45237.0000115741</v>
      </c>
      <c r="S32" s="6">
        <v>45282</v>
      </c>
      <c r="T32" s="4" t="s">
        <v>34</v>
      </c>
      <c r="U32" s="4">
        <v>708.56</v>
      </c>
      <c r="V32" s="4">
        <v>0</v>
      </c>
      <c r="W32" s="4">
        <v>0</v>
      </c>
      <c r="X32" s="4" t="s">
        <v>178</v>
      </c>
      <c r="Y32" s="4" t="s">
        <v>42</v>
      </c>
    </row>
    <row r="33" s="4" customFormat="1" spans="1:25">
      <c r="A33" s="4" t="s">
        <v>100</v>
      </c>
      <c r="B33" s="4" t="s">
        <v>26</v>
      </c>
      <c r="C33" s="4" t="s">
        <v>77</v>
      </c>
      <c r="D33" s="4" t="s">
        <v>101</v>
      </c>
      <c r="E33" s="4" t="s">
        <v>102</v>
      </c>
      <c r="F33" s="6">
        <v>45278</v>
      </c>
      <c r="G33" s="6">
        <v>45279</v>
      </c>
      <c r="H33" s="4">
        <v>1</v>
      </c>
      <c r="I33" s="4">
        <v>1</v>
      </c>
      <c r="J33" s="4">
        <v>1</v>
      </c>
      <c r="K33" s="4" t="s">
        <v>30</v>
      </c>
      <c r="L33" s="4">
        <v>-445.39</v>
      </c>
      <c r="M33" s="4">
        <v>-445.39</v>
      </c>
      <c r="N33" s="4" t="s">
        <v>103</v>
      </c>
      <c r="O33" s="4" t="s">
        <v>32</v>
      </c>
      <c r="P33" s="4" t="s">
        <v>33</v>
      </c>
      <c r="Q33" s="4">
        <v>0</v>
      </c>
      <c r="R33" s="7">
        <v>45230</v>
      </c>
      <c r="S33" s="6">
        <v>45282</v>
      </c>
      <c r="T33" s="4" t="s">
        <v>34</v>
      </c>
      <c r="U33" s="4">
        <v>-445.39</v>
      </c>
      <c r="V33" s="4">
        <v>0</v>
      </c>
      <c r="W33" s="4">
        <v>0</v>
      </c>
      <c r="X33" s="4" t="s">
        <v>104</v>
      </c>
      <c r="Y33" s="4" t="s">
        <v>42</v>
      </c>
    </row>
    <row r="34" s="4" customFormat="1" spans="1:25">
      <c r="A34" s="4" t="s">
        <v>126</v>
      </c>
      <c r="B34" s="4" t="s">
        <v>26</v>
      </c>
      <c r="C34" s="4" t="s">
        <v>77</v>
      </c>
      <c r="D34" s="4" t="s">
        <v>90</v>
      </c>
      <c r="E34" s="4" t="s">
        <v>127</v>
      </c>
      <c r="F34" s="6">
        <v>45276</v>
      </c>
      <c r="G34" s="6">
        <v>45279</v>
      </c>
      <c r="H34" s="4">
        <v>2</v>
      </c>
      <c r="I34" s="4">
        <v>3</v>
      </c>
      <c r="J34" s="4">
        <v>6</v>
      </c>
      <c r="K34" s="4" t="s">
        <v>30</v>
      </c>
      <c r="L34" s="4">
        <v>-9202.86</v>
      </c>
      <c r="M34" s="4">
        <v>-9202.86</v>
      </c>
      <c r="N34" s="4" t="s">
        <v>92</v>
      </c>
      <c r="O34" s="4" t="s">
        <v>32</v>
      </c>
      <c r="P34" s="4" t="s">
        <v>33</v>
      </c>
      <c r="Q34" s="4">
        <v>0</v>
      </c>
      <c r="R34" s="7">
        <v>45232</v>
      </c>
      <c r="S34" s="6">
        <v>45282</v>
      </c>
      <c r="T34" s="4" t="s">
        <v>34</v>
      </c>
      <c r="U34" s="4">
        <v>-9202.86</v>
      </c>
      <c r="V34" s="4">
        <v>0</v>
      </c>
      <c r="W34" s="4">
        <v>0</v>
      </c>
      <c r="X34" s="4" t="s">
        <v>128</v>
      </c>
      <c r="Y34" s="4" t="s">
        <v>129</v>
      </c>
    </row>
    <row r="35" s="4" customFormat="1" spans="1:25">
      <c r="A35" s="4" t="s">
        <v>95</v>
      </c>
      <c r="B35" s="4" t="s">
        <v>26</v>
      </c>
      <c r="C35" s="4" t="s">
        <v>77</v>
      </c>
      <c r="D35" s="4" t="s">
        <v>96</v>
      </c>
      <c r="E35" s="4" t="s">
        <v>97</v>
      </c>
      <c r="F35" s="6">
        <v>45278</v>
      </c>
      <c r="G35" s="6">
        <v>45279</v>
      </c>
      <c r="H35" s="4">
        <v>1</v>
      </c>
      <c r="I35" s="4">
        <v>1</v>
      </c>
      <c r="J35" s="4">
        <v>1</v>
      </c>
      <c r="K35" s="4" t="s">
        <v>30</v>
      </c>
      <c r="L35" s="4">
        <v>-4003.92</v>
      </c>
      <c r="M35" s="4">
        <v>-4003.92</v>
      </c>
      <c r="N35" s="4" t="s">
        <v>98</v>
      </c>
      <c r="O35" s="4" t="s">
        <v>32</v>
      </c>
      <c r="P35" s="4" t="s">
        <v>33</v>
      </c>
      <c r="Q35" s="4">
        <v>0</v>
      </c>
      <c r="R35" s="7">
        <v>45229</v>
      </c>
      <c r="S35" s="6">
        <v>45282</v>
      </c>
      <c r="T35" s="4" t="s">
        <v>34</v>
      </c>
      <c r="U35" s="4">
        <v>-4003.92</v>
      </c>
      <c r="V35" s="4">
        <v>0</v>
      </c>
      <c r="W35" s="4">
        <v>0</v>
      </c>
      <c r="X35" s="4" t="s">
        <v>99</v>
      </c>
      <c r="Y35" s="4" t="s">
        <v>42</v>
      </c>
    </row>
    <row r="36" s="4" customFormat="1" spans="1:25">
      <c r="A36" s="4" t="s">
        <v>179</v>
      </c>
      <c r="B36" s="4" t="s">
        <v>26</v>
      </c>
      <c r="C36" s="4" t="s">
        <v>27</v>
      </c>
      <c r="D36" s="4" t="s">
        <v>180</v>
      </c>
      <c r="E36" s="4" t="s">
        <v>181</v>
      </c>
      <c r="F36" s="6">
        <v>45277</v>
      </c>
      <c r="G36" s="6">
        <v>45279</v>
      </c>
      <c r="H36" s="4">
        <v>1</v>
      </c>
      <c r="I36" s="4">
        <v>2</v>
      </c>
      <c r="J36" s="4">
        <v>2</v>
      </c>
      <c r="K36" s="4" t="s">
        <v>30</v>
      </c>
      <c r="L36" s="4">
        <v>2334.03</v>
      </c>
      <c r="M36" s="4">
        <v>2334.03</v>
      </c>
      <c r="N36" s="4" t="s">
        <v>182</v>
      </c>
      <c r="O36" s="4" t="s">
        <v>32</v>
      </c>
      <c r="P36" s="4" t="s">
        <v>33</v>
      </c>
      <c r="Q36" s="4">
        <v>0</v>
      </c>
      <c r="R36" s="7">
        <v>45238.0000115741</v>
      </c>
      <c r="S36" s="6">
        <v>45282</v>
      </c>
      <c r="T36" s="4" t="s">
        <v>34</v>
      </c>
      <c r="U36" s="4">
        <v>2334.03</v>
      </c>
      <c r="V36" s="4">
        <v>0</v>
      </c>
      <c r="W36" s="4">
        <v>0</v>
      </c>
      <c r="X36" s="4" t="s">
        <v>183</v>
      </c>
      <c r="Y36" s="4" t="s">
        <v>184</v>
      </c>
    </row>
    <row r="37" s="4" customFormat="1" spans="1:25">
      <c r="A37" s="4" t="s">
        <v>185</v>
      </c>
      <c r="B37" s="4" t="s">
        <v>26</v>
      </c>
      <c r="C37" s="4" t="s">
        <v>27</v>
      </c>
      <c r="D37" s="4" t="s">
        <v>186</v>
      </c>
      <c r="E37" s="4" t="s">
        <v>187</v>
      </c>
      <c r="F37" s="6">
        <v>45277</v>
      </c>
      <c r="G37" s="6">
        <v>45279</v>
      </c>
      <c r="H37" s="4">
        <v>1</v>
      </c>
      <c r="I37" s="4">
        <v>2</v>
      </c>
      <c r="J37" s="4">
        <v>2</v>
      </c>
      <c r="K37" s="4" t="s">
        <v>30</v>
      </c>
      <c r="L37" s="4">
        <v>532.56</v>
      </c>
      <c r="M37" s="4">
        <v>532.56</v>
      </c>
      <c r="N37" s="4" t="s">
        <v>188</v>
      </c>
      <c r="O37" s="4" t="s">
        <v>32</v>
      </c>
      <c r="P37" s="4" t="s">
        <v>33</v>
      </c>
      <c r="Q37" s="4">
        <v>0</v>
      </c>
      <c r="R37" s="7">
        <v>45239</v>
      </c>
      <c r="S37" s="6">
        <v>45282</v>
      </c>
      <c r="T37" s="4" t="s">
        <v>34</v>
      </c>
      <c r="U37" s="4">
        <v>532.56</v>
      </c>
      <c r="V37" s="4">
        <v>0</v>
      </c>
      <c r="W37" s="4">
        <v>0</v>
      </c>
      <c r="X37" s="4" t="s">
        <v>189</v>
      </c>
      <c r="Y37" s="4" t="s">
        <v>190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192</v>
      </c>
      <c r="E38" s="4" t="s">
        <v>193</v>
      </c>
      <c r="F38" s="6">
        <v>45271</v>
      </c>
      <c r="G38" s="6">
        <v>45279</v>
      </c>
      <c r="H38" s="4">
        <v>1</v>
      </c>
      <c r="I38" s="4">
        <v>8</v>
      </c>
      <c r="J38" s="4">
        <v>8</v>
      </c>
      <c r="K38" s="4" t="s">
        <v>30</v>
      </c>
      <c r="L38" s="4">
        <v>2652.56</v>
      </c>
      <c r="M38" s="4">
        <v>2652.56</v>
      </c>
      <c r="N38" s="4" t="s">
        <v>194</v>
      </c>
      <c r="O38" s="4" t="s">
        <v>32</v>
      </c>
      <c r="P38" s="4" t="s">
        <v>33</v>
      </c>
      <c r="Q38" s="4">
        <v>0</v>
      </c>
      <c r="R38" s="7">
        <v>45239.0000115741</v>
      </c>
      <c r="S38" s="6">
        <v>45282</v>
      </c>
      <c r="T38" s="4" t="s">
        <v>34</v>
      </c>
      <c r="U38" s="4">
        <v>2652.56</v>
      </c>
      <c r="V38" s="4">
        <v>0</v>
      </c>
      <c r="W38" s="4">
        <v>0</v>
      </c>
      <c r="X38" s="4" t="s">
        <v>195</v>
      </c>
      <c r="Y38" s="4" t="s">
        <v>196</v>
      </c>
    </row>
    <row r="39" s="4" customFormat="1" spans="1:25">
      <c r="A39" s="4" t="s">
        <v>197</v>
      </c>
      <c r="B39" s="4" t="s">
        <v>26</v>
      </c>
      <c r="C39" s="4" t="s">
        <v>27</v>
      </c>
      <c r="D39" s="4" t="s">
        <v>192</v>
      </c>
      <c r="E39" s="4" t="s">
        <v>193</v>
      </c>
      <c r="F39" s="6">
        <v>45271</v>
      </c>
      <c r="G39" s="6">
        <v>45279</v>
      </c>
      <c r="H39" s="4">
        <v>1</v>
      </c>
      <c r="I39" s="4">
        <v>8</v>
      </c>
      <c r="J39" s="4">
        <v>8</v>
      </c>
      <c r="K39" s="4" t="s">
        <v>30</v>
      </c>
      <c r="L39" s="4">
        <v>2652.56</v>
      </c>
      <c r="M39" s="4">
        <v>2652.56</v>
      </c>
      <c r="N39" s="4" t="s">
        <v>198</v>
      </c>
      <c r="O39" s="4" t="s">
        <v>32</v>
      </c>
      <c r="P39" s="4" t="s">
        <v>33</v>
      </c>
      <c r="Q39" s="4">
        <v>0</v>
      </c>
      <c r="R39" s="7">
        <v>45239</v>
      </c>
      <c r="S39" s="6">
        <v>45282</v>
      </c>
      <c r="T39" s="4" t="s">
        <v>34</v>
      </c>
      <c r="U39" s="4">
        <v>2652.56</v>
      </c>
      <c r="V39" s="4">
        <v>0</v>
      </c>
      <c r="W39" s="4">
        <v>0</v>
      </c>
      <c r="X39" s="4" t="s">
        <v>199</v>
      </c>
      <c r="Y39" s="4" t="s">
        <v>200</v>
      </c>
    </row>
    <row r="40" s="4" customFormat="1" spans="1:25">
      <c r="A40" s="4" t="s">
        <v>201</v>
      </c>
      <c r="B40" s="4" t="s">
        <v>26</v>
      </c>
      <c r="C40" s="4" t="s">
        <v>27</v>
      </c>
      <c r="D40" s="4" t="s">
        <v>202</v>
      </c>
      <c r="E40" s="4" t="s">
        <v>203</v>
      </c>
      <c r="F40" s="6">
        <v>45275</v>
      </c>
      <c r="G40" s="6">
        <v>45279</v>
      </c>
      <c r="H40" s="4">
        <v>1</v>
      </c>
      <c r="I40" s="4">
        <v>4</v>
      </c>
      <c r="J40" s="4">
        <v>4</v>
      </c>
      <c r="K40" s="4" t="s">
        <v>30</v>
      </c>
      <c r="L40" s="4">
        <v>3057.32</v>
      </c>
      <c r="M40" s="4">
        <v>3057.32</v>
      </c>
      <c r="N40" s="4" t="s">
        <v>204</v>
      </c>
      <c r="O40" s="4" t="s">
        <v>32</v>
      </c>
      <c r="P40" s="4" t="s">
        <v>33</v>
      </c>
      <c r="Q40" s="4">
        <v>0</v>
      </c>
      <c r="R40" s="7">
        <v>45239</v>
      </c>
      <c r="S40" s="6">
        <v>45282</v>
      </c>
      <c r="T40" s="4" t="s">
        <v>34</v>
      </c>
      <c r="U40" s="4">
        <v>3057.32</v>
      </c>
      <c r="V40" s="4">
        <v>0</v>
      </c>
      <c r="W40" s="4">
        <v>0</v>
      </c>
      <c r="X40" s="4" t="s">
        <v>205</v>
      </c>
      <c r="Y40" s="4" t="s">
        <v>42</v>
      </c>
    </row>
    <row r="41" s="4" customFormat="1" spans="1:25">
      <c r="A41" s="4" t="s">
        <v>206</v>
      </c>
      <c r="B41" s="4" t="s">
        <v>26</v>
      </c>
      <c r="C41" s="4" t="s">
        <v>27</v>
      </c>
      <c r="D41" s="4" t="s">
        <v>207</v>
      </c>
      <c r="E41" s="4" t="s">
        <v>208</v>
      </c>
      <c r="F41" s="6">
        <v>45278</v>
      </c>
      <c r="G41" s="6">
        <v>45279</v>
      </c>
      <c r="H41" s="4">
        <v>1</v>
      </c>
      <c r="I41" s="4">
        <v>1</v>
      </c>
      <c r="J41" s="4">
        <v>1</v>
      </c>
      <c r="K41" s="4" t="s">
        <v>30</v>
      </c>
      <c r="L41" s="4">
        <v>791.92</v>
      </c>
      <c r="M41" s="4">
        <v>791.92</v>
      </c>
      <c r="N41" s="4" t="s">
        <v>209</v>
      </c>
      <c r="O41" s="4" t="s">
        <v>32</v>
      </c>
      <c r="P41" s="4" t="s">
        <v>33</v>
      </c>
      <c r="Q41" s="4">
        <v>0</v>
      </c>
      <c r="R41" s="7">
        <v>45240</v>
      </c>
      <c r="S41" s="6">
        <v>45282</v>
      </c>
      <c r="T41" s="4" t="s">
        <v>34</v>
      </c>
      <c r="U41" s="4">
        <v>791.92</v>
      </c>
      <c r="V41" s="4">
        <v>0</v>
      </c>
      <c r="W41" s="4">
        <v>0</v>
      </c>
      <c r="X41" s="4" t="s">
        <v>210</v>
      </c>
      <c r="Y41" s="4" t="s">
        <v>211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45275</v>
      </c>
      <c r="G42" s="6">
        <v>45279</v>
      </c>
      <c r="H42" s="4">
        <v>1</v>
      </c>
      <c r="I42" s="4">
        <v>4</v>
      </c>
      <c r="J42" s="4">
        <v>4</v>
      </c>
      <c r="K42" s="4" t="s">
        <v>30</v>
      </c>
      <c r="L42" s="4">
        <v>1337.9</v>
      </c>
      <c r="M42" s="4">
        <v>1337.9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45241</v>
      </c>
      <c r="S42" s="6">
        <v>45282</v>
      </c>
      <c r="T42" s="4" t="s">
        <v>34</v>
      </c>
      <c r="U42" s="4">
        <v>1337.9</v>
      </c>
      <c r="V42" s="4">
        <v>0</v>
      </c>
      <c r="W42" s="4">
        <v>0</v>
      </c>
      <c r="X42" s="4" t="s">
        <v>216</v>
      </c>
      <c r="Y42" s="4" t="s">
        <v>42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 t="s">
        <v>219</v>
      </c>
      <c r="F43" s="6">
        <v>45275</v>
      </c>
      <c r="G43" s="6">
        <v>45279</v>
      </c>
      <c r="H43" s="4">
        <v>1</v>
      </c>
      <c r="I43" s="4">
        <v>4</v>
      </c>
      <c r="J43" s="4">
        <v>4</v>
      </c>
      <c r="K43" s="4" t="s">
        <v>30</v>
      </c>
      <c r="L43" s="4">
        <v>1476.68</v>
      </c>
      <c r="M43" s="4">
        <v>1476.68</v>
      </c>
      <c r="N43" s="4" t="s">
        <v>220</v>
      </c>
      <c r="O43" s="4" t="s">
        <v>32</v>
      </c>
      <c r="P43" s="4" t="s">
        <v>33</v>
      </c>
      <c r="Q43" s="4">
        <v>0</v>
      </c>
      <c r="R43" s="7">
        <v>45241</v>
      </c>
      <c r="S43" s="6">
        <v>45282</v>
      </c>
      <c r="T43" s="4" t="s">
        <v>34</v>
      </c>
      <c r="U43" s="4">
        <v>1476.68</v>
      </c>
      <c r="V43" s="4">
        <v>0</v>
      </c>
      <c r="W43" s="4">
        <v>0</v>
      </c>
      <c r="X43" s="4" t="s">
        <v>221</v>
      </c>
      <c r="Y43" s="4" t="s">
        <v>222</v>
      </c>
    </row>
    <row r="44" s="4" customFormat="1" spans="1:25">
      <c r="A44" s="4" t="s">
        <v>185</v>
      </c>
      <c r="B44" s="4" t="s">
        <v>26</v>
      </c>
      <c r="C44" s="4" t="s">
        <v>77</v>
      </c>
      <c r="D44" s="4" t="s">
        <v>186</v>
      </c>
      <c r="E44" s="4" t="s">
        <v>187</v>
      </c>
      <c r="F44" s="6">
        <v>45277</v>
      </c>
      <c r="G44" s="6">
        <v>45279</v>
      </c>
      <c r="H44" s="4">
        <v>1</v>
      </c>
      <c r="I44" s="4">
        <v>2</v>
      </c>
      <c r="J44" s="4">
        <v>2</v>
      </c>
      <c r="K44" s="4" t="s">
        <v>30</v>
      </c>
      <c r="L44" s="4">
        <v>-532.56</v>
      </c>
      <c r="M44" s="4">
        <v>-532.56</v>
      </c>
      <c r="N44" s="4" t="s">
        <v>188</v>
      </c>
      <c r="O44" s="4" t="s">
        <v>32</v>
      </c>
      <c r="P44" s="4" t="s">
        <v>33</v>
      </c>
      <c r="Q44" s="4">
        <v>0</v>
      </c>
      <c r="R44" s="7">
        <v>45239</v>
      </c>
      <c r="S44" s="6">
        <v>45282</v>
      </c>
      <c r="T44" s="4" t="s">
        <v>34</v>
      </c>
      <c r="U44" s="4">
        <v>-532.56</v>
      </c>
      <c r="V44" s="4">
        <v>0</v>
      </c>
      <c r="W44" s="4">
        <v>0</v>
      </c>
      <c r="X44" s="4" t="s">
        <v>189</v>
      </c>
      <c r="Y44" s="4" t="s">
        <v>190</v>
      </c>
    </row>
    <row r="45" s="4" customFormat="1" spans="1:25">
      <c r="A45" s="4" t="s">
        <v>223</v>
      </c>
      <c r="B45" s="4" t="s">
        <v>26</v>
      </c>
      <c r="C45" s="4" t="s">
        <v>27</v>
      </c>
      <c r="D45" s="4" t="s">
        <v>224</v>
      </c>
      <c r="E45" s="4" t="s">
        <v>225</v>
      </c>
      <c r="F45" s="6">
        <v>45274</v>
      </c>
      <c r="G45" s="6">
        <v>45279</v>
      </c>
      <c r="H45" s="4">
        <v>1</v>
      </c>
      <c r="I45" s="4">
        <v>5</v>
      </c>
      <c r="J45" s="4">
        <v>5</v>
      </c>
      <c r="K45" s="4" t="s">
        <v>30</v>
      </c>
      <c r="L45" s="4">
        <v>1705.33</v>
      </c>
      <c r="M45" s="4">
        <v>1705.33</v>
      </c>
      <c r="N45" s="4" t="s">
        <v>226</v>
      </c>
      <c r="O45" s="4" t="s">
        <v>32</v>
      </c>
      <c r="P45" s="4" t="s">
        <v>33</v>
      </c>
      <c r="Q45" s="4">
        <v>0</v>
      </c>
      <c r="R45" s="7">
        <v>45242</v>
      </c>
      <c r="S45" s="6">
        <v>45282</v>
      </c>
      <c r="T45" s="4" t="s">
        <v>34</v>
      </c>
      <c r="U45" s="4">
        <v>1705.33</v>
      </c>
      <c r="V45" s="4">
        <v>0</v>
      </c>
      <c r="W45" s="4">
        <v>0</v>
      </c>
      <c r="X45" s="4" t="s">
        <v>227</v>
      </c>
      <c r="Y45" s="4" t="s">
        <v>228</v>
      </c>
    </row>
    <row r="46" s="4" customFormat="1" spans="1:25">
      <c r="A46" s="4" t="s">
        <v>229</v>
      </c>
      <c r="B46" s="4" t="s">
        <v>26</v>
      </c>
      <c r="C46" s="4" t="s">
        <v>27</v>
      </c>
      <c r="D46" s="4" t="s">
        <v>230</v>
      </c>
      <c r="E46" s="4" t="s">
        <v>231</v>
      </c>
      <c r="F46" s="6">
        <v>45276</v>
      </c>
      <c r="G46" s="6">
        <v>45279</v>
      </c>
      <c r="H46" s="4">
        <v>1</v>
      </c>
      <c r="I46" s="4">
        <v>3</v>
      </c>
      <c r="J46" s="4">
        <v>3</v>
      </c>
      <c r="K46" s="4" t="s">
        <v>30</v>
      </c>
      <c r="L46" s="4">
        <v>2074.22</v>
      </c>
      <c r="M46" s="4">
        <v>2074.22</v>
      </c>
      <c r="N46" s="4" t="s">
        <v>232</v>
      </c>
      <c r="O46" s="4" t="s">
        <v>32</v>
      </c>
      <c r="P46" s="4" t="s">
        <v>33</v>
      </c>
      <c r="Q46" s="4">
        <v>0</v>
      </c>
      <c r="R46" s="7">
        <v>45242.0000115741</v>
      </c>
      <c r="S46" s="6">
        <v>45282</v>
      </c>
      <c r="T46" s="4" t="s">
        <v>34</v>
      </c>
      <c r="U46" s="4">
        <v>2074.22</v>
      </c>
      <c r="V46" s="4">
        <v>0</v>
      </c>
      <c r="W46" s="4">
        <v>0</v>
      </c>
      <c r="X46" s="4" t="s">
        <v>233</v>
      </c>
      <c r="Y46" s="4" t="s">
        <v>234</v>
      </c>
    </row>
    <row r="47" s="4" customFormat="1" spans="1:25">
      <c r="A47" s="4" t="s">
        <v>37</v>
      </c>
      <c r="B47" s="4" t="s">
        <v>26</v>
      </c>
      <c r="C47" s="4" t="s">
        <v>77</v>
      </c>
      <c r="D47" s="4" t="s">
        <v>38</v>
      </c>
      <c r="E47" s="4" t="s">
        <v>39</v>
      </c>
      <c r="F47" s="6">
        <v>45271</v>
      </c>
      <c r="G47" s="6">
        <v>45279</v>
      </c>
      <c r="H47" s="4">
        <v>1</v>
      </c>
      <c r="I47" s="4">
        <v>8</v>
      </c>
      <c r="J47" s="4">
        <v>8</v>
      </c>
      <c r="K47" s="4" t="s">
        <v>30</v>
      </c>
      <c r="L47" s="4">
        <v>-8713.12</v>
      </c>
      <c r="M47" s="4">
        <v>-8713.12</v>
      </c>
      <c r="N47" s="4" t="s">
        <v>40</v>
      </c>
      <c r="O47" s="4" t="s">
        <v>32</v>
      </c>
      <c r="P47" s="4" t="s">
        <v>33</v>
      </c>
      <c r="Q47" s="4">
        <v>0</v>
      </c>
      <c r="R47" s="7">
        <v>45145.0000115741</v>
      </c>
      <c r="S47" s="6">
        <v>45282</v>
      </c>
      <c r="T47" s="4" t="s">
        <v>34</v>
      </c>
      <c r="U47" s="4">
        <v>-8713.12</v>
      </c>
      <c r="V47" s="4">
        <v>0</v>
      </c>
      <c r="W47" s="4">
        <v>0</v>
      </c>
      <c r="X47" s="4" t="s">
        <v>41</v>
      </c>
      <c r="Y47" s="4" t="s">
        <v>42</v>
      </c>
    </row>
    <row r="48" s="4" customFormat="1" spans="1:25">
      <c r="A48" s="4" t="s">
        <v>235</v>
      </c>
      <c r="B48" s="4" t="s">
        <v>26</v>
      </c>
      <c r="C48" s="4" t="s">
        <v>27</v>
      </c>
      <c r="D48" s="4" t="s">
        <v>236</v>
      </c>
      <c r="E48" s="4" t="s">
        <v>237</v>
      </c>
      <c r="F48" s="6">
        <v>45276</v>
      </c>
      <c r="G48" s="6">
        <v>45279</v>
      </c>
      <c r="H48" s="4">
        <v>1</v>
      </c>
      <c r="I48" s="4">
        <v>3</v>
      </c>
      <c r="J48" s="4">
        <v>3</v>
      </c>
      <c r="K48" s="4" t="s">
        <v>30</v>
      </c>
      <c r="L48" s="4">
        <v>1059.94</v>
      </c>
      <c r="M48" s="4">
        <v>1059.94</v>
      </c>
      <c r="N48" s="4" t="s">
        <v>238</v>
      </c>
      <c r="O48" s="4" t="s">
        <v>32</v>
      </c>
      <c r="P48" s="4" t="s">
        <v>33</v>
      </c>
      <c r="Q48" s="4">
        <v>0</v>
      </c>
      <c r="R48" s="7">
        <v>45243.0000115741</v>
      </c>
      <c r="S48" s="6">
        <v>45282</v>
      </c>
      <c r="T48" s="4" t="s">
        <v>34</v>
      </c>
      <c r="U48" s="4">
        <v>1059.94</v>
      </c>
      <c r="V48" s="4">
        <v>0</v>
      </c>
      <c r="W48" s="4">
        <v>0</v>
      </c>
      <c r="X48" s="4" t="s">
        <v>239</v>
      </c>
      <c r="Y48" s="4" t="s">
        <v>240</v>
      </c>
    </row>
    <row r="49" s="4" customFormat="1" spans="1:25">
      <c r="A49" s="4" t="s">
        <v>241</v>
      </c>
      <c r="B49" s="4" t="s">
        <v>26</v>
      </c>
      <c r="C49" s="4" t="s">
        <v>27</v>
      </c>
      <c r="D49" s="4" t="s">
        <v>236</v>
      </c>
      <c r="E49" s="4" t="s">
        <v>237</v>
      </c>
      <c r="F49" s="6">
        <v>45276</v>
      </c>
      <c r="G49" s="6">
        <v>45279</v>
      </c>
      <c r="H49" s="4">
        <v>1</v>
      </c>
      <c r="I49" s="4">
        <v>3</v>
      </c>
      <c r="J49" s="4">
        <v>3</v>
      </c>
      <c r="K49" s="4" t="s">
        <v>30</v>
      </c>
      <c r="L49" s="4">
        <v>1059.61</v>
      </c>
      <c r="M49" s="4">
        <v>1059.61</v>
      </c>
      <c r="N49" s="4" t="s">
        <v>242</v>
      </c>
      <c r="O49" s="4" t="s">
        <v>32</v>
      </c>
      <c r="P49" s="4" t="s">
        <v>33</v>
      </c>
      <c r="Q49" s="4">
        <v>0</v>
      </c>
      <c r="R49" s="7">
        <v>45244</v>
      </c>
      <c r="S49" s="6">
        <v>45282</v>
      </c>
      <c r="T49" s="4" t="s">
        <v>34</v>
      </c>
      <c r="U49" s="4">
        <v>1059.61</v>
      </c>
      <c r="V49" s="4">
        <v>0</v>
      </c>
      <c r="W49" s="4">
        <v>0</v>
      </c>
      <c r="X49" s="4" t="s">
        <v>243</v>
      </c>
      <c r="Y49" s="4" t="s">
        <v>244</v>
      </c>
    </row>
    <row r="50" s="4" customFormat="1" spans="1:25">
      <c r="A50" s="4" t="s">
        <v>245</v>
      </c>
      <c r="B50" s="4" t="s">
        <v>26</v>
      </c>
      <c r="C50" s="4" t="s">
        <v>27</v>
      </c>
      <c r="D50" s="4" t="s">
        <v>246</v>
      </c>
      <c r="E50" s="4" t="s">
        <v>247</v>
      </c>
      <c r="F50" s="6">
        <v>45278</v>
      </c>
      <c r="G50" s="6">
        <v>45279</v>
      </c>
      <c r="H50" s="4">
        <v>1</v>
      </c>
      <c r="I50" s="4">
        <v>1</v>
      </c>
      <c r="J50" s="4">
        <v>1</v>
      </c>
      <c r="K50" s="4" t="s">
        <v>30</v>
      </c>
      <c r="L50" s="4">
        <v>893.47</v>
      </c>
      <c r="M50" s="4">
        <v>893.47</v>
      </c>
      <c r="N50" s="4" t="s">
        <v>248</v>
      </c>
      <c r="O50" s="4" t="s">
        <v>32</v>
      </c>
      <c r="P50" s="4" t="s">
        <v>33</v>
      </c>
      <c r="Q50" s="4">
        <v>0</v>
      </c>
      <c r="R50" s="7">
        <v>45245.0000115741</v>
      </c>
      <c r="S50" s="6">
        <v>45282</v>
      </c>
      <c r="T50" s="4" t="s">
        <v>34</v>
      </c>
      <c r="U50" s="4">
        <v>893.47</v>
      </c>
      <c r="V50" s="4">
        <v>0</v>
      </c>
      <c r="W50" s="4">
        <v>0</v>
      </c>
      <c r="X50" s="4" t="s">
        <v>249</v>
      </c>
      <c r="Y50" s="4" t="s">
        <v>250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252</v>
      </c>
      <c r="E51" s="4" t="s">
        <v>253</v>
      </c>
      <c r="F51" s="6">
        <v>45278</v>
      </c>
      <c r="G51" s="6">
        <v>45279</v>
      </c>
      <c r="H51" s="4">
        <v>1</v>
      </c>
      <c r="I51" s="4">
        <v>1</v>
      </c>
      <c r="J51" s="4">
        <v>1</v>
      </c>
      <c r="K51" s="4" t="s">
        <v>30</v>
      </c>
      <c r="L51" s="4">
        <v>931.01</v>
      </c>
      <c r="M51" s="4">
        <v>931.01</v>
      </c>
      <c r="N51" s="4" t="s">
        <v>254</v>
      </c>
      <c r="O51" s="4" t="s">
        <v>32</v>
      </c>
      <c r="P51" s="4" t="s">
        <v>33</v>
      </c>
      <c r="Q51" s="4">
        <v>0</v>
      </c>
      <c r="R51" s="7">
        <v>45246.0000115741</v>
      </c>
      <c r="S51" s="6">
        <v>45282</v>
      </c>
      <c r="T51" s="4" t="s">
        <v>34</v>
      </c>
      <c r="U51" s="4">
        <v>931.01</v>
      </c>
      <c r="V51" s="4">
        <v>0</v>
      </c>
      <c r="W51" s="4">
        <v>0</v>
      </c>
      <c r="X51" s="4" t="s">
        <v>255</v>
      </c>
      <c r="Y51" s="4" t="s">
        <v>42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257</v>
      </c>
      <c r="E52" s="4" t="s">
        <v>258</v>
      </c>
      <c r="F52" s="6">
        <v>45277</v>
      </c>
      <c r="G52" s="6">
        <v>45279</v>
      </c>
      <c r="H52" s="4">
        <v>1</v>
      </c>
      <c r="I52" s="4">
        <v>2</v>
      </c>
      <c r="J52" s="4">
        <v>2</v>
      </c>
      <c r="K52" s="4" t="s">
        <v>30</v>
      </c>
      <c r="L52" s="4">
        <v>697.96</v>
      </c>
      <c r="M52" s="4">
        <v>697.96</v>
      </c>
      <c r="N52" s="4" t="s">
        <v>259</v>
      </c>
      <c r="O52" s="4" t="s">
        <v>32</v>
      </c>
      <c r="P52" s="4" t="s">
        <v>33</v>
      </c>
      <c r="Q52" s="4">
        <v>0</v>
      </c>
      <c r="R52" s="7">
        <v>45246</v>
      </c>
      <c r="S52" s="6">
        <v>45282</v>
      </c>
      <c r="T52" s="4" t="s">
        <v>34</v>
      </c>
      <c r="U52" s="4">
        <v>697.96</v>
      </c>
      <c r="V52" s="4">
        <v>0</v>
      </c>
      <c r="W52" s="4">
        <v>0</v>
      </c>
      <c r="X52" s="4" t="s">
        <v>260</v>
      </c>
      <c r="Y52" s="4" t="s">
        <v>261</v>
      </c>
    </row>
    <row r="53" s="4" customFormat="1" spans="1:25">
      <c r="A53" s="4" t="s">
        <v>262</v>
      </c>
      <c r="B53" s="4" t="s">
        <v>26</v>
      </c>
      <c r="C53" s="4" t="s">
        <v>27</v>
      </c>
      <c r="D53" s="4" t="s">
        <v>263</v>
      </c>
      <c r="E53" s="4" t="s">
        <v>264</v>
      </c>
      <c r="F53" s="6">
        <v>45278</v>
      </c>
      <c r="G53" s="6">
        <v>45279</v>
      </c>
      <c r="H53" s="4">
        <v>1</v>
      </c>
      <c r="I53" s="4">
        <v>1</v>
      </c>
      <c r="J53" s="4">
        <v>1</v>
      </c>
      <c r="K53" s="4" t="s">
        <v>30</v>
      </c>
      <c r="L53" s="4">
        <v>213.54</v>
      </c>
      <c r="M53" s="4">
        <v>213.54</v>
      </c>
      <c r="N53" s="4" t="s">
        <v>265</v>
      </c>
      <c r="O53" s="4" t="s">
        <v>32</v>
      </c>
      <c r="P53" s="4" t="s">
        <v>33</v>
      </c>
      <c r="Q53" s="4">
        <v>0</v>
      </c>
      <c r="R53" s="7">
        <v>45247</v>
      </c>
      <c r="S53" s="6">
        <v>45282</v>
      </c>
      <c r="T53" s="4" t="s">
        <v>34</v>
      </c>
      <c r="U53" s="4">
        <v>213.54</v>
      </c>
      <c r="V53" s="4">
        <v>0</v>
      </c>
      <c r="W53" s="4">
        <v>0</v>
      </c>
      <c r="X53" s="4" t="s">
        <v>266</v>
      </c>
      <c r="Y53" s="4" t="s">
        <v>267</v>
      </c>
    </row>
    <row r="54" s="4" customFormat="1" spans="1:25">
      <c r="A54" s="4" t="s">
        <v>268</v>
      </c>
      <c r="B54" s="4" t="s">
        <v>26</v>
      </c>
      <c r="C54" s="4" t="s">
        <v>27</v>
      </c>
      <c r="D54" s="4" t="s">
        <v>269</v>
      </c>
      <c r="E54" s="4" t="s">
        <v>270</v>
      </c>
      <c r="F54" s="6">
        <v>45275</v>
      </c>
      <c r="G54" s="6">
        <v>45279</v>
      </c>
      <c r="H54" s="4">
        <v>1</v>
      </c>
      <c r="I54" s="4">
        <v>4</v>
      </c>
      <c r="J54" s="4">
        <v>4</v>
      </c>
      <c r="K54" s="4" t="s">
        <v>30</v>
      </c>
      <c r="L54" s="4">
        <v>7063.13</v>
      </c>
      <c r="M54" s="4">
        <v>7063.13</v>
      </c>
      <c r="N54" s="4" t="s">
        <v>271</v>
      </c>
      <c r="O54" s="4" t="s">
        <v>32</v>
      </c>
      <c r="P54" s="4" t="s">
        <v>33</v>
      </c>
      <c r="Q54" s="4">
        <v>0</v>
      </c>
      <c r="R54" s="7">
        <v>45248</v>
      </c>
      <c r="S54" s="6">
        <v>45282</v>
      </c>
      <c r="T54" s="4" t="s">
        <v>34</v>
      </c>
      <c r="U54" s="4">
        <v>7063.13</v>
      </c>
      <c r="V54" s="4">
        <v>0</v>
      </c>
      <c r="W54" s="4">
        <v>0</v>
      </c>
      <c r="X54" s="4" t="s">
        <v>272</v>
      </c>
      <c r="Y54" s="4" t="s">
        <v>42</v>
      </c>
    </row>
    <row r="55" s="4" customFormat="1" spans="1:25">
      <c r="A55" s="4" t="s">
        <v>273</v>
      </c>
      <c r="B55" s="4" t="s">
        <v>26</v>
      </c>
      <c r="C55" s="4" t="s">
        <v>27</v>
      </c>
      <c r="D55" s="4" t="s">
        <v>274</v>
      </c>
      <c r="E55" s="4" t="s">
        <v>275</v>
      </c>
      <c r="F55" s="6">
        <v>45277</v>
      </c>
      <c r="G55" s="6">
        <v>45279</v>
      </c>
      <c r="H55" s="4">
        <v>1</v>
      </c>
      <c r="I55" s="4">
        <v>2</v>
      </c>
      <c r="J55" s="4">
        <v>2</v>
      </c>
      <c r="K55" s="4" t="s">
        <v>30</v>
      </c>
      <c r="L55" s="4">
        <v>578.87</v>
      </c>
      <c r="M55" s="4">
        <v>578.87</v>
      </c>
      <c r="N55" s="4" t="s">
        <v>276</v>
      </c>
      <c r="O55" s="4" t="s">
        <v>32</v>
      </c>
      <c r="P55" s="4" t="s">
        <v>33</v>
      </c>
      <c r="Q55" s="4">
        <v>0</v>
      </c>
      <c r="R55" s="7">
        <v>45248.0000115741</v>
      </c>
      <c r="S55" s="6">
        <v>45282</v>
      </c>
      <c r="T55" s="4" t="s">
        <v>34</v>
      </c>
      <c r="U55" s="4">
        <v>578.87</v>
      </c>
      <c r="V55" s="4">
        <v>0</v>
      </c>
      <c r="W55" s="4">
        <v>0</v>
      </c>
      <c r="X55" s="4" t="s">
        <v>277</v>
      </c>
      <c r="Y55" s="4" t="s">
        <v>278</v>
      </c>
    </row>
    <row r="56" s="4" customFormat="1" spans="1:25">
      <c r="A56" s="4" t="s">
        <v>152</v>
      </c>
      <c r="B56" s="4" t="s">
        <v>26</v>
      </c>
      <c r="C56" s="4" t="s">
        <v>77</v>
      </c>
      <c r="D56" s="4" t="s">
        <v>153</v>
      </c>
      <c r="E56" s="4" t="s">
        <v>154</v>
      </c>
      <c r="F56" s="6">
        <v>45277</v>
      </c>
      <c r="G56" s="6">
        <v>45279</v>
      </c>
      <c r="H56" s="4">
        <v>1</v>
      </c>
      <c r="I56" s="4">
        <v>2</v>
      </c>
      <c r="J56" s="4">
        <v>2</v>
      </c>
      <c r="K56" s="4" t="s">
        <v>30</v>
      </c>
      <c r="L56" s="4">
        <v>-1939.7</v>
      </c>
      <c r="M56" s="4">
        <v>-1939.7</v>
      </c>
      <c r="N56" s="4" t="s">
        <v>155</v>
      </c>
      <c r="O56" s="4" t="s">
        <v>32</v>
      </c>
      <c r="P56" s="4" t="s">
        <v>33</v>
      </c>
      <c r="Q56" s="4">
        <v>0</v>
      </c>
      <c r="R56" s="7">
        <v>45235.0000115741</v>
      </c>
      <c r="S56" s="6">
        <v>45282</v>
      </c>
      <c r="T56" s="4" t="s">
        <v>34</v>
      </c>
      <c r="U56" s="4">
        <v>-1939.7</v>
      </c>
      <c r="V56" s="4">
        <v>0</v>
      </c>
      <c r="W56" s="4">
        <v>0</v>
      </c>
      <c r="X56" s="4" t="s">
        <v>156</v>
      </c>
      <c r="Y56" s="4" t="s">
        <v>42</v>
      </c>
    </row>
    <row r="57" s="4" customFormat="1" spans="1:25">
      <c r="A57" s="4" t="s">
        <v>279</v>
      </c>
      <c r="B57" s="4" t="s">
        <v>26</v>
      </c>
      <c r="C57" s="4" t="s">
        <v>27</v>
      </c>
      <c r="D57" s="4" t="s">
        <v>280</v>
      </c>
      <c r="E57" s="4" t="s">
        <v>281</v>
      </c>
      <c r="F57" s="6">
        <v>45278</v>
      </c>
      <c r="G57" s="6">
        <v>45279</v>
      </c>
      <c r="H57" s="4">
        <v>1</v>
      </c>
      <c r="I57" s="4">
        <v>1</v>
      </c>
      <c r="J57" s="4">
        <v>1</v>
      </c>
      <c r="K57" s="4" t="s">
        <v>30</v>
      </c>
      <c r="L57" s="4">
        <v>403</v>
      </c>
      <c r="M57" s="4">
        <v>403</v>
      </c>
      <c r="N57" s="4" t="s">
        <v>282</v>
      </c>
      <c r="O57" s="4" t="s">
        <v>32</v>
      </c>
      <c r="P57" s="4" t="s">
        <v>33</v>
      </c>
      <c r="Q57" s="4">
        <v>0</v>
      </c>
      <c r="R57" s="7">
        <v>45249.0000115741</v>
      </c>
      <c r="S57" s="6">
        <v>45282</v>
      </c>
      <c r="T57" s="4" t="s">
        <v>34</v>
      </c>
      <c r="U57" s="4">
        <v>403</v>
      </c>
      <c r="V57" s="4">
        <v>0</v>
      </c>
      <c r="W57" s="4">
        <v>0</v>
      </c>
      <c r="X57" s="4" t="s">
        <v>283</v>
      </c>
      <c r="Y57" s="4" t="s">
        <v>42</v>
      </c>
    </row>
    <row r="58" s="4" customFormat="1" spans="1:25">
      <c r="A58" s="4" t="s">
        <v>279</v>
      </c>
      <c r="B58" s="4" t="s">
        <v>26</v>
      </c>
      <c r="C58" s="4" t="s">
        <v>77</v>
      </c>
      <c r="D58" s="4" t="s">
        <v>280</v>
      </c>
      <c r="E58" s="4" t="s">
        <v>281</v>
      </c>
      <c r="F58" s="6">
        <v>45278</v>
      </c>
      <c r="G58" s="6">
        <v>45279</v>
      </c>
      <c r="H58" s="4">
        <v>1</v>
      </c>
      <c r="I58" s="4">
        <v>1</v>
      </c>
      <c r="J58" s="4">
        <v>1</v>
      </c>
      <c r="K58" s="4" t="s">
        <v>30</v>
      </c>
      <c r="L58" s="4">
        <v>-403</v>
      </c>
      <c r="M58" s="4">
        <v>-403</v>
      </c>
      <c r="N58" s="4" t="s">
        <v>282</v>
      </c>
      <c r="O58" s="4" t="s">
        <v>32</v>
      </c>
      <c r="P58" s="4" t="s">
        <v>33</v>
      </c>
      <c r="Q58" s="4">
        <v>0</v>
      </c>
      <c r="R58" s="7">
        <v>45249.0000115741</v>
      </c>
      <c r="S58" s="6">
        <v>45282</v>
      </c>
      <c r="T58" s="4" t="s">
        <v>34</v>
      </c>
      <c r="U58" s="4">
        <v>-403</v>
      </c>
      <c r="V58" s="4">
        <v>0</v>
      </c>
      <c r="W58" s="4">
        <v>0</v>
      </c>
      <c r="X58" s="4" t="s">
        <v>283</v>
      </c>
      <c r="Y58" s="4" t="s">
        <v>42</v>
      </c>
    </row>
    <row r="59" s="4" customFormat="1" spans="1:25">
      <c r="A59" s="4" t="s">
        <v>284</v>
      </c>
      <c r="B59" s="4" t="s">
        <v>26</v>
      </c>
      <c r="C59" s="4" t="s">
        <v>27</v>
      </c>
      <c r="D59" s="4" t="s">
        <v>285</v>
      </c>
      <c r="E59" s="4" t="s">
        <v>286</v>
      </c>
      <c r="F59" s="6">
        <v>45277</v>
      </c>
      <c r="G59" s="6">
        <v>45279</v>
      </c>
      <c r="H59" s="4">
        <v>1</v>
      </c>
      <c r="I59" s="4">
        <v>2</v>
      </c>
      <c r="J59" s="4">
        <v>2</v>
      </c>
      <c r="K59" s="4" t="s">
        <v>30</v>
      </c>
      <c r="L59" s="4">
        <v>1490.92</v>
      </c>
      <c r="M59" s="4">
        <v>1490.92</v>
      </c>
      <c r="N59" s="4" t="s">
        <v>287</v>
      </c>
      <c r="O59" s="4" t="s">
        <v>32</v>
      </c>
      <c r="P59" s="4" t="s">
        <v>33</v>
      </c>
      <c r="Q59" s="4">
        <v>0</v>
      </c>
      <c r="R59" s="7">
        <v>45250</v>
      </c>
      <c r="S59" s="6">
        <v>45282</v>
      </c>
      <c r="T59" s="4" t="s">
        <v>34</v>
      </c>
      <c r="U59" s="4">
        <v>1490.92</v>
      </c>
      <c r="V59" s="4">
        <v>0</v>
      </c>
      <c r="W59" s="4">
        <v>0</v>
      </c>
      <c r="X59" s="4" t="s">
        <v>288</v>
      </c>
      <c r="Y59" s="4" t="s">
        <v>42</v>
      </c>
    </row>
    <row r="60" s="4" customFormat="1" spans="1:25">
      <c r="A60" s="4" t="s">
        <v>289</v>
      </c>
      <c r="B60" s="4" t="s">
        <v>26</v>
      </c>
      <c r="C60" s="4" t="s">
        <v>27</v>
      </c>
      <c r="D60" s="4" t="s">
        <v>290</v>
      </c>
      <c r="E60" s="4" t="s">
        <v>291</v>
      </c>
      <c r="F60" s="6">
        <v>45275</v>
      </c>
      <c r="G60" s="6">
        <v>45279</v>
      </c>
      <c r="H60" s="4">
        <v>1</v>
      </c>
      <c r="I60" s="4">
        <v>4</v>
      </c>
      <c r="J60" s="4">
        <v>4</v>
      </c>
      <c r="K60" s="4" t="s">
        <v>30</v>
      </c>
      <c r="L60" s="4">
        <v>1368.82</v>
      </c>
      <c r="M60" s="4">
        <v>1368.82</v>
      </c>
      <c r="N60" s="4" t="s">
        <v>292</v>
      </c>
      <c r="O60" s="4" t="s">
        <v>32</v>
      </c>
      <c r="P60" s="4" t="s">
        <v>33</v>
      </c>
      <c r="Q60" s="4">
        <v>0</v>
      </c>
      <c r="R60" s="7">
        <v>45250</v>
      </c>
      <c r="S60" s="6">
        <v>45282</v>
      </c>
      <c r="T60" s="4" t="s">
        <v>34</v>
      </c>
      <c r="U60" s="4">
        <v>1368.82</v>
      </c>
      <c r="V60" s="4">
        <v>0</v>
      </c>
      <c r="W60" s="4">
        <v>0</v>
      </c>
      <c r="X60" s="4" t="s">
        <v>293</v>
      </c>
      <c r="Y60" s="4" t="s">
        <v>42</v>
      </c>
    </row>
    <row r="61" s="4" customFormat="1" spans="1:25">
      <c r="A61" s="4" t="s">
        <v>201</v>
      </c>
      <c r="B61" s="4" t="s">
        <v>26</v>
      </c>
      <c r="C61" s="4" t="s">
        <v>77</v>
      </c>
      <c r="D61" s="4" t="s">
        <v>202</v>
      </c>
      <c r="E61" s="4" t="s">
        <v>203</v>
      </c>
      <c r="F61" s="6">
        <v>45275</v>
      </c>
      <c r="G61" s="6">
        <v>45279</v>
      </c>
      <c r="H61" s="4">
        <v>1</v>
      </c>
      <c r="I61" s="4">
        <v>4</v>
      </c>
      <c r="J61" s="4">
        <v>4</v>
      </c>
      <c r="K61" s="4" t="s">
        <v>30</v>
      </c>
      <c r="L61" s="4">
        <v>-3057.32</v>
      </c>
      <c r="M61" s="4">
        <v>-3057.32</v>
      </c>
      <c r="N61" s="4" t="s">
        <v>204</v>
      </c>
      <c r="O61" s="4" t="s">
        <v>32</v>
      </c>
      <c r="P61" s="4" t="s">
        <v>33</v>
      </c>
      <c r="Q61" s="4">
        <v>0</v>
      </c>
      <c r="R61" s="7">
        <v>45239</v>
      </c>
      <c r="S61" s="6">
        <v>45282</v>
      </c>
      <c r="T61" s="4" t="s">
        <v>34</v>
      </c>
      <c r="U61" s="4">
        <v>-3057.32</v>
      </c>
      <c r="V61" s="4">
        <v>0</v>
      </c>
      <c r="W61" s="4">
        <v>0</v>
      </c>
      <c r="X61" s="4" t="s">
        <v>205</v>
      </c>
      <c r="Y61" s="4" t="s">
        <v>42</v>
      </c>
    </row>
    <row r="62" s="4" customFormat="1" spans="1:25">
      <c r="A62" s="4" t="s">
        <v>294</v>
      </c>
      <c r="B62" s="4" t="s">
        <v>26</v>
      </c>
      <c r="C62" s="4" t="s">
        <v>27</v>
      </c>
      <c r="D62" s="4" t="s">
        <v>295</v>
      </c>
      <c r="E62" s="4" t="s">
        <v>270</v>
      </c>
      <c r="F62" s="6">
        <v>45277</v>
      </c>
      <c r="G62" s="6">
        <v>45279</v>
      </c>
      <c r="H62" s="4">
        <v>1</v>
      </c>
      <c r="I62" s="4">
        <v>2</v>
      </c>
      <c r="J62" s="4">
        <v>2</v>
      </c>
      <c r="K62" s="4" t="s">
        <v>30</v>
      </c>
      <c r="L62" s="4">
        <v>4546.24</v>
      </c>
      <c r="M62" s="4">
        <v>4546.24</v>
      </c>
      <c r="N62" s="4" t="s">
        <v>296</v>
      </c>
      <c r="O62" s="4" t="s">
        <v>32</v>
      </c>
      <c r="P62" s="4" t="s">
        <v>33</v>
      </c>
      <c r="Q62" s="4">
        <v>0</v>
      </c>
      <c r="R62" s="7">
        <v>45251</v>
      </c>
      <c r="S62" s="6">
        <v>45282</v>
      </c>
      <c r="T62" s="4" t="s">
        <v>34</v>
      </c>
      <c r="U62" s="4">
        <v>4546.24</v>
      </c>
      <c r="V62" s="4">
        <v>0</v>
      </c>
      <c r="W62" s="4">
        <v>0</v>
      </c>
      <c r="X62" s="4" t="s">
        <v>297</v>
      </c>
      <c r="Y62" s="4" t="s">
        <v>298</v>
      </c>
    </row>
    <row r="63" s="4" customFormat="1" spans="1:25">
      <c r="A63" s="4" t="s">
        <v>299</v>
      </c>
      <c r="B63" s="4" t="s">
        <v>26</v>
      </c>
      <c r="C63" s="4" t="s">
        <v>27</v>
      </c>
      <c r="D63" s="4" t="s">
        <v>300</v>
      </c>
      <c r="E63" s="4" t="s">
        <v>301</v>
      </c>
      <c r="F63" s="6">
        <v>45277</v>
      </c>
      <c r="G63" s="6">
        <v>45279</v>
      </c>
      <c r="H63" s="4">
        <v>1</v>
      </c>
      <c r="I63" s="4">
        <v>2</v>
      </c>
      <c r="J63" s="4">
        <v>2</v>
      </c>
      <c r="K63" s="4" t="s">
        <v>30</v>
      </c>
      <c r="L63" s="4">
        <v>2692.18</v>
      </c>
      <c r="M63" s="4">
        <v>2692.18</v>
      </c>
      <c r="N63" s="4" t="s">
        <v>302</v>
      </c>
      <c r="O63" s="4" t="s">
        <v>32</v>
      </c>
      <c r="P63" s="4" t="s">
        <v>33</v>
      </c>
      <c r="Q63" s="4">
        <v>0</v>
      </c>
      <c r="R63" s="7">
        <v>45251.0000115741</v>
      </c>
      <c r="S63" s="6">
        <v>45282</v>
      </c>
      <c r="T63" s="4" t="s">
        <v>34</v>
      </c>
      <c r="U63" s="4">
        <v>2692.18</v>
      </c>
      <c r="V63" s="4">
        <v>0</v>
      </c>
      <c r="W63" s="4">
        <v>0</v>
      </c>
      <c r="X63" s="4" t="s">
        <v>303</v>
      </c>
      <c r="Y63" s="4" t="s">
        <v>304</v>
      </c>
    </row>
    <row r="64" s="4" customFormat="1" spans="1:25">
      <c r="A64" s="4" t="s">
        <v>305</v>
      </c>
      <c r="B64" s="4" t="s">
        <v>26</v>
      </c>
      <c r="C64" s="4" t="s">
        <v>27</v>
      </c>
      <c r="D64" s="4" t="s">
        <v>180</v>
      </c>
      <c r="E64" s="4" t="s">
        <v>306</v>
      </c>
      <c r="F64" s="6">
        <v>45275</v>
      </c>
      <c r="G64" s="6">
        <v>45279</v>
      </c>
      <c r="H64" s="4">
        <v>1</v>
      </c>
      <c r="I64" s="4">
        <v>4</v>
      </c>
      <c r="J64" s="4">
        <v>4</v>
      </c>
      <c r="K64" s="4" t="s">
        <v>30</v>
      </c>
      <c r="L64" s="4">
        <v>5346.36</v>
      </c>
      <c r="M64" s="4">
        <v>5346.36</v>
      </c>
      <c r="N64" s="4" t="s">
        <v>307</v>
      </c>
      <c r="O64" s="4" t="s">
        <v>32</v>
      </c>
      <c r="P64" s="4" t="s">
        <v>33</v>
      </c>
      <c r="Q64" s="4">
        <v>0</v>
      </c>
      <c r="R64" s="7">
        <v>45251</v>
      </c>
      <c r="S64" s="6">
        <v>45282</v>
      </c>
      <c r="T64" s="4" t="s">
        <v>34</v>
      </c>
      <c r="U64" s="4">
        <v>5346.36</v>
      </c>
      <c r="V64" s="4">
        <v>0</v>
      </c>
      <c r="W64" s="4">
        <v>0</v>
      </c>
      <c r="X64" s="4" t="s">
        <v>308</v>
      </c>
      <c r="Y64" s="4" t="s">
        <v>309</v>
      </c>
    </row>
    <row r="65" s="4" customFormat="1" spans="1:25">
      <c r="A65" s="4" t="s">
        <v>310</v>
      </c>
      <c r="B65" s="4" t="s">
        <v>26</v>
      </c>
      <c r="C65" s="4" t="s">
        <v>27</v>
      </c>
      <c r="D65" s="4" t="s">
        <v>311</v>
      </c>
      <c r="E65" s="4" t="s">
        <v>312</v>
      </c>
      <c r="F65" s="6">
        <v>45278</v>
      </c>
      <c r="G65" s="6">
        <v>45279</v>
      </c>
      <c r="H65" s="4">
        <v>1</v>
      </c>
      <c r="I65" s="4">
        <v>1</v>
      </c>
      <c r="J65" s="4">
        <v>1</v>
      </c>
      <c r="K65" s="4" t="s">
        <v>30</v>
      </c>
      <c r="L65" s="4">
        <v>675.94</v>
      </c>
      <c r="M65" s="4">
        <v>675.94</v>
      </c>
      <c r="N65" s="4" t="s">
        <v>313</v>
      </c>
      <c r="O65" s="4" t="s">
        <v>32</v>
      </c>
      <c r="P65" s="4" t="s">
        <v>33</v>
      </c>
      <c r="Q65" s="4">
        <v>0</v>
      </c>
      <c r="R65" s="7">
        <v>45251</v>
      </c>
      <c r="S65" s="6">
        <v>45282</v>
      </c>
      <c r="T65" s="4" t="s">
        <v>34</v>
      </c>
      <c r="U65" s="4">
        <v>675.94</v>
      </c>
      <c r="V65" s="4">
        <v>0</v>
      </c>
      <c r="W65" s="4">
        <v>0</v>
      </c>
      <c r="X65" s="4" t="s">
        <v>314</v>
      </c>
      <c r="Y65" s="4" t="s">
        <v>315</v>
      </c>
    </row>
    <row r="66" s="4" customFormat="1" spans="1:25">
      <c r="A66" s="4" t="s">
        <v>316</v>
      </c>
      <c r="B66" s="4" t="s">
        <v>26</v>
      </c>
      <c r="C66" s="4" t="s">
        <v>27</v>
      </c>
      <c r="D66" s="4" t="s">
        <v>317</v>
      </c>
      <c r="E66" s="4" t="s">
        <v>73</v>
      </c>
      <c r="F66" s="6">
        <v>45278</v>
      </c>
      <c r="G66" s="6">
        <v>45279</v>
      </c>
      <c r="H66" s="4">
        <v>1</v>
      </c>
      <c r="I66" s="4">
        <v>1</v>
      </c>
      <c r="J66" s="4">
        <v>1</v>
      </c>
      <c r="K66" s="4" t="s">
        <v>30</v>
      </c>
      <c r="L66" s="4">
        <v>1856.1</v>
      </c>
      <c r="M66" s="4">
        <v>1856.1</v>
      </c>
      <c r="N66" s="4" t="s">
        <v>318</v>
      </c>
      <c r="O66" s="4" t="s">
        <v>32</v>
      </c>
      <c r="P66" s="4" t="s">
        <v>33</v>
      </c>
      <c r="Q66" s="4">
        <v>0</v>
      </c>
      <c r="R66" s="7">
        <v>45251</v>
      </c>
      <c r="S66" s="6">
        <v>45282</v>
      </c>
      <c r="T66" s="4" t="s">
        <v>34</v>
      </c>
      <c r="U66" s="4">
        <v>1856.1</v>
      </c>
      <c r="V66" s="4">
        <v>0</v>
      </c>
      <c r="W66" s="4">
        <v>0</v>
      </c>
      <c r="X66" s="4" t="s">
        <v>319</v>
      </c>
      <c r="Y66" s="4" t="s">
        <v>42</v>
      </c>
    </row>
    <row r="67" s="4" customFormat="1" spans="1:25">
      <c r="A67" s="4" t="s">
        <v>320</v>
      </c>
      <c r="B67" s="4" t="s">
        <v>26</v>
      </c>
      <c r="C67" s="4" t="s">
        <v>27</v>
      </c>
      <c r="D67" s="4" t="s">
        <v>321</v>
      </c>
      <c r="E67" s="4" t="s">
        <v>132</v>
      </c>
      <c r="F67" s="6">
        <v>45278</v>
      </c>
      <c r="G67" s="6">
        <v>45279</v>
      </c>
      <c r="H67" s="4">
        <v>1</v>
      </c>
      <c r="I67" s="4">
        <v>1</v>
      </c>
      <c r="J67" s="4">
        <v>1</v>
      </c>
      <c r="K67" s="4" t="s">
        <v>30</v>
      </c>
      <c r="L67" s="4">
        <v>301.71</v>
      </c>
      <c r="M67" s="4">
        <v>301.71</v>
      </c>
      <c r="N67" s="4" t="s">
        <v>322</v>
      </c>
      <c r="O67" s="4" t="s">
        <v>32</v>
      </c>
      <c r="P67" s="4" t="s">
        <v>33</v>
      </c>
      <c r="Q67" s="4">
        <v>0</v>
      </c>
      <c r="R67" s="7">
        <v>45251</v>
      </c>
      <c r="S67" s="6">
        <v>45282</v>
      </c>
      <c r="T67" s="4" t="s">
        <v>34</v>
      </c>
      <c r="U67" s="4">
        <v>301.71</v>
      </c>
      <c r="V67" s="4">
        <v>0</v>
      </c>
      <c r="W67" s="4">
        <v>0</v>
      </c>
      <c r="X67" s="4" t="s">
        <v>323</v>
      </c>
      <c r="Y67" s="4" t="s">
        <v>42</v>
      </c>
    </row>
    <row r="68" s="4" customFormat="1" spans="1:25">
      <c r="A68" s="4" t="s">
        <v>324</v>
      </c>
      <c r="B68" s="4" t="s">
        <v>26</v>
      </c>
      <c r="C68" s="4" t="s">
        <v>27</v>
      </c>
      <c r="D68" s="4" t="s">
        <v>325</v>
      </c>
      <c r="E68" s="4" t="s">
        <v>326</v>
      </c>
      <c r="F68" s="6">
        <v>45278</v>
      </c>
      <c r="G68" s="6">
        <v>45279</v>
      </c>
      <c r="H68" s="4">
        <v>2</v>
      </c>
      <c r="I68" s="4">
        <v>1</v>
      </c>
      <c r="J68" s="4">
        <v>2</v>
      </c>
      <c r="K68" s="4" t="s">
        <v>30</v>
      </c>
      <c r="L68" s="4">
        <v>4349.52</v>
      </c>
      <c r="M68" s="4">
        <v>4349.52</v>
      </c>
      <c r="N68" s="4" t="s">
        <v>327</v>
      </c>
      <c r="O68" s="4" t="s">
        <v>32</v>
      </c>
      <c r="P68" s="4" t="s">
        <v>33</v>
      </c>
      <c r="Q68" s="4">
        <v>0</v>
      </c>
      <c r="R68" s="7">
        <v>45251.0000115741</v>
      </c>
      <c r="S68" s="6">
        <v>45282</v>
      </c>
      <c r="T68" s="4" t="s">
        <v>34</v>
      </c>
      <c r="U68" s="4">
        <v>4349.52</v>
      </c>
      <c r="V68" s="4">
        <v>0</v>
      </c>
      <c r="W68" s="4">
        <v>0</v>
      </c>
      <c r="X68" s="4" t="s">
        <v>328</v>
      </c>
      <c r="Y68" s="4" t="s">
        <v>42</v>
      </c>
    </row>
    <row r="69" s="4" customFormat="1" spans="1:25">
      <c r="A69" s="4" t="s">
        <v>251</v>
      </c>
      <c r="B69" s="4" t="s">
        <v>26</v>
      </c>
      <c r="C69" s="4" t="s">
        <v>77</v>
      </c>
      <c r="D69" s="4" t="s">
        <v>252</v>
      </c>
      <c r="E69" s="4" t="s">
        <v>253</v>
      </c>
      <c r="F69" s="6">
        <v>45278</v>
      </c>
      <c r="G69" s="6">
        <v>45279</v>
      </c>
      <c r="H69" s="4">
        <v>1</v>
      </c>
      <c r="I69" s="4">
        <v>1</v>
      </c>
      <c r="J69" s="4">
        <v>1</v>
      </c>
      <c r="K69" s="4" t="s">
        <v>30</v>
      </c>
      <c r="L69" s="4">
        <v>-931.01</v>
      </c>
      <c r="M69" s="4">
        <v>-931.01</v>
      </c>
      <c r="N69" s="4" t="s">
        <v>254</v>
      </c>
      <c r="O69" s="4" t="s">
        <v>32</v>
      </c>
      <c r="P69" s="4" t="s">
        <v>33</v>
      </c>
      <c r="Q69" s="4">
        <v>0</v>
      </c>
      <c r="R69" s="7">
        <v>45246.0000115741</v>
      </c>
      <c r="S69" s="6">
        <v>45282</v>
      </c>
      <c r="T69" s="4" t="s">
        <v>34</v>
      </c>
      <c r="U69" s="4">
        <v>-931.01</v>
      </c>
      <c r="V69" s="4">
        <v>0</v>
      </c>
      <c r="W69" s="4">
        <v>0</v>
      </c>
      <c r="X69" s="4" t="s">
        <v>255</v>
      </c>
      <c r="Y69" s="4" t="s">
        <v>42</v>
      </c>
    </row>
    <row r="70" s="4" customFormat="1" spans="1:25">
      <c r="A70" s="4" t="s">
        <v>329</v>
      </c>
      <c r="B70" s="4" t="s">
        <v>26</v>
      </c>
      <c r="C70" s="4" t="s">
        <v>27</v>
      </c>
      <c r="D70" s="4" t="s">
        <v>330</v>
      </c>
      <c r="E70" s="4" t="s">
        <v>331</v>
      </c>
      <c r="F70" s="6">
        <v>45275</v>
      </c>
      <c r="G70" s="6">
        <v>45279</v>
      </c>
      <c r="H70" s="4">
        <v>1</v>
      </c>
      <c r="I70" s="4">
        <v>4</v>
      </c>
      <c r="J70" s="4">
        <v>4</v>
      </c>
      <c r="K70" s="4" t="s">
        <v>30</v>
      </c>
      <c r="L70" s="4">
        <v>1537.12</v>
      </c>
      <c r="M70" s="4">
        <v>1537.12</v>
      </c>
      <c r="N70" s="4" t="s">
        <v>332</v>
      </c>
      <c r="O70" s="4" t="s">
        <v>32</v>
      </c>
      <c r="P70" s="4" t="s">
        <v>33</v>
      </c>
      <c r="Q70" s="4">
        <v>0</v>
      </c>
      <c r="R70" s="7">
        <v>45252.0000115741</v>
      </c>
      <c r="S70" s="6">
        <v>45282</v>
      </c>
      <c r="T70" s="4" t="s">
        <v>34</v>
      </c>
      <c r="U70" s="4">
        <v>1537.12</v>
      </c>
      <c r="V70" s="4">
        <v>0</v>
      </c>
      <c r="W70" s="4">
        <v>0</v>
      </c>
      <c r="X70" s="4" t="s">
        <v>333</v>
      </c>
      <c r="Y70" s="4" t="s">
        <v>334</v>
      </c>
    </row>
    <row r="71" s="4" customFormat="1" spans="1:25">
      <c r="A71" s="4" t="s">
        <v>335</v>
      </c>
      <c r="B71" s="4" t="s">
        <v>26</v>
      </c>
      <c r="C71" s="4" t="s">
        <v>27</v>
      </c>
      <c r="D71" s="4" t="s">
        <v>336</v>
      </c>
      <c r="E71" s="4" t="s">
        <v>337</v>
      </c>
      <c r="F71" s="6">
        <v>45277</v>
      </c>
      <c r="G71" s="6">
        <v>45279</v>
      </c>
      <c r="H71" s="4">
        <v>1</v>
      </c>
      <c r="I71" s="4">
        <v>2</v>
      </c>
      <c r="J71" s="4">
        <v>2</v>
      </c>
      <c r="K71" s="4" t="s">
        <v>30</v>
      </c>
      <c r="L71" s="4">
        <v>777.1</v>
      </c>
      <c r="M71" s="4">
        <v>777.1</v>
      </c>
      <c r="N71" s="4" t="s">
        <v>338</v>
      </c>
      <c r="O71" s="4" t="s">
        <v>32</v>
      </c>
      <c r="P71" s="4" t="s">
        <v>33</v>
      </c>
      <c r="Q71" s="4">
        <v>0</v>
      </c>
      <c r="R71" s="7">
        <v>45252.0000115741</v>
      </c>
      <c r="S71" s="6">
        <v>45282</v>
      </c>
      <c r="T71" s="4" t="s">
        <v>34</v>
      </c>
      <c r="U71" s="4">
        <v>777.1</v>
      </c>
      <c r="V71" s="4">
        <v>0</v>
      </c>
      <c r="W71" s="4">
        <v>0</v>
      </c>
      <c r="X71" s="4" t="s">
        <v>339</v>
      </c>
      <c r="Y71" s="4" t="s">
        <v>340</v>
      </c>
    </row>
    <row r="72" s="4" customFormat="1" spans="1:25">
      <c r="A72" s="4" t="s">
        <v>341</v>
      </c>
      <c r="B72" s="4" t="s">
        <v>26</v>
      </c>
      <c r="C72" s="4" t="s">
        <v>27</v>
      </c>
      <c r="D72" s="4" t="s">
        <v>342</v>
      </c>
      <c r="E72" s="4" t="s">
        <v>343</v>
      </c>
      <c r="F72" s="6">
        <v>45278</v>
      </c>
      <c r="G72" s="6">
        <v>45279</v>
      </c>
      <c r="H72" s="4">
        <v>1</v>
      </c>
      <c r="I72" s="4">
        <v>1</v>
      </c>
      <c r="J72" s="4">
        <v>1</v>
      </c>
      <c r="K72" s="4" t="s">
        <v>30</v>
      </c>
      <c r="L72" s="4">
        <v>277.62</v>
      </c>
      <c r="M72" s="4">
        <v>277.62</v>
      </c>
      <c r="N72" s="4" t="s">
        <v>344</v>
      </c>
      <c r="O72" s="4" t="s">
        <v>32</v>
      </c>
      <c r="P72" s="4" t="s">
        <v>33</v>
      </c>
      <c r="Q72" s="4">
        <v>0</v>
      </c>
      <c r="R72" s="7">
        <v>45252.0000115741</v>
      </c>
      <c r="S72" s="6">
        <v>45282</v>
      </c>
      <c r="T72" s="4" t="s">
        <v>34</v>
      </c>
      <c r="U72" s="4">
        <v>277.62</v>
      </c>
      <c r="V72" s="4">
        <v>0</v>
      </c>
      <c r="W72" s="4">
        <v>0</v>
      </c>
      <c r="X72" s="4" t="s">
        <v>345</v>
      </c>
      <c r="Y72" s="4" t="s">
        <v>346</v>
      </c>
    </row>
    <row r="73" s="4" customFormat="1" spans="1:25">
      <c r="A73" s="4" t="s">
        <v>347</v>
      </c>
      <c r="B73" s="4" t="s">
        <v>26</v>
      </c>
      <c r="C73" s="4" t="s">
        <v>27</v>
      </c>
      <c r="D73" s="4" t="s">
        <v>348</v>
      </c>
      <c r="E73" s="4" t="s">
        <v>349</v>
      </c>
      <c r="F73" s="6">
        <v>45278</v>
      </c>
      <c r="G73" s="6">
        <v>45279</v>
      </c>
      <c r="H73" s="4">
        <v>1</v>
      </c>
      <c r="I73" s="4">
        <v>1</v>
      </c>
      <c r="J73" s="4">
        <v>1</v>
      </c>
      <c r="K73" s="4" t="s">
        <v>30</v>
      </c>
      <c r="L73" s="4">
        <v>464.61</v>
      </c>
      <c r="M73" s="4">
        <v>464.61</v>
      </c>
      <c r="N73" s="4" t="s">
        <v>350</v>
      </c>
      <c r="O73" s="4" t="s">
        <v>32</v>
      </c>
      <c r="P73" s="4" t="s">
        <v>33</v>
      </c>
      <c r="Q73" s="4">
        <v>0</v>
      </c>
      <c r="R73" s="7">
        <v>45253</v>
      </c>
      <c r="S73" s="6">
        <v>45282</v>
      </c>
      <c r="T73" s="4" t="s">
        <v>34</v>
      </c>
      <c r="U73" s="4">
        <v>464.61</v>
      </c>
      <c r="V73" s="4">
        <v>0</v>
      </c>
      <c r="W73" s="4">
        <v>0</v>
      </c>
      <c r="X73" s="4" t="s">
        <v>351</v>
      </c>
      <c r="Y73" s="4" t="s">
        <v>352</v>
      </c>
    </row>
    <row r="74" s="4" customFormat="1" spans="1:25">
      <c r="A74" s="4" t="s">
        <v>353</v>
      </c>
      <c r="B74" s="4" t="s">
        <v>26</v>
      </c>
      <c r="C74" s="4" t="s">
        <v>27</v>
      </c>
      <c r="D74" s="4" t="s">
        <v>354</v>
      </c>
      <c r="E74" s="4" t="s">
        <v>355</v>
      </c>
      <c r="F74" s="6">
        <v>45275</v>
      </c>
      <c r="G74" s="6">
        <v>45279</v>
      </c>
      <c r="H74" s="4">
        <v>2</v>
      </c>
      <c r="I74" s="4">
        <v>4</v>
      </c>
      <c r="J74" s="4">
        <v>8</v>
      </c>
      <c r="K74" s="4" t="s">
        <v>30</v>
      </c>
      <c r="L74" s="4">
        <v>5092.88</v>
      </c>
      <c r="M74" s="4">
        <v>5092.88</v>
      </c>
      <c r="N74" s="4" t="s">
        <v>356</v>
      </c>
      <c r="O74" s="4" t="s">
        <v>32</v>
      </c>
      <c r="P74" s="4" t="s">
        <v>33</v>
      </c>
      <c r="Q74" s="4">
        <v>0</v>
      </c>
      <c r="R74" s="7">
        <v>45253</v>
      </c>
      <c r="S74" s="6">
        <v>45282</v>
      </c>
      <c r="T74" s="4" t="s">
        <v>34</v>
      </c>
      <c r="U74" s="4">
        <v>5092.88</v>
      </c>
      <c r="V74" s="4">
        <v>0</v>
      </c>
      <c r="W74" s="4">
        <v>0</v>
      </c>
      <c r="X74" s="4" t="s">
        <v>357</v>
      </c>
      <c r="Y74" s="4" t="s">
        <v>358</v>
      </c>
    </row>
    <row r="75" s="4" customFormat="1" spans="1:25">
      <c r="A75" s="4" t="s">
        <v>359</v>
      </c>
      <c r="B75" s="4" t="s">
        <v>26</v>
      </c>
      <c r="C75" s="4" t="s">
        <v>27</v>
      </c>
      <c r="D75" s="4" t="s">
        <v>354</v>
      </c>
      <c r="E75" s="4" t="s">
        <v>355</v>
      </c>
      <c r="F75" s="6">
        <v>45275</v>
      </c>
      <c r="G75" s="6">
        <v>45279</v>
      </c>
      <c r="H75" s="4">
        <v>1</v>
      </c>
      <c r="I75" s="4">
        <v>4</v>
      </c>
      <c r="J75" s="4">
        <v>4</v>
      </c>
      <c r="K75" s="4" t="s">
        <v>30</v>
      </c>
      <c r="L75" s="4">
        <v>2546.44</v>
      </c>
      <c r="M75" s="4">
        <v>2546.44</v>
      </c>
      <c r="N75" s="4" t="s">
        <v>360</v>
      </c>
      <c r="O75" s="4" t="s">
        <v>32</v>
      </c>
      <c r="P75" s="4" t="s">
        <v>33</v>
      </c>
      <c r="Q75" s="4">
        <v>0</v>
      </c>
      <c r="R75" s="7">
        <v>45253.0000115741</v>
      </c>
      <c r="S75" s="6">
        <v>45282</v>
      </c>
      <c r="T75" s="4" t="s">
        <v>34</v>
      </c>
      <c r="U75" s="4">
        <v>2546.44</v>
      </c>
      <c r="V75" s="4">
        <v>0</v>
      </c>
      <c r="W75" s="4">
        <v>0</v>
      </c>
      <c r="X75" s="4" t="s">
        <v>361</v>
      </c>
      <c r="Y75" s="4" t="s">
        <v>362</v>
      </c>
    </row>
    <row r="76" s="4" customFormat="1" spans="1:25">
      <c r="A76" s="4" t="s">
        <v>329</v>
      </c>
      <c r="B76" s="4" t="s">
        <v>26</v>
      </c>
      <c r="C76" s="4" t="s">
        <v>77</v>
      </c>
      <c r="D76" s="4" t="s">
        <v>330</v>
      </c>
      <c r="E76" s="4" t="s">
        <v>331</v>
      </c>
      <c r="F76" s="6">
        <v>45275</v>
      </c>
      <c r="G76" s="6">
        <v>45279</v>
      </c>
      <c r="H76" s="4">
        <v>1</v>
      </c>
      <c r="I76" s="4">
        <v>4</v>
      </c>
      <c r="J76" s="4">
        <v>4</v>
      </c>
      <c r="K76" s="4" t="s">
        <v>30</v>
      </c>
      <c r="L76" s="4">
        <v>-1537.12</v>
      </c>
      <c r="M76" s="4">
        <v>-1537.12</v>
      </c>
      <c r="N76" s="4" t="s">
        <v>332</v>
      </c>
      <c r="O76" s="4" t="s">
        <v>32</v>
      </c>
      <c r="P76" s="4" t="s">
        <v>33</v>
      </c>
      <c r="Q76" s="4">
        <v>0</v>
      </c>
      <c r="R76" s="7">
        <v>45252.0000115741</v>
      </c>
      <c r="S76" s="6">
        <v>45282</v>
      </c>
      <c r="T76" s="4" t="s">
        <v>34</v>
      </c>
      <c r="U76" s="4">
        <v>-1537.12</v>
      </c>
      <c r="V76" s="4">
        <v>0</v>
      </c>
      <c r="W76" s="4">
        <v>0</v>
      </c>
      <c r="X76" s="4" t="s">
        <v>333</v>
      </c>
      <c r="Y76" s="4" t="s">
        <v>334</v>
      </c>
    </row>
    <row r="77" s="4" customFormat="1" spans="1:25">
      <c r="A77" s="4" t="s">
        <v>324</v>
      </c>
      <c r="B77" s="4" t="s">
        <v>26</v>
      </c>
      <c r="C77" s="4" t="s">
        <v>77</v>
      </c>
      <c r="D77" s="4" t="s">
        <v>325</v>
      </c>
      <c r="E77" s="4" t="s">
        <v>326</v>
      </c>
      <c r="F77" s="6">
        <v>45278</v>
      </c>
      <c r="G77" s="6">
        <v>45279</v>
      </c>
      <c r="H77" s="4">
        <v>2</v>
      </c>
      <c r="I77" s="4">
        <v>1</v>
      </c>
      <c r="J77" s="4">
        <v>2</v>
      </c>
      <c r="K77" s="4" t="s">
        <v>30</v>
      </c>
      <c r="L77" s="4">
        <v>-4349.52</v>
      </c>
      <c r="M77" s="4">
        <v>-4349.52</v>
      </c>
      <c r="N77" s="4" t="s">
        <v>327</v>
      </c>
      <c r="O77" s="4" t="s">
        <v>32</v>
      </c>
      <c r="P77" s="4" t="s">
        <v>33</v>
      </c>
      <c r="Q77" s="4">
        <v>0</v>
      </c>
      <c r="R77" s="7">
        <v>45251.0000115741</v>
      </c>
      <c r="S77" s="6">
        <v>45282</v>
      </c>
      <c r="T77" s="4" t="s">
        <v>34</v>
      </c>
      <c r="U77" s="4">
        <v>-4349.52</v>
      </c>
      <c r="V77" s="4">
        <v>0</v>
      </c>
      <c r="W77" s="4">
        <v>0</v>
      </c>
      <c r="X77" s="4" t="s">
        <v>328</v>
      </c>
      <c r="Y77" s="4" t="s">
        <v>42</v>
      </c>
    </row>
    <row r="78" s="4" customFormat="1" spans="1:25">
      <c r="A78" s="4" t="s">
        <v>197</v>
      </c>
      <c r="B78" s="4" t="s">
        <v>26</v>
      </c>
      <c r="C78" s="4" t="s">
        <v>77</v>
      </c>
      <c r="D78" s="4" t="s">
        <v>192</v>
      </c>
      <c r="E78" s="4" t="s">
        <v>193</v>
      </c>
      <c r="F78" s="6">
        <v>45271</v>
      </c>
      <c r="G78" s="6">
        <v>45279</v>
      </c>
      <c r="H78" s="4">
        <v>1</v>
      </c>
      <c r="I78" s="4">
        <v>8</v>
      </c>
      <c r="J78" s="4">
        <v>8</v>
      </c>
      <c r="K78" s="4" t="s">
        <v>30</v>
      </c>
      <c r="L78" s="4">
        <v>-2652.56</v>
      </c>
      <c r="M78" s="4">
        <v>-2652.56</v>
      </c>
      <c r="N78" s="4" t="s">
        <v>198</v>
      </c>
      <c r="O78" s="4" t="s">
        <v>32</v>
      </c>
      <c r="P78" s="4" t="s">
        <v>33</v>
      </c>
      <c r="Q78" s="4">
        <v>0</v>
      </c>
      <c r="R78" s="7">
        <v>45239</v>
      </c>
      <c r="S78" s="6">
        <v>45282</v>
      </c>
      <c r="T78" s="4" t="s">
        <v>34</v>
      </c>
      <c r="U78" s="4">
        <v>-2652.56</v>
      </c>
      <c r="V78" s="4">
        <v>0</v>
      </c>
      <c r="W78" s="4">
        <v>0</v>
      </c>
      <c r="X78" s="4" t="s">
        <v>199</v>
      </c>
      <c r="Y78" s="4" t="s">
        <v>200</v>
      </c>
    </row>
    <row r="79" s="4" customFormat="1" spans="1:25">
      <c r="A79" s="4" t="s">
        <v>191</v>
      </c>
      <c r="B79" s="4" t="s">
        <v>26</v>
      </c>
      <c r="C79" s="4" t="s">
        <v>77</v>
      </c>
      <c r="D79" s="4" t="s">
        <v>192</v>
      </c>
      <c r="E79" s="4" t="s">
        <v>193</v>
      </c>
      <c r="F79" s="6">
        <v>45271</v>
      </c>
      <c r="G79" s="6">
        <v>45279</v>
      </c>
      <c r="H79" s="4">
        <v>1</v>
      </c>
      <c r="I79" s="4">
        <v>8</v>
      </c>
      <c r="J79" s="4">
        <v>8</v>
      </c>
      <c r="K79" s="4" t="s">
        <v>30</v>
      </c>
      <c r="L79" s="4">
        <v>-2652.56</v>
      </c>
      <c r="M79" s="4">
        <v>-2652.56</v>
      </c>
      <c r="N79" s="4" t="s">
        <v>194</v>
      </c>
      <c r="O79" s="4" t="s">
        <v>32</v>
      </c>
      <c r="P79" s="4" t="s">
        <v>33</v>
      </c>
      <c r="Q79" s="4">
        <v>0</v>
      </c>
      <c r="R79" s="7">
        <v>45239.0000115741</v>
      </c>
      <c r="S79" s="6">
        <v>45282</v>
      </c>
      <c r="T79" s="4" t="s">
        <v>34</v>
      </c>
      <c r="U79" s="4">
        <v>-2652.56</v>
      </c>
      <c r="V79" s="4">
        <v>0</v>
      </c>
      <c r="W79" s="4">
        <v>0</v>
      </c>
      <c r="X79" s="4" t="s">
        <v>195</v>
      </c>
      <c r="Y79" s="4" t="s">
        <v>196</v>
      </c>
    </row>
    <row r="80" s="4" customFormat="1" spans="1:25">
      <c r="A80" s="4" t="s">
        <v>363</v>
      </c>
      <c r="B80" s="4" t="s">
        <v>26</v>
      </c>
      <c r="C80" s="4" t="s">
        <v>27</v>
      </c>
      <c r="D80" s="4" t="s">
        <v>364</v>
      </c>
      <c r="E80" s="4" t="s">
        <v>365</v>
      </c>
      <c r="F80" s="6">
        <v>45278</v>
      </c>
      <c r="G80" s="6">
        <v>45279</v>
      </c>
      <c r="H80" s="4">
        <v>1</v>
      </c>
      <c r="I80" s="4">
        <v>1</v>
      </c>
      <c r="J80" s="4">
        <v>1</v>
      </c>
      <c r="K80" s="4" t="s">
        <v>30</v>
      </c>
      <c r="L80" s="4">
        <v>1716.97</v>
      </c>
      <c r="M80" s="4">
        <v>1716.97</v>
      </c>
      <c r="N80" s="4" t="s">
        <v>366</v>
      </c>
      <c r="O80" s="4" t="s">
        <v>32</v>
      </c>
      <c r="P80" s="4" t="s">
        <v>33</v>
      </c>
      <c r="Q80" s="4">
        <v>0</v>
      </c>
      <c r="R80" s="7">
        <v>45264.0000115741</v>
      </c>
      <c r="S80" s="6">
        <v>45282</v>
      </c>
      <c r="T80" s="4" t="s">
        <v>34</v>
      </c>
      <c r="U80" s="4">
        <v>1716.97</v>
      </c>
      <c r="V80" s="4">
        <v>0</v>
      </c>
      <c r="W80" s="4">
        <v>0</v>
      </c>
      <c r="X80" s="4" t="s">
        <v>367</v>
      </c>
      <c r="Y80" s="4" t="s">
        <v>368</v>
      </c>
    </row>
    <row r="81" s="4" customFormat="1" spans="1:25">
      <c r="A81" s="4" t="s">
        <v>341</v>
      </c>
      <c r="B81" s="4" t="s">
        <v>26</v>
      </c>
      <c r="C81" s="4" t="s">
        <v>77</v>
      </c>
      <c r="D81" s="4" t="s">
        <v>342</v>
      </c>
      <c r="E81" s="4" t="s">
        <v>343</v>
      </c>
      <c r="F81" s="6">
        <v>45278</v>
      </c>
      <c r="G81" s="6">
        <v>45279</v>
      </c>
      <c r="H81" s="4">
        <v>1</v>
      </c>
      <c r="I81" s="4">
        <v>1</v>
      </c>
      <c r="J81" s="4">
        <v>1</v>
      </c>
      <c r="K81" s="4" t="s">
        <v>30</v>
      </c>
      <c r="L81" s="4">
        <v>-277.62</v>
      </c>
      <c r="M81" s="4">
        <v>-277.62</v>
      </c>
      <c r="N81" s="4" t="s">
        <v>344</v>
      </c>
      <c r="O81" s="4" t="s">
        <v>32</v>
      </c>
      <c r="P81" s="4" t="s">
        <v>33</v>
      </c>
      <c r="Q81" s="4">
        <v>0</v>
      </c>
      <c r="R81" s="7">
        <v>45252.0000115741</v>
      </c>
      <c r="S81" s="6">
        <v>45282</v>
      </c>
      <c r="T81" s="4" t="s">
        <v>34</v>
      </c>
      <c r="U81" s="4">
        <v>-277.62</v>
      </c>
      <c r="V81" s="4">
        <v>0</v>
      </c>
      <c r="W81" s="4">
        <v>0</v>
      </c>
      <c r="X81" s="4" t="s">
        <v>345</v>
      </c>
      <c r="Y81" s="4" t="s">
        <v>346</v>
      </c>
    </row>
    <row r="82" s="4" customFormat="1" spans="1:25">
      <c r="A82" s="4" t="s">
        <v>369</v>
      </c>
      <c r="B82" s="4" t="s">
        <v>26</v>
      </c>
      <c r="C82" s="4" t="s">
        <v>27</v>
      </c>
      <c r="D82" s="4" t="s">
        <v>295</v>
      </c>
      <c r="E82" s="4" t="s">
        <v>123</v>
      </c>
      <c r="F82" s="6">
        <v>45275</v>
      </c>
      <c r="G82" s="6">
        <v>45279</v>
      </c>
      <c r="H82" s="4">
        <v>1</v>
      </c>
      <c r="I82" s="4">
        <v>4</v>
      </c>
      <c r="J82" s="4">
        <v>4</v>
      </c>
      <c r="K82" s="4" t="s">
        <v>30</v>
      </c>
      <c r="L82" s="4">
        <v>11113.76</v>
      </c>
      <c r="M82" s="4">
        <v>11113.76</v>
      </c>
      <c r="N82" s="4" t="s">
        <v>370</v>
      </c>
      <c r="O82" s="4" t="s">
        <v>32</v>
      </c>
      <c r="P82" s="4" t="s">
        <v>33</v>
      </c>
      <c r="Q82" s="4">
        <v>0</v>
      </c>
      <c r="R82" s="7">
        <v>45267.0000115741</v>
      </c>
      <c r="S82" s="6">
        <v>45282</v>
      </c>
      <c r="T82" s="4" t="s">
        <v>34</v>
      </c>
      <c r="U82" s="4">
        <v>11113.76</v>
      </c>
      <c r="V82" s="4">
        <v>0</v>
      </c>
      <c r="W82" s="4">
        <v>0</v>
      </c>
      <c r="X82" s="4" t="s">
        <v>371</v>
      </c>
      <c r="Y82" s="4" t="s">
        <v>372</v>
      </c>
    </row>
    <row r="83" s="4" customFormat="1" spans="1:25">
      <c r="A83" s="4" t="s">
        <v>373</v>
      </c>
      <c r="B83" s="4" t="s">
        <v>26</v>
      </c>
      <c r="C83" s="4" t="s">
        <v>27</v>
      </c>
      <c r="D83" s="4" t="s">
        <v>364</v>
      </c>
      <c r="E83" s="4" t="s">
        <v>374</v>
      </c>
      <c r="F83" s="6">
        <v>45277</v>
      </c>
      <c r="G83" s="6">
        <v>45279</v>
      </c>
      <c r="H83" s="4">
        <v>1</v>
      </c>
      <c r="I83" s="4">
        <v>2</v>
      </c>
      <c r="J83" s="4">
        <v>2</v>
      </c>
      <c r="K83" s="4" t="s">
        <v>30</v>
      </c>
      <c r="L83" s="4">
        <v>3488.12</v>
      </c>
      <c r="M83" s="4">
        <v>3488.12</v>
      </c>
      <c r="N83" s="4" t="s">
        <v>375</v>
      </c>
      <c r="O83" s="4" t="s">
        <v>32</v>
      </c>
      <c r="P83" s="4" t="s">
        <v>33</v>
      </c>
      <c r="Q83" s="4">
        <v>0</v>
      </c>
      <c r="R83" s="7">
        <v>45268.0000115741</v>
      </c>
      <c r="S83" s="6">
        <v>45282</v>
      </c>
      <c r="T83" s="4" t="s">
        <v>34</v>
      </c>
      <c r="U83" s="4">
        <v>3488.12</v>
      </c>
      <c r="V83" s="4">
        <v>0</v>
      </c>
      <c r="W83" s="4">
        <v>0</v>
      </c>
      <c r="X83" s="4" t="s">
        <v>376</v>
      </c>
      <c r="Y83" s="4" t="s">
        <v>377</v>
      </c>
    </row>
    <row r="84" s="4" customFormat="1" spans="1:25">
      <c r="A84" s="4" t="s">
        <v>378</v>
      </c>
      <c r="B84" s="4" t="s">
        <v>26</v>
      </c>
      <c r="C84" s="4" t="s">
        <v>27</v>
      </c>
      <c r="D84" s="4" t="s">
        <v>379</v>
      </c>
      <c r="E84" s="4" t="s">
        <v>380</v>
      </c>
      <c r="F84" s="6">
        <v>45275</v>
      </c>
      <c r="G84" s="6">
        <v>45279</v>
      </c>
      <c r="H84" s="4">
        <v>1</v>
      </c>
      <c r="I84" s="4">
        <v>4</v>
      </c>
      <c r="J84" s="4">
        <v>4</v>
      </c>
      <c r="K84" s="4" t="s">
        <v>30</v>
      </c>
      <c r="L84" s="4">
        <v>1871.08</v>
      </c>
      <c r="M84" s="4">
        <v>1871.08</v>
      </c>
      <c r="N84" s="4" t="s">
        <v>381</v>
      </c>
      <c r="O84" s="4" t="s">
        <v>32</v>
      </c>
      <c r="P84" s="4" t="s">
        <v>33</v>
      </c>
      <c r="Q84" s="4">
        <v>0</v>
      </c>
      <c r="R84" s="7">
        <v>45240</v>
      </c>
      <c r="S84" s="6">
        <v>45282</v>
      </c>
      <c r="T84" s="4" t="s">
        <v>34</v>
      </c>
      <c r="U84" s="4">
        <v>1871.08</v>
      </c>
      <c r="V84" s="4">
        <v>0</v>
      </c>
      <c r="W84" s="4">
        <v>0</v>
      </c>
      <c r="X84" s="4" t="s">
        <v>382</v>
      </c>
      <c r="Y84" s="4" t="s">
        <v>383</v>
      </c>
    </row>
    <row r="85" s="4" customFormat="1" spans="1:25">
      <c r="A85" s="4" t="s">
        <v>384</v>
      </c>
      <c r="B85" s="4" t="s">
        <v>26</v>
      </c>
      <c r="C85" s="4" t="s">
        <v>27</v>
      </c>
      <c r="D85" s="4" t="s">
        <v>385</v>
      </c>
      <c r="E85" s="4" t="s">
        <v>386</v>
      </c>
      <c r="F85" s="6">
        <v>45277</v>
      </c>
      <c r="G85" s="6">
        <v>45279</v>
      </c>
      <c r="H85" s="4">
        <v>1</v>
      </c>
      <c r="I85" s="4">
        <v>2</v>
      </c>
      <c r="J85" s="4">
        <v>2</v>
      </c>
      <c r="K85" s="4" t="s">
        <v>30</v>
      </c>
      <c r="L85" s="4">
        <v>3158.2</v>
      </c>
      <c r="M85" s="4">
        <v>3158.2</v>
      </c>
      <c r="N85" s="4" t="s">
        <v>387</v>
      </c>
      <c r="O85" s="4" t="s">
        <v>32</v>
      </c>
      <c r="P85" s="4" t="s">
        <v>33</v>
      </c>
      <c r="Q85" s="4">
        <v>0</v>
      </c>
      <c r="R85" s="7">
        <v>45251.0000115741</v>
      </c>
      <c r="S85" s="6">
        <v>45282</v>
      </c>
      <c r="T85" s="4" t="s">
        <v>34</v>
      </c>
      <c r="U85" s="4">
        <v>3158.2</v>
      </c>
      <c r="V85" s="4">
        <v>0</v>
      </c>
      <c r="W85" s="4">
        <v>0</v>
      </c>
      <c r="X85" s="4" t="s">
        <v>388</v>
      </c>
      <c r="Y85" s="4" t="s">
        <v>389</v>
      </c>
    </row>
    <row r="86" s="4" customFormat="1" spans="1:25">
      <c r="A86" s="4" t="s">
        <v>390</v>
      </c>
      <c r="B86" s="4" t="s">
        <v>26</v>
      </c>
      <c r="C86" s="4" t="s">
        <v>27</v>
      </c>
      <c r="D86" s="4" t="s">
        <v>391</v>
      </c>
      <c r="E86" s="4" t="s">
        <v>392</v>
      </c>
      <c r="F86" s="6">
        <v>45274</v>
      </c>
      <c r="G86" s="6">
        <v>45279</v>
      </c>
      <c r="H86" s="4">
        <v>1</v>
      </c>
      <c r="I86" s="4">
        <v>5</v>
      </c>
      <c r="J86" s="4">
        <v>5</v>
      </c>
      <c r="K86" s="4" t="s">
        <v>30</v>
      </c>
      <c r="L86" s="4">
        <v>1989.37</v>
      </c>
      <c r="M86" s="4">
        <v>1989.37</v>
      </c>
      <c r="N86" s="4" t="s">
        <v>393</v>
      </c>
      <c r="O86" s="4" t="s">
        <v>32</v>
      </c>
      <c r="P86" s="4" t="s">
        <v>33</v>
      </c>
      <c r="Q86" s="4">
        <v>0</v>
      </c>
      <c r="R86" s="7">
        <v>45273.0000115741</v>
      </c>
      <c r="S86" s="6">
        <v>45282</v>
      </c>
      <c r="T86" s="4" t="s">
        <v>34</v>
      </c>
      <c r="U86" s="4">
        <v>1989.37</v>
      </c>
      <c r="V86" s="4">
        <v>0</v>
      </c>
      <c r="W86" s="4">
        <v>0</v>
      </c>
      <c r="X86" s="4" t="s">
        <v>394</v>
      </c>
      <c r="Y86" s="4" t="s">
        <v>395</v>
      </c>
    </row>
    <row r="87" s="4" customFormat="1" spans="1:25">
      <c r="A87" s="4" t="s">
        <v>396</v>
      </c>
      <c r="B87" s="4" t="s">
        <v>26</v>
      </c>
      <c r="C87" s="4" t="s">
        <v>397</v>
      </c>
      <c r="D87" s="4" t="s">
        <v>398</v>
      </c>
      <c r="E87" s="4" t="s">
        <v>399</v>
      </c>
      <c r="F87" s="6">
        <v>45254</v>
      </c>
      <c r="G87" s="6">
        <v>45255</v>
      </c>
      <c r="H87" s="4">
        <v>1</v>
      </c>
      <c r="I87" s="4">
        <v>1</v>
      </c>
      <c r="J87" s="4">
        <v>1</v>
      </c>
      <c r="K87" s="4" t="s">
        <v>30</v>
      </c>
      <c r="L87" s="4">
        <v>1403.79</v>
      </c>
      <c r="M87" s="4">
        <v>1403.79</v>
      </c>
      <c r="N87" s="4" t="s">
        <v>400</v>
      </c>
      <c r="O87" s="4" t="s">
        <v>32</v>
      </c>
      <c r="P87" s="4" t="s">
        <v>33</v>
      </c>
      <c r="Q87" s="4">
        <v>0</v>
      </c>
      <c r="R87" s="7">
        <v>45233.6046527778</v>
      </c>
      <c r="S87" s="6">
        <v>45282</v>
      </c>
      <c r="T87" s="4" t="s">
        <v>34</v>
      </c>
      <c r="U87" s="4">
        <v>1403.79</v>
      </c>
      <c r="V87" s="4">
        <v>0</v>
      </c>
      <c r="W87" s="4">
        <v>0</v>
      </c>
      <c r="X87" s="4" t="s">
        <v>401</v>
      </c>
      <c r="Y8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0"/>
  <sheetViews>
    <sheetView tabSelected="1" workbookViewId="0">
      <selection activeCell="A78" sqref="A78:C80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4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402</v>
      </c>
    </row>
    <row r="2" s="4" customFormat="1" hidden="1" spans="1:9">
      <c r="A2" s="5">
        <v>999225158757786</v>
      </c>
      <c r="B2" s="6">
        <v>45275</v>
      </c>
      <c r="C2" s="6">
        <v>45279</v>
      </c>
      <c r="D2" s="4">
        <v>895.96</v>
      </c>
      <c r="E2" s="4" t="str">
        <f>VLOOKUP(A2,HOP!A:L,12,0)</f>
        <v>895.96</v>
      </c>
      <c r="F2" s="4" t="str">
        <f>VLOOKUP(A2,HOP!A:C,3,0)</f>
        <v>3600330</v>
      </c>
      <c r="G2" s="4">
        <f>D2-E2</f>
        <v>0</v>
      </c>
      <c r="H2" s="4" t="str">
        <f>$H$1&amp;F2</f>
        <v>，3600330</v>
      </c>
      <c r="I2" s="4" t="str">
        <f>VLOOKUP(A2,HOP!A:U,21,0)</f>
        <v>直连</v>
      </c>
    </row>
    <row r="3" s="4" customFormat="1" hidden="1" spans="1:9">
      <c r="A3" s="5">
        <v>999225872356655</v>
      </c>
      <c r="B3" s="6">
        <v>45271</v>
      </c>
      <c r="C3" s="6">
        <v>45279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999225999862222</v>
      </c>
      <c r="B4" s="6">
        <v>45277</v>
      </c>
      <c r="C4" s="6">
        <v>45279</v>
      </c>
      <c r="D4" s="4">
        <v>1244.9</v>
      </c>
      <c r="E4" s="4" t="str">
        <f>VLOOKUP(A4,HOP!A:L,12,0)</f>
        <v>1244.90</v>
      </c>
      <c r="F4" s="4" t="str">
        <f>VLOOKUP(A4,HOP!A:C,3,0)</f>
        <v>3771126</v>
      </c>
      <c r="G4" s="4">
        <f t="shared" si="0"/>
        <v>0</v>
      </c>
      <c r="H4" s="4" t="str">
        <f t="shared" si="1"/>
        <v>，3771126</v>
      </c>
      <c r="I4" s="4" t="str">
        <f>VLOOKUP(A4,HOP!A:U,21,0)</f>
        <v>直连</v>
      </c>
    </row>
    <row r="5" s="4" customFormat="1" hidden="1" spans="1:9">
      <c r="A5" s="5">
        <v>999226755070155</v>
      </c>
      <c r="B5" s="6">
        <v>45278</v>
      </c>
      <c r="C5" s="6">
        <v>45279</v>
      </c>
      <c r="D5" s="4">
        <v>423.17</v>
      </c>
      <c r="E5" s="4" t="str">
        <f>VLOOKUP(A5,HOP!A:L,12,0)</f>
        <v>423.17</v>
      </c>
      <c r="F5" s="4" t="str">
        <f>VLOOKUP(A5,HOP!A:C,3,0)</f>
        <v>3917892</v>
      </c>
      <c r="G5" s="4">
        <f t="shared" si="0"/>
        <v>0</v>
      </c>
      <c r="H5" s="4" t="str">
        <f t="shared" si="1"/>
        <v>，3917892</v>
      </c>
      <c r="I5" s="4" t="str">
        <f>VLOOKUP(A5,HOP!A:U,21,0)</f>
        <v>直连</v>
      </c>
    </row>
    <row r="6" s="4" customFormat="1" hidden="1" spans="1:9">
      <c r="A6" s="5">
        <v>999226768617927</v>
      </c>
      <c r="B6" s="6">
        <v>45278</v>
      </c>
      <c r="C6" s="6">
        <v>45279</v>
      </c>
      <c r="D6" s="4">
        <v>1178.69</v>
      </c>
      <c r="E6" s="4" t="str">
        <f>VLOOKUP(A6,HOP!A:L,12,0)</f>
        <v>1178.69</v>
      </c>
      <c r="F6" s="4" t="str">
        <f>VLOOKUP(A6,HOP!A:C,3,0)</f>
        <v>3924770</v>
      </c>
      <c r="G6" s="4">
        <f t="shared" si="0"/>
        <v>0</v>
      </c>
      <c r="H6" s="4" t="str">
        <f t="shared" si="1"/>
        <v>，3924770</v>
      </c>
      <c r="I6" s="4" t="str">
        <f>VLOOKUP(A6,HOP!A:U,21,0)</f>
        <v>直连</v>
      </c>
    </row>
    <row r="7" s="4" customFormat="1" hidden="1" spans="1:9">
      <c r="A7" s="5">
        <v>26781124419</v>
      </c>
      <c r="B7" s="6">
        <v>45275</v>
      </c>
      <c r="C7" s="6">
        <v>45279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999227105688747</v>
      </c>
      <c r="B8" s="6">
        <v>45275</v>
      </c>
      <c r="C8" s="6">
        <v>45279</v>
      </c>
      <c r="D8" s="4">
        <v>1412.96</v>
      </c>
      <c r="E8" s="4" t="str">
        <f>VLOOKUP(A8,HOP!A:L,12,0)</f>
        <v>1412.96</v>
      </c>
      <c r="F8" s="4" t="str">
        <f>VLOOKUP(A8,HOP!A:C,3,0)</f>
        <v>4005618</v>
      </c>
      <c r="G8" s="4">
        <f t="shared" si="0"/>
        <v>0</v>
      </c>
      <c r="H8" s="4" t="str">
        <f t="shared" si="1"/>
        <v>，4005618</v>
      </c>
      <c r="I8" s="4" t="str">
        <f>VLOOKUP(A8,HOP!A:U,21,0)</f>
        <v>直连</v>
      </c>
    </row>
    <row r="9" s="4" customFormat="1" hidden="1" spans="1:9">
      <c r="A9" s="5">
        <v>999227188569098</v>
      </c>
      <c r="B9" s="6">
        <v>45271</v>
      </c>
      <c r="C9" s="6">
        <v>45279</v>
      </c>
      <c r="D9" s="4">
        <v>2229.12</v>
      </c>
      <c r="E9" s="4" t="str">
        <f>VLOOKUP(A9,HOP!A:L,12,0)</f>
        <v>2229.12</v>
      </c>
      <c r="F9" s="4" t="str">
        <f>VLOOKUP(A9,HOP!A:C,3,0)</f>
        <v>4020366</v>
      </c>
      <c r="G9" s="4">
        <f t="shared" si="0"/>
        <v>0</v>
      </c>
      <c r="H9" s="4" t="str">
        <f t="shared" si="1"/>
        <v>，4020366</v>
      </c>
      <c r="I9" s="4" t="str">
        <f>VLOOKUP(A9,HOP!A:U,21,0)</f>
        <v>直连</v>
      </c>
    </row>
    <row r="10" s="4" customFormat="1" hidden="1" spans="1:9">
      <c r="A10" s="5">
        <v>999227411248822</v>
      </c>
      <c r="B10" s="6">
        <v>45274</v>
      </c>
      <c r="C10" s="6">
        <v>45279</v>
      </c>
      <c r="D10" s="4">
        <v>1611.25</v>
      </c>
      <c r="E10" s="4" t="str">
        <f>VLOOKUP(A10,HOP!A:L,12,0)</f>
        <v>1611.25</v>
      </c>
      <c r="F10" s="4" t="str">
        <f>VLOOKUP(A10,HOP!A:C,3,0)</f>
        <v>4073104</v>
      </c>
      <c r="G10" s="4">
        <f t="shared" si="0"/>
        <v>0</v>
      </c>
      <c r="H10" s="4" t="str">
        <f t="shared" si="1"/>
        <v>，4073104</v>
      </c>
      <c r="I10" s="4" t="str">
        <f>VLOOKUP(A10,HOP!A:U,21,0)</f>
        <v>直连</v>
      </c>
    </row>
    <row r="11" s="4" customFormat="1" hidden="1" spans="1:9">
      <c r="A11" s="5">
        <v>999227949541951</v>
      </c>
      <c r="B11" s="6">
        <v>45276</v>
      </c>
      <c r="C11" s="6">
        <v>45279</v>
      </c>
      <c r="D11" s="4">
        <v>2640.99</v>
      </c>
      <c r="E11" s="4" t="str">
        <f>VLOOKUP(A11,HOP!A:L,12,0)</f>
        <v>2640.99</v>
      </c>
      <c r="F11" s="4" t="str">
        <f>VLOOKUP(A11,HOP!A:C,3,0)</f>
        <v>4083403</v>
      </c>
      <c r="G11" s="4">
        <f t="shared" si="0"/>
        <v>0</v>
      </c>
      <c r="H11" s="4" t="str">
        <f t="shared" si="1"/>
        <v>，4083403</v>
      </c>
      <c r="I11" s="4" t="str">
        <f>VLOOKUP(A11,HOP!A:U,21,0)</f>
        <v>直连</v>
      </c>
    </row>
    <row r="12" s="4" customFormat="1" hidden="1" spans="1:9">
      <c r="A12" s="5">
        <v>999228165428321</v>
      </c>
      <c r="B12" s="6">
        <v>45276</v>
      </c>
      <c r="C12" s="6">
        <v>45279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999228232692785</v>
      </c>
      <c r="B13" s="6">
        <v>45278</v>
      </c>
      <c r="C13" s="6">
        <v>45279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999228262764968</v>
      </c>
      <c r="B14" s="6">
        <v>45278</v>
      </c>
      <c r="C14" s="6">
        <v>45279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999228265732904</v>
      </c>
      <c r="B15" s="6">
        <v>45277</v>
      </c>
      <c r="C15" s="6">
        <v>45279</v>
      </c>
      <c r="D15" s="4">
        <v>3814.3</v>
      </c>
      <c r="E15" s="4" t="str">
        <f>VLOOKUP(A15,HOP!A:L,12,0)</f>
        <v>3814.30</v>
      </c>
      <c r="F15" s="4" t="str">
        <f>VLOOKUP(A15,HOP!A:C,3,0)</f>
        <v>4168310</v>
      </c>
      <c r="G15" s="4">
        <f t="shared" si="0"/>
        <v>0</v>
      </c>
      <c r="H15" s="4" t="str">
        <f t="shared" si="1"/>
        <v>，4168310</v>
      </c>
      <c r="I15" s="4" t="str">
        <f>VLOOKUP(A15,HOP!A:U,21,0)</f>
        <v>直采</v>
      </c>
    </row>
    <row r="16" s="4" customFormat="1" hidden="1" spans="1:9">
      <c r="A16" s="5">
        <v>999228266717777</v>
      </c>
      <c r="B16" s="6">
        <v>45278</v>
      </c>
      <c r="C16" s="6">
        <v>45279</v>
      </c>
      <c r="D16" s="4">
        <v>422.86</v>
      </c>
      <c r="E16" s="4" t="str">
        <f>VLOOKUP(A16,HOP!A:L,12,0)</f>
        <v>422.86</v>
      </c>
      <c r="F16" s="4" t="str">
        <f>VLOOKUP(A16,HOP!A:C,3,0)</f>
        <v>4168792</v>
      </c>
      <c r="G16" s="4">
        <f t="shared" si="0"/>
        <v>0</v>
      </c>
      <c r="H16" s="4" t="str">
        <f t="shared" si="1"/>
        <v>，4168792</v>
      </c>
      <c r="I16" s="4" t="str">
        <f>VLOOKUP(A16,HOP!A:U,21,0)</f>
        <v>直连</v>
      </c>
    </row>
    <row r="17" s="4" customFormat="1" hidden="1" spans="1:9">
      <c r="A17" s="5">
        <v>999228268030056</v>
      </c>
      <c r="B17" s="6">
        <v>45276</v>
      </c>
      <c r="C17" s="6">
        <v>45279</v>
      </c>
      <c r="D17" s="4">
        <v>643.86</v>
      </c>
      <c r="E17" s="4" t="str">
        <f>VLOOKUP(A17,HOP!A:L,12,0)</f>
        <v>643.86</v>
      </c>
      <c r="F17" s="4" t="str">
        <f>VLOOKUP(A17,HOP!A:C,3,0)</f>
        <v>4169549</v>
      </c>
      <c r="G17" s="4">
        <f t="shared" si="0"/>
        <v>0</v>
      </c>
      <c r="H17" s="4" t="str">
        <f t="shared" si="1"/>
        <v>，4169549</v>
      </c>
      <c r="I17" s="4" t="str">
        <f>VLOOKUP(A17,HOP!A:U,21,0)</f>
        <v>直连</v>
      </c>
    </row>
    <row r="18" s="4" customFormat="1" hidden="1" spans="1:9">
      <c r="A18" s="5">
        <v>28271793092</v>
      </c>
      <c r="B18" s="6">
        <v>45275</v>
      </c>
      <c r="C18" s="6">
        <v>45279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999228274035083</v>
      </c>
      <c r="B19" s="6">
        <v>45276</v>
      </c>
      <c r="C19" s="6">
        <v>45279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999228295416380</v>
      </c>
      <c r="B20" s="6">
        <v>45268</v>
      </c>
      <c r="C20" s="6">
        <v>45279</v>
      </c>
      <c r="D20" s="4">
        <v>5471.18</v>
      </c>
      <c r="E20" s="4" t="str">
        <f>VLOOKUP(A20,HOP!A:L,12,0)</f>
        <v>5471.18</v>
      </c>
      <c r="F20" s="4" t="str">
        <f>VLOOKUP(A20,HOP!A:C,3,0)</f>
        <v>4182503</v>
      </c>
      <c r="G20" s="4">
        <f t="shared" si="0"/>
        <v>0</v>
      </c>
      <c r="H20" s="4" t="str">
        <f t="shared" si="1"/>
        <v>，4182503</v>
      </c>
      <c r="I20" s="4" t="str">
        <f>VLOOKUP(A20,HOP!A:U,21,0)</f>
        <v>直连</v>
      </c>
    </row>
    <row r="21" s="4" customFormat="1" hidden="1" spans="1:9">
      <c r="A21" s="5">
        <v>999228306841215</v>
      </c>
      <c r="B21" s="6">
        <v>45275</v>
      </c>
      <c r="C21" s="6">
        <v>45279</v>
      </c>
      <c r="D21" s="4">
        <v>6649.68</v>
      </c>
      <c r="E21" s="4" t="str">
        <f>VLOOKUP(A21,HOP!A:L,12,0)</f>
        <v>6649.68</v>
      </c>
      <c r="F21" s="4" t="str">
        <f>VLOOKUP(A21,HOP!A:C,3,0)</f>
        <v>4184666</v>
      </c>
      <c r="G21" s="4">
        <f t="shared" si="0"/>
        <v>0</v>
      </c>
      <c r="H21" s="4" t="str">
        <f t="shared" si="1"/>
        <v>，4184666</v>
      </c>
      <c r="I21" s="4" t="str">
        <f>VLOOKUP(A21,HOP!A:U,21,0)</f>
        <v>直连</v>
      </c>
    </row>
    <row r="22" s="4" customFormat="1" hidden="1" spans="1:9">
      <c r="A22" s="5">
        <v>999228308476159</v>
      </c>
      <c r="B22" s="6">
        <v>45278</v>
      </c>
      <c r="C22" s="6">
        <v>45279</v>
      </c>
      <c r="D22" s="4">
        <v>478.06</v>
      </c>
      <c r="E22" s="4" t="str">
        <f>VLOOKUP(A22,HOP!A:L,12,0)</f>
        <v>478.06</v>
      </c>
      <c r="F22" s="4" t="str">
        <f>VLOOKUP(A22,HOP!A:C,3,0)</f>
        <v>4185440</v>
      </c>
      <c r="G22" s="4">
        <f t="shared" si="0"/>
        <v>0</v>
      </c>
      <c r="H22" s="4" t="str">
        <f t="shared" si="1"/>
        <v>，4185440</v>
      </c>
      <c r="I22" s="4" t="str">
        <f>VLOOKUP(A22,HOP!A:U,21,0)</f>
        <v>直连</v>
      </c>
    </row>
    <row r="23" s="4" customFormat="1" hidden="1" spans="1:9">
      <c r="A23" s="5">
        <v>999228314413789</v>
      </c>
      <c r="B23" s="6">
        <v>45278</v>
      </c>
      <c r="C23" s="6">
        <v>45279</v>
      </c>
      <c r="D23" s="4">
        <v>386.14</v>
      </c>
      <c r="E23" s="4" t="str">
        <f>VLOOKUP(A23,HOP!A:L,12,0)</f>
        <v>386.14</v>
      </c>
      <c r="F23" s="4" t="str">
        <f>VLOOKUP(A23,HOP!A:C,3,0)</f>
        <v>4188387</v>
      </c>
      <c r="G23" s="4">
        <f t="shared" si="0"/>
        <v>0</v>
      </c>
      <c r="H23" s="4" t="str">
        <f t="shared" si="1"/>
        <v>，4188387</v>
      </c>
      <c r="I23" s="4" t="str">
        <f>VLOOKUP(A23,HOP!A:U,21,0)</f>
        <v>直采</v>
      </c>
    </row>
    <row r="24" s="4" customFormat="1" hidden="1" spans="1:9">
      <c r="A24" s="5">
        <v>999228330798033</v>
      </c>
      <c r="B24" s="6">
        <v>45277</v>
      </c>
      <c r="C24" s="6">
        <v>45279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999228333067602</v>
      </c>
      <c r="B25" s="6">
        <v>45277</v>
      </c>
      <c r="C25" s="6">
        <v>45279</v>
      </c>
      <c r="D25" s="4">
        <v>1734.8</v>
      </c>
      <c r="E25" s="4" t="str">
        <f>VLOOKUP(A25,HOP!A:L,12,0)</f>
        <v>1734.80</v>
      </c>
      <c r="F25" s="4" t="str">
        <f>VLOOKUP(A25,HOP!A:C,3,0)</f>
        <v>4199021</v>
      </c>
      <c r="G25" s="4">
        <f t="shared" si="0"/>
        <v>0</v>
      </c>
      <c r="H25" s="4" t="str">
        <f t="shared" si="1"/>
        <v>，4199021</v>
      </c>
      <c r="I25" s="4" t="str">
        <f>VLOOKUP(A25,HOP!A:U,21,0)</f>
        <v>直连</v>
      </c>
    </row>
    <row r="26" s="4" customFormat="1" hidden="1" spans="1:9">
      <c r="A26" s="5">
        <v>999228335939845</v>
      </c>
      <c r="B26" s="6">
        <v>45276</v>
      </c>
      <c r="C26" s="6">
        <v>45279</v>
      </c>
      <c r="D26" s="4">
        <v>2686.83</v>
      </c>
      <c r="E26" s="4" t="str">
        <f>VLOOKUP(A26,HOP!A:L,12,0)</f>
        <v>2686.83</v>
      </c>
      <c r="F26" s="4" t="str">
        <f>VLOOKUP(A26,HOP!A:C,3,0)</f>
        <v>4200312</v>
      </c>
      <c r="G26" s="4">
        <f t="shared" si="0"/>
        <v>0</v>
      </c>
      <c r="H26" s="4" t="str">
        <f t="shared" si="1"/>
        <v>，4200312</v>
      </c>
      <c r="I26" s="4" t="str">
        <f>VLOOKUP(A26,HOP!A:U,21,0)</f>
        <v>直连</v>
      </c>
    </row>
    <row r="27" s="4" customFormat="1" hidden="1" spans="1:9">
      <c r="A27" s="5">
        <v>999228344243708</v>
      </c>
      <c r="B27" s="6">
        <v>45276</v>
      </c>
      <c r="C27" s="6">
        <v>45279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999228356222743</v>
      </c>
      <c r="B28" s="6">
        <v>45277</v>
      </c>
      <c r="C28" s="6">
        <v>45279</v>
      </c>
      <c r="D28" s="4">
        <v>708.56</v>
      </c>
      <c r="E28" s="4" t="str">
        <f>VLOOKUP(A28,HOP!A:L,12,0)</f>
        <v>708.56</v>
      </c>
      <c r="F28" s="4" t="str">
        <f>VLOOKUP(A28,HOP!A:C,3,0)</f>
        <v>4211185</v>
      </c>
      <c r="G28" s="4">
        <f t="shared" si="0"/>
        <v>0</v>
      </c>
      <c r="H28" s="4" t="str">
        <f t="shared" si="1"/>
        <v>，4211185</v>
      </c>
      <c r="I28" s="4" t="str">
        <f>VLOOKUP(A28,HOP!A:U,21,0)</f>
        <v>直连</v>
      </c>
    </row>
    <row r="29" s="4" customFormat="1" hidden="1" spans="1:9">
      <c r="A29" s="5">
        <v>999228367268832</v>
      </c>
      <c r="B29" s="6">
        <v>45277</v>
      </c>
      <c r="C29" s="6">
        <v>45279</v>
      </c>
      <c r="D29" s="4">
        <v>2334.03</v>
      </c>
      <c r="E29" s="4" t="str">
        <f>VLOOKUP(A29,HOP!A:L,12,0)</f>
        <v>2334.03</v>
      </c>
      <c r="F29" s="4" t="str">
        <f>VLOOKUP(A29,HOP!A:C,3,0)</f>
        <v>4218193</v>
      </c>
      <c r="G29" s="4">
        <f t="shared" si="0"/>
        <v>0</v>
      </c>
      <c r="H29" s="4" t="str">
        <f t="shared" si="1"/>
        <v>，4218193</v>
      </c>
      <c r="I29" s="4" t="str">
        <f>VLOOKUP(A29,HOP!A:U,21,0)</f>
        <v>直连</v>
      </c>
    </row>
    <row r="30" s="4" customFormat="1" hidden="1" spans="1:9">
      <c r="A30" s="5">
        <v>999228368214322</v>
      </c>
      <c r="B30" s="6">
        <v>45277</v>
      </c>
      <c r="C30" s="6">
        <v>45279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999228368393222</v>
      </c>
      <c r="B31" s="6">
        <v>45271</v>
      </c>
      <c r="C31" s="6">
        <v>45279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999228368395143</v>
      </c>
      <c r="B32" s="6">
        <v>45271</v>
      </c>
      <c r="C32" s="6">
        <v>45279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999228370246562</v>
      </c>
      <c r="B33" s="6">
        <v>45275</v>
      </c>
      <c r="C33" s="6">
        <v>45279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999228412680245</v>
      </c>
      <c r="B34" s="6">
        <v>45278</v>
      </c>
      <c r="C34" s="6">
        <v>45279</v>
      </c>
      <c r="D34" s="4">
        <v>791.92</v>
      </c>
      <c r="E34" s="4" t="str">
        <f>VLOOKUP(A34,HOP!A:L,12,0)</f>
        <v>791.93</v>
      </c>
      <c r="F34" s="4" t="str">
        <f>VLOOKUP(A34,HOP!A:C,3,0)</f>
        <v>4232131</v>
      </c>
      <c r="G34" s="4">
        <f t="shared" si="0"/>
        <v>-0.00999999999999091</v>
      </c>
      <c r="H34" s="4" t="str">
        <f t="shared" si="1"/>
        <v>，4232131</v>
      </c>
      <c r="I34" s="4" t="str">
        <f>VLOOKUP(A34,HOP!A:U,21,0)</f>
        <v>直连</v>
      </c>
    </row>
    <row r="35" s="4" customFormat="1" hidden="1" spans="1:9">
      <c r="A35" s="5">
        <v>999228418427587</v>
      </c>
      <c r="B35" s="6">
        <v>45275</v>
      </c>
      <c r="C35" s="6">
        <v>45279</v>
      </c>
      <c r="D35" s="4">
        <v>1337.9</v>
      </c>
      <c r="E35" s="4" t="str">
        <f>VLOOKUP(A35,HOP!A:L,12,0)</f>
        <v>1337.90</v>
      </c>
      <c r="F35" s="4" t="str">
        <f>VLOOKUP(A35,HOP!A:C,3,0)</f>
        <v>4234594</v>
      </c>
      <c r="G35" s="4">
        <f t="shared" ref="G35:G66" si="2">D35-E35</f>
        <v>0</v>
      </c>
      <c r="H35" s="4" t="str">
        <f t="shared" ref="H35:H66" si="3">$H$1&amp;F35</f>
        <v>，4234594</v>
      </c>
      <c r="I35" s="4" t="str">
        <f>VLOOKUP(A35,HOP!A:U,21,0)</f>
        <v>直连</v>
      </c>
    </row>
    <row r="36" s="4" customFormat="1" hidden="1" spans="1:9">
      <c r="A36" s="5">
        <v>999228419459031</v>
      </c>
      <c r="B36" s="6">
        <v>45275</v>
      </c>
      <c r="C36" s="6">
        <v>45279</v>
      </c>
      <c r="D36" s="4">
        <v>1476.68</v>
      </c>
      <c r="E36" s="4" t="str">
        <f>VLOOKUP(A36,HOP!A:L,12,0)</f>
        <v>1476.68</v>
      </c>
      <c r="F36" s="4" t="str">
        <f>VLOOKUP(A36,HOP!A:C,3,0)</f>
        <v>4235209</v>
      </c>
      <c r="G36" s="4">
        <f t="shared" si="2"/>
        <v>0</v>
      </c>
      <c r="H36" s="4" t="str">
        <f t="shared" si="3"/>
        <v>，4235209</v>
      </c>
      <c r="I36" s="4" t="str">
        <f>VLOOKUP(A36,HOP!A:U,21,0)</f>
        <v>直连</v>
      </c>
    </row>
    <row r="37" s="4" customFormat="1" hidden="1" spans="1:9">
      <c r="A37" s="5">
        <v>999228439771195</v>
      </c>
      <c r="B37" s="6">
        <v>45274</v>
      </c>
      <c r="C37" s="6">
        <v>45279</v>
      </c>
      <c r="D37" s="4">
        <v>1705.33</v>
      </c>
      <c r="E37" s="4" t="str">
        <f>VLOOKUP(A37,HOP!A:L,12,0)</f>
        <v>1705.33</v>
      </c>
      <c r="F37" s="4" t="str">
        <f>VLOOKUP(A37,HOP!A:C,3,0)</f>
        <v>4240665</v>
      </c>
      <c r="G37" s="4">
        <f t="shared" si="2"/>
        <v>0</v>
      </c>
      <c r="H37" s="4" t="str">
        <f t="shared" si="3"/>
        <v>，4240665</v>
      </c>
      <c r="I37" s="4" t="str">
        <f>VLOOKUP(A37,HOP!A:U,21,0)</f>
        <v>直采</v>
      </c>
    </row>
    <row r="38" s="4" customFormat="1" hidden="1" spans="1:9">
      <c r="A38" s="5">
        <v>999228440685097</v>
      </c>
      <c r="B38" s="6">
        <v>45276</v>
      </c>
      <c r="C38" s="6">
        <v>45279</v>
      </c>
      <c r="D38" s="4">
        <v>2074.22</v>
      </c>
      <c r="E38" s="4" t="str">
        <f>VLOOKUP(A38,HOP!A:L,12,0)</f>
        <v>2074.22</v>
      </c>
      <c r="F38" s="4" t="str">
        <f>VLOOKUP(A38,HOP!A:C,3,0)</f>
        <v>4241269</v>
      </c>
      <c r="G38" s="4">
        <f t="shared" si="2"/>
        <v>0</v>
      </c>
      <c r="H38" s="4" t="str">
        <f t="shared" si="3"/>
        <v>，4241269</v>
      </c>
      <c r="I38" s="4" t="str">
        <f>VLOOKUP(A38,HOP!A:U,21,0)</f>
        <v>直连</v>
      </c>
    </row>
    <row r="39" s="4" customFormat="1" hidden="1" spans="1:9">
      <c r="A39" s="5">
        <v>999228444172347</v>
      </c>
      <c r="B39" s="6">
        <v>45276</v>
      </c>
      <c r="C39" s="6">
        <v>45279</v>
      </c>
      <c r="D39" s="4">
        <v>1059.94</v>
      </c>
      <c r="E39" s="4" t="str">
        <f>VLOOKUP(A39,HOP!A:L,12,0)</f>
        <v>1059.94</v>
      </c>
      <c r="F39" s="4" t="str">
        <f>VLOOKUP(A39,HOP!A:C,3,0)</f>
        <v>4246114</v>
      </c>
      <c r="G39" s="4">
        <f t="shared" si="2"/>
        <v>0</v>
      </c>
      <c r="H39" s="4" t="str">
        <f t="shared" si="3"/>
        <v>，4246114</v>
      </c>
      <c r="I39" s="4" t="str">
        <f>VLOOKUP(A39,HOP!A:U,21,0)</f>
        <v>直连</v>
      </c>
    </row>
    <row r="40" s="4" customFormat="1" hidden="1" spans="1:9">
      <c r="A40" s="5">
        <v>999228446757220</v>
      </c>
      <c r="B40" s="6">
        <v>45276</v>
      </c>
      <c r="C40" s="6">
        <v>45279</v>
      </c>
      <c r="D40" s="4">
        <v>1059.61</v>
      </c>
      <c r="E40" s="4" t="str">
        <f>VLOOKUP(A40,HOP!A:L,12,0)</f>
        <v>1059.61</v>
      </c>
      <c r="F40" s="4" t="str">
        <f>VLOOKUP(A40,HOP!A:C,3,0)</f>
        <v>4251303</v>
      </c>
      <c r="G40" s="4">
        <f t="shared" si="2"/>
        <v>0</v>
      </c>
      <c r="H40" s="4" t="str">
        <f t="shared" si="3"/>
        <v>，4251303</v>
      </c>
      <c r="I40" s="4" t="str">
        <f>VLOOKUP(A40,HOP!A:U,21,0)</f>
        <v>直连</v>
      </c>
    </row>
    <row r="41" s="4" customFormat="1" hidden="1" spans="1:9">
      <c r="A41" s="5">
        <v>999228486676061</v>
      </c>
      <c r="B41" s="6">
        <v>45278</v>
      </c>
      <c r="C41" s="6">
        <v>45279</v>
      </c>
      <c r="D41" s="4">
        <v>893.47</v>
      </c>
      <c r="E41" s="4" t="str">
        <f>VLOOKUP(A41,HOP!A:L,12,0)</f>
        <v>893.47</v>
      </c>
      <c r="F41" s="4" t="str">
        <f>VLOOKUP(A41,HOP!A:C,3,0)</f>
        <v>4258025</v>
      </c>
      <c r="G41" s="4">
        <f t="shared" si="2"/>
        <v>0</v>
      </c>
      <c r="H41" s="4" t="str">
        <f t="shared" si="3"/>
        <v>，4258025</v>
      </c>
      <c r="I41" s="4" t="str">
        <f>VLOOKUP(A41,HOP!A:U,21,0)</f>
        <v>直连</v>
      </c>
    </row>
    <row r="42" s="4" customFormat="1" hidden="1" spans="1:9">
      <c r="A42" s="5">
        <v>999228493596468</v>
      </c>
      <c r="B42" s="6">
        <v>45278</v>
      </c>
      <c r="C42" s="6">
        <v>45279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999228504691821</v>
      </c>
      <c r="B43" s="6">
        <v>45277</v>
      </c>
      <c r="C43" s="6">
        <v>45279</v>
      </c>
      <c r="D43" s="4">
        <v>697.96</v>
      </c>
      <c r="E43" s="4" t="str">
        <f>VLOOKUP(A43,HOP!A:L,12,0)</f>
        <v>697.96</v>
      </c>
      <c r="F43" s="4" t="str">
        <f>VLOOKUP(A43,HOP!A:C,3,0)</f>
        <v>4267282</v>
      </c>
      <c r="G43" s="4">
        <f t="shared" si="2"/>
        <v>0</v>
      </c>
      <c r="H43" s="4" t="str">
        <f t="shared" si="3"/>
        <v>，4267282</v>
      </c>
      <c r="I43" s="4" t="str">
        <f>VLOOKUP(A43,HOP!A:U,21,0)</f>
        <v>直连</v>
      </c>
    </row>
    <row r="44" s="4" customFormat="1" hidden="1" spans="1:9">
      <c r="A44" s="5">
        <v>999228505759574</v>
      </c>
      <c r="B44" s="6">
        <v>45278</v>
      </c>
      <c r="C44" s="6">
        <v>45279</v>
      </c>
      <c r="D44" s="4">
        <v>213.54</v>
      </c>
      <c r="E44" s="4" t="str">
        <f>VLOOKUP(A44,HOP!A:L,12,0)</f>
        <v>213.54</v>
      </c>
      <c r="F44" s="4" t="str">
        <f>VLOOKUP(A44,HOP!A:C,3,0)</f>
        <v>4267512</v>
      </c>
      <c r="G44" s="4">
        <f t="shared" si="2"/>
        <v>0</v>
      </c>
      <c r="H44" s="4" t="str">
        <f t="shared" si="3"/>
        <v>，4267512</v>
      </c>
      <c r="I44" s="4" t="str">
        <f>VLOOKUP(A44,HOP!A:U,21,0)</f>
        <v>直连</v>
      </c>
    </row>
    <row r="45" s="4" customFormat="1" hidden="1" spans="1:9">
      <c r="A45" s="5">
        <v>999228529900367</v>
      </c>
      <c r="B45" s="6">
        <v>45275</v>
      </c>
      <c r="C45" s="6">
        <v>45279</v>
      </c>
      <c r="D45" s="4">
        <v>7063.13</v>
      </c>
      <c r="E45" s="4" t="str">
        <f>VLOOKUP(A45,HOP!A:L,12,0)</f>
        <v>7063.13</v>
      </c>
      <c r="F45" s="4" t="str">
        <f>VLOOKUP(A45,HOP!A:C,3,0)</f>
        <v>4273267</v>
      </c>
      <c r="G45" s="4">
        <f t="shared" si="2"/>
        <v>0</v>
      </c>
      <c r="H45" s="4" t="str">
        <f t="shared" si="3"/>
        <v>，4273267</v>
      </c>
      <c r="I45" s="4" t="str">
        <f>VLOOKUP(A45,HOP!A:U,21,0)</f>
        <v>直连</v>
      </c>
    </row>
    <row r="46" s="4" customFormat="1" hidden="1" spans="1:9">
      <c r="A46" s="5">
        <v>999228529969360</v>
      </c>
      <c r="B46" s="6">
        <v>45277</v>
      </c>
      <c r="C46" s="6">
        <v>45279</v>
      </c>
      <c r="D46" s="4">
        <v>578.87</v>
      </c>
      <c r="E46" s="4" t="str">
        <f>VLOOKUP(A46,HOP!A:L,12,0)</f>
        <v>578.87</v>
      </c>
      <c r="F46" s="4" t="str">
        <f>VLOOKUP(A46,HOP!A:C,3,0)</f>
        <v>4273282</v>
      </c>
      <c r="G46" s="4">
        <f t="shared" si="2"/>
        <v>0</v>
      </c>
      <c r="H46" s="4" t="str">
        <f t="shared" si="3"/>
        <v>，4273282</v>
      </c>
      <c r="I46" s="4" t="str">
        <f>VLOOKUP(A46,HOP!A:U,21,0)</f>
        <v>直连</v>
      </c>
    </row>
    <row r="47" s="4" customFormat="1" hidden="1" spans="1:9">
      <c r="A47" s="5">
        <v>999228536177676</v>
      </c>
      <c r="B47" s="6">
        <v>45278</v>
      </c>
      <c r="C47" s="6">
        <v>45279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999228547937700</v>
      </c>
      <c r="B48" s="6">
        <v>45277</v>
      </c>
      <c r="C48" s="6">
        <v>45279</v>
      </c>
      <c r="D48" s="4">
        <v>1490.92</v>
      </c>
      <c r="E48" s="4" t="str">
        <f>VLOOKUP(A48,HOP!A:L,12,0)</f>
        <v>1490.92</v>
      </c>
      <c r="F48" s="4" t="str">
        <f>VLOOKUP(A48,HOP!A:C,3,0)</f>
        <v>4278268</v>
      </c>
      <c r="G48" s="4">
        <f t="shared" si="2"/>
        <v>0</v>
      </c>
      <c r="H48" s="4" t="str">
        <f t="shared" si="3"/>
        <v>，4278268</v>
      </c>
      <c r="I48" s="4" t="str">
        <f>VLOOKUP(A48,HOP!A:U,21,0)</f>
        <v>直连</v>
      </c>
    </row>
    <row r="49" s="4" customFormat="1" hidden="1" spans="1:9">
      <c r="A49" s="5">
        <v>999228552730777</v>
      </c>
      <c r="B49" s="6">
        <v>45275</v>
      </c>
      <c r="C49" s="6">
        <v>45279</v>
      </c>
      <c r="D49" s="4">
        <v>1368.82</v>
      </c>
      <c r="E49" s="4" t="str">
        <f>VLOOKUP(A49,HOP!A:L,12,0)</f>
        <v>1368.82</v>
      </c>
      <c r="F49" s="4" t="str">
        <f>VLOOKUP(A49,HOP!A:C,3,0)</f>
        <v>4278994</v>
      </c>
      <c r="G49" s="4">
        <f t="shared" si="2"/>
        <v>0</v>
      </c>
      <c r="H49" s="4" t="str">
        <f t="shared" si="3"/>
        <v>，4278994</v>
      </c>
      <c r="I49" s="4" t="str">
        <f>VLOOKUP(A49,HOP!A:U,21,0)</f>
        <v>直连</v>
      </c>
    </row>
    <row r="50" s="4" customFormat="1" hidden="1" spans="1:9">
      <c r="A50" s="5">
        <v>999228560601270</v>
      </c>
      <c r="B50" s="6">
        <v>45277</v>
      </c>
      <c r="C50" s="6">
        <v>45279</v>
      </c>
      <c r="D50" s="4">
        <v>4546.24</v>
      </c>
      <c r="E50" s="4" t="str">
        <f>VLOOKUP(A50,HOP!A:L,12,0)</f>
        <v>4546.24</v>
      </c>
      <c r="F50" s="4" t="str">
        <f>VLOOKUP(A50,HOP!A:C,3,0)</f>
        <v>4294011</v>
      </c>
      <c r="G50" s="4">
        <f t="shared" si="2"/>
        <v>0</v>
      </c>
      <c r="H50" s="4" t="str">
        <f t="shared" si="3"/>
        <v>，4294011</v>
      </c>
      <c r="I50" s="4" t="str">
        <f>VLOOKUP(A50,HOP!A:U,21,0)</f>
        <v>直采</v>
      </c>
    </row>
    <row r="51" s="4" customFormat="1" hidden="1" spans="1:9">
      <c r="A51" s="5">
        <v>28561013669</v>
      </c>
      <c r="B51" s="6">
        <v>45277</v>
      </c>
      <c r="C51" s="6">
        <v>45279</v>
      </c>
      <c r="D51" s="4">
        <v>2692.18</v>
      </c>
      <c r="E51" s="4" t="str">
        <f>VLOOKUP(A51,HOP!A:L,12,0)</f>
        <v>2692.18</v>
      </c>
      <c r="F51" s="4" t="str">
        <f>VLOOKUP(A51,HOP!A:C,3,0)</f>
        <v>4294567</v>
      </c>
      <c r="G51" s="4">
        <f t="shared" si="2"/>
        <v>0</v>
      </c>
      <c r="H51" s="4" t="str">
        <f t="shared" si="3"/>
        <v>，4294567</v>
      </c>
      <c r="I51" s="4" t="str">
        <f>VLOOKUP(A51,HOP!A:U,21,0)</f>
        <v>直连</v>
      </c>
    </row>
    <row r="52" s="4" customFormat="1" hidden="1" spans="1:9">
      <c r="A52" s="5">
        <v>999228567098639</v>
      </c>
      <c r="B52" s="6">
        <v>45275</v>
      </c>
      <c r="C52" s="6">
        <v>45279</v>
      </c>
      <c r="D52" s="4">
        <v>5346.36</v>
      </c>
      <c r="E52" s="4" t="str">
        <f>VLOOKUP(A52,HOP!A:L,12,0)</f>
        <v>5346.36</v>
      </c>
      <c r="F52" s="4" t="str">
        <f>VLOOKUP(A52,HOP!A:C,3,0)</f>
        <v>4296312</v>
      </c>
      <c r="G52" s="4">
        <f t="shared" si="2"/>
        <v>0</v>
      </c>
      <c r="H52" s="4" t="str">
        <f t="shared" si="3"/>
        <v>，4296312</v>
      </c>
      <c r="I52" s="4" t="str">
        <f>VLOOKUP(A52,HOP!A:U,21,0)</f>
        <v>直连</v>
      </c>
    </row>
    <row r="53" s="4" customFormat="1" hidden="1" spans="1:9">
      <c r="A53" s="5">
        <v>999228571571080</v>
      </c>
      <c r="B53" s="6">
        <v>45278</v>
      </c>
      <c r="C53" s="6">
        <v>45279</v>
      </c>
      <c r="D53" s="4">
        <v>675.94</v>
      </c>
      <c r="E53" s="4" t="str">
        <f>VLOOKUP(A53,HOP!A:L,12,0)</f>
        <v>675.94</v>
      </c>
      <c r="F53" s="4" t="str">
        <f>VLOOKUP(A53,HOP!A:C,3,0)</f>
        <v>4298571</v>
      </c>
      <c r="G53" s="4">
        <f t="shared" si="2"/>
        <v>0</v>
      </c>
      <c r="H53" s="4" t="str">
        <f t="shared" si="3"/>
        <v>，4298571</v>
      </c>
      <c r="I53" s="4" t="str">
        <f>VLOOKUP(A53,HOP!A:U,21,0)</f>
        <v>直连</v>
      </c>
    </row>
    <row r="54" s="4" customFormat="1" hidden="1" spans="1:9">
      <c r="A54" s="5">
        <v>999228572591754</v>
      </c>
      <c r="B54" s="6">
        <v>45278</v>
      </c>
      <c r="C54" s="6">
        <v>45279</v>
      </c>
      <c r="D54" s="4">
        <v>1856.1</v>
      </c>
      <c r="E54" s="4" t="str">
        <f>VLOOKUP(A54,HOP!A:L,12,0)</f>
        <v>1856.10</v>
      </c>
      <c r="F54" s="4" t="str">
        <f>VLOOKUP(A54,HOP!A:C,3,0)</f>
        <v>4299128</v>
      </c>
      <c r="G54" s="4">
        <f t="shared" si="2"/>
        <v>0</v>
      </c>
      <c r="H54" s="4" t="str">
        <f t="shared" si="3"/>
        <v>，4299128</v>
      </c>
      <c r="I54" s="4" t="str">
        <f>VLOOKUP(A54,HOP!A:U,21,0)</f>
        <v>直连</v>
      </c>
    </row>
    <row r="55" s="4" customFormat="1" hidden="1" spans="1:9">
      <c r="A55" s="5">
        <v>999228572898788</v>
      </c>
      <c r="B55" s="6">
        <v>45278</v>
      </c>
      <c r="C55" s="6">
        <v>45279</v>
      </c>
      <c r="D55" s="4">
        <v>301.71</v>
      </c>
      <c r="E55" s="4" t="str">
        <f>VLOOKUP(A55,HOP!A:L,12,0)</f>
        <v>301.71</v>
      </c>
      <c r="F55" s="4" t="str">
        <f>VLOOKUP(A55,HOP!A:C,3,0)</f>
        <v>4299528</v>
      </c>
      <c r="G55" s="4">
        <f t="shared" si="2"/>
        <v>0</v>
      </c>
      <c r="H55" s="4" t="str">
        <f t="shared" si="3"/>
        <v>，4299528</v>
      </c>
      <c r="I55" s="4" t="str">
        <f>VLOOKUP(A55,HOP!A:U,21,0)</f>
        <v>直连</v>
      </c>
    </row>
    <row r="56" s="4" customFormat="1" hidden="1" spans="1:9">
      <c r="A56" s="5">
        <v>999228573389426</v>
      </c>
      <c r="B56" s="6">
        <v>45278</v>
      </c>
      <c r="C56" s="6">
        <v>45279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999228585295972</v>
      </c>
      <c r="B57" s="6">
        <v>45275</v>
      </c>
      <c r="C57" s="6">
        <v>45279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999228586667142</v>
      </c>
      <c r="B58" s="6">
        <v>45277</v>
      </c>
      <c r="C58" s="6">
        <v>45279</v>
      </c>
      <c r="D58" s="4">
        <v>777.1</v>
      </c>
      <c r="E58" s="4" t="str">
        <f>VLOOKUP(A58,HOP!A:L,12,0)</f>
        <v>777.10</v>
      </c>
      <c r="F58" s="4" t="str">
        <f>VLOOKUP(A58,HOP!A:C,3,0)</f>
        <v>4304966</v>
      </c>
      <c r="G58" s="4">
        <f t="shared" si="2"/>
        <v>0</v>
      </c>
      <c r="H58" s="4" t="str">
        <f t="shared" si="3"/>
        <v>，4304966</v>
      </c>
      <c r="I58" s="4" t="str">
        <f>VLOOKUP(A58,HOP!A:U,21,0)</f>
        <v>直连</v>
      </c>
    </row>
    <row r="59" s="4" customFormat="1" hidden="1" spans="1:9">
      <c r="A59" s="5">
        <v>999228589158800</v>
      </c>
      <c r="B59" s="6">
        <v>45278</v>
      </c>
      <c r="C59" s="6">
        <v>45279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999228602246434</v>
      </c>
      <c r="B60" s="6">
        <v>45278</v>
      </c>
      <c r="C60" s="6">
        <v>45279</v>
      </c>
      <c r="D60" s="4">
        <v>464.61</v>
      </c>
      <c r="E60" s="4" t="str">
        <f>VLOOKUP(A60,HOP!A:L,12,0)</f>
        <v>464.61</v>
      </c>
      <c r="F60" s="4" t="str">
        <f>VLOOKUP(A60,HOP!A:C,3,0)</f>
        <v>4311489</v>
      </c>
      <c r="G60" s="4">
        <f t="shared" si="2"/>
        <v>0</v>
      </c>
      <c r="H60" s="4" t="str">
        <f t="shared" si="3"/>
        <v>，4311489</v>
      </c>
      <c r="I60" s="4" t="str">
        <f>VLOOKUP(A60,HOP!A:U,21,0)</f>
        <v>直连</v>
      </c>
    </row>
    <row r="61" s="4" customFormat="1" hidden="1" spans="1:9">
      <c r="A61" s="5">
        <v>999228604107229</v>
      </c>
      <c r="B61" s="6">
        <v>45275</v>
      </c>
      <c r="C61" s="6">
        <v>45279</v>
      </c>
      <c r="D61" s="4">
        <v>5092.88</v>
      </c>
      <c r="E61" s="4" t="str">
        <f>VLOOKUP(A61,HOP!A:L,12,0)</f>
        <v>5092.88</v>
      </c>
      <c r="F61" s="4" t="str">
        <f>VLOOKUP(A61,HOP!A:C,3,0)</f>
        <v>4312814</v>
      </c>
      <c r="G61" s="4">
        <f t="shared" si="2"/>
        <v>0</v>
      </c>
      <c r="H61" s="4" t="str">
        <f t="shared" si="3"/>
        <v>，4312814</v>
      </c>
      <c r="I61" s="4" t="str">
        <f>VLOOKUP(A61,HOP!A:U,21,0)</f>
        <v>直连</v>
      </c>
    </row>
    <row r="62" s="4" customFormat="1" hidden="1" spans="1:9">
      <c r="A62" s="5">
        <v>999228604224612</v>
      </c>
      <c r="B62" s="6">
        <v>45275</v>
      </c>
      <c r="C62" s="6">
        <v>45279</v>
      </c>
      <c r="D62" s="4">
        <v>2546.44</v>
      </c>
      <c r="E62" s="4" t="str">
        <f>VLOOKUP(A62,HOP!A:L,12,0)</f>
        <v>2546.44</v>
      </c>
      <c r="F62" s="4" t="str">
        <f>VLOOKUP(A62,HOP!A:C,3,0)</f>
        <v>4312858</v>
      </c>
      <c r="G62" s="4">
        <f t="shared" si="2"/>
        <v>0</v>
      </c>
      <c r="H62" s="4" t="str">
        <f t="shared" si="3"/>
        <v>，4312858</v>
      </c>
      <c r="I62" s="4" t="str">
        <f>VLOOKUP(A62,HOP!A:U,21,0)</f>
        <v>直连</v>
      </c>
    </row>
    <row r="63" s="4" customFormat="1" hidden="1" spans="1:9">
      <c r="A63" s="5">
        <v>999229300501457</v>
      </c>
      <c r="B63" s="6">
        <v>45278</v>
      </c>
      <c r="C63" s="6">
        <v>45279</v>
      </c>
      <c r="D63" s="4">
        <v>1716.97</v>
      </c>
      <c r="E63" s="4" t="str">
        <f>VLOOKUP(A63,HOP!A:L,12,0)</f>
        <v>1716.97</v>
      </c>
      <c r="F63" s="4" t="str">
        <f>VLOOKUP(A63,HOP!A:C,3,0)</f>
        <v>4377228</v>
      </c>
      <c r="G63" s="4">
        <f t="shared" si="2"/>
        <v>0</v>
      </c>
      <c r="H63" s="4" t="str">
        <f t="shared" si="3"/>
        <v>，4377228</v>
      </c>
      <c r="I63" s="4" t="str">
        <f>VLOOKUP(A63,HOP!A:U,21,0)</f>
        <v>直采</v>
      </c>
    </row>
    <row r="64" s="4" customFormat="1" hidden="1" spans="1:9">
      <c r="A64" s="5">
        <v>999229339015645</v>
      </c>
      <c r="B64" s="6">
        <v>45275</v>
      </c>
      <c r="C64" s="6">
        <v>45279</v>
      </c>
      <c r="D64" s="4">
        <v>11113.76</v>
      </c>
      <c r="E64" s="4" t="str">
        <f>VLOOKUP(A64,HOP!A:L,12,0)</f>
        <v>11113.76</v>
      </c>
      <c r="F64" s="4" t="str">
        <f>VLOOKUP(A64,HOP!A:C,3,0)</f>
        <v>4393834</v>
      </c>
      <c r="G64" s="4">
        <f t="shared" si="2"/>
        <v>0</v>
      </c>
      <c r="H64" s="4" t="str">
        <f t="shared" si="3"/>
        <v>，4393834</v>
      </c>
      <c r="I64" s="4" t="str">
        <f>VLOOKUP(A64,HOP!A:U,21,0)</f>
        <v>直采</v>
      </c>
    </row>
    <row r="65" s="4" customFormat="1" hidden="1" spans="1:9">
      <c r="A65" s="5">
        <v>999229349802142</v>
      </c>
      <c r="B65" s="6">
        <v>45277</v>
      </c>
      <c r="C65" s="6">
        <v>45279</v>
      </c>
      <c r="D65" s="4">
        <v>3488.12</v>
      </c>
      <c r="E65" s="4" t="str">
        <f>VLOOKUP(A65,HOP!A:L,12,0)</f>
        <v>3488.12</v>
      </c>
      <c r="F65" s="4" t="str">
        <f>VLOOKUP(A65,HOP!A:C,3,0)</f>
        <v>4401572</v>
      </c>
      <c r="G65" s="4">
        <f t="shared" si="2"/>
        <v>0</v>
      </c>
      <c r="H65" s="4" t="str">
        <f t="shared" si="3"/>
        <v>，4401572</v>
      </c>
      <c r="I65" s="4" t="str">
        <f>VLOOKUP(A65,HOP!A:U,21,0)</f>
        <v>直采</v>
      </c>
    </row>
    <row r="66" s="4" customFormat="1" hidden="1" spans="1:9">
      <c r="A66" s="5">
        <v>999228393927898</v>
      </c>
      <c r="B66" s="6">
        <v>45275</v>
      </c>
      <c r="C66" s="6">
        <v>45279</v>
      </c>
      <c r="D66" s="4">
        <v>1871.08</v>
      </c>
      <c r="E66" s="4" t="str">
        <f>VLOOKUP(A66,HOP!A:L,12,0)</f>
        <v>1871.08</v>
      </c>
      <c r="F66" s="4" t="str">
        <f>VLOOKUP(A66,HOP!A:C,3,0)</f>
        <v>4226724</v>
      </c>
      <c r="G66" s="4">
        <f t="shared" si="2"/>
        <v>0</v>
      </c>
      <c r="H66" s="4" t="str">
        <f t="shared" si="3"/>
        <v>，4226724</v>
      </c>
      <c r="I66" s="4" t="str">
        <f>VLOOKUP(A66,HOP!A:U,21,0)</f>
        <v>直连</v>
      </c>
    </row>
    <row r="67" s="4" customFormat="1" hidden="1" spans="1:9">
      <c r="A67" s="5">
        <v>999228563480562</v>
      </c>
      <c r="B67" s="6">
        <v>45277</v>
      </c>
      <c r="C67" s="6">
        <v>45279</v>
      </c>
      <c r="D67" s="4">
        <v>3158.2</v>
      </c>
      <c r="E67" s="4" t="str">
        <f>VLOOKUP(A67,HOP!A:L,12,0)</f>
        <v>3158.20</v>
      </c>
      <c r="F67" s="4" t="str">
        <f>VLOOKUP(A67,HOP!A:C,3,0)</f>
        <v>4295294</v>
      </c>
      <c r="G67" s="4">
        <f>D67-E67</f>
        <v>0</v>
      </c>
      <c r="H67" s="4" t="str">
        <f>$H$1&amp;F67</f>
        <v>，4295294</v>
      </c>
      <c r="I67" s="4" t="str">
        <f>VLOOKUP(A67,HOP!A:U,21,0)</f>
        <v>直连</v>
      </c>
    </row>
    <row r="68" s="4" customFormat="1" hidden="1" spans="1:9">
      <c r="A68" s="5">
        <v>999229380698295</v>
      </c>
      <c r="B68" s="6">
        <v>45274</v>
      </c>
      <c r="C68" s="6">
        <v>45279</v>
      </c>
      <c r="D68" s="4">
        <v>1989.37</v>
      </c>
      <c r="E68" s="4" t="str">
        <f>VLOOKUP(A68,HOP!A:L,12,0)</f>
        <v>1989.37</v>
      </c>
      <c r="F68" s="4" t="str">
        <f>VLOOKUP(A68,HOP!A:C,3,0)</f>
        <v>4427230</v>
      </c>
      <c r="G68" s="4">
        <f>D68-E68</f>
        <v>0</v>
      </c>
      <c r="H68" s="4" t="str">
        <f>$H$1&amp;F68</f>
        <v>，4427230</v>
      </c>
      <c r="I68" s="4" t="str">
        <f>VLOOKUP(A68,HOP!A:U,21,0)</f>
        <v>直采</v>
      </c>
    </row>
    <row r="69" s="4" customFormat="1" hidden="1" spans="1:9">
      <c r="A69" s="5">
        <v>999228297146429</v>
      </c>
      <c r="B69" s="6">
        <v>45254</v>
      </c>
      <c r="C69" s="6">
        <v>45255</v>
      </c>
      <c r="D69" s="4">
        <v>1403.79</v>
      </c>
      <c r="E69" s="4">
        <v>1403.79</v>
      </c>
      <c r="F69" s="4">
        <v>4183744</v>
      </c>
      <c r="G69" s="4">
        <f>D69-E69</f>
        <v>0</v>
      </c>
      <c r="H69" s="4" t="str">
        <f>$H$1&amp;F69</f>
        <v>，4183744</v>
      </c>
      <c r="I69" s="4" t="s">
        <v>403</v>
      </c>
    </row>
    <row r="71" spans="4:4">
      <c r="D71" s="4">
        <f>SUM(D2:D70)</f>
        <v>107820.5</v>
      </c>
    </row>
    <row r="73" spans="4:4">
      <c r="D73" s="4" t="s">
        <v>404</v>
      </c>
    </row>
    <row r="78" spans="1:3">
      <c r="A78" s="4" t="s">
        <v>405</v>
      </c>
      <c r="C78" s="4">
        <v>28760.23</v>
      </c>
    </row>
    <row r="79" spans="1:3">
      <c r="A79" s="4" t="s">
        <v>406</v>
      </c>
      <c r="C79" s="4">
        <v>79060.27</v>
      </c>
    </row>
    <row r="80" spans="1:3">
      <c r="A80" s="4" t="s">
        <v>407</v>
      </c>
      <c r="C80" s="4">
        <f>SUBTOTAL(9,C78:C79)</f>
        <v>107820.5</v>
      </c>
    </row>
  </sheetData>
  <autoFilter ref="A1:XFD73">
    <filterColumn colId="3">
      <filters blank="1">
        <filter val="791.92"/>
        <filter val="1368.82"/>
        <filter val="2334.03"/>
        <filter val="2686.83"/>
        <filter val="213.54"/>
        <filter val="386.14"/>
        <filter val="675.94"/>
        <filter val="2546.44"/>
        <filter val="697.96"/>
        <filter val="708.56"/>
        <filter val="895.96"/>
        <filter val="423.17"/>
        <filter val="1871.08"/>
        <filter val="5092.88"/>
        <filter val="777.1"/>
        <filter val="1856.1"/>
        <filter val="464.61"/>
        <filter val="3158.2"/>
        <filter val="3814.3"/>
        <filter val="1705.33"/>
        <filter val="107820.5"/>
        <filter val="5346.36"/>
        <filter val="1989.37"/>
        <filter val="1734.8"/>
        <filter val="1244.9"/>
        <filter val="1337.9"/>
        <filter val="1403.79"/>
        <filter val="301.71"/>
        <filter val="1059.61"/>
        <filter val="2074.22"/>
        <filter val="107820.5 HKD"/>
        <filter val="4546.24"/>
        <filter val="1611.25"/>
        <filter val="11113.76"/>
        <filter val="1476.68"/>
        <filter val="6649.68"/>
        <filter val="1178.69"/>
        <filter val="1490.92"/>
        <filter val="2229.12"/>
        <filter val="3488.12"/>
        <filter val="7063.13"/>
        <filter val="1059.94"/>
        <filter val="422.86"/>
        <filter val="478.06"/>
        <filter val="643.86"/>
        <filter val="1412.96"/>
        <filter val="578.87"/>
        <filter val="893.47"/>
        <filter val="1716.97"/>
        <filter val="2692.18"/>
        <filter val="5471.18"/>
        <filter val="2640.99"/>
      </filters>
    </filterColumn>
    <filterColumn colId="6">
      <filters blank="1"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408</v>
      </c>
      <c r="B1" s="2" t="s">
        <v>409</v>
      </c>
      <c r="C1" s="2" t="s">
        <v>410</v>
      </c>
      <c r="D1" s="2" t="s">
        <v>411</v>
      </c>
      <c r="E1" s="2" t="s">
        <v>13</v>
      </c>
      <c r="F1" s="2" t="s">
        <v>5</v>
      </c>
      <c r="G1" s="2" t="s">
        <v>6</v>
      </c>
      <c r="H1" s="2" t="s">
        <v>412</v>
      </c>
      <c r="I1" s="2" t="s">
        <v>413</v>
      </c>
      <c r="J1" s="2" t="s">
        <v>414</v>
      </c>
      <c r="K1" s="2" t="s">
        <v>415</v>
      </c>
      <c r="L1" s="2" t="s">
        <v>416</v>
      </c>
      <c r="M1" s="2" t="s">
        <v>417</v>
      </c>
      <c r="N1" s="2" t="s">
        <v>418</v>
      </c>
      <c r="O1" s="2" t="s">
        <v>419</v>
      </c>
      <c r="P1" s="2" t="s">
        <v>420</v>
      </c>
      <c r="Q1" s="2" t="s">
        <v>421</v>
      </c>
      <c r="R1" s="2" t="s">
        <v>422</v>
      </c>
      <c r="S1" s="2" t="s">
        <v>423</v>
      </c>
      <c r="T1" s="2" t="s">
        <v>424</v>
      </c>
      <c r="U1" s="2" t="s">
        <v>425</v>
      </c>
      <c r="V1" s="2" t="s">
        <v>426</v>
      </c>
    </row>
    <row r="2" s="1" customFormat="1" spans="1:22">
      <c r="A2" s="3">
        <v>999229380698295</v>
      </c>
      <c r="B2" s="1" t="s">
        <v>427</v>
      </c>
      <c r="C2" s="1" t="s">
        <v>428</v>
      </c>
      <c r="D2" s="1" t="s">
        <v>429</v>
      </c>
      <c r="E2" s="1" t="s">
        <v>430</v>
      </c>
      <c r="F2" s="1" t="s">
        <v>431</v>
      </c>
      <c r="G2" s="1" t="s">
        <v>432</v>
      </c>
      <c r="H2" s="1" t="s">
        <v>433</v>
      </c>
      <c r="I2" s="1" t="s">
        <v>434</v>
      </c>
      <c r="J2" s="1" t="s">
        <v>30</v>
      </c>
      <c r="K2" s="1" t="s">
        <v>435</v>
      </c>
      <c r="L2" s="1" t="s">
        <v>435</v>
      </c>
      <c r="M2" s="1" t="s">
        <v>436</v>
      </c>
      <c r="N2" s="1" t="s">
        <v>436</v>
      </c>
      <c r="O2" s="1" t="s">
        <v>437</v>
      </c>
      <c r="P2" s="1" t="s">
        <v>438</v>
      </c>
      <c r="Q2" s="1" t="s">
        <v>439</v>
      </c>
      <c r="R2" s="1" t="s">
        <v>440</v>
      </c>
      <c r="S2" s="1" t="s">
        <v>441</v>
      </c>
      <c r="T2" s="1" t="s">
        <v>442</v>
      </c>
      <c r="U2" s="1" t="s">
        <v>443</v>
      </c>
      <c r="V2" s="1" t="s">
        <v>444</v>
      </c>
    </row>
    <row r="3" s="1" customFormat="1" spans="1:22">
      <c r="A3" s="3">
        <v>999229349802142</v>
      </c>
      <c r="B3" s="1" t="s">
        <v>445</v>
      </c>
      <c r="C3" s="1" t="s">
        <v>446</v>
      </c>
      <c r="D3" s="1" t="s">
        <v>447</v>
      </c>
      <c r="E3" s="1" t="s">
        <v>448</v>
      </c>
      <c r="F3" s="1" t="s">
        <v>449</v>
      </c>
      <c r="G3" s="1" t="s">
        <v>432</v>
      </c>
      <c r="H3" s="1" t="s">
        <v>433</v>
      </c>
      <c r="I3" s="1" t="s">
        <v>450</v>
      </c>
      <c r="J3" s="1" t="s">
        <v>30</v>
      </c>
      <c r="K3" s="1" t="s">
        <v>451</v>
      </c>
      <c r="L3" s="1" t="s">
        <v>451</v>
      </c>
      <c r="M3" s="1" t="s">
        <v>436</v>
      </c>
      <c r="N3" s="1" t="s">
        <v>436</v>
      </c>
      <c r="O3" s="1" t="s">
        <v>437</v>
      </c>
      <c r="P3" s="1" t="s">
        <v>438</v>
      </c>
      <c r="Q3" s="1" t="s">
        <v>439</v>
      </c>
      <c r="R3" s="1" t="s">
        <v>452</v>
      </c>
      <c r="S3" s="1" t="s">
        <v>441</v>
      </c>
      <c r="T3" s="1" t="s">
        <v>442</v>
      </c>
      <c r="U3" s="1" t="s">
        <v>443</v>
      </c>
      <c r="V3" s="1" t="s">
        <v>453</v>
      </c>
    </row>
    <row r="4" s="1" customFormat="1" spans="1:22">
      <c r="A4" s="3">
        <v>999229339015645</v>
      </c>
      <c r="B4" s="1" t="s">
        <v>454</v>
      </c>
      <c r="C4" s="1" t="s">
        <v>455</v>
      </c>
      <c r="D4" s="1" t="s">
        <v>456</v>
      </c>
      <c r="E4" s="1" t="s">
        <v>457</v>
      </c>
      <c r="F4" s="1" t="s">
        <v>458</v>
      </c>
      <c r="G4" s="1" t="s">
        <v>432</v>
      </c>
      <c r="H4" s="1" t="s">
        <v>433</v>
      </c>
      <c r="I4" s="1" t="s">
        <v>459</v>
      </c>
      <c r="J4" s="1" t="s">
        <v>30</v>
      </c>
      <c r="K4" s="1" t="s">
        <v>460</v>
      </c>
      <c r="L4" s="1" t="s">
        <v>460</v>
      </c>
      <c r="M4" s="1" t="s">
        <v>436</v>
      </c>
      <c r="N4" s="1" t="s">
        <v>436</v>
      </c>
      <c r="O4" s="1" t="s">
        <v>437</v>
      </c>
      <c r="P4" s="1" t="s">
        <v>438</v>
      </c>
      <c r="Q4" s="1" t="s">
        <v>439</v>
      </c>
      <c r="R4" s="1" t="s">
        <v>461</v>
      </c>
      <c r="S4" s="1" t="s">
        <v>441</v>
      </c>
      <c r="T4" s="1" t="s">
        <v>442</v>
      </c>
      <c r="U4" s="1" t="s">
        <v>443</v>
      </c>
      <c r="V4" s="1" t="s">
        <v>462</v>
      </c>
    </row>
    <row r="5" s="1" customFormat="1" spans="1:22">
      <c r="A5" s="3">
        <v>999229300501457</v>
      </c>
      <c r="B5" s="1" t="s">
        <v>463</v>
      </c>
      <c r="C5" s="1" t="s">
        <v>464</v>
      </c>
      <c r="D5" s="1" t="s">
        <v>447</v>
      </c>
      <c r="E5" s="1" t="s">
        <v>465</v>
      </c>
      <c r="F5" s="1" t="s">
        <v>466</v>
      </c>
      <c r="G5" s="1" t="s">
        <v>432</v>
      </c>
      <c r="H5" s="1" t="s">
        <v>433</v>
      </c>
      <c r="I5" s="1" t="s">
        <v>467</v>
      </c>
      <c r="J5" s="1" t="s">
        <v>30</v>
      </c>
      <c r="K5" s="1" t="s">
        <v>468</v>
      </c>
      <c r="L5" s="1" t="s">
        <v>468</v>
      </c>
      <c r="M5" s="1" t="s">
        <v>436</v>
      </c>
      <c r="N5" s="1" t="s">
        <v>436</v>
      </c>
      <c r="O5" s="1" t="s">
        <v>437</v>
      </c>
      <c r="P5" s="1" t="s">
        <v>438</v>
      </c>
      <c r="Q5" s="1" t="s">
        <v>439</v>
      </c>
      <c r="R5" s="1" t="s">
        <v>469</v>
      </c>
      <c r="S5" s="1" t="s">
        <v>441</v>
      </c>
      <c r="T5" s="1" t="s">
        <v>442</v>
      </c>
      <c r="U5" s="1" t="s">
        <v>443</v>
      </c>
      <c r="V5" s="1" t="s">
        <v>453</v>
      </c>
    </row>
    <row r="6" s="1" customFormat="1" spans="1:22">
      <c r="A6" s="3">
        <v>999228604224612</v>
      </c>
      <c r="B6" s="1" t="s">
        <v>470</v>
      </c>
      <c r="C6" s="1" t="s">
        <v>471</v>
      </c>
      <c r="D6" s="1" t="s">
        <v>472</v>
      </c>
      <c r="E6" s="1" t="s">
        <v>473</v>
      </c>
      <c r="F6" s="1" t="s">
        <v>458</v>
      </c>
      <c r="G6" s="1" t="s">
        <v>432</v>
      </c>
      <c r="H6" s="1" t="s">
        <v>433</v>
      </c>
      <c r="I6" s="1" t="s">
        <v>474</v>
      </c>
      <c r="J6" s="1" t="s">
        <v>30</v>
      </c>
      <c r="K6" s="1" t="s">
        <v>475</v>
      </c>
      <c r="L6" s="1" t="s">
        <v>475</v>
      </c>
      <c r="M6" s="1" t="s">
        <v>436</v>
      </c>
      <c r="N6" s="1" t="s">
        <v>436</v>
      </c>
      <c r="O6" s="1" t="s">
        <v>437</v>
      </c>
      <c r="P6" s="1" t="s">
        <v>438</v>
      </c>
      <c r="Q6" s="1" t="s">
        <v>439</v>
      </c>
      <c r="R6" s="1" t="s">
        <v>476</v>
      </c>
      <c r="S6" s="1" t="s">
        <v>441</v>
      </c>
      <c r="T6" s="1" t="s">
        <v>442</v>
      </c>
      <c r="U6" s="1" t="s">
        <v>403</v>
      </c>
      <c r="V6" s="1" t="s">
        <v>462</v>
      </c>
    </row>
    <row r="7" s="1" customFormat="1" spans="1:22">
      <c r="A7" s="3">
        <v>999228604107229</v>
      </c>
      <c r="B7" s="1" t="s">
        <v>470</v>
      </c>
      <c r="C7" s="1" t="s">
        <v>477</v>
      </c>
      <c r="D7" s="1" t="s">
        <v>472</v>
      </c>
      <c r="E7" s="1" t="s">
        <v>478</v>
      </c>
      <c r="F7" s="1" t="s">
        <v>458</v>
      </c>
      <c r="G7" s="1" t="s">
        <v>432</v>
      </c>
      <c r="H7" s="1" t="s">
        <v>433</v>
      </c>
      <c r="I7" s="1" t="s">
        <v>479</v>
      </c>
      <c r="J7" s="1" t="s">
        <v>30</v>
      </c>
      <c r="K7" s="1" t="s">
        <v>480</v>
      </c>
      <c r="L7" s="1" t="s">
        <v>480</v>
      </c>
      <c r="M7" s="1" t="s">
        <v>436</v>
      </c>
      <c r="N7" s="1" t="s">
        <v>436</v>
      </c>
      <c r="O7" s="1" t="s">
        <v>437</v>
      </c>
      <c r="P7" s="1" t="s">
        <v>438</v>
      </c>
      <c r="Q7" s="1" t="s">
        <v>439</v>
      </c>
      <c r="R7" s="1" t="s">
        <v>481</v>
      </c>
      <c r="S7" s="1" t="s">
        <v>441</v>
      </c>
      <c r="T7" s="1" t="s">
        <v>442</v>
      </c>
      <c r="U7" s="1" t="s">
        <v>403</v>
      </c>
      <c r="V7" s="1" t="s">
        <v>462</v>
      </c>
    </row>
    <row r="8" s="1" customFormat="1" spans="1:22">
      <c r="A8" s="3">
        <v>999228602246434</v>
      </c>
      <c r="B8" s="1" t="s">
        <v>470</v>
      </c>
      <c r="C8" s="1" t="s">
        <v>482</v>
      </c>
      <c r="D8" s="1" t="s">
        <v>483</v>
      </c>
      <c r="E8" s="1" t="s">
        <v>484</v>
      </c>
      <c r="F8" s="1" t="s">
        <v>466</v>
      </c>
      <c r="G8" s="1" t="s">
        <v>432</v>
      </c>
      <c r="H8" s="1" t="s">
        <v>433</v>
      </c>
      <c r="I8" s="1" t="s">
        <v>485</v>
      </c>
      <c r="J8" s="1" t="s">
        <v>30</v>
      </c>
      <c r="K8" s="1" t="s">
        <v>486</v>
      </c>
      <c r="L8" s="1" t="s">
        <v>486</v>
      </c>
      <c r="M8" s="1" t="s">
        <v>436</v>
      </c>
      <c r="N8" s="1" t="s">
        <v>436</v>
      </c>
      <c r="O8" s="1" t="s">
        <v>437</v>
      </c>
      <c r="P8" s="1" t="s">
        <v>438</v>
      </c>
      <c r="Q8" s="1" t="s">
        <v>439</v>
      </c>
      <c r="R8" s="1" t="s">
        <v>487</v>
      </c>
      <c r="S8" s="1" t="s">
        <v>441</v>
      </c>
      <c r="T8" s="1" t="s">
        <v>442</v>
      </c>
      <c r="U8" s="1" t="s">
        <v>403</v>
      </c>
      <c r="V8" s="1" t="s">
        <v>444</v>
      </c>
    </row>
    <row r="9" s="1" customFormat="1" spans="1:22">
      <c r="A9" s="3">
        <v>999228586667142</v>
      </c>
      <c r="B9" s="1" t="s">
        <v>488</v>
      </c>
      <c r="C9" s="1" t="s">
        <v>489</v>
      </c>
      <c r="D9" s="1" t="s">
        <v>490</v>
      </c>
      <c r="E9" s="1" t="s">
        <v>491</v>
      </c>
      <c r="F9" s="1" t="s">
        <v>449</v>
      </c>
      <c r="G9" s="1" t="s">
        <v>432</v>
      </c>
      <c r="H9" s="1" t="s">
        <v>433</v>
      </c>
      <c r="I9" s="1" t="s">
        <v>492</v>
      </c>
      <c r="J9" s="1" t="s">
        <v>30</v>
      </c>
      <c r="K9" s="1" t="s">
        <v>493</v>
      </c>
      <c r="L9" s="1" t="s">
        <v>493</v>
      </c>
      <c r="M9" s="1" t="s">
        <v>436</v>
      </c>
      <c r="N9" s="1" t="s">
        <v>436</v>
      </c>
      <c r="O9" s="1" t="s">
        <v>437</v>
      </c>
      <c r="P9" s="1" t="s">
        <v>438</v>
      </c>
      <c r="Q9" s="1" t="s">
        <v>439</v>
      </c>
      <c r="R9" s="1" t="s">
        <v>494</v>
      </c>
      <c r="S9" s="1" t="s">
        <v>441</v>
      </c>
      <c r="T9" s="1" t="s">
        <v>442</v>
      </c>
      <c r="U9" s="1" t="s">
        <v>403</v>
      </c>
      <c r="V9" s="1" t="s">
        <v>495</v>
      </c>
    </row>
    <row r="10" s="1" customFormat="1" spans="1:22">
      <c r="A10" s="3">
        <v>999228572898788</v>
      </c>
      <c r="B10" s="1" t="s">
        <v>496</v>
      </c>
      <c r="C10" s="1" t="s">
        <v>497</v>
      </c>
      <c r="D10" s="1" t="s">
        <v>498</v>
      </c>
      <c r="E10" s="1" t="s">
        <v>499</v>
      </c>
      <c r="F10" s="1" t="s">
        <v>466</v>
      </c>
      <c r="G10" s="1" t="s">
        <v>432</v>
      </c>
      <c r="H10" s="1" t="s">
        <v>433</v>
      </c>
      <c r="I10" s="1" t="s">
        <v>500</v>
      </c>
      <c r="J10" s="1" t="s">
        <v>30</v>
      </c>
      <c r="K10" s="1" t="s">
        <v>501</v>
      </c>
      <c r="L10" s="1" t="s">
        <v>501</v>
      </c>
      <c r="M10" s="1" t="s">
        <v>436</v>
      </c>
      <c r="N10" s="1" t="s">
        <v>436</v>
      </c>
      <c r="O10" s="1" t="s">
        <v>437</v>
      </c>
      <c r="P10" s="1" t="s">
        <v>438</v>
      </c>
      <c r="Q10" s="1" t="s">
        <v>439</v>
      </c>
      <c r="R10" s="1" t="s">
        <v>502</v>
      </c>
      <c r="S10" s="1" t="s">
        <v>441</v>
      </c>
      <c r="T10" s="1" t="s">
        <v>442</v>
      </c>
      <c r="U10" s="1" t="s">
        <v>403</v>
      </c>
      <c r="V10" s="1" t="s">
        <v>444</v>
      </c>
    </row>
    <row r="11" s="1" customFormat="1" spans="1:22">
      <c r="A11" s="3">
        <v>999228572591754</v>
      </c>
      <c r="B11" s="1" t="s">
        <v>496</v>
      </c>
      <c r="C11" s="1" t="s">
        <v>503</v>
      </c>
      <c r="D11" s="1" t="s">
        <v>504</v>
      </c>
      <c r="E11" s="1" t="s">
        <v>505</v>
      </c>
      <c r="F11" s="1" t="s">
        <v>466</v>
      </c>
      <c r="G11" s="1" t="s">
        <v>432</v>
      </c>
      <c r="H11" s="1" t="s">
        <v>433</v>
      </c>
      <c r="I11" s="1" t="s">
        <v>506</v>
      </c>
      <c r="J11" s="1" t="s">
        <v>30</v>
      </c>
      <c r="K11" s="1" t="s">
        <v>507</v>
      </c>
      <c r="L11" s="1" t="s">
        <v>507</v>
      </c>
      <c r="M11" s="1" t="s">
        <v>436</v>
      </c>
      <c r="N11" s="1" t="s">
        <v>436</v>
      </c>
      <c r="O11" s="1" t="s">
        <v>437</v>
      </c>
      <c r="P11" s="1" t="s">
        <v>438</v>
      </c>
      <c r="Q11" s="1" t="s">
        <v>439</v>
      </c>
      <c r="R11" s="1" t="s">
        <v>508</v>
      </c>
      <c r="S11" s="1" t="s">
        <v>441</v>
      </c>
      <c r="T11" s="1" t="s">
        <v>442</v>
      </c>
      <c r="U11" s="1" t="s">
        <v>403</v>
      </c>
      <c r="V11" s="1" t="s">
        <v>509</v>
      </c>
    </row>
    <row r="12" s="1" customFormat="1" spans="1:22">
      <c r="A12" s="3">
        <v>999228571571080</v>
      </c>
      <c r="B12" s="1" t="s">
        <v>496</v>
      </c>
      <c r="C12" s="1" t="s">
        <v>510</v>
      </c>
      <c r="D12" s="1" t="s">
        <v>511</v>
      </c>
      <c r="E12" s="1" t="s">
        <v>512</v>
      </c>
      <c r="F12" s="1" t="s">
        <v>466</v>
      </c>
      <c r="G12" s="1" t="s">
        <v>432</v>
      </c>
      <c r="H12" s="1" t="s">
        <v>433</v>
      </c>
      <c r="I12" s="1" t="s">
        <v>513</v>
      </c>
      <c r="J12" s="1" t="s">
        <v>30</v>
      </c>
      <c r="K12" s="1" t="s">
        <v>514</v>
      </c>
      <c r="L12" s="1" t="s">
        <v>514</v>
      </c>
      <c r="M12" s="1" t="s">
        <v>436</v>
      </c>
      <c r="N12" s="1" t="s">
        <v>436</v>
      </c>
      <c r="O12" s="1" t="s">
        <v>437</v>
      </c>
      <c r="P12" s="1" t="s">
        <v>438</v>
      </c>
      <c r="Q12" s="1" t="s">
        <v>439</v>
      </c>
      <c r="R12" s="1" t="s">
        <v>515</v>
      </c>
      <c r="S12" s="1" t="s">
        <v>441</v>
      </c>
      <c r="T12" s="1" t="s">
        <v>442</v>
      </c>
      <c r="U12" s="1" t="s">
        <v>403</v>
      </c>
      <c r="V12" s="1" t="s">
        <v>516</v>
      </c>
    </row>
    <row r="13" s="1" customFormat="1" spans="1:22">
      <c r="A13" s="3">
        <v>999228567098639</v>
      </c>
      <c r="B13" s="1" t="s">
        <v>496</v>
      </c>
      <c r="C13" s="1" t="s">
        <v>517</v>
      </c>
      <c r="D13" s="1" t="s">
        <v>518</v>
      </c>
      <c r="E13" s="1" t="s">
        <v>519</v>
      </c>
      <c r="F13" s="1" t="s">
        <v>458</v>
      </c>
      <c r="G13" s="1" t="s">
        <v>432</v>
      </c>
      <c r="H13" s="1" t="s">
        <v>433</v>
      </c>
      <c r="I13" s="1" t="s">
        <v>520</v>
      </c>
      <c r="J13" s="1" t="s">
        <v>30</v>
      </c>
      <c r="K13" s="1" t="s">
        <v>521</v>
      </c>
      <c r="L13" s="1" t="s">
        <v>521</v>
      </c>
      <c r="M13" s="1" t="s">
        <v>436</v>
      </c>
      <c r="N13" s="1" t="s">
        <v>436</v>
      </c>
      <c r="O13" s="1" t="s">
        <v>437</v>
      </c>
      <c r="P13" s="1" t="s">
        <v>438</v>
      </c>
      <c r="Q13" s="1" t="s">
        <v>439</v>
      </c>
      <c r="R13" s="1" t="s">
        <v>522</v>
      </c>
      <c r="S13" s="1" t="s">
        <v>441</v>
      </c>
      <c r="T13" s="1" t="s">
        <v>442</v>
      </c>
      <c r="U13" s="1" t="s">
        <v>403</v>
      </c>
      <c r="V13" s="1" t="s">
        <v>462</v>
      </c>
    </row>
    <row r="14" s="1" customFormat="1" spans="1:22">
      <c r="A14" s="3">
        <v>999228563480562</v>
      </c>
      <c r="B14" s="1" t="s">
        <v>496</v>
      </c>
      <c r="C14" s="1" t="s">
        <v>523</v>
      </c>
      <c r="D14" s="1" t="s">
        <v>524</v>
      </c>
      <c r="E14" s="1" t="s">
        <v>525</v>
      </c>
      <c r="F14" s="1" t="s">
        <v>449</v>
      </c>
      <c r="G14" s="1" t="s">
        <v>432</v>
      </c>
      <c r="H14" s="1" t="s">
        <v>433</v>
      </c>
      <c r="I14" s="1" t="s">
        <v>526</v>
      </c>
      <c r="J14" s="1" t="s">
        <v>30</v>
      </c>
      <c r="K14" s="1" t="s">
        <v>527</v>
      </c>
      <c r="L14" s="1" t="s">
        <v>527</v>
      </c>
      <c r="M14" s="1" t="s">
        <v>436</v>
      </c>
      <c r="N14" s="1" t="s">
        <v>436</v>
      </c>
      <c r="O14" s="1" t="s">
        <v>437</v>
      </c>
      <c r="P14" s="1" t="s">
        <v>438</v>
      </c>
      <c r="Q14" s="1" t="s">
        <v>439</v>
      </c>
      <c r="R14" s="1" t="s">
        <v>528</v>
      </c>
      <c r="S14" s="1" t="s">
        <v>441</v>
      </c>
      <c r="T14" s="1" t="s">
        <v>442</v>
      </c>
      <c r="U14" s="1" t="s">
        <v>403</v>
      </c>
      <c r="V14" s="1" t="s">
        <v>453</v>
      </c>
    </row>
    <row r="15" s="1" customFormat="1" spans="1:22">
      <c r="A15" s="3">
        <v>28561013669</v>
      </c>
      <c r="B15" s="1" t="s">
        <v>496</v>
      </c>
      <c r="C15" s="1" t="s">
        <v>529</v>
      </c>
      <c r="D15" s="1" t="s">
        <v>530</v>
      </c>
      <c r="E15" s="1" t="s">
        <v>531</v>
      </c>
      <c r="F15" s="1" t="s">
        <v>449</v>
      </c>
      <c r="G15" s="1" t="s">
        <v>432</v>
      </c>
      <c r="H15" s="1" t="s">
        <v>433</v>
      </c>
      <c r="I15" s="1" t="s">
        <v>532</v>
      </c>
      <c r="J15" s="1" t="s">
        <v>30</v>
      </c>
      <c r="K15" s="1" t="s">
        <v>533</v>
      </c>
      <c r="L15" s="1" t="s">
        <v>533</v>
      </c>
      <c r="M15" s="1" t="s">
        <v>436</v>
      </c>
      <c r="N15" s="1" t="s">
        <v>436</v>
      </c>
      <c r="O15" s="1" t="s">
        <v>437</v>
      </c>
      <c r="P15" s="1" t="s">
        <v>438</v>
      </c>
      <c r="Q15" s="1" t="s">
        <v>439</v>
      </c>
      <c r="R15" s="1" t="s">
        <v>534</v>
      </c>
      <c r="S15" s="1" t="s">
        <v>441</v>
      </c>
      <c r="T15" s="1" t="s">
        <v>442</v>
      </c>
      <c r="U15" s="1" t="s">
        <v>403</v>
      </c>
      <c r="V15" s="1" t="s">
        <v>535</v>
      </c>
    </row>
    <row r="16" s="1" customFormat="1" spans="1:22">
      <c r="A16" s="3">
        <v>999228560601270</v>
      </c>
      <c r="B16" s="1" t="s">
        <v>496</v>
      </c>
      <c r="C16" s="1" t="s">
        <v>536</v>
      </c>
      <c r="D16" s="1" t="s">
        <v>456</v>
      </c>
      <c r="E16" s="1" t="s">
        <v>537</v>
      </c>
      <c r="F16" s="1" t="s">
        <v>449</v>
      </c>
      <c r="G16" s="1" t="s">
        <v>432</v>
      </c>
      <c r="H16" s="1" t="s">
        <v>433</v>
      </c>
      <c r="I16" s="1" t="s">
        <v>538</v>
      </c>
      <c r="J16" s="1" t="s">
        <v>30</v>
      </c>
      <c r="K16" s="1" t="s">
        <v>539</v>
      </c>
      <c r="L16" s="1" t="s">
        <v>539</v>
      </c>
      <c r="M16" s="1" t="s">
        <v>436</v>
      </c>
      <c r="N16" s="1" t="s">
        <v>436</v>
      </c>
      <c r="O16" s="1" t="s">
        <v>437</v>
      </c>
      <c r="P16" s="1" t="s">
        <v>438</v>
      </c>
      <c r="Q16" s="1" t="s">
        <v>439</v>
      </c>
      <c r="R16" s="1" t="s">
        <v>540</v>
      </c>
      <c r="S16" s="1" t="s">
        <v>441</v>
      </c>
      <c r="T16" s="1" t="s">
        <v>442</v>
      </c>
      <c r="U16" s="1" t="s">
        <v>443</v>
      </c>
      <c r="V16" s="1" t="s">
        <v>462</v>
      </c>
    </row>
    <row r="17" s="1" customFormat="1" spans="1:22">
      <c r="A17" s="3">
        <v>999228552730777</v>
      </c>
      <c r="B17" s="1" t="s">
        <v>541</v>
      </c>
      <c r="C17" s="1" t="s">
        <v>542</v>
      </c>
      <c r="D17" s="1" t="s">
        <v>543</v>
      </c>
      <c r="E17" s="1" t="s">
        <v>544</v>
      </c>
      <c r="F17" s="1" t="s">
        <v>458</v>
      </c>
      <c r="G17" s="1" t="s">
        <v>432</v>
      </c>
      <c r="H17" s="1" t="s">
        <v>433</v>
      </c>
      <c r="I17" s="1" t="s">
        <v>545</v>
      </c>
      <c r="J17" s="1" t="s">
        <v>30</v>
      </c>
      <c r="K17" s="1" t="s">
        <v>546</v>
      </c>
      <c r="L17" s="1" t="s">
        <v>546</v>
      </c>
      <c r="M17" s="1" t="s">
        <v>436</v>
      </c>
      <c r="N17" s="1" t="s">
        <v>436</v>
      </c>
      <c r="O17" s="1" t="s">
        <v>437</v>
      </c>
      <c r="P17" s="1" t="s">
        <v>438</v>
      </c>
      <c r="Q17" s="1" t="s">
        <v>439</v>
      </c>
      <c r="R17" s="1" t="s">
        <v>547</v>
      </c>
      <c r="S17" s="1" t="s">
        <v>441</v>
      </c>
      <c r="T17" s="1" t="s">
        <v>442</v>
      </c>
      <c r="U17" s="1" t="s">
        <v>403</v>
      </c>
      <c r="V17" s="1" t="s">
        <v>462</v>
      </c>
    </row>
    <row r="18" s="1" customFormat="1" spans="1:22">
      <c r="A18" s="3">
        <v>999228547937700</v>
      </c>
      <c r="B18" s="1" t="s">
        <v>541</v>
      </c>
      <c r="C18" s="1" t="s">
        <v>548</v>
      </c>
      <c r="D18" s="1" t="s">
        <v>549</v>
      </c>
      <c r="E18" s="1" t="s">
        <v>550</v>
      </c>
      <c r="F18" s="1" t="s">
        <v>449</v>
      </c>
      <c r="G18" s="1" t="s">
        <v>432</v>
      </c>
      <c r="H18" s="1" t="s">
        <v>433</v>
      </c>
      <c r="I18" s="1" t="s">
        <v>551</v>
      </c>
      <c r="J18" s="1" t="s">
        <v>30</v>
      </c>
      <c r="K18" s="1" t="s">
        <v>552</v>
      </c>
      <c r="L18" s="1" t="s">
        <v>552</v>
      </c>
      <c r="M18" s="1" t="s">
        <v>436</v>
      </c>
      <c r="N18" s="1" t="s">
        <v>436</v>
      </c>
      <c r="O18" s="1" t="s">
        <v>437</v>
      </c>
      <c r="P18" s="1" t="s">
        <v>438</v>
      </c>
      <c r="Q18" s="1" t="s">
        <v>439</v>
      </c>
      <c r="R18" s="1" t="s">
        <v>553</v>
      </c>
      <c r="S18" s="1" t="s">
        <v>441</v>
      </c>
      <c r="T18" s="1" t="s">
        <v>442</v>
      </c>
      <c r="U18" s="1" t="s">
        <v>403</v>
      </c>
      <c r="V18" s="1" t="s">
        <v>444</v>
      </c>
    </row>
    <row r="19" s="1" customFormat="1" spans="1:22">
      <c r="A19" s="3">
        <v>999228529969360</v>
      </c>
      <c r="B19" s="1" t="s">
        <v>554</v>
      </c>
      <c r="C19" s="1" t="s">
        <v>555</v>
      </c>
      <c r="D19" s="1" t="s">
        <v>556</v>
      </c>
      <c r="E19" s="1" t="s">
        <v>557</v>
      </c>
      <c r="F19" s="1" t="s">
        <v>449</v>
      </c>
      <c r="G19" s="1" t="s">
        <v>432</v>
      </c>
      <c r="H19" s="1" t="s">
        <v>433</v>
      </c>
      <c r="I19" s="1" t="s">
        <v>558</v>
      </c>
      <c r="J19" s="1" t="s">
        <v>30</v>
      </c>
      <c r="K19" s="1" t="s">
        <v>559</v>
      </c>
      <c r="L19" s="1" t="s">
        <v>559</v>
      </c>
      <c r="M19" s="1" t="s">
        <v>436</v>
      </c>
      <c r="N19" s="1" t="s">
        <v>436</v>
      </c>
      <c r="O19" s="1" t="s">
        <v>437</v>
      </c>
      <c r="P19" s="1" t="s">
        <v>438</v>
      </c>
      <c r="Q19" s="1" t="s">
        <v>439</v>
      </c>
      <c r="R19" s="1" t="s">
        <v>560</v>
      </c>
      <c r="S19" s="1" t="s">
        <v>441</v>
      </c>
      <c r="T19" s="1" t="s">
        <v>442</v>
      </c>
      <c r="U19" s="1" t="s">
        <v>403</v>
      </c>
      <c r="V19" s="1" t="s">
        <v>561</v>
      </c>
    </row>
    <row r="20" s="1" customFormat="1" spans="1:22">
      <c r="A20" s="3">
        <v>999228529900367</v>
      </c>
      <c r="B20" s="1" t="s">
        <v>554</v>
      </c>
      <c r="C20" s="1" t="s">
        <v>562</v>
      </c>
      <c r="D20" s="1" t="s">
        <v>563</v>
      </c>
      <c r="E20" s="1" t="s">
        <v>564</v>
      </c>
      <c r="F20" s="1" t="s">
        <v>458</v>
      </c>
      <c r="G20" s="1" t="s">
        <v>432</v>
      </c>
      <c r="H20" s="1" t="s">
        <v>433</v>
      </c>
      <c r="I20" s="1" t="s">
        <v>565</v>
      </c>
      <c r="J20" s="1" t="s">
        <v>30</v>
      </c>
      <c r="K20" s="1" t="s">
        <v>566</v>
      </c>
      <c r="L20" s="1" t="s">
        <v>566</v>
      </c>
      <c r="M20" s="1" t="s">
        <v>436</v>
      </c>
      <c r="N20" s="1" t="s">
        <v>436</v>
      </c>
      <c r="O20" s="1" t="s">
        <v>437</v>
      </c>
      <c r="P20" s="1" t="s">
        <v>438</v>
      </c>
      <c r="Q20" s="1" t="s">
        <v>439</v>
      </c>
      <c r="R20" s="1" t="s">
        <v>567</v>
      </c>
      <c r="S20" s="1" t="s">
        <v>441</v>
      </c>
      <c r="T20" s="1" t="s">
        <v>442</v>
      </c>
      <c r="U20" s="1" t="s">
        <v>403</v>
      </c>
      <c r="V20" s="1" t="s">
        <v>568</v>
      </c>
    </row>
    <row r="21" s="1" customFormat="1" spans="1:22">
      <c r="A21" s="3">
        <v>999228505759574</v>
      </c>
      <c r="B21" s="1" t="s">
        <v>569</v>
      </c>
      <c r="C21" s="1" t="s">
        <v>570</v>
      </c>
      <c r="D21" s="1" t="s">
        <v>571</v>
      </c>
      <c r="E21" s="1" t="s">
        <v>572</v>
      </c>
      <c r="F21" s="1" t="s">
        <v>466</v>
      </c>
      <c r="G21" s="1" t="s">
        <v>432</v>
      </c>
      <c r="H21" s="1" t="s">
        <v>433</v>
      </c>
      <c r="I21" s="1" t="s">
        <v>573</v>
      </c>
      <c r="J21" s="1" t="s">
        <v>30</v>
      </c>
      <c r="K21" s="1" t="s">
        <v>574</v>
      </c>
      <c r="L21" s="1" t="s">
        <v>574</v>
      </c>
      <c r="M21" s="1" t="s">
        <v>436</v>
      </c>
      <c r="N21" s="1" t="s">
        <v>436</v>
      </c>
      <c r="O21" s="1" t="s">
        <v>437</v>
      </c>
      <c r="P21" s="1" t="s">
        <v>438</v>
      </c>
      <c r="Q21" s="1" t="s">
        <v>439</v>
      </c>
      <c r="R21" s="1" t="s">
        <v>575</v>
      </c>
      <c r="S21" s="1" t="s">
        <v>441</v>
      </c>
      <c r="T21" s="1" t="s">
        <v>442</v>
      </c>
      <c r="U21" s="1" t="s">
        <v>403</v>
      </c>
      <c r="V21" s="1" t="s">
        <v>462</v>
      </c>
    </row>
    <row r="22" s="1" customFormat="1" spans="1:22">
      <c r="A22" s="3">
        <v>999228504691821</v>
      </c>
      <c r="B22" s="1" t="s">
        <v>576</v>
      </c>
      <c r="C22" s="1" t="s">
        <v>577</v>
      </c>
      <c r="D22" s="1" t="s">
        <v>578</v>
      </c>
      <c r="E22" s="1" t="s">
        <v>579</v>
      </c>
      <c r="F22" s="1" t="s">
        <v>449</v>
      </c>
      <c r="G22" s="1" t="s">
        <v>432</v>
      </c>
      <c r="H22" s="1" t="s">
        <v>433</v>
      </c>
      <c r="I22" s="1" t="s">
        <v>580</v>
      </c>
      <c r="J22" s="1" t="s">
        <v>30</v>
      </c>
      <c r="K22" s="1" t="s">
        <v>581</v>
      </c>
      <c r="L22" s="1" t="s">
        <v>581</v>
      </c>
      <c r="M22" s="1" t="s">
        <v>436</v>
      </c>
      <c r="N22" s="1" t="s">
        <v>436</v>
      </c>
      <c r="O22" s="1" t="s">
        <v>437</v>
      </c>
      <c r="P22" s="1" t="s">
        <v>438</v>
      </c>
      <c r="Q22" s="1" t="s">
        <v>439</v>
      </c>
      <c r="R22" s="1" t="s">
        <v>582</v>
      </c>
      <c r="S22" s="1" t="s">
        <v>441</v>
      </c>
      <c r="T22" s="1" t="s">
        <v>442</v>
      </c>
      <c r="U22" s="1" t="s">
        <v>403</v>
      </c>
      <c r="V22" s="1" t="s">
        <v>462</v>
      </c>
    </row>
    <row r="23" s="1" customFormat="1" spans="1:22">
      <c r="A23" s="3">
        <v>999228486676061</v>
      </c>
      <c r="B23" s="1" t="s">
        <v>583</v>
      </c>
      <c r="C23" s="1" t="s">
        <v>584</v>
      </c>
      <c r="D23" s="1" t="s">
        <v>585</v>
      </c>
      <c r="E23" s="1" t="s">
        <v>586</v>
      </c>
      <c r="F23" s="1" t="s">
        <v>466</v>
      </c>
      <c r="G23" s="1" t="s">
        <v>432</v>
      </c>
      <c r="H23" s="1" t="s">
        <v>433</v>
      </c>
      <c r="I23" s="1" t="s">
        <v>587</v>
      </c>
      <c r="J23" s="1" t="s">
        <v>30</v>
      </c>
      <c r="K23" s="1" t="s">
        <v>588</v>
      </c>
      <c r="L23" s="1" t="s">
        <v>588</v>
      </c>
      <c r="M23" s="1" t="s">
        <v>436</v>
      </c>
      <c r="N23" s="1" t="s">
        <v>436</v>
      </c>
      <c r="O23" s="1" t="s">
        <v>437</v>
      </c>
      <c r="P23" s="1" t="s">
        <v>438</v>
      </c>
      <c r="Q23" s="1" t="s">
        <v>439</v>
      </c>
      <c r="R23" s="1" t="s">
        <v>589</v>
      </c>
      <c r="S23" s="1" t="s">
        <v>441</v>
      </c>
      <c r="T23" s="1" t="s">
        <v>442</v>
      </c>
      <c r="U23" s="1" t="s">
        <v>403</v>
      </c>
      <c r="V23" s="1" t="s">
        <v>495</v>
      </c>
    </row>
    <row r="24" s="1" customFormat="1" spans="1:22">
      <c r="A24" s="3">
        <v>999228446757220</v>
      </c>
      <c r="B24" s="1" t="s">
        <v>590</v>
      </c>
      <c r="C24" s="1" t="s">
        <v>591</v>
      </c>
      <c r="D24" s="1" t="s">
        <v>592</v>
      </c>
      <c r="E24" s="1" t="s">
        <v>593</v>
      </c>
      <c r="F24" s="1" t="s">
        <v>594</v>
      </c>
      <c r="G24" s="1" t="s">
        <v>432</v>
      </c>
      <c r="H24" s="1" t="s">
        <v>433</v>
      </c>
      <c r="I24" s="1" t="s">
        <v>595</v>
      </c>
      <c r="J24" s="1" t="s">
        <v>30</v>
      </c>
      <c r="K24" s="1" t="s">
        <v>596</v>
      </c>
      <c r="L24" s="1" t="s">
        <v>596</v>
      </c>
      <c r="M24" s="1" t="s">
        <v>436</v>
      </c>
      <c r="N24" s="1" t="s">
        <v>436</v>
      </c>
      <c r="O24" s="1" t="s">
        <v>437</v>
      </c>
      <c r="P24" s="1" t="s">
        <v>438</v>
      </c>
      <c r="Q24" s="1" t="s">
        <v>439</v>
      </c>
      <c r="R24" s="1" t="s">
        <v>597</v>
      </c>
      <c r="S24" s="1" t="s">
        <v>441</v>
      </c>
      <c r="T24" s="1" t="s">
        <v>442</v>
      </c>
      <c r="U24" s="1" t="s">
        <v>403</v>
      </c>
      <c r="V24" s="1" t="s">
        <v>462</v>
      </c>
    </row>
    <row r="25" s="1" customFormat="1" spans="1:22">
      <c r="A25" s="3">
        <v>999228444172347</v>
      </c>
      <c r="B25" s="1" t="s">
        <v>598</v>
      </c>
      <c r="C25" s="1" t="s">
        <v>599</v>
      </c>
      <c r="D25" s="1" t="s">
        <v>592</v>
      </c>
      <c r="E25" s="1" t="s">
        <v>600</v>
      </c>
      <c r="F25" s="1" t="s">
        <v>594</v>
      </c>
      <c r="G25" s="1" t="s">
        <v>432</v>
      </c>
      <c r="H25" s="1" t="s">
        <v>433</v>
      </c>
      <c r="I25" s="1" t="s">
        <v>601</v>
      </c>
      <c r="J25" s="1" t="s">
        <v>30</v>
      </c>
      <c r="K25" s="1" t="s">
        <v>602</v>
      </c>
      <c r="L25" s="1" t="s">
        <v>602</v>
      </c>
      <c r="M25" s="1" t="s">
        <v>436</v>
      </c>
      <c r="N25" s="1" t="s">
        <v>436</v>
      </c>
      <c r="O25" s="1" t="s">
        <v>437</v>
      </c>
      <c r="P25" s="1" t="s">
        <v>438</v>
      </c>
      <c r="Q25" s="1" t="s">
        <v>439</v>
      </c>
      <c r="R25" s="1" t="s">
        <v>603</v>
      </c>
      <c r="S25" s="1" t="s">
        <v>441</v>
      </c>
      <c r="T25" s="1" t="s">
        <v>442</v>
      </c>
      <c r="U25" s="1" t="s">
        <v>403</v>
      </c>
      <c r="V25" s="1" t="s">
        <v>462</v>
      </c>
    </row>
    <row r="26" s="1" customFormat="1" spans="1:22">
      <c r="A26" s="3">
        <v>999228440685097</v>
      </c>
      <c r="B26" s="1" t="s">
        <v>604</v>
      </c>
      <c r="C26" s="1" t="s">
        <v>605</v>
      </c>
      <c r="D26" s="1" t="s">
        <v>606</v>
      </c>
      <c r="E26" s="1" t="s">
        <v>607</v>
      </c>
      <c r="F26" s="1" t="s">
        <v>594</v>
      </c>
      <c r="G26" s="1" t="s">
        <v>432</v>
      </c>
      <c r="H26" s="1" t="s">
        <v>433</v>
      </c>
      <c r="I26" s="1" t="s">
        <v>608</v>
      </c>
      <c r="J26" s="1" t="s">
        <v>30</v>
      </c>
      <c r="K26" s="1" t="s">
        <v>609</v>
      </c>
      <c r="L26" s="1" t="s">
        <v>609</v>
      </c>
      <c r="M26" s="1" t="s">
        <v>436</v>
      </c>
      <c r="N26" s="1" t="s">
        <v>436</v>
      </c>
      <c r="O26" s="1" t="s">
        <v>437</v>
      </c>
      <c r="P26" s="1" t="s">
        <v>438</v>
      </c>
      <c r="Q26" s="1" t="s">
        <v>439</v>
      </c>
      <c r="R26" s="1" t="s">
        <v>610</v>
      </c>
      <c r="S26" s="1" t="s">
        <v>441</v>
      </c>
      <c r="T26" s="1" t="s">
        <v>442</v>
      </c>
      <c r="U26" s="1" t="s">
        <v>403</v>
      </c>
      <c r="V26" s="1" t="s">
        <v>611</v>
      </c>
    </row>
    <row r="27" s="1" customFormat="1" spans="1:22">
      <c r="A27" s="3">
        <v>999228439771195</v>
      </c>
      <c r="B27" s="1" t="s">
        <v>604</v>
      </c>
      <c r="C27" s="1" t="s">
        <v>612</v>
      </c>
      <c r="D27" s="1" t="s">
        <v>613</v>
      </c>
      <c r="E27" s="1" t="s">
        <v>614</v>
      </c>
      <c r="F27" s="1" t="s">
        <v>431</v>
      </c>
      <c r="G27" s="1" t="s">
        <v>432</v>
      </c>
      <c r="H27" s="1" t="s">
        <v>433</v>
      </c>
      <c r="I27" s="1" t="s">
        <v>615</v>
      </c>
      <c r="J27" s="1" t="s">
        <v>30</v>
      </c>
      <c r="K27" s="1" t="s">
        <v>616</v>
      </c>
      <c r="L27" s="1" t="s">
        <v>616</v>
      </c>
      <c r="M27" s="1" t="s">
        <v>436</v>
      </c>
      <c r="N27" s="1" t="s">
        <v>436</v>
      </c>
      <c r="O27" s="1" t="s">
        <v>437</v>
      </c>
      <c r="P27" s="1" t="s">
        <v>438</v>
      </c>
      <c r="Q27" s="1" t="s">
        <v>439</v>
      </c>
      <c r="R27" s="1" t="s">
        <v>617</v>
      </c>
      <c r="S27" s="1" t="s">
        <v>441</v>
      </c>
      <c r="T27" s="1" t="s">
        <v>442</v>
      </c>
      <c r="U27" s="1" t="s">
        <v>443</v>
      </c>
      <c r="V27" s="1" t="s">
        <v>444</v>
      </c>
    </row>
    <row r="28" s="1" customFormat="1" spans="1:22">
      <c r="A28" s="3">
        <v>999228419459031</v>
      </c>
      <c r="B28" s="1" t="s">
        <v>618</v>
      </c>
      <c r="C28" s="1" t="s">
        <v>619</v>
      </c>
      <c r="D28" s="1" t="s">
        <v>620</v>
      </c>
      <c r="E28" s="1" t="s">
        <v>621</v>
      </c>
      <c r="F28" s="1" t="s">
        <v>458</v>
      </c>
      <c r="G28" s="1" t="s">
        <v>432</v>
      </c>
      <c r="H28" s="1" t="s">
        <v>433</v>
      </c>
      <c r="I28" s="1" t="s">
        <v>622</v>
      </c>
      <c r="J28" s="1" t="s">
        <v>30</v>
      </c>
      <c r="K28" s="1" t="s">
        <v>623</v>
      </c>
      <c r="L28" s="1" t="s">
        <v>623</v>
      </c>
      <c r="M28" s="1" t="s">
        <v>436</v>
      </c>
      <c r="N28" s="1" t="s">
        <v>436</v>
      </c>
      <c r="O28" s="1" t="s">
        <v>437</v>
      </c>
      <c r="P28" s="1" t="s">
        <v>438</v>
      </c>
      <c r="Q28" s="1" t="s">
        <v>439</v>
      </c>
      <c r="R28" s="1" t="s">
        <v>624</v>
      </c>
      <c r="S28" s="1" t="s">
        <v>441</v>
      </c>
      <c r="T28" s="1" t="s">
        <v>442</v>
      </c>
      <c r="U28" s="1" t="s">
        <v>403</v>
      </c>
      <c r="V28" s="1" t="s">
        <v>462</v>
      </c>
    </row>
    <row r="29" s="1" customFormat="1" spans="1:22">
      <c r="A29" s="3">
        <v>999228418427587</v>
      </c>
      <c r="B29" s="1" t="s">
        <v>618</v>
      </c>
      <c r="C29" s="1" t="s">
        <v>625</v>
      </c>
      <c r="D29" s="1" t="s">
        <v>626</v>
      </c>
      <c r="E29" s="1" t="s">
        <v>627</v>
      </c>
      <c r="F29" s="1" t="s">
        <v>458</v>
      </c>
      <c r="G29" s="1" t="s">
        <v>432</v>
      </c>
      <c r="H29" s="1" t="s">
        <v>433</v>
      </c>
      <c r="I29" s="1" t="s">
        <v>628</v>
      </c>
      <c r="J29" s="1" t="s">
        <v>30</v>
      </c>
      <c r="K29" s="1" t="s">
        <v>629</v>
      </c>
      <c r="L29" s="1" t="s">
        <v>629</v>
      </c>
      <c r="M29" s="1" t="s">
        <v>436</v>
      </c>
      <c r="N29" s="1" t="s">
        <v>436</v>
      </c>
      <c r="O29" s="1" t="s">
        <v>437</v>
      </c>
      <c r="P29" s="1" t="s">
        <v>438</v>
      </c>
      <c r="Q29" s="1" t="s">
        <v>439</v>
      </c>
      <c r="R29" s="1" t="s">
        <v>630</v>
      </c>
      <c r="S29" s="1" t="s">
        <v>441</v>
      </c>
      <c r="T29" s="1" t="s">
        <v>442</v>
      </c>
      <c r="U29" s="1" t="s">
        <v>403</v>
      </c>
      <c r="V29" s="1" t="s">
        <v>462</v>
      </c>
    </row>
    <row r="30" s="1" customFormat="1" spans="1:22">
      <c r="A30" s="3">
        <v>999228412680245</v>
      </c>
      <c r="B30" s="1" t="s">
        <v>631</v>
      </c>
      <c r="C30" s="1" t="s">
        <v>632</v>
      </c>
      <c r="D30" s="1" t="s">
        <v>633</v>
      </c>
      <c r="E30" s="1" t="s">
        <v>634</v>
      </c>
      <c r="F30" s="1" t="s">
        <v>466</v>
      </c>
      <c r="G30" s="1" t="s">
        <v>432</v>
      </c>
      <c r="H30" s="1" t="s">
        <v>433</v>
      </c>
      <c r="I30" s="1" t="s">
        <v>635</v>
      </c>
      <c r="J30" s="1" t="s">
        <v>30</v>
      </c>
      <c r="K30" s="1" t="s">
        <v>636</v>
      </c>
      <c r="L30" s="1" t="s">
        <v>636</v>
      </c>
      <c r="M30" s="1" t="s">
        <v>436</v>
      </c>
      <c r="N30" s="1" t="s">
        <v>436</v>
      </c>
      <c r="O30" s="1" t="s">
        <v>437</v>
      </c>
      <c r="P30" s="1" t="s">
        <v>438</v>
      </c>
      <c r="Q30" s="1" t="s">
        <v>439</v>
      </c>
      <c r="R30" s="1" t="s">
        <v>637</v>
      </c>
      <c r="S30" s="1" t="s">
        <v>441</v>
      </c>
      <c r="T30" s="1" t="s">
        <v>442</v>
      </c>
      <c r="U30" s="1" t="s">
        <v>403</v>
      </c>
      <c r="V30" s="1" t="s">
        <v>638</v>
      </c>
    </row>
    <row r="31" s="1" customFormat="1" spans="1:22">
      <c r="A31" s="3">
        <v>999228393927898</v>
      </c>
      <c r="B31" s="1" t="s">
        <v>631</v>
      </c>
      <c r="C31" s="1" t="s">
        <v>639</v>
      </c>
      <c r="D31" s="1" t="s">
        <v>640</v>
      </c>
      <c r="E31" s="1" t="s">
        <v>641</v>
      </c>
      <c r="F31" s="1" t="s">
        <v>458</v>
      </c>
      <c r="G31" s="1" t="s">
        <v>432</v>
      </c>
      <c r="H31" s="1" t="s">
        <v>433</v>
      </c>
      <c r="I31" s="1" t="s">
        <v>642</v>
      </c>
      <c r="J31" s="1" t="s">
        <v>30</v>
      </c>
      <c r="K31" s="1" t="s">
        <v>643</v>
      </c>
      <c r="L31" s="1" t="s">
        <v>643</v>
      </c>
      <c r="M31" s="1" t="s">
        <v>436</v>
      </c>
      <c r="N31" s="1" t="s">
        <v>436</v>
      </c>
      <c r="O31" s="1" t="s">
        <v>437</v>
      </c>
      <c r="P31" s="1" t="s">
        <v>438</v>
      </c>
      <c r="Q31" s="1" t="s">
        <v>439</v>
      </c>
      <c r="R31" s="1" t="s">
        <v>644</v>
      </c>
      <c r="S31" s="1" t="s">
        <v>441</v>
      </c>
      <c r="T31" s="1" t="s">
        <v>442</v>
      </c>
      <c r="U31" s="1" t="s">
        <v>403</v>
      </c>
      <c r="V31" s="1" t="s">
        <v>611</v>
      </c>
    </row>
    <row r="32" s="1" customFormat="1" spans="1:22">
      <c r="A32" s="3">
        <v>999228367268832</v>
      </c>
      <c r="B32" s="1" t="s">
        <v>645</v>
      </c>
      <c r="C32" s="1" t="s">
        <v>646</v>
      </c>
      <c r="D32" s="1" t="s">
        <v>518</v>
      </c>
      <c r="E32" s="1" t="s">
        <v>647</v>
      </c>
      <c r="F32" s="1" t="s">
        <v>449</v>
      </c>
      <c r="G32" s="1" t="s">
        <v>432</v>
      </c>
      <c r="H32" s="1" t="s">
        <v>433</v>
      </c>
      <c r="I32" s="1" t="s">
        <v>648</v>
      </c>
      <c r="J32" s="1" t="s">
        <v>30</v>
      </c>
      <c r="K32" s="1" t="s">
        <v>649</v>
      </c>
      <c r="L32" s="1" t="s">
        <v>649</v>
      </c>
      <c r="M32" s="1" t="s">
        <v>436</v>
      </c>
      <c r="N32" s="1" t="s">
        <v>436</v>
      </c>
      <c r="O32" s="1" t="s">
        <v>437</v>
      </c>
      <c r="P32" s="1" t="s">
        <v>438</v>
      </c>
      <c r="Q32" s="1" t="s">
        <v>439</v>
      </c>
      <c r="R32" s="1" t="s">
        <v>650</v>
      </c>
      <c r="S32" s="1" t="s">
        <v>441</v>
      </c>
      <c r="T32" s="1" t="s">
        <v>442</v>
      </c>
      <c r="U32" s="1" t="s">
        <v>403</v>
      </c>
      <c r="V32" s="1" t="s">
        <v>462</v>
      </c>
    </row>
    <row r="33" s="1" customFormat="1" spans="1:22">
      <c r="A33" s="3">
        <v>999228356222743</v>
      </c>
      <c r="B33" s="1" t="s">
        <v>651</v>
      </c>
      <c r="C33" s="1" t="s">
        <v>652</v>
      </c>
      <c r="D33" s="1" t="s">
        <v>653</v>
      </c>
      <c r="E33" s="1" t="s">
        <v>654</v>
      </c>
      <c r="F33" s="1" t="s">
        <v>449</v>
      </c>
      <c r="G33" s="1" t="s">
        <v>432</v>
      </c>
      <c r="H33" s="1" t="s">
        <v>433</v>
      </c>
      <c r="I33" s="1" t="s">
        <v>655</v>
      </c>
      <c r="J33" s="1" t="s">
        <v>30</v>
      </c>
      <c r="K33" s="1" t="s">
        <v>656</v>
      </c>
      <c r="L33" s="1" t="s">
        <v>656</v>
      </c>
      <c r="M33" s="1" t="s">
        <v>436</v>
      </c>
      <c r="N33" s="1" t="s">
        <v>436</v>
      </c>
      <c r="O33" s="1" t="s">
        <v>437</v>
      </c>
      <c r="P33" s="1" t="s">
        <v>438</v>
      </c>
      <c r="Q33" s="1" t="s">
        <v>439</v>
      </c>
      <c r="R33" s="1" t="s">
        <v>657</v>
      </c>
      <c r="S33" s="1" t="s">
        <v>441</v>
      </c>
      <c r="T33" s="1" t="s">
        <v>442</v>
      </c>
      <c r="U33" s="1" t="s">
        <v>403</v>
      </c>
      <c r="V33" s="1" t="s">
        <v>658</v>
      </c>
    </row>
    <row r="34" s="1" customFormat="1" spans="1:22">
      <c r="A34" s="3">
        <v>999228335939845</v>
      </c>
      <c r="B34" s="1" t="s">
        <v>659</v>
      </c>
      <c r="C34" s="1" t="s">
        <v>660</v>
      </c>
      <c r="D34" s="1" t="s">
        <v>661</v>
      </c>
      <c r="E34" s="1" t="s">
        <v>662</v>
      </c>
      <c r="F34" s="1" t="s">
        <v>594</v>
      </c>
      <c r="G34" s="1" t="s">
        <v>432</v>
      </c>
      <c r="H34" s="1" t="s">
        <v>433</v>
      </c>
      <c r="I34" s="1" t="s">
        <v>663</v>
      </c>
      <c r="J34" s="1" t="s">
        <v>30</v>
      </c>
      <c r="K34" s="1" t="s">
        <v>664</v>
      </c>
      <c r="L34" s="1" t="s">
        <v>664</v>
      </c>
      <c r="M34" s="1" t="s">
        <v>436</v>
      </c>
      <c r="N34" s="1" t="s">
        <v>436</v>
      </c>
      <c r="O34" s="1" t="s">
        <v>437</v>
      </c>
      <c r="P34" s="1" t="s">
        <v>438</v>
      </c>
      <c r="Q34" s="1" t="s">
        <v>439</v>
      </c>
      <c r="R34" s="1" t="s">
        <v>665</v>
      </c>
      <c r="S34" s="1" t="s">
        <v>441</v>
      </c>
      <c r="T34" s="1" t="s">
        <v>442</v>
      </c>
      <c r="U34" s="1" t="s">
        <v>403</v>
      </c>
      <c r="V34" s="1" t="s">
        <v>495</v>
      </c>
    </row>
    <row r="35" s="1" customFormat="1" spans="1:22">
      <c r="A35" s="3">
        <v>999228333067602</v>
      </c>
      <c r="B35" s="1" t="s">
        <v>666</v>
      </c>
      <c r="C35" s="1" t="s">
        <v>667</v>
      </c>
      <c r="D35" s="1" t="s">
        <v>668</v>
      </c>
      <c r="E35" s="1" t="s">
        <v>669</v>
      </c>
      <c r="F35" s="1" t="s">
        <v>449</v>
      </c>
      <c r="G35" s="1" t="s">
        <v>432</v>
      </c>
      <c r="H35" s="1" t="s">
        <v>433</v>
      </c>
      <c r="I35" s="1" t="s">
        <v>670</v>
      </c>
      <c r="J35" s="1" t="s">
        <v>30</v>
      </c>
      <c r="K35" s="1" t="s">
        <v>671</v>
      </c>
      <c r="L35" s="1" t="s">
        <v>671</v>
      </c>
      <c r="M35" s="1" t="s">
        <v>436</v>
      </c>
      <c r="N35" s="1" t="s">
        <v>436</v>
      </c>
      <c r="O35" s="1" t="s">
        <v>437</v>
      </c>
      <c r="P35" s="1" t="s">
        <v>438</v>
      </c>
      <c r="Q35" s="1" t="s">
        <v>439</v>
      </c>
      <c r="R35" s="1" t="s">
        <v>672</v>
      </c>
      <c r="S35" s="1" t="s">
        <v>441</v>
      </c>
      <c r="T35" s="1" t="s">
        <v>442</v>
      </c>
      <c r="U35" s="1" t="s">
        <v>403</v>
      </c>
      <c r="V35" s="1" t="s">
        <v>658</v>
      </c>
    </row>
    <row r="36" s="1" customFormat="1" spans="1:22">
      <c r="A36" s="3">
        <v>999228314413789</v>
      </c>
      <c r="B36" s="1" t="s">
        <v>673</v>
      </c>
      <c r="C36" s="1" t="s">
        <v>674</v>
      </c>
      <c r="D36" s="1" t="s">
        <v>675</v>
      </c>
      <c r="E36" s="1" t="s">
        <v>676</v>
      </c>
      <c r="F36" s="1" t="s">
        <v>466</v>
      </c>
      <c r="G36" s="1" t="s">
        <v>432</v>
      </c>
      <c r="H36" s="1" t="s">
        <v>433</v>
      </c>
      <c r="I36" s="1" t="s">
        <v>677</v>
      </c>
      <c r="J36" s="1" t="s">
        <v>30</v>
      </c>
      <c r="K36" s="1" t="s">
        <v>678</v>
      </c>
      <c r="L36" s="1" t="s">
        <v>678</v>
      </c>
      <c r="M36" s="1" t="s">
        <v>436</v>
      </c>
      <c r="N36" s="1" t="s">
        <v>436</v>
      </c>
      <c r="O36" s="1" t="s">
        <v>437</v>
      </c>
      <c r="P36" s="1" t="s">
        <v>438</v>
      </c>
      <c r="Q36" s="1" t="s">
        <v>439</v>
      </c>
      <c r="R36" s="1" t="s">
        <v>679</v>
      </c>
      <c r="S36" s="1" t="s">
        <v>441</v>
      </c>
      <c r="T36" s="1" t="s">
        <v>442</v>
      </c>
      <c r="U36" s="1" t="s">
        <v>443</v>
      </c>
      <c r="V36" s="1" t="s">
        <v>462</v>
      </c>
    </row>
    <row r="37" s="1" customFormat="1" spans="1:22">
      <c r="A37" s="3">
        <v>999228308476159</v>
      </c>
      <c r="B37" s="1" t="s">
        <v>680</v>
      </c>
      <c r="C37" s="1" t="s">
        <v>681</v>
      </c>
      <c r="D37" s="1" t="s">
        <v>682</v>
      </c>
      <c r="E37" s="1" t="s">
        <v>683</v>
      </c>
      <c r="F37" s="1" t="s">
        <v>466</v>
      </c>
      <c r="G37" s="1" t="s">
        <v>432</v>
      </c>
      <c r="H37" s="1" t="s">
        <v>433</v>
      </c>
      <c r="I37" s="1" t="s">
        <v>684</v>
      </c>
      <c r="J37" s="1" t="s">
        <v>30</v>
      </c>
      <c r="K37" s="1" t="s">
        <v>685</v>
      </c>
      <c r="L37" s="1" t="s">
        <v>685</v>
      </c>
      <c r="M37" s="1" t="s">
        <v>436</v>
      </c>
      <c r="N37" s="1" t="s">
        <v>436</v>
      </c>
      <c r="O37" s="1" t="s">
        <v>437</v>
      </c>
      <c r="P37" s="1" t="s">
        <v>438</v>
      </c>
      <c r="Q37" s="1" t="s">
        <v>439</v>
      </c>
      <c r="R37" s="1" t="s">
        <v>686</v>
      </c>
      <c r="S37" s="1" t="s">
        <v>441</v>
      </c>
      <c r="T37" s="1" t="s">
        <v>442</v>
      </c>
      <c r="U37" s="1" t="s">
        <v>403</v>
      </c>
      <c r="V37" s="1" t="s">
        <v>658</v>
      </c>
    </row>
    <row r="38" s="1" customFormat="1" spans="1:22">
      <c r="A38" s="3">
        <v>999228306841215</v>
      </c>
      <c r="B38" s="1" t="s">
        <v>680</v>
      </c>
      <c r="C38" s="1" t="s">
        <v>687</v>
      </c>
      <c r="D38" s="1" t="s">
        <v>688</v>
      </c>
      <c r="E38" s="1" t="s">
        <v>689</v>
      </c>
      <c r="F38" s="1" t="s">
        <v>458</v>
      </c>
      <c r="G38" s="1" t="s">
        <v>432</v>
      </c>
      <c r="H38" s="1" t="s">
        <v>433</v>
      </c>
      <c r="I38" s="1" t="s">
        <v>690</v>
      </c>
      <c r="J38" s="1" t="s">
        <v>30</v>
      </c>
      <c r="K38" s="1" t="s">
        <v>691</v>
      </c>
      <c r="L38" s="1" t="s">
        <v>691</v>
      </c>
      <c r="M38" s="1" t="s">
        <v>436</v>
      </c>
      <c r="N38" s="1" t="s">
        <v>436</v>
      </c>
      <c r="O38" s="1" t="s">
        <v>437</v>
      </c>
      <c r="P38" s="1" t="s">
        <v>438</v>
      </c>
      <c r="Q38" s="1" t="s">
        <v>439</v>
      </c>
      <c r="R38" s="1" t="s">
        <v>692</v>
      </c>
      <c r="S38" s="1" t="s">
        <v>441</v>
      </c>
      <c r="T38" s="1" t="s">
        <v>442</v>
      </c>
      <c r="U38" s="1" t="s">
        <v>403</v>
      </c>
      <c r="V38" s="1" t="s">
        <v>444</v>
      </c>
    </row>
    <row r="39" s="1" customFormat="1" spans="1:22">
      <c r="A39" s="3">
        <v>999228295416380</v>
      </c>
      <c r="B39" s="1" t="s">
        <v>680</v>
      </c>
      <c r="C39" s="1" t="s">
        <v>693</v>
      </c>
      <c r="D39" s="1" t="s">
        <v>694</v>
      </c>
      <c r="E39" s="1" t="s">
        <v>695</v>
      </c>
      <c r="F39" s="1" t="s">
        <v>445</v>
      </c>
      <c r="G39" s="1" t="s">
        <v>432</v>
      </c>
      <c r="H39" s="1" t="s">
        <v>433</v>
      </c>
      <c r="I39" s="1" t="s">
        <v>696</v>
      </c>
      <c r="J39" s="1" t="s">
        <v>30</v>
      </c>
      <c r="K39" s="1" t="s">
        <v>697</v>
      </c>
      <c r="L39" s="1" t="s">
        <v>697</v>
      </c>
      <c r="M39" s="1" t="s">
        <v>436</v>
      </c>
      <c r="N39" s="1" t="s">
        <v>436</v>
      </c>
      <c r="O39" s="1" t="s">
        <v>437</v>
      </c>
      <c r="P39" s="1" t="s">
        <v>438</v>
      </c>
      <c r="Q39" s="1" t="s">
        <v>439</v>
      </c>
      <c r="R39" s="1" t="s">
        <v>698</v>
      </c>
      <c r="S39" s="1" t="s">
        <v>441</v>
      </c>
      <c r="T39" s="1" t="s">
        <v>442</v>
      </c>
      <c r="U39" s="1" t="s">
        <v>403</v>
      </c>
      <c r="V39" s="1" t="s">
        <v>699</v>
      </c>
    </row>
    <row r="40" s="1" customFormat="1" spans="1:22">
      <c r="A40" s="3">
        <v>999228268030056</v>
      </c>
      <c r="B40" s="1" t="s">
        <v>700</v>
      </c>
      <c r="C40" s="1" t="s">
        <v>701</v>
      </c>
      <c r="D40" s="1" t="s">
        <v>702</v>
      </c>
      <c r="E40" s="1" t="s">
        <v>703</v>
      </c>
      <c r="F40" s="1" t="s">
        <v>594</v>
      </c>
      <c r="G40" s="1" t="s">
        <v>432</v>
      </c>
      <c r="H40" s="1" t="s">
        <v>433</v>
      </c>
      <c r="I40" s="1" t="s">
        <v>704</v>
      </c>
      <c r="J40" s="1" t="s">
        <v>30</v>
      </c>
      <c r="K40" s="1" t="s">
        <v>705</v>
      </c>
      <c r="L40" s="1" t="s">
        <v>705</v>
      </c>
      <c r="M40" s="1" t="s">
        <v>436</v>
      </c>
      <c r="N40" s="1" t="s">
        <v>436</v>
      </c>
      <c r="O40" s="1" t="s">
        <v>437</v>
      </c>
      <c r="P40" s="1" t="s">
        <v>438</v>
      </c>
      <c r="Q40" s="1" t="s">
        <v>439</v>
      </c>
      <c r="R40" s="1" t="s">
        <v>706</v>
      </c>
      <c r="S40" s="1" t="s">
        <v>441</v>
      </c>
      <c r="T40" s="1" t="s">
        <v>442</v>
      </c>
      <c r="U40" s="1" t="s">
        <v>403</v>
      </c>
      <c r="V40" s="1" t="s">
        <v>699</v>
      </c>
    </row>
    <row r="41" s="1" customFormat="1" spans="1:22">
      <c r="A41" s="3">
        <v>999228266717777</v>
      </c>
      <c r="B41" s="1" t="s">
        <v>700</v>
      </c>
      <c r="C41" s="1" t="s">
        <v>707</v>
      </c>
      <c r="D41" s="1" t="s">
        <v>708</v>
      </c>
      <c r="E41" s="1" t="s">
        <v>709</v>
      </c>
      <c r="F41" s="1" t="s">
        <v>466</v>
      </c>
      <c r="G41" s="1" t="s">
        <v>432</v>
      </c>
      <c r="H41" s="1" t="s">
        <v>433</v>
      </c>
      <c r="I41" s="1" t="s">
        <v>710</v>
      </c>
      <c r="J41" s="1" t="s">
        <v>30</v>
      </c>
      <c r="K41" s="1" t="s">
        <v>711</v>
      </c>
      <c r="L41" s="1" t="s">
        <v>711</v>
      </c>
      <c r="M41" s="1" t="s">
        <v>436</v>
      </c>
      <c r="N41" s="1" t="s">
        <v>436</v>
      </c>
      <c r="O41" s="1" t="s">
        <v>437</v>
      </c>
      <c r="P41" s="1" t="s">
        <v>438</v>
      </c>
      <c r="Q41" s="1" t="s">
        <v>439</v>
      </c>
      <c r="R41" s="1" t="s">
        <v>712</v>
      </c>
      <c r="S41" s="1" t="s">
        <v>441</v>
      </c>
      <c r="T41" s="1" t="s">
        <v>442</v>
      </c>
      <c r="U41" s="1" t="s">
        <v>403</v>
      </c>
      <c r="V41" s="1" t="s">
        <v>453</v>
      </c>
    </row>
    <row r="42" s="1" customFormat="1" spans="1:22">
      <c r="A42" s="3">
        <v>999228265732904</v>
      </c>
      <c r="B42" s="1" t="s">
        <v>700</v>
      </c>
      <c r="C42" s="1" t="s">
        <v>713</v>
      </c>
      <c r="D42" s="1" t="s">
        <v>714</v>
      </c>
      <c r="E42" s="1" t="s">
        <v>715</v>
      </c>
      <c r="F42" s="1" t="s">
        <v>449</v>
      </c>
      <c r="G42" s="1" t="s">
        <v>432</v>
      </c>
      <c r="H42" s="1" t="s">
        <v>433</v>
      </c>
      <c r="I42" s="1" t="s">
        <v>716</v>
      </c>
      <c r="J42" s="1" t="s">
        <v>30</v>
      </c>
      <c r="K42" s="1" t="s">
        <v>717</v>
      </c>
      <c r="L42" s="1" t="s">
        <v>717</v>
      </c>
      <c r="M42" s="1" t="s">
        <v>436</v>
      </c>
      <c r="N42" s="1" t="s">
        <v>436</v>
      </c>
      <c r="O42" s="1" t="s">
        <v>437</v>
      </c>
      <c r="P42" s="1" t="s">
        <v>438</v>
      </c>
      <c r="Q42" s="1" t="s">
        <v>439</v>
      </c>
      <c r="R42" s="1" t="s">
        <v>718</v>
      </c>
      <c r="S42" s="1" t="s">
        <v>441</v>
      </c>
      <c r="T42" s="1" t="s">
        <v>442</v>
      </c>
      <c r="U42" s="1" t="s">
        <v>443</v>
      </c>
      <c r="V42" s="1" t="s">
        <v>561</v>
      </c>
    </row>
    <row r="43" s="1" customFormat="1" spans="1:22">
      <c r="A43" s="3">
        <v>999227949541951</v>
      </c>
      <c r="B43" s="1" t="s">
        <v>719</v>
      </c>
      <c r="C43" s="1" t="s">
        <v>720</v>
      </c>
      <c r="D43" s="1" t="s">
        <v>721</v>
      </c>
      <c r="E43" s="1" t="s">
        <v>722</v>
      </c>
      <c r="F43" s="1" t="s">
        <v>594</v>
      </c>
      <c r="G43" s="1" t="s">
        <v>432</v>
      </c>
      <c r="H43" s="1" t="s">
        <v>433</v>
      </c>
      <c r="I43" s="1" t="s">
        <v>723</v>
      </c>
      <c r="J43" s="1" t="s">
        <v>30</v>
      </c>
      <c r="K43" s="1" t="s">
        <v>724</v>
      </c>
      <c r="L43" s="1" t="s">
        <v>724</v>
      </c>
      <c r="M43" s="1" t="s">
        <v>436</v>
      </c>
      <c r="N43" s="1" t="s">
        <v>436</v>
      </c>
      <c r="O43" s="1" t="s">
        <v>437</v>
      </c>
      <c r="P43" s="1" t="s">
        <v>438</v>
      </c>
      <c r="Q43" s="1" t="s">
        <v>439</v>
      </c>
      <c r="R43" s="1" t="s">
        <v>725</v>
      </c>
      <c r="S43" s="1" t="s">
        <v>441</v>
      </c>
      <c r="T43" s="1" t="s">
        <v>442</v>
      </c>
      <c r="U43" s="1" t="s">
        <v>403</v>
      </c>
      <c r="V43" s="1" t="s">
        <v>462</v>
      </c>
    </row>
    <row r="44" s="1" customFormat="1" spans="1:22">
      <c r="A44" s="3">
        <v>999227411248822</v>
      </c>
      <c r="B44" s="1" t="s">
        <v>726</v>
      </c>
      <c r="C44" s="1" t="s">
        <v>727</v>
      </c>
      <c r="D44" s="1" t="s">
        <v>728</v>
      </c>
      <c r="E44" s="1" t="s">
        <v>729</v>
      </c>
      <c r="F44" s="1" t="s">
        <v>431</v>
      </c>
      <c r="G44" s="1" t="s">
        <v>432</v>
      </c>
      <c r="H44" s="1" t="s">
        <v>433</v>
      </c>
      <c r="I44" s="1" t="s">
        <v>730</v>
      </c>
      <c r="J44" s="1" t="s">
        <v>30</v>
      </c>
      <c r="K44" s="1" t="s">
        <v>731</v>
      </c>
      <c r="L44" s="1" t="s">
        <v>731</v>
      </c>
      <c r="M44" s="1" t="s">
        <v>436</v>
      </c>
      <c r="N44" s="1" t="s">
        <v>436</v>
      </c>
      <c r="O44" s="1" t="s">
        <v>437</v>
      </c>
      <c r="P44" s="1" t="s">
        <v>438</v>
      </c>
      <c r="Q44" s="1" t="s">
        <v>439</v>
      </c>
      <c r="R44" s="1" t="s">
        <v>732</v>
      </c>
      <c r="S44" s="1" t="s">
        <v>441</v>
      </c>
      <c r="T44" s="1" t="s">
        <v>442</v>
      </c>
      <c r="U44" s="1" t="s">
        <v>403</v>
      </c>
      <c r="V44" s="1" t="s">
        <v>462</v>
      </c>
    </row>
    <row r="45" s="1" customFormat="1" spans="1:22">
      <c r="A45" s="3">
        <v>999227188569098</v>
      </c>
      <c r="B45" s="1" t="s">
        <v>733</v>
      </c>
      <c r="C45" s="1" t="s">
        <v>734</v>
      </c>
      <c r="D45" s="1" t="s">
        <v>735</v>
      </c>
      <c r="E45" s="1" t="s">
        <v>736</v>
      </c>
      <c r="F45" s="1" t="s">
        <v>737</v>
      </c>
      <c r="G45" s="1" t="s">
        <v>432</v>
      </c>
      <c r="H45" s="1" t="s">
        <v>433</v>
      </c>
      <c r="I45" s="1" t="s">
        <v>738</v>
      </c>
      <c r="J45" s="1" t="s">
        <v>30</v>
      </c>
      <c r="K45" s="1" t="s">
        <v>739</v>
      </c>
      <c r="L45" s="1" t="s">
        <v>739</v>
      </c>
      <c r="M45" s="1" t="s">
        <v>436</v>
      </c>
      <c r="N45" s="1" t="s">
        <v>436</v>
      </c>
      <c r="O45" s="1" t="s">
        <v>437</v>
      </c>
      <c r="P45" s="1" t="s">
        <v>438</v>
      </c>
      <c r="Q45" s="1" t="s">
        <v>439</v>
      </c>
      <c r="R45" s="1" t="s">
        <v>740</v>
      </c>
      <c r="S45" s="1" t="s">
        <v>441</v>
      </c>
      <c r="T45" s="1" t="s">
        <v>442</v>
      </c>
      <c r="U45" s="1" t="s">
        <v>403</v>
      </c>
      <c r="V45" s="1" t="s">
        <v>741</v>
      </c>
    </row>
    <row r="46" s="1" customFormat="1" spans="1:22">
      <c r="A46" s="3">
        <v>999227105688747</v>
      </c>
      <c r="B46" s="1" t="s">
        <v>742</v>
      </c>
      <c r="C46" s="1" t="s">
        <v>743</v>
      </c>
      <c r="D46" s="1" t="s">
        <v>744</v>
      </c>
      <c r="E46" s="1" t="s">
        <v>745</v>
      </c>
      <c r="F46" s="1" t="s">
        <v>458</v>
      </c>
      <c r="G46" s="1" t="s">
        <v>432</v>
      </c>
      <c r="H46" s="1" t="s">
        <v>433</v>
      </c>
      <c r="I46" s="1" t="s">
        <v>746</v>
      </c>
      <c r="J46" s="1" t="s">
        <v>30</v>
      </c>
      <c r="K46" s="1" t="s">
        <v>747</v>
      </c>
      <c r="L46" s="1" t="s">
        <v>747</v>
      </c>
      <c r="M46" s="1" t="s">
        <v>436</v>
      </c>
      <c r="N46" s="1" t="s">
        <v>436</v>
      </c>
      <c r="O46" s="1" t="s">
        <v>437</v>
      </c>
      <c r="P46" s="1" t="s">
        <v>438</v>
      </c>
      <c r="Q46" s="1" t="s">
        <v>439</v>
      </c>
      <c r="R46" s="1" t="s">
        <v>748</v>
      </c>
      <c r="S46" s="1" t="s">
        <v>441</v>
      </c>
      <c r="T46" s="1" t="s">
        <v>442</v>
      </c>
      <c r="U46" s="1" t="s">
        <v>403</v>
      </c>
      <c r="V46" s="1" t="s">
        <v>561</v>
      </c>
    </row>
    <row r="47" s="1" customFormat="1" spans="1:22">
      <c r="A47" s="3">
        <v>999226768617927</v>
      </c>
      <c r="B47" s="1" t="s">
        <v>749</v>
      </c>
      <c r="C47" s="1" t="s">
        <v>750</v>
      </c>
      <c r="D47" s="1" t="s">
        <v>751</v>
      </c>
      <c r="E47" s="1" t="s">
        <v>752</v>
      </c>
      <c r="F47" s="1" t="s">
        <v>466</v>
      </c>
      <c r="G47" s="1" t="s">
        <v>432</v>
      </c>
      <c r="H47" s="1" t="s">
        <v>433</v>
      </c>
      <c r="I47" s="1" t="s">
        <v>753</v>
      </c>
      <c r="J47" s="1" t="s">
        <v>30</v>
      </c>
      <c r="K47" s="1" t="s">
        <v>754</v>
      </c>
      <c r="L47" s="1" t="s">
        <v>754</v>
      </c>
      <c r="M47" s="1" t="s">
        <v>436</v>
      </c>
      <c r="N47" s="1" t="s">
        <v>436</v>
      </c>
      <c r="O47" s="1" t="s">
        <v>437</v>
      </c>
      <c r="P47" s="1" t="s">
        <v>438</v>
      </c>
      <c r="Q47" s="1" t="s">
        <v>439</v>
      </c>
      <c r="R47" s="1" t="s">
        <v>755</v>
      </c>
      <c r="S47" s="1" t="s">
        <v>441</v>
      </c>
      <c r="T47" s="1" t="s">
        <v>442</v>
      </c>
      <c r="U47" s="1" t="s">
        <v>403</v>
      </c>
      <c r="V47" s="1" t="s">
        <v>462</v>
      </c>
    </row>
    <row r="48" s="1" customFormat="1" spans="1:22">
      <c r="A48" s="3">
        <v>999226755070155</v>
      </c>
      <c r="B48" s="1" t="s">
        <v>756</v>
      </c>
      <c r="C48" s="1" t="s">
        <v>757</v>
      </c>
      <c r="D48" s="1" t="s">
        <v>758</v>
      </c>
      <c r="E48" s="1" t="s">
        <v>759</v>
      </c>
      <c r="F48" s="1" t="s">
        <v>466</v>
      </c>
      <c r="G48" s="1" t="s">
        <v>432</v>
      </c>
      <c r="H48" s="1" t="s">
        <v>433</v>
      </c>
      <c r="I48" s="1" t="s">
        <v>760</v>
      </c>
      <c r="J48" s="1" t="s">
        <v>30</v>
      </c>
      <c r="K48" s="1" t="s">
        <v>761</v>
      </c>
      <c r="L48" s="1" t="s">
        <v>761</v>
      </c>
      <c r="M48" s="1" t="s">
        <v>436</v>
      </c>
      <c r="N48" s="1" t="s">
        <v>436</v>
      </c>
      <c r="O48" s="1" t="s">
        <v>437</v>
      </c>
      <c r="P48" s="1" t="s">
        <v>438</v>
      </c>
      <c r="Q48" s="1" t="s">
        <v>439</v>
      </c>
      <c r="R48" s="1" t="s">
        <v>762</v>
      </c>
      <c r="S48" s="1" t="s">
        <v>441</v>
      </c>
      <c r="T48" s="1" t="s">
        <v>442</v>
      </c>
      <c r="U48" s="1" t="s">
        <v>403</v>
      </c>
      <c r="V48" s="1" t="s">
        <v>611</v>
      </c>
    </row>
    <row r="49" s="1" customFormat="1" spans="1:22">
      <c r="A49" s="3">
        <v>999225999862222</v>
      </c>
      <c r="B49" s="1" t="s">
        <v>763</v>
      </c>
      <c r="C49" s="1" t="s">
        <v>764</v>
      </c>
      <c r="D49" s="1" t="s">
        <v>765</v>
      </c>
      <c r="E49" s="1" t="s">
        <v>766</v>
      </c>
      <c r="F49" s="1" t="s">
        <v>449</v>
      </c>
      <c r="G49" s="1" t="s">
        <v>432</v>
      </c>
      <c r="H49" s="1" t="s">
        <v>433</v>
      </c>
      <c r="I49" s="1" t="s">
        <v>767</v>
      </c>
      <c r="J49" s="1" t="s">
        <v>30</v>
      </c>
      <c r="K49" s="1" t="s">
        <v>768</v>
      </c>
      <c r="L49" s="1" t="s">
        <v>768</v>
      </c>
      <c r="M49" s="1" t="s">
        <v>436</v>
      </c>
      <c r="N49" s="1" t="s">
        <v>436</v>
      </c>
      <c r="O49" s="1" t="s">
        <v>437</v>
      </c>
      <c r="P49" s="1" t="s">
        <v>438</v>
      </c>
      <c r="Q49" s="1" t="s">
        <v>439</v>
      </c>
      <c r="R49" s="1" t="s">
        <v>769</v>
      </c>
      <c r="S49" s="1" t="s">
        <v>441</v>
      </c>
      <c r="T49" s="1" t="s">
        <v>442</v>
      </c>
      <c r="U49" s="1" t="s">
        <v>403</v>
      </c>
      <c r="V49" s="1" t="s">
        <v>699</v>
      </c>
    </row>
    <row r="50" s="1" customFormat="1" spans="1:22">
      <c r="A50" s="3">
        <v>999225158757786</v>
      </c>
      <c r="B50" s="1" t="s">
        <v>770</v>
      </c>
      <c r="C50" s="1" t="s">
        <v>771</v>
      </c>
      <c r="D50" s="1" t="s">
        <v>772</v>
      </c>
      <c r="E50" s="1" t="s">
        <v>773</v>
      </c>
      <c r="F50" s="1" t="s">
        <v>458</v>
      </c>
      <c r="G50" s="1" t="s">
        <v>432</v>
      </c>
      <c r="H50" s="1" t="s">
        <v>433</v>
      </c>
      <c r="I50" s="1" t="s">
        <v>774</v>
      </c>
      <c r="J50" s="1" t="s">
        <v>30</v>
      </c>
      <c r="K50" s="1" t="s">
        <v>775</v>
      </c>
      <c r="L50" s="1" t="s">
        <v>775</v>
      </c>
      <c r="M50" s="1" t="s">
        <v>436</v>
      </c>
      <c r="N50" s="1" t="s">
        <v>436</v>
      </c>
      <c r="O50" s="1" t="s">
        <v>437</v>
      </c>
      <c r="P50" s="1" t="s">
        <v>438</v>
      </c>
      <c r="Q50" s="1" t="s">
        <v>439</v>
      </c>
      <c r="R50" s="1" t="s">
        <v>776</v>
      </c>
      <c r="S50" s="1" t="s">
        <v>441</v>
      </c>
      <c r="T50" s="1" t="s">
        <v>442</v>
      </c>
      <c r="U50" s="1" t="s">
        <v>403</v>
      </c>
      <c r="V50" s="1" t="s">
        <v>462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2023-12-22T01:45:27Z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