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<sst xmlns="http://schemas.openxmlformats.org/spreadsheetml/2006/main" count="2717" uniqueCount="973">
  <si>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</si>
  <si>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</si>
  <si>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</si>
  <si>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</si>
  <si>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</si>
  <si>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</si>
  <si>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</si>
  <si>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</si>
  <si>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</si>
  <si>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</si>
  <si>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</si>
  <si>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</si>
  <si>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</si>
  <si>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</si>
  <si>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</si>
  <si>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</si>
  <si>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</si>
  <si>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</si>
  <si>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</si>
  <si>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</si>
  <si>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</si>
  <si>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</si>
  <si>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</si>
  <si>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</si>
  <si>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</si>
  <si>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999224056343326	</t>
  </si>
  <si>
    <t>Ctrip</t>
  </si>
  <si>
    <t>正常</t>
  </si>
  <si>
    <t>[新加坡]新加坡史各士皇族酒店(Royal Plaza on Scotts)(56174646)</t>
  </si>
  <si>
    <t>豪华特大床房&lt;2人入住&gt;&lt;早餐&gt;</t>
  </si>
  <si>
    <t>HKD</t>
  </si>
  <si>
    <t>Quek/Alfred</t>
  </si>
  <si>
    <t>CA13030231223HKD</t>
  </si>
  <si>
    <t>未提现</t>
  </si>
  <si>
    <t>携程开票</t>
  </si>
  <si>
    <t xml:space="preserve">3342633	</t>
  </si>
  <si>
    <t xml:space="preserve">3636737	</t>
  </si>
  <si>
    <t xml:space="preserve">999224580780083	</t>
  </si>
  <si>
    <t>[巴黎]巴黎中心埃菲尔铁塔美居酒店(Mercure Paris Centre Tour Eiffel)(55280789)</t>
  </si>
  <si>
    <t>经典大床房&lt;2人入住&gt;&lt;不退款&gt;</t>
  </si>
  <si>
    <t>CHONG/KAH KENG</t>
  </si>
  <si>
    <t xml:space="preserve">3457124	</t>
  </si>
  <si>
    <t xml:space="preserve">MKSLBVZM,MKSLBVZN,MKSLBVZP,MKSLBVZQ	</t>
  </si>
  <si>
    <t xml:space="preserve">999224696778421	</t>
  </si>
  <si>
    <t>[普吉岛]普吉岛卡塔坦尼海滩度假村(Katathani Phuket Beach Resort)(68545403)</t>
  </si>
  <si>
    <t>精致套房 坦尼楼&lt;2人入住&gt;&lt;早餐&gt;</t>
  </si>
  <si>
    <t>Tarmohammed/Ateeyah,Tarmohammed/Ateeyah</t>
  </si>
  <si>
    <t xml:space="preserve">3484319	</t>
  </si>
  <si>
    <t xml:space="preserve">10872949	</t>
  </si>
  <si>
    <t xml:space="preserve">999224715741896	</t>
  </si>
  <si>
    <t>[马拉喀什]纳西姆酒店(Nassim Hôtel)(55465449)</t>
  </si>
  <si>
    <t>双人床房&lt;2人入住&gt;&lt;早餐&gt;</t>
  </si>
  <si>
    <t>SAHAR/JALALUDIN</t>
  </si>
  <si>
    <t xml:space="preserve">3490888	</t>
  </si>
  <si>
    <t xml:space="preserve">	</t>
  </si>
  <si>
    <t xml:space="preserve">999225350283061	</t>
  </si>
  <si>
    <t>[罗博]罗博河度假村(Loboc River Resort)(55680312)</t>
  </si>
  <si>
    <t>尊贵家庭房&lt;4人入住&gt;&lt;不退款&gt;&lt;早餐&gt;</t>
  </si>
  <si>
    <t>CHIU/YUHUI</t>
  </si>
  <si>
    <t xml:space="preserve">3640145	</t>
  </si>
  <si>
    <t xml:space="preserve">071518251	</t>
  </si>
  <si>
    <t xml:space="preserve">999226362564832	</t>
  </si>
  <si>
    <t>[曼谷]曼谷橡树套房酒店(Oakwood Suites Bangkok)(90402503)</t>
  </si>
  <si>
    <t>豪华一室双床房&lt;2人入住&gt;</t>
  </si>
  <si>
    <t>LEUNG/CHEUKPAN</t>
  </si>
  <si>
    <t xml:space="preserve">3843579	</t>
  </si>
  <si>
    <t xml:space="preserve">41410SE006930	</t>
  </si>
  <si>
    <t xml:space="preserve">999226493260060	</t>
  </si>
  <si>
    <t>[奥兰多]奥兰多环球影城对面假日套房酒店 - IHG 旗下酒店(Holiday Inn &amp; Suites Across From Universal Orlando, an IHG Hotel)(55547284)</t>
  </si>
  <si>
    <t>豪华房&lt;2人入住&gt;</t>
  </si>
  <si>
    <t>ZHENG/MINGZHU</t>
  </si>
  <si>
    <t xml:space="preserve">3855055	</t>
  </si>
  <si>
    <t>取消</t>
  </si>
  <si>
    <t xml:space="preserve">999226713347418	</t>
  </si>
  <si>
    <t>[拉斯维加斯]康莱德拉斯维加斯度假村世界(Conrad Las Vegas at Resorts World)(109175668)</t>
  </si>
  <si>
    <t>Strip View Premium Room - Two Queen Beds&lt;2人入住&gt;</t>
  </si>
  <si>
    <t>ONG/KAH KENG BERNARD</t>
  </si>
  <si>
    <t xml:space="preserve">3902442	</t>
  </si>
  <si>
    <t xml:space="preserve">3423488769	</t>
  </si>
  <si>
    <t xml:space="preserve">999226838926718	</t>
  </si>
  <si>
    <t>[普吉岛]普吉岛秘密悬崖度假村(Secret Cliff Resort &amp; Restaurant)(55626130)</t>
  </si>
  <si>
    <t>高级海景别墅&lt;2人入住&gt;&lt;早餐&gt;</t>
  </si>
  <si>
    <t>Marthinussen/Jarle,Marthinussen/Cheryll Lacuesta</t>
  </si>
  <si>
    <t xml:space="preserve">3947462	</t>
  </si>
  <si>
    <t xml:space="preserve">C8L7HTED88	</t>
  </si>
  <si>
    <t xml:space="preserve">999226906892831	</t>
  </si>
  <si>
    <t>豪华布黎翼房&lt;2人入住&gt;&lt;早餐&gt;</t>
  </si>
  <si>
    <t>HUANG/YAO</t>
  </si>
  <si>
    <t xml:space="preserve">3967519	</t>
  </si>
  <si>
    <t xml:space="preserve">10933446	</t>
  </si>
  <si>
    <t xml:space="preserve">999226906958243	</t>
  </si>
  <si>
    <t>Zhu/Zixuan,Luo/Yuzhi</t>
  </si>
  <si>
    <t xml:space="preserve">3967538	</t>
  </si>
  <si>
    <t xml:space="preserve">10933447	</t>
  </si>
  <si>
    <t xml:space="preserve">999226931674876	</t>
  </si>
  <si>
    <t>[罗马]热那亚酒店(Hotel Genova)(55920122)</t>
  </si>
  <si>
    <t>标准房&lt;2人入住&gt;&lt;不退款&gt;&lt;早餐&gt;</t>
  </si>
  <si>
    <t>CHOI/YOUNGEUN</t>
  </si>
  <si>
    <t xml:space="preserve">3978377	</t>
  </si>
  <si>
    <t xml:space="preserve">999227192345532	</t>
  </si>
  <si>
    <t>[普林塞萨港]巴拉望岛道夫酒店(Astoria Palawan)(55491791)</t>
  </si>
  <si>
    <t>豪华房&lt;2人入住&gt;&lt;不退款&gt;</t>
  </si>
  <si>
    <t>Markus/Johan,Markus/Annette,Markus/Melody,Markus/Gustav</t>
  </si>
  <si>
    <t xml:space="preserve">4023895	</t>
  </si>
  <si>
    <t xml:space="preserve">999228007983120	</t>
  </si>
  <si>
    <t>[利兹]利兹市中心希尔顿逸林酒店(DoubleTree by Hilton Leeds City Centre)(55611698)</t>
  </si>
  <si>
    <t>标准双人房&lt;2人入住&gt;</t>
  </si>
  <si>
    <t>LEE/KIN HONG</t>
  </si>
  <si>
    <t xml:space="preserve">4102091	</t>
  </si>
  <si>
    <t xml:space="preserve">522259	</t>
  </si>
  <si>
    <t xml:space="preserve">999228014435599	</t>
  </si>
  <si>
    <t>[安克雷奇]舒适套房酒店-安克雷奇国际机场(Comfort Suites Anchorage International A)(91809366)</t>
  </si>
  <si>
    <t>大号床套房 - 带2张大号床&lt;2人入住&gt;&lt;早餐&gt;</t>
  </si>
  <si>
    <t>Jeshi/Roshan</t>
  </si>
  <si>
    <t xml:space="preserve">4104107	</t>
  </si>
  <si>
    <t xml:space="preserve">999228015170711	</t>
  </si>
  <si>
    <t>[巴厘岛]巴厘岛塞米亚克温德姆华美达安可酒店(Ramada Encore by Wyndham Seminyak Bali)(55337241)</t>
  </si>
  <si>
    <t>高级房&lt;2人入住&gt;&lt;早餐&gt;</t>
  </si>
  <si>
    <t>LEE/WING YING</t>
  </si>
  <si>
    <t xml:space="preserve">4104452	</t>
  </si>
  <si>
    <t xml:space="preserve">999228034918357	</t>
  </si>
  <si>
    <t>[清迈]清迈安纳塔拉度假村(Anantara Chiang Mai Resort)(55280766)</t>
  </si>
  <si>
    <t>SUITE Kasara Garden View Suite&lt;2人入住&gt;&lt;不退款&gt;&lt;早餐&gt;</t>
  </si>
  <si>
    <t>KANG/DONGJIN,JEONG/HYEYOON</t>
  </si>
  <si>
    <t xml:space="preserve">4108629	</t>
  </si>
  <si>
    <t xml:space="preserve">472395835	</t>
  </si>
  <si>
    <t xml:space="preserve">999228065148958	</t>
  </si>
  <si>
    <t>[巴黎]香榭丽舍福楼拜酒店(Hôtel Elysées Flaubert)(80331282)</t>
  </si>
  <si>
    <t>俱乐部双人房&lt;2人入住&gt;&lt;不退款&gt;</t>
  </si>
  <si>
    <t>PLISSON/GERARD</t>
  </si>
  <si>
    <t xml:space="preserve">4115424	</t>
  </si>
  <si>
    <t xml:space="preserve">IT9L3S	</t>
  </si>
  <si>
    <t xml:space="preserve">999228165512344	</t>
  </si>
  <si>
    <t>[普吉岛]普吉岛卡利马度假村及水疗中心(Kalima Resort &amp; Spa Phuket)(55599100)</t>
  </si>
  <si>
    <t>海景豪华房&lt;2人入住&gt;&lt;早餐&gt;</t>
  </si>
  <si>
    <t>ZHOU/XINGLE,CHENG/YAN</t>
  </si>
  <si>
    <t xml:space="preserve">4143949	</t>
  </si>
  <si>
    <t xml:space="preserve">999228238513436	</t>
  </si>
  <si>
    <t>[特罗姆瑟]堪迪克伊萨维斯酒店(Scandic Ishavshotel)(56196432)</t>
  </si>
  <si>
    <t>特大床房&lt;2人入住&gt;&lt;不退款&gt;&lt;早餐&gt;</t>
  </si>
  <si>
    <t>JIANG/HANZHI,JIANG/WUDI</t>
  </si>
  <si>
    <t xml:space="preserve">4161231	</t>
  </si>
  <si>
    <t xml:space="preserve">999228239531565	</t>
  </si>
  <si>
    <t>[弗朗斯地区鲁瓦西]巴黎戴高乐机场怡思得酒店(Innside by Meliá Paris Charles de Gaulle Airport)(55586059)</t>
  </si>
  <si>
    <t>怡思得双床房&lt;2人入住&gt;&lt;早餐&gt;</t>
  </si>
  <si>
    <t>LIANG/SHUPING,LIU/LEZHI,LIU/SHENG,LIU/ZIMU,LI/SONGLUN,QU/JINGSHUANG</t>
  </si>
  <si>
    <t xml:space="preserve">4161940	</t>
  </si>
  <si>
    <t xml:space="preserve">999228263971596	</t>
  </si>
  <si>
    <t>[普吉岛]普吉格雷斯兰温泉度假酒店(Phuket Graceland Resort and Spa)(56185699)</t>
  </si>
  <si>
    <t>豪华房&lt;2人入住&gt;&lt;早餐&gt;</t>
  </si>
  <si>
    <t>Somani/Keshab,Somani/Keshab</t>
  </si>
  <si>
    <t xml:space="preserve">4167142	</t>
  </si>
  <si>
    <t xml:space="preserve">999228291369001	</t>
  </si>
  <si>
    <t>[Longford]哈顿客房酒店(The Hatton Rooms)(112318809)</t>
  </si>
  <si>
    <t>舒适三人房&lt;2人入住&gt;</t>
  </si>
  <si>
    <t>Guez/David</t>
  </si>
  <si>
    <t xml:space="preserve">4179998	</t>
  </si>
  <si>
    <t xml:space="preserve">115348427|115348427	</t>
  </si>
  <si>
    <t xml:space="preserve">28295606131	</t>
  </si>
  <si>
    <t>[曼谷]曼谷贵都酒店(S Ratchada Hotel Bangkok)(100679738)</t>
  </si>
  <si>
    <t>超级房（带浴缸）&lt;2人入住&gt;&lt;不退款&gt;</t>
  </si>
  <si>
    <t>LI/MUJING,GONG/HONGJUAN</t>
  </si>
  <si>
    <t xml:space="preserve">4182760	</t>
  </si>
  <si>
    <t xml:space="preserve">91591046-1	</t>
  </si>
  <si>
    <t xml:space="preserve">999228317464036	</t>
  </si>
  <si>
    <t>[曼谷]曼谷盛泰乐水门酒店(Centara Watergate Pavillion Hotel Bangkok)(55967850)</t>
  </si>
  <si>
    <t>城景高级双床房&lt;2人入住&gt;&lt;不退款&gt;&lt;早餐&gt;</t>
  </si>
  <si>
    <t>YEO/KHAN LEE</t>
  </si>
  <si>
    <t xml:space="preserve">4190608	</t>
  </si>
  <si>
    <t xml:space="preserve">999228317514982	</t>
  </si>
  <si>
    <t>Double room King bed - Superior - City View&lt;2人入住&gt;&lt;不退款&gt;&lt;早餐&gt;</t>
  </si>
  <si>
    <t>YEO/MAY</t>
  </si>
  <si>
    <t xml:space="preserve">4190627	</t>
  </si>
  <si>
    <t xml:space="preserve">999228328956968	</t>
  </si>
  <si>
    <t>[Srisa Chorakhe Noi]曼谷迪瓦鲁斯度假酒店(Divalux Resort and Spa Bangkok)(102880729)</t>
  </si>
  <si>
    <t>豪华双床房&lt;2人入住&gt;</t>
  </si>
  <si>
    <t>lee/hyunwoo</t>
  </si>
  <si>
    <t xml:space="preserve">4196851	</t>
  </si>
  <si>
    <t xml:space="preserve">2059165474b1ed6197|116813652	</t>
  </si>
  <si>
    <t xml:space="preserve">999228329824132	</t>
  </si>
  <si>
    <t>[纳柯亚]巴淡巴洛伊I酒店(I Hotel Baloi Batam)(55354804)</t>
  </si>
  <si>
    <t>高级双人或双床间&lt;2人入住&gt;&lt;早餐&gt;</t>
  </si>
  <si>
    <t>TALIB/SHUKOR,Slamat/Azlin</t>
  </si>
  <si>
    <t xml:space="preserve">4197183	</t>
  </si>
  <si>
    <t xml:space="preserve">336878 &amp; 336879	</t>
  </si>
  <si>
    <t xml:space="preserve">999228342090493	</t>
  </si>
  <si>
    <t>[拉普拉普]麦克坦贝尔蒙特酒店(Belmont Hotel Mactan)(111414658)</t>
  </si>
  <si>
    <t>高级双人间&lt;2人入住&gt;&lt;不退款&gt;</t>
  </si>
  <si>
    <t>LEE/YEONGEUN,PARK/DONGJIN</t>
  </si>
  <si>
    <t xml:space="preserve">4205744	</t>
  </si>
  <si>
    <t xml:space="preserve">84255	</t>
  </si>
  <si>
    <t xml:space="preserve">28367855593	</t>
  </si>
  <si>
    <t>[普吉岛]乡村水疗度假村(The Village Resort &amp; Spa)(55884347)</t>
  </si>
  <si>
    <t>热带双人别墅&lt;2人入住&gt;&lt;早餐&gt;</t>
  </si>
  <si>
    <t>PENG/HUWAN,Peng/Xuanfeng</t>
  </si>
  <si>
    <t xml:space="preserve">4219279	</t>
  </si>
  <si>
    <t xml:space="preserve">29226	</t>
  </si>
  <si>
    <t xml:space="preserve">999228412304652	</t>
  </si>
  <si>
    <t>[曼谷]曼谷彩虹云宵酒店(Baiyoke Sky Hotel Bangkok)(55831872)</t>
  </si>
  <si>
    <t>豪华空间区房&lt;2人入住&gt;</t>
  </si>
  <si>
    <t>OGAWA/RYUSUKE,OKAYASU/NATSUKI</t>
  </si>
  <si>
    <t xml:space="preserve">4232070	</t>
  </si>
  <si>
    <t xml:space="preserve">999228418151636	</t>
  </si>
  <si>
    <t>[丹戎本雅]槟城火烈鸟海滩酒店(Flamingo Hotel by The Beach, Penang)(55439295)</t>
  </si>
  <si>
    <t>海景豪华特大床房&lt;2人入住&gt;&lt;不退款&gt;&lt;早餐&gt;</t>
  </si>
  <si>
    <t>Daniel /Delton</t>
  </si>
  <si>
    <t xml:space="preserve">4234511	</t>
  </si>
  <si>
    <t xml:space="preserve">999228420016318	</t>
  </si>
  <si>
    <t>[苏梅岛]斯凯海滩酒店(Skye Beach Hotel)(110040559)</t>
  </si>
  <si>
    <t>1 BEDROOM POOL SUITE&lt;2人入住&gt;&lt;不退款&gt;&lt;早餐&gt;</t>
  </si>
  <si>
    <t>SHEN/XINLEI,Ma/Yichen</t>
  </si>
  <si>
    <t xml:space="preserve">4235357	</t>
  </si>
  <si>
    <t xml:space="preserve">a3d8b868806011ee9c99921eb-1	</t>
  </si>
  <si>
    <t xml:space="preserve">999228439463238	</t>
  </si>
  <si>
    <t>[普吉岛]海顿里拉瓦迪酒店(Leelavadee HuaTing Holiday Inn)(55831883)</t>
  </si>
  <si>
    <t>豪华泳池景观房&lt;2人入住&gt;&lt;早餐&gt;</t>
  </si>
  <si>
    <t>AI/JUN</t>
  </si>
  <si>
    <t xml:space="preserve">4240568	</t>
  </si>
  <si>
    <t xml:space="preserve">-C9HFCUNERK	</t>
  </si>
  <si>
    <t xml:space="preserve">999228446687769	</t>
  </si>
  <si>
    <t>[巴塞罗那]U232酒店(U232 Hotel)(55505147)</t>
  </si>
  <si>
    <t>基础房&lt;2人入住&gt;</t>
  </si>
  <si>
    <t>XU/QIUHAO</t>
  </si>
  <si>
    <t xml:space="preserve">4251063	</t>
  </si>
  <si>
    <t xml:space="preserve">999228468747985	</t>
  </si>
  <si>
    <t>[巴黎]铂尔曼巴黎蒙帕纳斯酒店(Pullman Paris Montparnasse)(91595411)</t>
  </si>
  <si>
    <t>豪华大床房&lt;2人入住&gt;</t>
  </si>
  <si>
    <t>YUAN/LEI</t>
  </si>
  <si>
    <t xml:space="preserve">4252192	</t>
  </si>
  <si>
    <t xml:space="preserve">999228472176663	</t>
  </si>
  <si>
    <t>[巴拉望]H Hotel El Nido - Vegetarian Vegan Hotel(113652500)</t>
  </si>
  <si>
    <t>山景豪华双人间&lt;2人入住&gt;&lt;不退款&gt;&lt;早餐&gt;</t>
  </si>
  <si>
    <t>HSIEH/HAOCHEN,LIN/YUSHAN</t>
  </si>
  <si>
    <t xml:space="preserve">4253597	</t>
  </si>
  <si>
    <t xml:space="preserve">5593999421559	</t>
  </si>
  <si>
    <t xml:space="preserve">999228475404968	</t>
  </si>
  <si>
    <t>KONG/YUHE</t>
  </si>
  <si>
    <t xml:space="preserve">4255312	</t>
  </si>
  <si>
    <t xml:space="preserve">999228484116363	</t>
  </si>
  <si>
    <t>[纳柯亚]巴淡岛艺术酒店(Artotel Batam)(102881122)</t>
  </si>
  <si>
    <t>一室公寓&lt;2人入住&gt;&lt;早餐&gt;</t>
  </si>
  <si>
    <t>CHIN/SU FANG</t>
  </si>
  <si>
    <t xml:space="preserve">4256458	</t>
  </si>
  <si>
    <t xml:space="preserve">27403	</t>
  </si>
  <si>
    <t xml:space="preserve">999228485282159	</t>
  </si>
  <si>
    <t>[哥打京那巴鲁]京那巴鲁凯悦酒店(Hyatt Regency Kinabalu)(56174659)</t>
  </si>
  <si>
    <t>Double room, Twin beds&lt;2人入住&gt;&lt;早餐&gt;</t>
  </si>
  <si>
    <t>CHIN/CHEE KAN</t>
  </si>
  <si>
    <t xml:space="preserve">4257304	</t>
  </si>
  <si>
    <t xml:space="preserve">999228488595582	</t>
  </si>
  <si>
    <t>[仁川]仁川君悦大酒店(Grand Hyatt Incheon)(89918362)</t>
  </si>
  <si>
    <t>特大床房&lt;2人入住&gt;&lt;早餐&gt;</t>
  </si>
  <si>
    <t>NG/LU DE RUTH</t>
  </si>
  <si>
    <t xml:space="preserve">4260321	</t>
  </si>
  <si>
    <t xml:space="preserve">999228494354332	</t>
  </si>
  <si>
    <t>[巴黎]巴黎共和皇冠假日酒店 - IHG 旗下酒店(Crowne Plaza Paris République, an IHG Hotel)(55439252)</t>
  </si>
  <si>
    <t>标准房&lt;2人入住&gt;&lt;不退款&gt;</t>
  </si>
  <si>
    <t>GUO/HOLLY</t>
  </si>
  <si>
    <t xml:space="preserve">4263454	</t>
  </si>
  <si>
    <t xml:space="preserve">1741	</t>
  </si>
  <si>
    <t xml:space="preserve">999228501149925	</t>
  </si>
  <si>
    <t>[佛罗伦萨]佛罗伦萨洛如斯奥多姆 B&amp;B 酒店(B&amp;B Hotel Laurus al Duomo)(55345916)</t>
  </si>
  <si>
    <t>HUANG/QIDI,CHEN/ZHENLIN</t>
  </si>
  <si>
    <t xml:space="preserve">4266766	</t>
  </si>
  <si>
    <t xml:space="preserve">999228504394431	</t>
  </si>
  <si>
    <t>[帕赛市]帕赛卡巴雅酒店(Kabayan Hotel Pasay)(95687444)</t>
  </si>
  <si>
    <t>标准房&lt;2人入住&gt;&lt;早餐&gt;</t>
  </si>
  <si>
    <t>PAULE/SARAH</t>
  </si>
  <si>
    <t xml:space="preserve">4267213	</t>
  </si>
  <si>
    <t xml:space="preserve">999228504466745	</t>
  </si>
  <si>
    <t>PAULE/MARCO</t>
  </si>
  <si>
    <t xml:space="preserve">4267224	</t>
  </si>
  <si>
    <t xml:space="preserve">999228507516434	</t>
  </si>
  <si>
    <t>[Samnak Kham]萨提特集团维斯塔酒店(The Vista hotel by Satit Group)(96746576)</t>
  </si>
  <si>
    <t>高级双人房&lt;2人入住&gt;</t>
  </si>
  <si>
    <t>LEE/KENGHO</t>
  </si>
  <si>
    <t xml:space="preserve">4268180	</t>
  </si>
  <si>
    <t xml:space="preserve">9036089236671	</t>
  </si>
  <si>
    <t xml:space="preserve">999228508662244	</t>
  </si>
  <si>
    <t>[曼谷]圣苏湾机场套房(Sinsuvarn Airport Suite Hotel)(55451691)</t>
  </si>
  <si>
    <t>豪华房(带阳台)&lt;2人入住&gt;&lt;不退款&gt;</t>
  </si>
  <si>
    <t>WANG/SIZHUO,Rui/Fang</t>
  </si>
  <si>
    <t xml:space="preserve">4268516	</t>
  </si>
  <si>
    <t xml:space="preserve">CKQ350040	</t>
  </si>
  <si>
    <t xml:space="preserve">999228514153759	</t>
  </si>
  <si>
    <t>Elsner/Liwia</t>
  </si>
  <si>
    <t xml:space="preserve">4270275	</t>
  </si>
  <si>
    <t xml:space="preserve">7356568114076	</t>
  </si>
  <si>
    <t xml:space="preserve">999228525126570	</t>
  </si>
  <si>
    <t>[甲米]森塔拉奥南海滩度假酒店(Centara Ao Nang Beach Resort &amp; Spa Krabi)(90199465)</t>
  </si>
  <si>
    <t>甄选豪华泳池露台特大床房&lt;2人入住&gt;&lt;不退款&gt;&lt;早餐&gt;</t>
  </si>
  <si>
    <t>NARANJO FLORES/SHEILA VANIA,VEGA NARANJO/NINA</t>
  </si>
  <si>
    <t xml:space="preserve">4272147	</t>
  </si>
  <si>
    <t xml:space="preserve">345512302	</t>
  </si>
  <si>
    <t xml:space="preserve">999228527745019	</t>
  </si>
  <si>
    <t>[Su Pan]萨帕生态水疗别墅(Sapa Eco Villas &amp; Spa)(112319286)</t>
  </si>
  <si>
    <t>行政家庭小屋&lt;2人入住&gt;&lt;早餐&gt;</t>
  </si>
  <si>
    <t>CHOI/YUNSUNG,DONELLE/COLIN</t>
  </si>
  <si>
    <t xml:space="preserve">4272721	</t>
  </si>
  <si>
    <t xml:space="preserve">9015545|124430150	</t>
  </si>
  <si>
    <t xml:space="preserve">999228531145806	</t>
  </si>
  <si>
    <t>[曼谷]曼谷素坤坤特传承诺富特生活酒店(Novotel Living Bangkok Sukhumvit Legacy)(55345874)</t>
  </si>
  <si>
    <t>标准特大床房&lt;2人入住&gt;&lt;不退款&gt;</t>
  </si>
  <si>
    <t>LIM/SAW SIM,TAN/CHERN LUN</t>
  </si>
  <si>
    <t xml:space="preserve">4273762	</t>
  </si>
  <si>
    <t xml:space="preserve">B776XLF526,B776XLF528|124514640,124514643	</t>
  </si>
  <si>
    <t xml:space="preserve">999228531849754	</t>
  </si>
  <si>
    <t>[阿德莱德]阿德莱德铂尔曼酒店(Pullman Adelaide)(96300038)</t>
  </si>
  <si>
    <t>高级两双人床房&lt;2人入住&gt;</t>
  </si>
  <si>
    <t>CHAN/YIN SUM CINDY,YE/HONGXI</t>
  </si>
  <si>
    <t xml:space="preserve">4274077	</t>
  </si>
  <si>
    <t xml:space="preserve">B217XLG514|124541323	</t>
  </si>
  <si>
    <t xml:space="preserve">999228531888833	</t>
  </si>
  <si>
    <t>CHANTAPHON/CHARUWAN</t>
  </si>
  <si>
    <t xml:space="preserve">4274097	</t>
  </si>
  <si>
    <t xml:space="preserve">999228535975484	</t>
  </si>
  <si>
    <t>[伯灵格姆]旧金山机场海湾希尔顿酒店(Hilton San Francisco Airport Bayfront - No Resort Fee)(55354753)</t>
  </si>
  <si>
    <t>豪华两张双人床房&lt;2人入住&gt;&lt;早餐&gt;</t>
  </si>
  <si>
    <t>LI/SYLVIA,LI/JONATHAN</t>
  </si>
  <si>
    <t xml:space="preserve">4274573	</t>
  </si>
  <si>
    <t xml:space="preserve">999228542203692	</t>
  </si>
  <si>
    <t>[康提]康提提兰卡酒店(Thilanka Hotel Kandy)(55505504)</t>
  </si>
  <si>
    <t>豪华房&lt;1人入住&gt;&lt;早餐&gt;</t>
  </si>
  <si>
    <t>Devlin/Patrick</t>
  </si>
  <si>
    <t xml:space="preserve">4275936	</t>
  </si>
  <si>
    <t xml:space="preserve">MET231200300	</t>
  </si>
  <si>
    <t xml:space="preserve">999228542209997	</t>
  </si>
  <si>
    <t>OBRIEN/MARTIN JAMES</t>
  </si>
  <si>
    <t xml:space="preserve">4275940	</t>
  </si>
  <si>
    <t xml:space="preserve">MET231200301	</t>
  </si>
  <si>
    <t xml:space="preserve">999228544659237	</t>
  </si>
  <si>
    <t>[安曼]安曼西部酒店(Amman West Hotel)(111415886)</t>
  </si>
  <si>
    <t>豪华双人房&lt;2人入住&gt;&lt;不退款&gt;&lt;早餐&gt;</t>
  </si>
  <si>
    <t>JAMALI/ZAKWAN</t>
  </si>
  <si>
    <t xml:space="preserve">4276808	</t>
  </si>
  <si>
    <t xml:space="preserve">174224	</t>
  </si>
  <si>
    <t xml:space="preserve">999228547177401	</t>
  </si>
  <si>
    <t>[迪沙鲁]迪沙鲁海滩桑德及桑德尔斯Spa度假酒店(Sand &amp; Sandals Desaru Beach Resort &amp; Spa)(55733234)</t>
  </si>
  <si>
    <t>LEE/SUT ENN</t>
  </si>
  <si>
    <t xml:space="preserve">4277933	</t>
  </si>
  <si>
    <t xml:space="preserve">-125216146|125216146	</t>
  </si>
  <si>
    <t xml:space="preserve">999228553519432	</t>
  </si>
  <si>
    <t>[芭堤雅]帕亚酒店(Payaa Hotel)(102880715)</t>
  </si>
  <si>
    <t>Grand Deluxe Double&lt;2人入住&gt;&lt;不退款&gt;&lt;早餐&gt;</t>
  </si>
  <si>
    <t>LAU/CHI WAI,POON/PAK YING EVA</t>
  </si>
  <si>
    <t xml:space="preserve">4280552	</t>
  </si>
  <si>
    <t xml:space="preserve">RR#2311278	</t>
  </si>
  <si>
    <t xml:space="preserve">999228557109790	</t>
  </si>
  <si>
    <t>[迪拜]迪拜棕榈岛瑞吉酒店(The St. Regis Dubai, the Palm)(80389964)</t>
  </si>
  <si>
    <t>YANG/PEIPEI,ZHENG/MINGLI</t>
  </si>
  <si>
    <t xml:space="preserve">4290720	</t>
  </si>
  <si>
    <t xml:space="preserve">92749960	</t>
  </si>
  <si>
    <t xml:space="preserve">999228557600911	</t>
  </si>
  <si>
    <t>MOON/JONGHO</t>
  </si>
  <si>
    <t xml:space="preserve">4291143	</t>
  </si>
  <si>
    <t xml:space="preserve">CONF#: 92409070	</t>
  </si>
  <si>
    <t xml:space="preserve">999228560065502	</t>
  </si>
  <si>
    <t>[首尔]首尔弘大智选假日酒店(Holiday Inn Express Seoul Hongdae, an IHG Hotel)(69338079)</t>
  </si>
  <si>
    <t>标准大床间&lt;2人入住&gt;&lt;不退款&gt;&lt;早餐&gt;</t>
  </si>
  <si>
    <t>GAO/XIN,JIAO/SHAN</t>
  </si>
  <si>
    <t xml:space="preserve">4292839	</t>
  </si>
  <si>
    <t xml:space="preserve">20009314|125557927	</t>
  </si>
  <si>
    <t xml:space="preserve">999228563203165	</t>
  </si>
  <si>
    <t>[华盛顿]蜂巢酒店(Hotel Hive)(55666128)</t>
  </si>
  <si>
    <t>无障碍嗡嗡声单人房&lt;1人入住&gt;</t>
  </si>
  <si>
    <t>WANG/Liao</t>
  </si>
  <si>
    <t xml:space="preserve">4295270	</t>
  </si>
  <si>
    <t xml:space="preserve">9031220187367	</t>
  </si>
  <si>
    <t xml:space="preserve">999228570044407	</t>
  </si>
  <si>
    <t>[吉隆坡]吉隆坡美利亚酒店(Meliá Kuala Lumpur)(55665890)</t>
  </si>
  <si>
    <t>美利亚房&lt;2人入住&gt;&lt;不退款&gt;</t>
  </si>
  <si>
    <t>KOH/WIN LAND</t>
  </si>
  <si>
    <t xml:space="preserve">4297678	</t>
  </si>
  <si>
    <t xml:space="preserve">750618	</t>
  </si>
  <si>
    <t xml:space="preserve">999228573000677	</t>
  </si>
  <si>
    <t>[波德申]辉煌海滩度假村(Glory Beach Resort)(55665845)</t>
  </si>
  <si>
    <t>两卧室公寓&lt;2人入住&gt;&lt;早餐&gt;</t>
  </si>
  <si>
    <t>Jammaluddin/Feiruz Natasya</t>
  </si>
  <si>
    <t xml:space="preserve">4299575	</t>
  </si>
  <si>
    <t xml:space="preserve">1869	</t>
  </si>
  <si>
    <t xml:space="preserve">999228574383258	</t>
  </si>
  <si>
    <t>[特罗姆瑟]斯堪迪克特罗姆瑟大酒店(Scandic Grand Tromsø)(55439662)</t>
  </si>
  <si>
    <t>双床房&lt;2人入住&gt;&lt;不退款&gt;</t>
  </si>
  <si>
    <t>ZHANG/YING,LIANG/TIANROU</t>
  </si>
  <si>
    <t xml:space="preserve">4300964	</t>
  </si>
  <si>
    <t xml:space="preserve">999228574509976	</t>
  </si>
  <si>
    <t>WANG/YUXUAN,LU/ZHANG HONG</t>
  </si>
  <si>
    <t xml:space="preserve">4301101	</t>
  </si>
  <si>
    <t xml:space="preserve">28574711811	</t>
  </si>
  <si>
    <t>[巴黎]诺富特巴黎凡尔赛门酒店(Novotel Paris Porte de Versailles)(80332591)</t>
  </si>
  <si>
    <t>经典双床房&lt;2人入住&gt;&lt;不退款&gt;</t>
  </si>
  <si>
    <t>YE/ZHONGTIAN,SHI/YANG</t>
  </si>
  <si>
    <t xml:space="preserve">4301278	</t>
  </si>
  <si>
    <t xml:space="preserve">A7L6XLF644|126465759	</t>
  </si>
  <si>
    <t xml:space="preserve">999228581834738	</t>
  </si>
  <si>
    <t>[巴拿马城]巴拿马城广场悦宜湾酒店(Riu Plaza Panamá)(55733524)</t>
  </si>
  <si>
    <t>LUKAWSKI/PAWEL MIECZYSLAW,LUKAWSKI/MALGORZATA</t>
  </si>
  <si>
    <t xml:space="preserve">4302646	</t>
  </si>
  <si>
    <t xml:space="preserve">999228582504926	</t>
  </si>
  <si>
    <t>[河内]河内广场大酒店(Grand Plaza Hanoi Hotel)(55851883)</t>
  </si>
  <si>
    <t>豪华特大床房&lt;2人入住&gt;&lt;不退款&gt;&lt;早餐&gt;</t>
  </si>
  <si>
    <t>HYEON/YUHAK</t>
  </si>
  <si>
    <t xml:space="preserve">4302919	</t>
  </si>
  <si>
    <t xml:space="preserve">-126588277,-126588281|126588277,126588281	</t>
  </si>
  <si>
    <t xml:space="preserve">999228582531919	</t>
  </si>
  <si>
    <t>客厅特大床套房&lt;1人入住&gt;&lt;早餐&gt;</t>
  </si>
  <si>
    <t xml:space="preserve">4302929	</t>
  </si>
  <si>
    <t xml:space="preserve">9036244102588	</t>
  </si>
  <si>
    <t xml:space="preserve">999228585888343	</t>
  </si>
  <si>
    <t>[布里斯班]布里斯班伊丽莎白街宜必思尚品酒店(ibis Styles Brisbane Elizabeth Street)(55841721)</t>
  </si>
  <si>
    <t>河景高级特大床房&lt;2人入住&gt;&lt;不退款&gt;</t>
  </si>
  <si>
    <t>MAO/ZHUQING,Sun/Mingyue</t>
  </si>
  <si>
    <t xml:space="preserve">4304454	</t>
  </si>
  <si>
    <t xml:space="preserve">999228589765774	</t>
  </si>
  <si>
    <t>行政双人房&lt;2人入住&gt;&lt;不退款&gt;</t>
  </si>
  <si>
    <t>GU/XUNMING,SUN/JIANING</t>
  </si>
  <si>
    <t xml:space="preserve">4307321	</t>
  </si>
  <si>
    <t xml:space="preserve">A7L6XLF652|127004644	</t>
  </si>
  <si>
    <t xml:space="preserve">999228596484914	</t>
  </si>
  <si>
    <t>[卢塞恩]赫米蒂奇酒店(Hermitage Lake Lucerne - Beach Club &amp; Lifestyle Hotel)(55391524)</t>
  </si>
  <si>
    <t>Superior Lake View Room&lt;2人入住&gt;</t>
  </si>
  <si>
    <t>ZHANG/XIANG</t>
  </si>
  <si>
    <t xml:space="preserve">4309041	</t>
  </si>
  <si>
    <t xml:space="preserve">141767849|127140522	</t>
  </si>
  <si>
    <t xml:space="preserve">999228602481152	</t>
  </si>
  <si>
    <t>[里斯本]达巴克斯艾酒店(Hotel da Baixa)(55768608)</t>
  </si>
  <si>
    <t>经典院景房&lt;2人入住&gt;&lt;不退款&gt;</t>
  </si>
  <si>
    <t>PARK/MINJAE</t>
  </si>
  <si>
    <t xml:space="preserve">4311558	</t>
  </si>
  <si>
    <t xml:space="preserve">9416950885|127248656	</t>
  </si>
  <si>
    <t xml:space="preserve">999228602842131	</t>
  </si>
  <si>
    <t>[马德里]马德里伊鲁尼套房酒店(Ilunion Suites Madrid)(55402818)</t>
  </si>
  <si>
    <t>标准房&lt;1人入住&gt;</t>
  </si>
  <si>
    <t>BELOSOGARRIDO/LINO</t>
  </si>
  <si>
    <t xml:space="preserve">4311886	</t>
  </si>
  <si>
    <t xml:space="preserve">999228603157887	</t>
  </si>
  <si>
    <t>[吉隆坡]吉隆坡豪亚酒店式公寓 - 远东酒店集团旗下(Oasia Suites Kuala Lumpur by Far East Hospitality)(55465407)</t>
  </si>
  <si>
    <t>单卧室尊贵套房&lt;2人入住&gt;&lt;不退款&gt;</t>
  </si>
  <si>
    <t>MIOR ABDUL RAHMAN/MIOR YAHAYA</t>
  </si>
  <si>
    <t xml:space="preserve">4311994	</t>
  </si>
  <si>
    <t xml:space="preserve">999228605607441	</t>
  </si>
  <si>
    <t>[佛罗伦萨]雷克斯酒店(Hotel Rex)(55665958)</t>
  </si>
  <si>
    <t>标准双床房&lt;2人入住&gt;&lt;早餐&gt;</t>
  </si>
  <si>
    <t>Beall/Edward</t>
  </si>
  <si>
    <t xml:space="preserve">4313803	</t>
  </si>
  <si>
    <t xml:space="preserve">999228716350807	</t>
  </si>
  <si>
    <t>[布鲁塞尔]美憬阁布鲁塞尔路易斯酒店(Le Louise Hotel Brussels - MGallery)(55745114)</t>
  </si>
  <si>
    <t>高级双人房&lt;2人入住&gt;&lt;早餐&gt;</t>
  </si>
  <si>
    <t>CHOI/FAI HO</t>
  </si>
  <si>
    <t xml:space="preserve">4338082	</t>
  </si>
  <si>
    <t xml:space="preserve">999229292131318	</t>
  </si>
  <si>
    <t>[新加坡]樟宜机场皇冠假日酒店  - IHG 旗下酒店(Crowne Plaza Changi Airport, an IHG Hotel)(55280749)</t>
  </si>
  <si>
    <t>宝石翼楼标准特大床房&lt;2人入住&gt;&lt;不退款&gt;&lt;早餐&gt;</t>
  </si>
  <si>
    <t>QIU/YUJIE</t>
  </si>
  <si>
    <t xml:space="preserve">4372844	</t>
  </si>
  <si>
    <t xml:space="preserve">61771409	</t>
  </si>
  <si>
    <t xml:space="preserve">999229332100633	</t>
  </si>
  <si>
    <t>CHUNG/SU VUN</t>
  </si>
  <si>
    <t xml:space="preserve">4386388	</t>
  </si>
  <si>
    <t xml:space="preserve">67898343	</t>
  </si>
  <si>
    <t xml:space="preserve">999229345759615	</t>
  </si>
  <si>
    <t>JIN/DAN</t>
  </si>
  <si>
    <t xml:space="preserve">4397747	</t>
  </si>
  <si>
    <t xml:space="preserve">60091982	</t>
  </si>
  <si>
    <t xml:space="preserve">999228551749194	</t>
  </si>
  <si>
    <t>[新加坡]新加坡四季酒店(Four Seasons Hotel Singapore)(55451630)</t>
  </si>
  <si>
    <t>奢华客房, 1 张特大床&lt;2人入住&gt;&lt;早餐&gt;</t>
  </si>
  <si>
    <t>Huang/Yi,Xu/Wei</t>
  </si>
  <si>
    <t xml:space="preserve">4278826	</t>
  </si>
  <si>
    <t xml:space="preserve">11066004	</t>
  </si>
  <si>
    <t xml:space="preserve">999229395993779	</t>
  </si>
  <si>
    <t>[吉隆坡]吉隆坡市中心智选假日酒店(Holiday Inn Express Kuala Lumpur City Centre, an IHG Hotel)(55337198)</t>
  </si>
  <si>
    <t>Wang/Heng,YUAN/ZIYI</t>
  </si>
  <si>
    <t xml:space="preserve">4447816	</t>
  </si>
  <si>
    <t xml:space="preserve">414942	</t>
  </si>
  <si>
    <t>，</t>
  </si>
  <si>
    <t>176092.33 HKD</t>
  </si>
  <si>
    <t>A231223100449481</t>
  </si>
  <si>
    <t>A231223100515481</t>
  </si>
  <si>
    <t>总计：176092.33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</si>
  <si>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</si>
  <si>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</si>
  <si>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</si>
  <si>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</si>
  <si>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</si>
  <si>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</si>
  <si>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</si>
  <si>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</si>
  <si>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</si>
  <si>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</si>
  <si>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</si>
  <si>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</si>
  <si>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</si>
  <si>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</si>
  <si>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</si>
  <si>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</si>
  <si>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</si>
  <si>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</si>
  <si>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</si>
  <si>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2023-05-08</t>
  </si>
  <si>
    <t>3342633</t>
  </si>
  <si>
    <t>新加坡史各士皇族酒店</t>
  </si>
  <si>
    <t>Quek Alfred</t>
  </si>
  <si>
    <t>2023-12-19</t>
  </si>
  <si>
    <t>2023-12-20</t>
  </si>
  <si>
    <t>退房日周结</t>
  </si>
  <si>
    <t>1593.55</t>
  </si>
  <si>
    <t>1809.00</t>
  </si>
  <si>
    <t>0</t>
  </si>
  <si>
    <t>0.00</t>
  </si>
  <si>
    <t>携程汇智国际直连</t>
  </si>
  <si>
    <t>925</t>
  </si>
  <si>
    <t>2023-05-10 18:03:26</t>
  </si>
  <si>
    <t>否</t>
  </si>
  <si>
    <t>汇智国际旅游发展有限公司</t>
  </si>
  <si>
    <t>直采</t>
  </si>
  <si>
    <t>新加坡</t>
  </si>
  <si>
    <t>2023-06-03</t>
  </si>
  <si>
    <t>3457124</t>
  </si>
  <si>
    <t>巴黎中心埃菲尔铁塔美爵酒店</t>
  </si>
  <si>
    <t>CHONG KAH KENG</t>
  </si>
  <si>
    <t>2023-12-18</t>
  </si>
  <si>
    <t>10265.88</t>
  </si>
  <si>
    <t>11336.00</t>
  </si>
  <si>
    <t>2023-06-03 16:29:40</t>
  </si>
  <si>
    <t>直连</t>
  </si>
  <si>
    <t>法国</t>
  </si>
  <si>
    <t>2023-06-10</t>
  </si>
  <si>
    <t>3484319</t>
  </si>
  <si>
    <t>普吉岛卡塔坦尼海滩度假村</t>
  </si>
  <si>
    <t>Tarmohammed Ateeyah,Tarmohammed Ateeyah</t>
  </si>
  <si>
    <t>2023-12-14</t>
  </si>
  <si>
    <t>8942.50</t>
  </si>
  <si>
    <t>9828.00</t>
  </si>
  <si>
    <t>2023-06-10 15:01:17</t>
  </si>
  <si>
    <t>泰国</t>
  </si>
  <si>
    <t>2023-07-15</t>
  </si>
  <si>
    <t>3640145</t>
  </si>
  <si>
    <t>罗伯茨河度假村</t>
  </si>
  <si>
    <t>CHIU YUHUI</t>
  </si>
  <si>
    <t>969.00</t>
  </si>
  <si>
    <t>1058.21</t>
  </si>
  <si>
    <t>2023-07-15 20:20:50</t>
  </si>
  <si>
    <t>菲律宾</t>
  </si>
  <si>
    <t>2023-08-27</t>
  </si>
  <si>
    <t>3843579</t>
  </si>
  <si>
    <t>橡树套房酒店</t>
  </si>
  <si>
    <t>LEUNG CHEUKPAN</t>
  </si>
  <si>
    <t>2023-12-17</t>
  </si>
  <si>
    <t>3721.63</t>
  </si>
  <si>
    <t>3997.02</t>
  </si>
  <si>
    <t>2023-08-27 14:48:16</t>
  </si>
  <si>
    <t>2023-09-18</t>
  </si>
  <si>
    <t>3947462</t>
  </si>
  <si>
    <t>普吉秘密悬崖度假村</t>
  </si>
  <si>
    <t>Marthinussen Jarle,Marthinussen Cheryll Lacuesta</t>
  </si>
  <si>
    <t>2023-12-15</t>
  </si>
  <si>
    <t>1713.47</t>
  </si>
  <si>
    <t>1837.90</t>
  </si>
  <si>
    <t>2023-09-18 05:17:11</t>
  </si>
  <si>
    <t>2023-09-24</t>
  </si>
  <si>
    <t>3978377</t>
  </si>
  <si>
    <t>日内瓦酒店</t>
  </si>
  <si>
    <t>CHOI YOUNGEUN</t>
  </si>
  <si>
    <t>2037.48</t>
  </si>
  <si>
    <t>2177.49</t>
  </si>
  <si>
    <t>2023-09-24 12:20:58</t>
  </si>
  <si>
    <t>意大利</t>
  </si>
  <si>
    <t>2023-10-04</t>
  </si>
  <si>
    <t>4023895</t>
  </si>
  <si>
    <t>巴拉望岛道夫酒店</t>
  </si>
  <si>
    <t>Markus Johan,Markus Annette,Markus Melody,Markus Gustav</t>
  </si>
  <si>
    <t>3428.34</t>
  </si>
  <si>
    <t>3664.32</t>
  </si>
  <si>
    <t>2023-10-04 22:55:38</t>
  </si>
  <si>
    <t>2023-10-20</t>
  </si>
  <si>
    <t>4102091</t>
  </si>
  <si>
    <t>利兹希尔顿逸林酒店</t>
  </si>
  <si>
    <t>LEE KIN HONG</t>
  </si>
  <si>
    <t>2023-12-16</t>
  </si>
  <si>
    <t>2833.22</t>
  </si>
  <si>
    <t>3025.00</t>
  </si>
  <si>
    <t>2023-10-20 15:30:58</t>
  </si>
  <si>
    <t>英国</t>
  </si>
  <si>
    <t>2023-10-21</t>
  </si>
  <si>
    <t>4108629</t>
  </si>
  <si>
    <t>清迈安纳塔拉度假酒店</t>
  </si>
  <si>
    <t>KANG DONGJIN,JEONG HYEYOON</t>
  </si>
  <si>
    <t>5436.66</t>
  </si>
  <si>
    <t>5800.96</t>
  </si>
  <si>
    <t>2023-10-21 19:50:10</t>
  </si>
  <si>
    <t>2023-10-23</t>
  </si>
  <si>
    <t>4115424</t>
  </si>
  <si>
    <t>爱丽舍弗劳贝特酒店</t>
  </si>
  <si>
    <t>PLISSON GERARD</t>
  </si>
  <si>
    <t>1840.56</t>
  </si>
  <si>
    <t>1964.10</t>
  </si>
  <si>
    <t>2023-10-23 03:27:49</t>
  </si>
  <si>
    <t>2023-10-28</t>
  </si>
  <si>
    <t>4143949</t>
  </si>
  <si>
    <t>普吉岛卡利马度假村及水疗中心 (SHA Extra Plus)</t>
  </si>
  <si>
    <t>ZHOU XINGLE,CHENG YAN</t>
  </si>
  <si>
    <t>1965.94</t>
  </si>
  <si>
    <t>2096.56</t>
  </si>
  <si>
    <t>2023-10-28 00:06:08</t>
  </si>
  <si>
    <t>2023-10-31</t>
  </si>
  <si>
    <t>4161231</t>
  </si>
  <si>
    <t>斯堪迪克伊萨维斯酒店</t>
  </si>
  <si>
    <t>JIANG HANZHI,JIANG WUDI</t>
  </si>
  <si>
    <t>6430.49</t>
  </si>
  <si>
    <t>6864.31</t>
  </si>
  <si>
    <t>2023-10-31 05:08:20</t>
  </si>
  <si>
    <t>挪威</t>
  </si>
  <si>
    <t>4161940</t>
  </si>
  <si>
    <t>巴黎戴高乐机场怡思得酒店</t>
  </si>
  <si>
    <t>LIANG SHUPING,LIU LEZHI,LIU SHENG,LIU ZIMU,LI SONGLUN,QU JINGSHUANG</t>
  </si>
  <si>
    <t>4091.55</t>
  </si>
  <si>
    <t>4367.58</t>
  </si>
  <si>
    <t>-4367</t>
  </si>
  <si>
    <t>-4091</t>
  </si>
  <si>
    <t>2023-10-31 10:06:08</t>
  </si>
  <si>
    <t>2023-11-02</t>
  </si>
  <si>
    <t>4179998</t>
  </si>
  <si>
    <t>哈顿客房酒店</t>
  </si>
  <si>
    <t>Guez David</t>
  </si>
  <si>
    <t>549.57</t>
  </si>
  <si>
    <t>586.33</t>
  </si>
  <si>
    <t>2023-11-02 22:53:47</t>
  </si>
  <si>
    <t>2023-11-03</t>
  </si>
  <si>
    <t>4182760</t>
  </si>
  <si>
    <t>曼谷贵都酒店</t>
  </si>
  <si>
    <t>LI MUJING,GONG HONGJUAN</t>
  </si>
  <si>
    <t>2023-12-12</t>
  </si>
  <si>
    <t>1679.97</t>
  </si>
  <si>
    <t>1793.12</t>
  </si>
  <si>
    <t>2023-11-06 11:42:37</t>
  </si>
  <si>
    <t>2023-11-04</t>
  </si>
  <si>
    <t>4190608</t>
  </si>
  <si>
    <t>曼谷盛泰乐水门酒店</t>
  </si>
  <si>
    <t>YEO KHAN LEE</t>
  </si>
  <si>
    <t>1155.53</t>
  </si>
  <si>
    <t>1239.44</t>
  </si>
  <si>
    <t>2023-11-04 14:25:18</t>
  </si>
  <si>
    <t>4190627</t>
  </si>
  <si>
    <t>YEO MAY</t>
  </si>
  <si>
    <t>2023-11-04 14:32:55</t>
  </si>
  <si>
    <t>2023-11-05</t>
  </si>
  <si>
    <t>4196851</t>
  </si>
  <si>
    <t>曼谷迪瓦鲁斯度假酒店</t>
  </si>
  <si>
    <t>lee hyunwoo</t>
  </si>
  <si>
    <t>311.86</t>
  </si>
  <si>
    <t>333.83</t>
  </si>
  <si>
    <t>2023-11-05 15:58:07</t>
  </si>
  <si>
    <t>2023-11-06</t>
  </si>
  <si>
    <t>4205744</t>
  </si>
  <si>
    <t>Belmont Hotel Mactan</t>
  </si>
  <si>
    <t>LEE YEONGEUN,PARK DONGJIN</t>
  </si>
  <si>
    <t>703.99</t>
  </si>
  <si>
    <t>753.58</t>
  </si>
  <si>
    <t>2023-11-06 22:31:42</t>
  </si>
  <si>
    <t>2023-11-08</t>
  </si>
  <si>
    <t>4219279</t>
  </si>
  <si>
    <t>普吉岛乡村度假酒店</t>
  </si>
  <si>
    <t>PENG HUWAN,Peng Xuanfeng</t>
  </si>
  <si>
    <t>3872.14</t>
  </si>
  <si>
    <t>4150.65</t>
  </si>
  <si>
    <t>2023-11-08 22:47:50</t>
  </si>
  <si>
    <t>2023-11-10</t>
  </si>
  <si>
    <t>4232070</t>
  </si>
  <si>
    <t>曼谷彩虹云宵酒店</t>
  </si>
  <si>
    <t>OGAWA RYUSUKE,OKAYASU NATSUKI</t>
  </si>
  <si>
    <t>573.99</t>
  </si>
  <si>
    <t>613.96</t>
  </si>
  <si>
    <t>2023-11-10 22:40:06</t>
  </si>
  <si>
    <t>2023-11-11</t>
  </si>
  <si>
    <t>4234511</t>
  </si>
  <si>
    <t>槟城火烈鸟海滩酒店</t>
  </si>
  <si>
    <t>Daniel Delton</t>
  </si>
  <si>
    <t>1417.62</t>
  </si>
  <si>
    <t>1515.36</t>
  </si>
  <si>
    <t>2023-11-11 12:43:07</t>
  </si>
  <si>
    <t>马来西亚</t>
  </si>
  <si>
    <t>4235357</t>
  </si>
  <si>
    <t>思凯海滩酒店</t>
  </si>
  <si>
    <t>SHEN XINLEI,Ma Yichen</t>
  </si>
  <si>
    <t>3096.23</t>
  </si>
  <si>
    <t>3309.71</t>
  </si>
  <si>
    <t>2023-11-11 14:46:34</t>
  </si>
  <si>
    <t>2023-11-12</t>
  </si>
  <si>
    <t>4240568</t>
  </si>
  <si>
    <t>海顿里拉瓦迪酒店</t>
  </si>
  <si>
    <t>AI JUN</t>
  </si>
  <si>
    <t>2277.58</t>
  </si>
  <si>
    <t>2435.13</t>
  </si>
  <si>
    <t>2023-11-12 13:21:32</t>
  </si>
  <si>
    <t>2023-11-14</t>
  </si>
  <si>
    <t>4253597</t>
  </si>
  <si>
    <t>H Hotel El Nido - Vegetarian Vegan Hotel</t>
  </si>
  <si>
    <t>HSIEH HAOCHEN,LIN YUSHAN</t>
  </si>
  <si>
    <t>1170.00</t>
  </si>
  <si>
    <t>1250.53</t>
  </si>
  <si>
    <t>2023-11-15 08:25:46</t>
  </si>
  <si>
    <t>4256458</t>
  </si>
  <si>
    <t>巴淡岛艺术酒店</t>
  </si>
  <si>
    <t>CHIN SU FANG</t>
  </si>
  <si>
    <t>517.69</t>
  </si>
  <si>
    <t>553.32</t>
  </si>
  <si>
    <t>2023-11-14 23:13:16</t>
  </si>
  <si>
    <t>印度尼西亚</t>
  </si>
  <si>
    <t>2023-11-15</t>
  </si>
  <si>
    <t>4257304</t>
  </si>
  <si>
    <t>京那巴鲁凯悦酒店</t>
  </si>
  <si>
    <t>CHIN CHEE KAN</t>
  </si>
  <si>
    <t>568.60</t>
  </si>
  <si>
    <t>610.68</t>
  </si>
  <si>
    <t>2023-11-15 06:22:10</t>
  </si>
  <si>
    <t>4260321</t>
  </si>
  <si>
    <t>仁川君悦大酒店</t>
  </si>
  <si>
    <t>NG LU DE RUTH</t>
  </si>
  <si>
    <t>1300.79</t>
  </si>
  <si>
    <t>1397.05</t>
  </si>
  <si>
    <t>2023-11-15 17:14:12</t>
  </si>
  <si>
    <t>韩国</t>
  </si>
  <si>
    <t>2023-11-16</t>
  </si>
  <si>
    <t>4263454</t>
  </si>
  <si>
    <t>皇冠假日巴黎共和酒店</t>
  </si>
  <si>
    <t>GUO HOLLY</t>
  </si>
  <si>
    <t>4700.11</t>
  </si>
  <si>
    <t>5052.80</t>
  </si>
  <si>
    <t>2023-11-16 06:02:52</t>
  </si>
  <si>
    <t>4266766</t>
  </si>
  <si>
    <t>洛如斯奥多姆食宿酒店</t>
  </si>
  <si>
    <t>HUANG QIDI,CHEN ZHENLIN</t>
  </si>
  <si>
    <t>1864.85</t>
  </si>
  <si>
    <t>2004.78</t>
  </si>
  <si>
    <t>2023-11-16 20:07:04</t>
  </si>
  <si>
    <t>4267213</t>
  </si>
  <si>
    <t>帕赛卡巴雅酒店</t>
  </si>
  <si>
    <t>PAULE SARAH</t>
  </si>
  <si>
    <t>271.39</t>
  </si>
  <si>
    <t>291.75</t>
  </si>
  <si>
    <t>2023-11-16 22:35:40</t>
  </si>
  <si>
    <t>4267224</t>
  </si>
  <si>
    <t>PAULE MARCO</t>
  </si>
  <si>
    <t>2023-11-16 22:39:15</t>
  </si>
  <si>
    <t>2023-11-17</t>
  </si>
  <si>
    <t>4268516</t>
  </si>
  <si>
    <t>圣苏湾机场套房</t>
  </si>
  <si>
    <t>WANG SIZHUO,Rui Fang</t>
  </si>
  <si>
    <t>198.63</t>
  </si>
  <si>
    <t>213.47</t>
  </si>
  <si>
    <t>2023-11-17 10:54:10</t>
  </si>
  <si>
    <t>4270275</t>
  </si>
  <si>
    <t>Elsner Liwia</t>
  </si>
  <si>
    <t>2023-12-13</t>
  </si>
  <si>
    <t>8014.99</t>
  </si>
  <si>
    <t>8613.64</t>
  </si>
  <si>
    <t>2023-11-18 12:56:55</t>
  </si>
  <si>
    <t>2023-11-18</t>
  </si>
  <si>
    <t>4272147</t>
  </si>
  <si>
    <t>森塔拉奥南海滩度假酒店</t>
  </si>
  <si>
    <t>NARANJO FLORES SHEILA VANIA,VEGA NARANJO NINA</t>
  </si>
  <si>
    <t>7737.65</t>
  </si>
  <si>
    <t>8345.18</t>
  </si>
  <si>
    <t>2023-11-18 12:08:02</t>
  </si>
  <si>
    <t>4272721</t>
  </si>
  <si>
    <t>生态 SPA 别墅酒店</t>
  </si>
  <si>
    <t>CHOI YUNSUNG,DONELLE COLIN</t>
  </si>
  <si>
    <t>1252.35</t>
  </si>
  <si>
    <t>1350.68</t>
  </si>
  <si>
    <t>2023-11-18 15:48:47</t>
  </si>
  <si>
    <t>越南</t>
  </si>
  <si>
    <t>4273762</t>
  </si>
  <si>
    <t>曼谷力狮套房酒店</t>
  </si>
  <si>
    <t>LIM SAW SIM,TAN CHERN LUN</t>
  </si>
  <si>
    <t>3515.20</t>
  </si>
  <si>
    <t>3791.20</t>
  </si>
  <si>
    <t>2023-11-18 22:01:35</t>
  </si>
  <si>
    <t>2023-11-19</t>
  </si>
  <si>
    <t>4274573</t>
  </si>
  <si>
    <t>旧金山机场海湾希尔顿酒店</t>
  </si>
  <si>
    <t>LI SYLVIA,LI JONATHAN</t>
  </si>
  <si>
    <t>1003.27</t>
  </si>
  <si>
    <t>1081.34</t>
  </si>
  <si>
    <t>2023-11-19 07:14:28</t>
  </si>
  <si>
    <t>美国</t>
  </si>
  <si>
    <t>4275936</t>
  </si>
  <si>
    <t>康提提兰卡酒店</t>
  </si>
  <si>
    <t>Devlin Patrick</t>
  </si>
  <si>
    <t>903.32</t>
  </si>
  <si>
    <t>973.62</t>
  </si>
  <si>
    <t>2023-11-19 17:16:54</t>
  </si>
  <si>
    <t>斯里兰卡</t>
  </si>
  <si>
    <t>4275940</t>
  </si>
  <si>
    <t>OBRIEN MARTIN JAMES</t>
  </si>
  <si>
    <t>2023-11-19 17:17:36</t>
  </si>
  <si>
    <t>4276808</t>
  </si>
  <si>
    <t>安曼西部酒店</t>
  </si>
  <si>
    <t>JAMALI ZAKWAN</t>
  </si>
  <si>
    <t>1752.23</t>
  </si>
  <si>
    <t>1888.59</t>
  </si>
  <si>
    <t>2023-11-19 21:52:27</t>
  </si>
  <si>
    <t>约旦</t>
  </si>
  <si>
    <t>2023-11-20</t>
  </si>
  <si>
    <t>4277933</t>
  </si>
  <si>
    <t>迪沙鲁沙洋海滩度假村</t>
  </si>
  <si>
    <t>LEE SUT ENN</t>
  </si>
  <si>
    <t>546.21</t>
  </si>
  <si>
    <t>588.72</t>
  </si>
  <si>
    <t>2023-11-20 08:38:26</t>
  </si>
  <si>
    <t>4278826</t>
  </si>
  <si>
    <t>新加坡四季酒店</t>
  </si>
  <si>
    <t>Huang Yi,Xu Wei</t>
  </si>
  <si>
    <t>9088.12</t>
  </si>
  <si>
    <t>9795.34</t>
  </si>
  <si>
    <t>2023-11-20 13:15:11</t>
  </si>
  <si>
    <t>4280552</t>
  </si>
  <si>
    <t>帕亚酒店</t>
  </si>
  <si>
    <t>LAU CHI WAI,POON PAK YING EVA</t>
  </si>
  <si>
    <t>1722.01</t>
  </si>
  <si>
    <t>1856.01</t>
  </si>
  <si>
    <t>2023-11-20 17:47:57</t>
  </si>
  <si>
    <t>4290720</t>
  </si>
  <si>
    <t>迪拜棕榈岛瑞吉酒店</t>
  </si>
  <si>
    <t>YANG PEIPEI,ZHENG MINGLI</t>
  </si>
  <si>
    <t>2333.25</t>
  </si>
  <si>
    <t>2514.82</t>
  </si>
  <si>
    <t>2023-11-20 18:54:47</t>
  </si>
  <si>
    <t>阿拉伯联合酋长国</t>
  </si>
  <si>
    <t>4291143</t>
  </si>
  <si>
    <t>MOON JONGHO</t>
  </si>
  <si>
    <t>2351.73</t>
  </si>
  <si>
    <t>2534.74</t>
  </si>
  <si>
    <t>2023-11-20 19:35:15</t>
  </si>
  <si>
    <t>4292839</t>
  </si>
  <si>
    <t>智选假日酒店首尔弘大</t>
  </si>
  <si>
    <t>GAO XIN,JIAO SHAN</t>
  </si>
  <si>
    <t>4104.16</t>
  </si>
  <si>
    <t>4423.54</t>
  </si>
  <si>
    <t>2023-11-20 23:30:37</t>
  </si>
  <si>
    <t>2023-11-21</t>
  </si>
  <si>
    <t>4295270</t>
  </si>
  <si>
    <t>凤巢酒店</t>
  </si>
  <si>
    <t>WANG Liao</t>
  </si>
  <si>
    <t>1706.38</t>
  </si>
  <si>
    <t>1851.34</t>
  </si>
  <si>
    <t>2023-11-21 10:49:54</t>
  </si>
  <si>
    <t>4297678</t>
  </si>
  <si>
    <t>吉隆坡美利亚酒店</t>
  </si>
  <si>
    <t>KOH WIN LAND</t>
  </si>
  <si>
    <t>1012.01</t>
  </si>
  <si>
    <t>1097.98</t>
  </si>
  <si>
    <t>2023-11-21 17:42:05</t>
  </si>
  <si>
    <t>4299575</t>
  </si>
  <si>
    <t>辉煌海滩度假村</t>
  </si>
  <si>
    <t>Jammaluddin Feiruz Natasya</t>
  </si>
  <si>
    <t>209.94</t>
  </si>
  <si>
    <t>227.78</t>
  </si>
  <si>
    <t>2023-11-21 21:53:47</t>
  </si>
  <si>
    <t>2023-11-22</t>
  </si>
  <si>
    <t>4300964</t>
  </si>
  <si>
    <t>特罗姆瑟斯堪迪豪华酒店</t>
  </si>
  <si>
    <t>ZHANG YING,LIANG TIANROU</t>
  </si>
  <si>
    <t>2406.97</t>
  </si>
  <si>
    <t>2621.69</t>
  </si>
  <si>
    <t>2023-11-22 07:14:27</t>
  </si>
  <si>
    <t>4301101</t>
  </si>
  <si>
    <t>WANG YUXUAN,LU ZHANG HONG</t>
  </si>
  <si>
    <t>3429.58</t>
  </si>
  <si>
    <t>3735.52</t>
  </si>
  <si>
    <t>2023-11-22 08:13:38</t>
  </si>
  <si>
    <t>4301278</t>
  </si>
  <si>
    <t>巴黎凡尔赛门诺富特酒店</t>
  </si>
  <si>
    <t>YE ZHONGTIAN,SHI YANG</t>
  </si>
  <si>
    <t>3146.36</t>
  </si>
  <si>
    <t>3427.03</t>
  </si>
  <si>
    <t>2023-11-22 09:08:16</t>
  </si>
  <si>
    <t>4302646</t>
  </si>
  <si>
    <t>巴拿马城瑞广场酒店</t>
  </si>
  <si>
    <t>LUKAWSKI PAWEL MIECZYSLAW,LUKAWSKI MALGORZATA</t>
  </si>
  <si>
    <t>697.98</t>
  </si>
  <si>
    <t>760.24</t>
  </si>
  <si>
    <t>2023-11-22 13:35:42</t>
  </si>
  <si>
    <t>巴拿马</t>
  </si>
  <si>
    <t>4302919</t>
  </si>
  <si>
    <t>河内广场大酒店</t>
  </si>
  <si>
    <t>HYEON YUHAK</t>
  </si>
  <si>
    <t>3683.49</t>
  </si>
  <si>
    <t>4012.08</t>
  </si>
  <si>
    <t>2023-11-22 14:15:53</t>
  </si>
  <si>
    <t>4302929</t>
  </si>
  <si>
    <t>2878.22</t>
  </si>
  <si>
    <t>3134.97</t>
  </si>
  <si>
    <t>2023-11-22 14:18:05</t>
  </si>
  <si>
    <t>4304454</t>
  </si>
  <si>
    <t>布里斯班伊丽莎白街宜必思尚品酒店</t>
  </si>
  <si>
    <t>MAO ZHUQING,Sun Mingyue</t>
  </si>
  <si>
    <t>1588.82</t>
  </si>
  <si>
    <t>1730.55</t>
  </si>
  <si>
    <t>2023-11-22 18:04:14</t>
  </si>
  <si>
    <t>澳大利亚</t>
  </si>
  <si>
    <t>2023-11-23</t>
  </si>
  <si>
    <t>4307321</t>
  </si>
  <si>
    <t>GU XUNMING,SUN JIANING</t>
  </si>
  <si>
    <t>3800.32</t>
  </si>
  <si>
    <t>4128.09</t>
  </si>
  <si>
    <t>2023-11-23 07:24:33</t>
  </si>
  <si>
    <t>4309041</t>
  </si>
  <si>
    <t>赫米蒂奇酒店</t>
  </si>
  <si>
    <t>ZHANG XIANG</t>
  </si>
  <si>
    <t>2497.59</t>
  </si>
  <si>
    <t>2713.00</t>
  </si>
  <si>
    <t>2023-11-23 13:33:24</t>
  </si>
  <si>
    <t>瑞士</t>
  </si>
  <si>
    <t>4311558</t>
  </si>
  <si>
    <t>巴伊萨酒店</t>
  </si>
  <si>
    <t>PARK MINJAE</t>
  </si>
  <si>
    <t>1212.59</t>
  </si>
  <si>
    <t>1317.17</t>
  </si>
  <si>
    <t>2023-11-23 19:44:54</t>
  </si>
  <si>
    <t>葡萄牙</t>
  </si>
  <si>
    <t>4311886</t>
  </si>
  <si>
    <t>马德里伊鲁尼套房酒店</t>
  </si>
  <si>
    <t>BELOSOGARRIDO LINO</t>
  </si>
  <si>
    <t>1217.33</t>
  </si>
  <si>
    <t>1322.32</t>
  </si>
  <si>
    <t>2023-11-23 20:11:51</t>
  </si>
  <si>
    <t>西班牙</t>
  </si>
  <si>
    <t>4311994</t>
  </si>
  <si>
    <t>吉隆坡豪亚酒店式公寓-遠東酒店集團旗下</t>
  </si>
  <si>
    <t>MIOR ABDUL RAHMAN MIOR YAHAYA</t>
  </si>
  <si>
    <t>348.91</t>
  </si>
  <si>
    <t>379.00</t>
  </si>
  <si>
    <t>2023-11-23 20:39:50</t>
  </si>
  <si>
    <t>2023-11-24</t>
  </si>
  <si>
    <t>4313803</t>
  </si>
  <si>
    <t>佛罗伦萨雷克斯酒店</t>
  </si>
  <si>
    <t>Beall Edward</t>
  </si>
  <si>
    <t>938.14</t>
  </si>
  <si>
    <t>1021.16</t>
  </si>
  <si>
    <t>2023-11-24 03:28:11</t>
  </si>
  <si>
    <t>2023-11-28</t>
  </si>
  <si>
    <t>4338082</t>
  </si>
  <si>
    <t>布鲁塞尔路易斯美景阁酒店酒店</t>
  </si>
  <si>
    <t>CHOI FAI HO</t>
  </si>
  <si>
    <t>2286.91</t>
  </si>
  <si>
    <t>2486.04</t>
  </si>
  <si>
    <t>2023-11-28 00:34:22</t>
  </si>
  <si>
    <t>比利时</t>
  </si>
  <si>
    <t>2023-12-03</t>
  </si>
  <si>
    <t>4372844</t>
  </si>
  <si>
    <t>新加坡樟宜机场皇冠假日酒店</t>
  </si>
  <si>
    <t>QIU YUJIE</t>
  </si>
  <si>
    <t>1570.00</t>
  </si>
  <si>
    <t>1716.97</t>
  </si>
  <si>
    <t>2023-12-04 18:19:25</t>
  </si>
  <si>
    <t>2023-12-05</t>
  </si>
  <si>
    <t>4386388</t>
  </si>
  <si>
    <t>CHUNG SU VUN</t>
  </si>
  <si>
    <t>3110.00</t>
  </si>
  <si>
    <t>3395.94</t>
  </si>
  <si>
    <t>2023-12-06 09:53:17</t>
  </si>
  <si>
    <t>2023-12-07</t>
  </si>
  <si>
    <t>4397747</t>
  </si>
  <si>
    <t>JIN DAN</t>
  </si>
  <si>
    <t>1709.31</t>
  </si>
  <si>
    <t>2023-12-08 14:13:07</t>
  </si>
  <si>
    <t>4447816</t>
  </si>
  <si>
    <t>吉隆坡市中心智选假日酒店</t>
  </si>
  <si>
    <t>Wang Heng,YUAN ZIYI</t>
  </si>
  <si>
    <t>668.00</t>
  </si>
  <si>
    <t>730.61</t>
  </si>
  <si>
    <t>2023-12-17 11:56:28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</si>
</sst>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14</xdr:col>
      <xdr:colOff>600075</xdr:colOff>
      <xdr:row>132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991850" cy="479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45279</v>
      </c>
      <c r="G2" s="6">
        <v>45280</v>
      </c>
      <c r="H2" s="4">
        <v>1</v>
      </c>
      <c r="I2" s="4">
        <v>1</v>
      </c>
      <c r="J2" s="4">
        <v>1</v>
      </c>
      <c r="K2" s="4" t="s">
        <v>30</v>
      </c>
      <c r="L2" s="4">
        <v>1809</v>
      </c>
      <c r="M2" s="4">
        <v>1809</v>
      </c>
      <c r="N2" s="4" t="s">
        <v>31</v>
      </c>
      <c r="O2" s="4" t="s">
        <v>32</v>
      </c>
      <c r="P2" s="4" t="s">
        <v>33</v>
      </c>
      <c r="Q2" s="4">
        <v>0</v>
      </c>
      <c r="R2" s="7">
        <v>45054</v>
      </c>
      <c r="S2" s="6">
        <v>45283</v>
      </c>
      <c r="T2" s="4" t="s">
        <v>34</v>
      </c>
      <c r="U2" s="4">
        <v>1809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45278</v>
      </c>
      <c r="G3" s="6">
        <v>45280</v>
      </c>
      <c r="H3" s="4">
        <v>4</v>
      </c>
      <c r="I3" s="4">
        <v>2</v>
      </c>
      <c r="J3" s="4">
        <v>8</v>
      </c>
      <c r="K3" s="4" t="s">
        <v>30</v>
      </c>
      <c r="L3" s="4">
        <v>11336</v>
      </c>
      <c r="M3" s="4">
        <v>11336</v>
      </c>
      <c r="N3" s="4" t="s">
        <v>40</v>
      </c>
      <c r="O3" s="4" t="s">
        <v>32</v>
      </c>
      <c r="P3" s="4" t="s">
        <v>33</v>
      </c>
      <c r="Q3" s="4">
        <v>0</v>
      </c>
      <c r="R3" s="7">
        <v>45080</v>
      </c>
      <c r="S3" s="6">
        <v>45283</v>
      </c>
      <c r="T3" s="4" t="s">
        <v>34</v>
      </c>
      <c r="U3" s="4">
        <v>11336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45274</v>
      </c>
      <c r="G4" s="6">
        <v>45280</v>
      </c>
      <c r="H4" s="4">
        <v>1</v>
      </c>
      <c r="I4" s="4">
        <v>6</v>
      </c>
      <c r="J4" s="4">
        <v>6</v>
      </c>
      <c r="K4" s="4" t="s">
        <v>30</v>
      </c>
      <c r="L4" s="4">
        <v>9828</v>
      </c>
      <c r="M4" s="4">
        <v>9828</v>
      </c>
      <c r="N4" s="4" t="s">
        <v>46</v>
      </c>
      <c r="O4" s="4" t="s">
        <v>32</v>
      </c>
      <c r="P4" s="4" t="s">
        <v>33</v>
      </c>
      <c r="Q4" s="4">
        <v>0</v>
      </c>
      <c r="R4" s="7">
        <v>45087.0000115741</v>
      </c>
      <c r="S4" s="6">
        <v>45283</v>
      </c>
      <c r="T4" s="4" t="s">
        <v>34</v>
      </c>
      <c r="U4" s="4">
        <v>9828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45278</v>
      </c>
      <c r="G5" s="6">
        <v>45280</v>
      </c>
      <c r="H5" s="4">
        <v>1</v>
      </c>
      <c r="I5" s="4">
        <v>2</v>
      </c>
      <c r="J5" s="4">
        <v>2</v>
      </c>
      <c r="K5" s="4" t="s">
        <v>30</v>
      </c>
      <c r="L5" s="4">
        <v>890</v>
      </c>
      <c r="M5" s="4">
        <v>890</v>
      </c>
      <c r="N5" s="4" t="s">
        <v>52</v>
      </c>
      <c r="O5" s="4" t="s">
        <v>32</v>
      </c>
      <c r="P5" s="4" t="s">
        <v>33</v>
      </c>
      <c r="Q5" s="4">
        <v>0</v>
      </c>
      <c r="R5" s="7">
        <v>45088.0000115741</v>
      </c>
      <c r="S5" s="6">
        <v>45283</v>
      </c>
      <c r="T5" s="4" t="s">
        <v>34</v>
      </c>
      <c r="U5" s="4">
        <v>890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45279</v>
      </c>
      <c r="G6" s="6">
        <v>45280</v>
      </c>
      <c r="H6" s="4">
        <v>1</v>
      </c>
      <c r="I6" s="4">
        <v>1</v>
      </c>
      <c r="J6" s="4">
        <v>1</v>
      </c>
      <c r="K6" s="4" t="s">
        <v>30</v>
      </c>
      <c r="L6" s="4">
        <v>1058.21</v>
      </c>
      <c r="M6" s="4">
        <v>1058.21</v>
      </c>
      <c r="N6" s="4" t="s">
        <v>58</v>
      </c>
      <c r="O6" s="4" t="s">
        <v>32</v>
      </c>
      <c r="P6" s="4" t="s">
        <v>33</v>
      </c>
      <c r="Q6" s="4">
        <v>0</v>
      </c>
      <c r="R6" s="7">
        <v>45122</v>
      </c>
      <c r="S6" s="6">
        <v>45283</v>
      </c>
      <c r="T6" s="4" t="s">
        <v>34</v>
      </c>
      <c r="U6" s="4">
        <v>1058.21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45277</v>
      </c>
      <c r="G7" s="6">
        <v>45280</v>
      </c>
      <c r="H7" s="4">
        <v>1</v>
      </c>
      <c r="I7" s="4">
        <v>3</v>
      </c>
      <c r="J7" s="4">
        <v>3</v>
      </c>
      <c r="K7" s="4" t="s">
        <v>30</v>
      </c>
      <c r="L7" s="4">
        <v>3997.02</v>
      </c>
      <c r="M7" s="4">
        <v>3997.02</v>
      </c>
      <c r="N7" s="4" t="s">
        <v>64</v>
      </c>
      <c r="O7" s="4" t="s">
        <v>32</v>
      </c>
      <c r="P7" s="4" t="s">
        <v>33</v>
      </c>
      <c r="Q7" s="4">
        <v>0</v>
      </c>
      <c r="R7" s="7">
        <v>45165.0000115741</v>
      </c>
      <c r="S7" s="6">
        <v>45283</v>
      </c>
      <c r="T7" s="4" t="s">
        <v>34</v>
      </c>
      <c r="U7" s="4">
        <v>3997.02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45277</v>
      </c>
      <c r="G8" s="6">
        <v>45280</v>
      </c>
      <c r="H8" s="4">
        <v>1</v>
      </c>
      <c r="I8" s="4">
        <v>3</v>
      </c>
      <c r="J8" s="4">
        <v>3</v>
      </c>
      <c r="K8" s="4" t="s">
        <v>30</v>
      </c>
      <c r="L8" s="4">
        <v>1617.9</v>
      </c>
      <c r="M8" s="4">
        <v>1617.9</v>
      </c>
      <c r="N8" s="4" t="s">
        <v>70</v>
      </c>
      <c r="O8" s="4" t="s">
        <v>32</v>
      </c>
      <c r="P8" s="4" t="s">
        <v>33</v>
      </c>
      <c r="Q8" s="4">
        <v>0</v>
      </c>
      <c r="R8" s="7">
        <v>45167.0000115741</v>
      </c>
      <c r="S8" s="6">
        <v>45283</v>
      </c>
      <c r="T8" s="4" t="s">
        <v>34</v>
      </c>
      <c r="U8" s="4">
        <v>1617.9</v>
      </c>
      <c r="V8" s="4">
        <v>0</v>
      </c>
      <c r="W8" s="4">
        <v>0</v>
      </c>
      <c r="X8" s="4" t="s">
        <v>71</v>
      </c>
      <c r="Y8" s="4" t="s">
        <v>54</v>
      </c>
    </row>
    <row r="9" s="4" customFormat="1" spans="1:25">
      <c r="A9" s="4" t="s">
        <v>67</v>
      </c>
      <c r="B9" s="4" t="s">
        <v>26</v>
      </c>
      <c r="C9" s="4" t="s">
        <v>72</v>
      </c>
      <c r="D9" s="4" t="s">
        <v>68</v>
      </c>
      <c r="E9" s="4" t="s">
        <v>69</v>
      </c>
      <c r="F9" s="6">
        <v>45277</v>
      </c>
      <c r="G9" s="6">
        <v>45280</v>
      </c>
      <c r="H9" s="4">
        <v>1</v>
      </c>
      <c r="I9" s="4">
        <v>3</v>
      </c>
      <c r="J9" s="4">
        <v>3</v>
      </c>
      <c r="K9" s="4" t="s">
        <v>30</v>
      </c>
      <c r="L9" s="4">
        <v>-1617.9</v>
      </c>
      <c r="M9" s="4">
        <v>-1617.9</v>
      </c>
      <c r="N9" s="4" t="s">
        <v>70</v>
      </c>
      <c r="O9" s="4" t="s">
        <v>32</v>
      </c>
      <c r="P9" s="4" t="s">
        <v>33</v>
      </c>
      <c r="Q9" s="4">
        <v>0</v>
      </c>
      <c r="R9" s="7">
        <v>45167.0000115741</v>
      </c>
      <c r="S9" s="6">
        <v>45283</v>
      </c>
      <c r="T9" s="4" t="s">
        <v>34</v>
      </c>
      <c r="U9" s="4">
        <v>-1617.9</v>
      </c>
      <c r="V9" s="4">
        <v>0</v>
      </c>
      <c r="W9" s="4">
        <v>0</v>
      </c>
      <c r="X9" s="4" t="s">
        <v>71</v>
      </c>
      <c r="Y9" s="4" t="s">
        <v>54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45278</v>
      </c>
      <c r="G10" s="6">
        <v>45280</v>
      </c>
      <c r="H10" s="4">
        <v>1</v>
      </c>
      <c r="I10" s="4">
        <v>2</v>
      </c>
      <c r="J10" s="4">
        <v>2</v>
      </c>
      <c r="K10" s="4" t="s">
        <v>30</v>
      </c>
      <c r="L10" s="4">
        <v>1558.62</v>
      </c>
      <c r="M10" s="4">
        <v>1558.62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45177.0000115741</v>
      </c>
      <c r="S10" s="6">
        <v>45283</v>
      </c>
      <c r="T10" s="4" t="s">
        <v>34</v>
      </c>
      <c r="U10" s="4">
        <v>1558.62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49</v>
      </c>
      <c r="B11" s="4" t="s">
        <v>26</v>
      </c>
      <c r="C11" s="4" t="s">
        <v>72</v>
      </c>
      <c r="D11" s="4" t="s">
        <v>50</v>
      </c>
      <c r="E11" s="4" t="s">
        <v>51</v>
      </c>
      <c r="F11" s="6">
        <v>45278</v>
      </c>
      <c r="G11" s="6">
        <v>45280</v>
      </c>
      <c r="H11" s="4">
        <v>1</v>
      </c>
      <c r="I11" s="4">
        <v>2</v>
      </c>
      <c r="J11" s="4">
        <v>2</v>
      </c>
      <c r="K11" s="4" t="s">
        <v>30</v>
      </c>
      <c r="L11" s="4">
        <v>-890</v>
      </c>
      <c r="M11" s="4">
        <v>-890</v>
      </c>
      <c r="N11" s="4" t="s">
        <v>52</v>
      </c>
      <c r="O11" s="4" t="s">
        <v>32</v>
      </c>
      <c r="P11" s="4" t="s">
        <v>33</v>
      </c>
      <c r="Q11" s="4">
        <v>0</v>
      </c>
      <c r="R11" s="7">
        <v>45088.0000115741</v>
      </c>
      <c r="S11" s="6">
        <v>45283</v>
      </c>
      <c r="T11" s="4" t="s">
        <v>34</v>
      </c>
      <c r="U11" s="4">
        <v>-890</v>
      </c>
      <c r="V11" s="4">
        <v>0</v>
      </c>
      <c r="W11" s="4">
        <v>0</v>
      </c>
      <c r="X11" s="4" t="s">
        <v>53</v>
      </c>
      <c r="Y11" s="4" t="s">
        <v>54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45275</v>
      </c>
      <c r="G12" s="6">
        <v>45280</v>
      </c>
      <c r="H12" s="4">
        <v>1</v>
      </c>
      <c r="I12" s="4">
        <v>5</v>
      </c>
      <c r="J12" s="4">
        <v>5</v>
      </c>
      <c r="K12" s="4" t="s">
        <v>30</v>
      </c>
      <c r="L12" s="4">
        <v>1837.9</v>
      </c>
      <c r="M12" s="4">
        <v>1837.9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45187.0000115741</v>
      </c>
      <c r="S12" s="6">
        <v>45283</v>
      </c>
      <c r="T12" s="4" t="s">
        <v>34</v>
      </c>
      <c r="U12" s="4">
        <v>1837.9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44</v>
      </c>
      <c r="E13" s="4" t="s">
        <v>86</v>
      </c>
      <c r="F13" s="6">
        <v>45276</v>
      </c>
      <c r="G13" s="6">
        <v>45280</v>
      </c>
      <c r="H13" s="4">
        <v>1</v>
      </c>
      <c r="I13" s="4">
        <v>4</v>
      </c>
      <c r="J13" s="4">
        <v>4</v>
      </c>
      <c r="K13" s="4" t="s">
        <v>30</v>
      </c>
      <c r="L13" s="4">
        <v>5967.64</v>
      </c>
      <c r="M13" s="4">
        <v>5967.64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45190</v>
      </c>
      <c r="S13" s="6">
        <v>45283</v>
      </c>
      <c r="T13" s="4" t="s">
        <v>34</v>
      </c>
      <c r="U13" s="4">
        <v>5967.64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44</v>
      </c>
      <c r="E14" s="4" t="s">
        <v>86</v>
      </c>
      <c r="F14" s="6">
        <v>45276</v>
      </c>
      <c r="G14" s="6">
        <v>45280</v>
      </c>
      <c r="H14" s="4">
        <v>1</v>
      </c>
      <c r="I14" s="4">
        <v>4</v>
      </c>
      <c r="J14" s="4">
        <v>4</v>
      </c>
      <c r="K14" s="4" t="s">
        <v>30</v>
      </c>
      <c r="L14" s="4">
        <v>5967.64</v>
      </c>
      <c r="M14" s="4">
        <v>5967.64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45190.0000115741</v>
      </c>
      <c r="S14" s="6">
        <v>45283</v>
      </c>
      <c r="T14" s="4" t="s">
        <v>34</v>
      </c>
      <c r="U14" s="4">
        <v>5967.64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45277</v>
      </c>
      <c r="G15" s="6">
        <v>45280</v>
      </c>
      <c r="H15" s="4">
        <v>1</v>
      </c>
      <c r="I15" s="4">
        <v>3</v>
      </c>
      <c r="J15" s="4">
        <v>3</v>
      </c>
      <c r="K15" s="4" t="s">
        <v>30</v>
      </c>
      <c r="L15" s="4">
        <v>2177.49</v>
      </c>
      <c r="M15" s="4">
        <v>2177.49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45193</v>
      </c>
      <c r="S15" s="6">
        <v>45283</v>
      </c>
      <c r="T15" s="4" t="s">
        <v>34</v>
      </c>
      <c r="U15" s="4">
        <v>2177.49</v>
      </c>
      <c r="V15" s="4">
        <v>0</v>
      </c>
      <c r="W15" s="4">
        <v>0</v>
      </c>
      <c r="X15" s="4" t="s">
        <v>98</v>
      </c>
      <c r="Y15" s="4" t="s">
        <v>54</v>
      </c>
    </row>
    <row r="16" s="4" customFormat="1" spans="1:25">
      <c r="A16" s="4" t="s">
        <v>85</v>
      </c>
      <c r="B16" s="4" t="s">
        <v>26</v>
      </c>
      <c r="C16" s="4" t="s">
        <v>72</v>
      </c>
      <c r="D16" s="4" t="s">
        <v>44</v>
      </c>
      <c r="E16" s="4" t="s">
        <v>86</v>
      </c>
      <c r="F16" s="6">
        <v>45276</v>
      </c>
      <c r="G16" s="6">
        <v>45280</v>
      </c>
      <c r="H16" s="4">
        <v>1</v>
      </c>
      <c r="I16" s="4">
        <v>4</v>
      </c>
      <c r="J16" s="4">
        <v>4</v>
      </c>
      <c r="K16" s="4" t="s">
        <v>30</v>
      </c>
      <c r="L16" s="4">
        <v>-5967.64</v>
      </c>
      <c r="M16" s="4">
        <v>-5967.64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45190</v>
      </c>
      <c r="S16" s="6">
        <v>45283</v>
      </c>
      <c r="T16" s="4" t="s">
        <v>34</v>
      </c>
      <c r="U16" s="4">
        <v>-5967.64</v>
      </c>
      <c r="V16" s="4">
        <v>0</v>
      </c>
      <c r="W16" s="4">
        <v>0</v>
      </c>
      <c r="X16" s="4" t="s">
        <v>88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72</v>
      </c>
      <c r="D17" s="4" t="s">
        <v>44</v>
      </c>
      <c r="E17" s="4" t="s">
        <v>86</v>
      </c>
      <c r="F17" s="6">
        <v>45276</v>
      </c>
      <c r="G17" s="6">
        <v>45280</v>
      </c>
      <c r="H17" s="4">
        <v>1</v>
      </c>
      <c r="I17" s="4">
        <v>4</v>
      </c>
      <c r="J17" s="4">
        <v>4</v>
      </c>
      <c r="K17" s="4" t="s">
        <v>30</v>
      </c>
      <c r="L17" s="4">
        <v>-5967.64</v>
      </c>
      <c r="M17" s="4">
        <v>-5967.64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45190.0000115741</v>
      </c>
      <c r="S17" s="6">
        <v>45283</v>
      </c>
      <c r="T17" s="4" t="s">
        <v>34</v>
      </c>
      <c r="U17" s="4">
        <v>-5967.64</v>
      </c>
      <c r="V17" s="4">
        <v>0</v>
      </c>
      <c r="W17" s="4">
        <v>0</v>
      </c>
      <c r="X17" s="4" t="s">
        <v>92</v>
      </c>
      <c r="Y17" s="4" t="s">
        <v>93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45277</v>
      </c>
      <c r="G18" s="6">
        <v>45280</v>
      </c>
      <c r="H18" s="4">
        <v>2</v>
      </c>
      <c r="I18" s="4">
        <v>3</v>
      </c>
      <c r="J18" s="4">
        <v>6</v>
      </c>
      <c r="K18" s="4" t="s">
        <v>30</v>
      </c>
      <c r="L18" s="4">
        <v>3664.32</v>
      </c>
      <c r="M18" s="4">
        <v>3664.32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45203</v>
      </c>
      <c r="S18" s="6">
        <v>45283</v>
      </c>
      <c r="T18" s="4" t="s">
        <v>34</v>
      </c>
      <c r="U18" s="4">
        <v>3664.32</v>
      </c>
      <c r="V18" s="4">
        <v>0</v>
      </c>
      <c r="W18" s="4">
        <v>0</v>
      </c>
      <c r="X18" s="4" t="s">
        <v>103</v>
      </c>
      <c r="Y18" s="4" t="s">
        <v>54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45276</v>
      </c>
      <c r="G19" s="6">
        <v>45280</v>
      </c>
      <c r="H19" s="4">
        <v>1</v>
      </c>
      <c r="I19" s="4">
        <v>4</v>
      </c>
      <c r="J19" s="4">
        <v>4</v>
      </c>
      <c r="K19" s="4" t="s">
        <v>30</v>
      </c>
      <c r="L19" s="4">
        <v>3024.6</v>
      </c>
      <c r="M19" s="4">
        <v>3024.6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45219</v>
      </c>
      <c r="S19" s="6">
        <v>45283</v>
      </c>
      <c r="T19" s="4" t="s">
        <v>34</v>
      </c>
      <c r="U19" s="4">
        <v>3024.6</v>
      </c>
      <c r="V19" s="4">
        <v>0</v>
      </c>
      <c r="W19" s="4">
        <v>0</v>
      </c>
      <c r="X19" s="4" t="s">
        <v>108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45279</v>
      </c>
      <c r="G20" s="6">
        <v>45280</v>
      </c>
      <c r="H20" s="4">
        <v>1</v>
      </c>
      <c r="I20" s="4">
        <v>1</v>
      </c>
      <c r="J20" s="4">
        <v>1</v>
      </c>
      <c r="K20" s="4" t="s">
        <v>30</v>
      </c>
      <c r="L20" s="4">
        <v>1009.89</v>
      </c>
      <c r="M20" s="4">
        <v>1009.89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45219.0000115741</v>
      </c>
      <c r="S20" s="6">
        <v>45283</v>
      </c>
      <c r="T20" s="4" t="s">
        <v>34</v>
      </c>
      <c r="U20" s="4">
        <v>1009.89</v>
      </c>
      <c r="V20" s="4">
        <v>0</v>
      </c>
      <c r="W20" s="4">
        <v>0</v>
      </c>
      <c r="X20" s="4" t="s">
        <v>114</v>
      </c>
      <c r="Y20" s="4" t="s">
        <v>54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45276</v>
      </c>
      <c r="G21" s="6">
        <v>45280</v>
      </c>
      <c r="H21" s="4">
        <v>2</v>
      </c>
      <c r="I21" s="4">
        <v>4</v>
      </c>
      <c r="J21" s="4">
        <v>8</v>
      </c>
      <c r="K21" s="4" t="s">
        <v>30</v>
      </c>
      <c r="L21" s="4">
        <v>2351.28</v>
      </c>
      <c r="M21" s="4">
        <v>2351.28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45219</v>
      </c>
      <c r="S21" s="6">
        <v>45283</v>
      </c>
      <c r="T21" s="4" t="s">
        <v>34</v>
      </c>
      <c r="U21" s="4">
        <v>2351.28</v>
      </c>
      <c r="V21" s="4">
        <v>0</v>
      </c>
      <c r="W21" s="4">
        <v>0</v>
      </c>
      <c r="X21" s="4" t="s">
        <v>119</v>
      </c>
      <c r="Y21" s="4" t="s">
        <v>109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45278</v>
      </c>
      <c r="G22" s="6">
        <v>45280</v>
      </c>
      <c r="H22" s="4">
        <v>1</v>
      </c>
      <c r="I22" s="4">
        <v>2</v>
      </c>
      <c r="J22" s="4">
        <v>2</v>
      </c>
      <c r="K22" s="4" t="s">
        <v>30</v>
      </c>
      <c r="L22" s="4">
        <v>5800.9</v>
      </c>
      <c r="M22" s="4">
        <v>5800.9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45220.0000115741</v>
      </c>
      <c r="S22" s="6">
        <v>45283</v>
      </c>
      <c r="T22" s="4" t="s">
        <v>34</v>
      </c>
      <c r="U22" s="4">
        <v>5800.9</v>
      </c>
      <c r="V22" s="4">
        <v>0</v>
      </c>
      <c r="W22" s="4">
        <v>0</v>
      </c>
      <c r="X22" s="4" t="s">
        <v>124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45278</v>
      </c>
      <c r="G23" s="6">
        <v>45280</v>
      </c>
      <c r="H23" s="4">
        <v>1</v>
      </c>
      <c r="I23" s="4">
        <v>2</v>
      </c>
      <c r="J23" s="4">
        <v>2</v>
      </c>
      <c r="K23" s="4" t="s">
        <v>30</v>
      </c>
      <c r="L23" s="4">
        <v>1964.1</v>
      </c>
      <c r="M23" s="4">
        <v>1964.1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45222</v>
      </c>
      <c r="S23" s="6">
        <v>45283</v>
      </c>
      <c r="T23" s="4" t="s">
        <v>34</v>
      </c>
      <c r="U23" s="4">
        <v>1964.1</v>
      </c>
      <c r="V23" s="4">
        <v>0</v>
      </c>
      <c r="W23" s="4">
        <v>0</v>
      </c>
      <c r="X23" s="4" t="s">
        <v>130</v>
      </c>
      <c r="Y23" s="4" t="s">
        <v>131</v>
      </c>
    </row>
    <row r="24" s="4" customFormat="1" spans="1:25">
      <c r="A24" s="4" t="s">
        <v>110</v>
      </c>
      <c r="B24" s="4" t="s">
        <v>26</v>
      </c>
      <c r="C24" s="4" t="s">
        <v>72</v>
      </c>
      <c r="D24" s="4" t="s">
        <v>111</v>
      </c>
      <c r="E24" s="4" t="s">
        <v>112</v>
      </c>
      <c r="F24" s="6">
        <v>45279</v>
      </c>
      <c r="G24" s="6">
        <v>45280</v>
      </c>
      <c r="H24" s="4">
        <v>1</v>
      </c>
      <c r="I24" s="4">
        <v>1</v>
      </c>
      <c r="J24" s="4">
        <v>1</v>
      </c>
      <c r="K24" s="4" t="s">
        <v>30</v>
      </c>
      <c r="L24" s="4">
        <v>-1009.89</v>
      </c>
      <c r="M24" s="4">
        <v>-1009.89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45219.0000115741</v>
      </c>
      <c r="S24" s="6">
        <v>45283</v>
      </c>
      <c r="T24" s="4" t="s">
        <v>34</v>
      </c>
      <c r="U24" s="4">
        <v>-1009.89</v>
      </c>
      <c r="V24" s="4">
        <v>0</v>
      </c>
      <c r="W24" s="4">
        <v>0</v>
      </c>
      <c r="X24" s="4" t="s">
        <v>114</v>
      </c>
      <c r="Y24" s="4" t="s">
        <v>54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45278</v>
      </c>
      <c r="G25" s="6">
        <v>45280</v>
      </c>
      <c r="H25" s="4">
        <v>1</v>
      </c>
      <c r="I25" s="4">
        <v>2</v>
      </c>
      <c r="J25" s="4">
        <v>2</v>
      </c>
      <c r="K25" s="4" t="s">
        <v>30</v>
      </c>
      <c r="L25" s="4">
        <v>2096.56</v>
      </c>
      <c r="M25" s="4">
        <v>2096.56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45227.0000115741</v>
      </c>
      <c r="S25" s="6">
        <v>45283</v>
      </c>
      <c r="T25" s="4" t="s">
        <v>34</v>
      </c>
      <c r="U25" s="4">
        <v>2096.56</v>
      </c>
      <c r="V25" s="4">
        <v>0</v>
      </c>
      <c r="W25" s="4">
        <v>0</v>
      </c>
      <c r="X25" s="4" t="s">
        <v>136</v>
      </c>
      <c r="Y25" s="4" t="s">
        <v>54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45276</v>
      </c>
      <c r="G26" s="6">
        <v>45280</v>
      </c>
      <c r="H26" s="4">
        <v>1</v>
      </c>
      <c r="I26" s="4">
        <v>4</v>
      </c>
      <c r="J26" s="4">
        <v>4</v>
      </c>
      <c r="K26" s="4" t="s">
        <v>30</v>
      </c>
      <c r="L26" s="4">
        <v>6864.31</v>
      </c>
      <c r="M26" s="4">
        <v>6864.31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45230.0000115741</v>
      </c>
      <c r="S26" s="6">
        <v>45283</v>
      </c>
      <c r="T26" s="4" t="s">
        <v>34</v>
      </c>
      <c r="U26" s="4">
        <v>6864.31</v>
      </c>
      <c r="V26" s="4">
        <v>0</v>
      </c>
      <c r="W26" s="4">
        <v>0</v>
      </c>
      <c r="X26" s="4" t="s">
        <v>141</v>
      </c>
      <c r="Y26" s="4" t="s">
        <v>54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45279</v>
      </c>
      <c r="G27" s="6">
        <v>45280</v>
      </c>
      <c r="H27" s="4">
        <v>3</v>
      </c>
      <c r="I27" s="4">
        <v>1</v>
      </c>
      <c r="J27" s="4">
        <v>3</v>
      </c>
      <c r="K27" s="4" t="s">
        <v>30</v>
      </c>
      <c r="L27" s="4">
        <v>4367.58</v>
      </c>
      <c r="M27" s="4">
        <v>4367.58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45230</v>
      </c>
      <c r="S27" s="6">
        <v>45283</v>
      </c>
      <c r="T27" s="4" t="s">
        <v>34</v>
      </c>
      <c r="U27" s="4">
        <v>4367.58</v>
      </c>
      <c r="V27" s="4">
        <v>0</v>
      </c>
      <c r="W27" s="4">
        <v>0</v>
      </c>
      <c r="X27" s="4" t="s">
        <v>146</v>
      </c>
      <c r="Y27" s="4" t="s">
        <v>54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45279</v>
      </c>
      <c r="G28" s="6">
        <v>45280</v>
      </c>
      <c r="H28" s="4">
        <v>1</v>
      </c>
      <c r="I28" s="4">
        <v>1</v>
      </c>
      <c r="J28" s="4">
        <v>1</v>
      </c>
      <c r="K28" s="4" t="s">
        <v>30</v>
      </c>
      <c r="L28" s="4">
        <v>762.48</v>
      </c>
      <c r="M28" s="4">
        <v>762.48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45231</v>
      </c>
      <c r="S28" s="6">
        <v>45283</v>
      </c>
      <c r="T28" s="4" t="s">
        <v>34</v>
      </c>
      <c r="U28" s="4">
        <v>762.48</v>
      </c>
      <c r="V28" s="4">
        <v>0</v>
      </c>
      <c r="W28" s="4">
        <v>0</v>
      </c>
      <c r="X28" s="4" t="s">
        <v>151</v>
      </c>
      <c r="Y28" s="4" t="s">
        <v>54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45279</v>
      </c>
      <c r="G29" s="6">
        <v>45280</v>
      </c>
      <c r="H29" s="4">
        <v>1</v>
      </c>
      <c r="I29" s="4">
        <v>1</v>
      </c>
      <c r="J29" s="4">
        <v>1</v>
      </c>
      <c r="K29" s="4" t="s">
        <v>30</v>
      </c>
      <c r="L29" s="4">
        <v>586.33</v>
      </c>
      <c r="M29" s="4">
        <v>586.33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45232.0000115741</v>
      </c>
      <c r="S29" s="6">
        <v>45283</v>
      </c>
      <c r="T29" s="4" t="s">
        <v>34</v>
      </c>
      <c r="U29" s="4">
        <v>586.33</v>
      </c>
      <c r="V29" s="4">
        <v>0</v>
      </c>
      <c r="W29" s="4">
        <v>0</v>
      </c>
      <c r="X29" s="4" t="s">
        <v>156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45272</v>
      </c>
      <c r="G30" s="6">
        <v>45280</v>
      </c>
      <c r="H30" s="4">
        <v>1</v>
      </c>
      <c r="I30" s="4">
        <v>8</v>
      </c>
      <c r="J30" s="4">
        <v>8</v>
      </c>
      <c r="K30" s="4" t="s">
        <v>30</v>
      </c>
      <c r="L30" s="4">
        <v>1793.12</v>
      </c>
      <c r="M30" s="4">
        <v>1793.12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45233.0000115741</v>
      </c>
      <c r="S30" s="6">
        <v>45283</v>
      </c>
      <c r="T30" s="4" t="s">
        <v>34</v>
      </c>
      <c r="U30" s="4">
        <v>1793.12</v>
      </c>
      <c r="V30" s="4">
        <v>0</v>
      </c>
      <c r="W30" s="4">
        <v>0</v>
      </c>
      <c r="X30" s="4" t="s">
        <v>162</v>
      </c>
      <c r="Y30" s="4" t="s">
        <v>163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45278</v>
      </c>
      <c r="G31" s="6">
        <v>45280</v>
      </c>
      <c r="H31" s="4">
        <v>1</v>
      </c>
      <c r="I31" s="4">
        <v>2</v>
      </c>
      <c r="J31" s="4">
        <v>2</v>
      </c>
      <c r="K31" s="4" t="s">
        <v>30</v>
      </c>
      <c r="L31" s="4">
        <v>1239.44</v>
      </c>
      <c r="M31" s="4">
        <v>1239.44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45234</v>
      </c>
      <c r="S31" s="6">
        <v>45283</v>
      </c>
      <c r="T31" s="4" t="s">
        <v>34</v>
      </c>
      <c r="U31" s="4">
        <v>1239.44</v>
      </c>
      <c r="V31" s="4">
        <v>0</v>
      </c>
      <c r="W31" s="4">
        <v>0</v>
      </c>
      <c r="X31" s="4" t="s">
        <v>168</v>
      </c>
      <c r="Y31" s="4" t="s">
        <v>54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165</v>
      </c>
      <c r="E32" s="4" t="s">
        <v>170</v>
      </c>
      <c r="F32" s="6">
        <v>45278</v>
      </c>
      <c r="G32" s="6">
        <v>45280</v>
      </c>
      <c r="H32" s="4">
        <v>1</v>
      </c>
      <c r="I32" s="4">
        <v>2</v>
      </c>
      <c r="J32" s="4">
        <v>2</v>
      </c>
      <c r="K32" s="4" t="s">
        <v>30</v>
      </c>
      <c r="L32" s="4">
        <v>1239.44</v>
      </c>
      <c r="M32" s="4">
        <v>1239.44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45234</v>
      </c>
      <c r="S32" s="6">
        <v>45283</v>
      </c>
      <c r="T32" s="4" t="s">
        <v>34</v>
      </c>
      <c r="U32" s="4">
        <v>1239.44</v>
      </c>
      <c r="V32" s="4">
        <v>0</v>
      </c>
      <c r="W32" s="4">
        <v>0</v>
      </c>
      <c r="X32" s="4" t="s">
        <v>172</v>
      </c>
      <c r="Y32" s="4" t="s">
        <v>54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45279</v>
      </c>
      <c r="G33" s="6">
        <v>45280</v>
      </c>
      <c r="H33" s="4">
        <v>1</v>
      </c>
      <c r="I33" s="4">
        <v>1</v>
      </c>
      <c r="J33" s="4">
        <v>1</v>
      </c>
      <c r="K33" s="4" t="s">
        <v>30</v>
      </c>
      <c r="L33" s="4">
        <v>333.83</v>
      </c>
      <c r="M33" s="4">
        <v>333.83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45235.0000115741</v>
      </c>
      <c r="S33" s="6">
        <v>45283</v>
      </c>
      <c r="T33" s="4" t="s">
        <v>34</v>
      </c>
      <c r="U33" s="4">
        <v>333.83</v>
      </c>
      <c r="V33" s="4">
        <v>0</v>
      </c>
      <c r="W33" s="4">
        <v>0</v>
      </c>
      <c r="X33" s="4" t="s">
        <v>177</v>
      </c>
      <c r="Y33" s="4" t="s">
        <v>178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45278</v>
      </c>
      <c r="G34" s="6">
        <v>45280</v>
      </c>
      <c r="H34" s="4">
        <v>2</v>
      </c>
      <c r="I34" s="4">
        <v>2</v>
      </c>
      <c r="J34" s="4">
        <v>4</v>
      </c>
      <c r="K34" s="4" t="s">
        <v>30</v>
      </c>
      <c r="L34" s="4">
        <v>1734.8</v>
      </c>
      <c r="M34" s="4">
        <v>1734.8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45235</v>
      </c>
      <c r="S34" s="6">
        <v>45283</v>
      </c>
      <c r="T34" s="4" t="s">
        <v>34</v>
      </c>
      <c r="U34" s="4">
        <v>1734.8</v>
      </c>
      <c r="V34" s="4">
        <v>0</v>
      </c>
      <c r="W34" s="4">
        <v>0</v>
      </c>
      <c r="X34" s="4" t="s">
        <v>183</v>
      </c>
      <c r="Y34" s="4" t="s">
        <v>184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45278</v>
      </c>
      <c r="G35" s="6">
        <v>45280</v>
      </c>
      <c r="H35" s="4">
        <v>1</v>
      </c>
      <c r="I35" s="4">
        <v>2</v>
      </c>
      <c r="J35" s="4">
        <v>2</v>
      </c>
      <c r="K35" s="4" t="s">
        <v>30</v>
      </c>
      <c r="L35" s="4">
        <v>753.58</v>
      </c>
      <c r="M35" s="4">
        <v>753.58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45236.0000115741</v>
      </c>
      <c r="S35" s="6">
        <v>45283</v>
      </c>
      <c r="T35" s="4" t="s">
        <v>34</v>
      </c>
      <c r="U35" s="4">
        <v>753.58</v>
      </c>
      <c r="V35" s="4">
        <v>0</v>
      </c>
      <c r="W35" s="4">
        <v>0</v>
      </c>
      <c r="X35" s="4" t="s">
        <v>189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45277</v>
      </c>
      <c r="G36" s="6">
        <v>45280</v>
      </c>
      <c r="H36" s="4">
        <v>1</v>
      </c>
      <c r="I36" s="4">
        <v>3</v>
      </c>
      <c r="J36" s="4">
        <v>3</v>
      </c>
      <c r="K36" s="4" t="s">
        <v>30</v>
      </c>
      <c r="L36" s="4">
        <v>4150.65</v>
      </c>
      <c r="M36" s="4">
        <v>4150.65</v>
      </c>
      <c r="N36" s="4" t="s">
        <v>194</v>
      </c>
      <c r="O36" s="4" t="s">
        <v>32</v>
      </c>
      <c r="P36" s="4" t="s">
        <v>33</v>
      </c>
      <c r="Q36" s="4">
        <v>0</v>
      </c>
      <c r="R36" s="7">
        <v>45238</v>
      </c>
      <c r="S36" s="6">
        <v>45283</v>
      </c>
      <c r="T36" s="4" t="s">
        <v>34</v>
      </c>
      <c r="U36" s="4">
        <v>4150.65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142</v>
      </c>
      <c r="B37" s="4" t="s">
        <v>26</v>
      </c>
      <c r="C37" s="4" t="s">
        <v>72</v>
      </c>
      <c r="D37" s="4" t="s">
        <v>143</v>
      </c>
      <c r="E37" s="4" t="s">
        <v>144</v>
      </c>
      <c r="F37" s="6">
        <v>45279</v>
      </c>
      <c r="G37" s="6">
        <v>45280</v>
      </c>
      <c r="H37" s="4">
        <v>3</v>
      </c>
      <c r="I37" s="4">
        <v>1</v>
      </c>
      <c r="J37" s="4">
        <v>3</v>
      </c>
      <c r="K37" s="4" t="s">
        <v>30</v>
      </c>
      <c r="L37" s="4">
        <v>-4367.58</v>
      </c>
      <c r="M37" s="4">
        <v>-4367.58</v>
      </c>
      <c r="N37" s="4" t="s">
        <v>145</v>
      </c>
      <c r="O37" s="4" t="s">
        <v>32</v>
      </c>
      <c r="P37" s="4" t="s">
        <v>33</v>
      </c>
      <c r="Q37" s="4">
        <v>0</v>
      </c>
      <c r="R37" s="7">
        <v>45230</v>
      </c>
      <c r="S37" s="6">
        <v>45283</v>
      </c>
      <c r="T37" s="4" t="s">
        <v>34</v>
      </c>
      <c r="U37" s="4">
        <v>-4367.58</v>
      </c>
      <c r="V37" s="4">
        <v>0</v>
      </c>
      <c r="W37" s="4">
        <v>0</v>
      </c>
      <c r="X37" s="4" t="s">
        <v>146</v>
      </c>
      <c r="Y37" s="4" t="s">
        <v>54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45279</v>
      </c>
      <c r="G38" s="6">
        <v>45280</v>
      </c>
      <c r="H38" s="4">
        <v>1</v>
      </c>
      <c r="I38" s="4">
        <v>1</v>
      </c>
      <c r="J38" s="4">
        <v>1</v>
      </c>
      <c r="K38" s="4" t="s">
        <v>30</v>
      </c>
      <c r="L38" s="4">
        <v>613.96</v>
      </c>
      <c r="M38" s="4">
        <v>613.96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45240.0000115741</v>
      </c>
      <c r="S38" s="6">
        <v>45283</v>
      </c>
      <c r="T38" s="4" t="s">
        <v>34</v>
      </c>
      <c r="U38" s="4">
        <v>613.96</v>
      </c>
      <c r="V38" s="4">
        <v>0</v>
      </c>
      <c r="W38" s="4">
        <v>0</v>
      </c>
      <c r="X38" s="4" t="s">
        <v>201</v>
      </c>
      <c r="Y38" s="4" t="s">
        <v>54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45278</v>
      </c>
      <c r="G39" s="6">
        <v>45280</v>
      </c>
      <c r="H39" s="4">
        <v>2</v>
      </c>
      <c r="I39" s="4">
        <v>2</v>
      </c>
      <c r="J39" s="4">
        <v>4</v>
      </c>
      <c r="K39" s="4" t="s">
        <v>30</v>
      </c>
      <c r="L39" s="4">
        <v>1513.48</v>
      </c>
      <c r="M39" s="4">
        <v>1513.48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45241</v>
      </c>
      <c r="S39" s="6">
        <v>45283</v>
      </c>
      <c r="T39" s="4" t="s">
        <v>34</v>
      </c>
      <c r="U39" s="4">
        <v>1513.48</v>
      </c>
      <c r="V39" s="4">
        <v>0</v>
      </c>
      <c r="W39" s="4">
        <v>0</v>
      </c>
      <c r="X39" s="4" t="s">
        <v>206</v>
      </c>
      <c r="Y39" s="4" t="s">
        <v>54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45277</v>
      </c>
      <c r="G40" s="6">
        <v>45280</v>
      </c>
      <c r="H40" s="4">
        <v>1</v>
      </c>
      <c r="I40" s="4">
        <v>3</v>
      </c>
      <c r="J40" s="4">
        <v>3</v>
      </c>
      <c r="K40" s="4" t="s">
        <v>30</v>
      </c>
      <c r="L40" s="4">
        <v>3309.71</v>
      </c>
      <c r="M40" s="4">
        <v>3309.71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45241.0000115741</v>
      </c>
      <c r="S40" s="6">
        <v>45283</v>
      </c>
      <c r="T40" s="4" t="s">
        <v>34</v>
      </c>
      <c r="U40" s="4">
        <v>3309.71</v>
      </c>
      <c r="V40" s="4">
        <v>0</v>
      </c>
      <c r="W40" s="4">
        <v>0</v>
      </c>
      <c r="X40" s="4" t="s">
        <v>211</v>
      </c>
      <c r="Y40" s="4" t="s">
        <v>212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215</v>
      </c>
      <c r="F41" s="6">
        <v>45277</v>
      </c>
      <c r="G41" s="6">
        <v>45280</v>
      </c>
      <c r="H41" s="4">
        <v>1</v>
      </c>
      <c r="I41" s="4">
        <v>3</v>
      </c>
      <c r="J41" s="4">
        <v>3</v>
      </c>
      <c r="K41" s="4" t="s">
        <v>30</v>
      </c>
      <c r="L41" s="4">
        <v>2435.13</v>
      </c>
      <c r="M41" s="4">
        <v>2435.13</v>
      </c>
      <c r="N41" s="4" t="s">
        <v>216</v>
      </c>
      <c r="O41" s="4" t="s">
        <v>32</v>
      </c>
      <c r="P41" s="4" t="s">
        <v>33</v>
      </c>
      <c r="Q41" s="4">
        <v>0</v>
      </c>
      <c r="R41" s="7">
        <v>45242.0000115741</v>
      </c>
      <c r="S41" s="6">
        <v>45283</v>
      </c>
      <c r="T41" s="4" t="s">
        <v>34</v>
      </c>
      <c r="U41" s="4">
        <v>2435.13</v>
      </c>
      <c r="V41" s="4">
        <v>0</v>
      </c>
      <c r="W41" s="4">
        <v>0</v>
      </c>
      <c r="X41" s="4" t="s">
        <v>217</v>
      </c>
      <c r="Y41" s="4" t="s">
        <v>218</v>
      </c>
    </row>
    <row r="42" s="4" customFormat="1" spans="1:25">
      <c r="A42" s="4" t="s">
        <v>219</v>
      </c>
      <c r="B42" s="4" t="s">
        <v>26</v>
      </c>
      <c r="C42" s="4" t="s">
        <v>27</v>
      </c>
      <c r="D42" s="4" t="s">
        <v>220</v>
      </c>
      <c r="E42" s="4" t="s">
        <v>221</v>
      </c>
      <c r="F42" s="6">
        <v>45278</v>
      </c>
      <c r="G42" s="6">
        <v>45280</v>
      </c>
      <c r="H42" s="4">
        <v>1</v>
      </c>
      <c r="I42" s="4">
        <v>2</v>
      </c>
      <c r="J42" s="4">
        <v>2</v>
      </c>
      <c r="K42" s="4" t="s">
        <v>30</v>
      </c>
      <c r="L42" s="4">
        <v>1050.92</v>
      </c>
      <c r="M42" s="4">
        <v>1050.92</v>
      </c>
      <c r="N42" s="4" t="s">
        <v>222</v>
      </c>
      <c r="O42" s="4" t="s">
        <v>32</v>
      </c>
      <c r="P42" s="4" t="s">
        <v>33</v>
      </c>
      <c r="Q42" s="4">
        <v>0</v>
      </c>
      <c r="R42" s="7">
        <v>45244.0000115741</v>
      </c>
      <c r="S42" s="6">
        <v>45283</v>
      </c>
      <c r="T42" s="4" t="s">
        <v>34</v>
      </c>
      <c r="U42" s="4">
        <v>1050.92</v>
      </c>
      <c r="V42" s="4">
        <v>0</v>
      </c>
      <c r="W42" s="4">
        <v>0</v>
      </c>
      <c r="X42" s="4" t="s">
        <v>223</v>
      </c>
      <c r="Y42" s="4" t="s">
        <v>54</v>
      </c>
    </row>
    <row r="43" s="4" customFormat="1" spans="1:25">
      <c r="A43" s="4" t="s">
        <v>219</v>
      </c>
      <c r="B43" s="4" t="s">
        <v>26</v>
      </c>
      <c r="C43" s="4" t="s">
        <v>72</v>
      </c>
      <c r="D43" s="4" t="s">
        <v>220</v>
      </c>
      <c r="E43" s="4" t="s">
        <v>221</v>
      </c>
      <c r="F43" s="6">
        <v>45278</v>
      </c>
      <c r="G43" s="6">
        <v>45280</v>
      </c>
      <c r="H43" s="4">
        <v>1</v>
      </c>
      <c r="I43" s="4">
        <v>2</v>
      </c>
      <c r="J43" s="4">
        <v>2</v>
      </c>
      <c r="K43" s="4" t="s">
        <v>30</v>
      </c>
      <c r="L43" s="4">
        <v>-1050.92</v>
      </c>
      <c r="M43" s="4">
        <v>-1050.92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45244.0000115741</v>
      </c>
      <c r="S43" s="6">
        <v>45283</v>
      </c>
      <c r="T43" s="4" t="s">
        <v>34</v>
      </c>
      <c r="U43" s="4">
        <v>-1050.92</v>
      </c>
      <c r="V43" s="4">
        <v>0</v>
      </c>
      <c r="W43" s="4">
        <v>0</v>
      </c>
      <c r="X43" s="4" t="s">
        <v>223</v>
      </c>
      <c r="Y43" s="4" t="s">
        <v>54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45272</v>
      </c>
      <c r="G44" s="6">
        <v>45280</v>
      </c>
      <c r="H44" s="4">
        <v>1</v>
      </c>
      <c r="I44" s="4">
        <v>8</v>
      </c>
      <c r="J44" s="4">
        <v>8</v>
      </c>
      <c r="K44" s="4" t="s">
        <v>30</v>
      </c>
      <c r="L44" s="4">
        <v>13430.96</v>
      </c>
      <c r="M44" s="4">
        <v>13430.96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45244</v>
      </c>
      <c r="S44" s="6">
        <v>45283</v>
      </c>
      <c r="T44" s="4" t="s">
        <v>34</v>
      </c>
      <c r="U44" s="4">
        <v>13430.96</v>
      </c>
      <c r="V44" s="4">
        <v>0</v>
      </c>
      <c r="W44" s="4">
        <v>0</v>
      </c>
      <c r="X44" s="4" t="s">
        <v>228</v>
      </c>
      <c r="Y44" s="4" t="s">
        <v>54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45279</v>
      </c>
      <c r="G45" s="6">
        <v>45280</v>
      </c>
      <c r="H45" s="4">
        <v>1</v>
      </c>
      <c r="I45" s="4">
        <v>1</v>
      </c>
      <c r="J45" s="4">
        <v>1</v>
      </c>
      <c r="K45" s="4" t="s">
        <v>30</v>
      </c>
      <c r="L45" s="4">
        <v>1250.53</v>
      </c>
      <c r="M45" s="4">
        <v>1250.53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45244.0000115741</v>
      </c>
      <c r="S45" s="6">
        <v>45283</v>
      </c>
      <c r="T45" s="4" t="s">
        <v>34</v>
      </c>
      <c r="U45" s="4">
        <v>1250.53</v>
      </c>
      <c r="V45" s="4">
        <v>0</v>
      </c>
      <c r="W45" s="4">
        <v>0</v>
      </c>
      <c r="X45" s="4" t="s">
        <v>233</v>
      </c>
      <c r="Y45" s="4" t="s">
        <v>234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225</v>
      </c>
      <c r="E46" s="4" t="s">
        <v>226</v>
      </c>
      <c r="F46" s="6">
        <v>45273</v>
      </c>
      <c r="G46" s="6">
        <v>45280</v>
      </c>
      <c r="H46" s="4">
        <v>1</v>
      </c>
      <c r="I46" s="4">
        <v>7</v>
      </c>
      <c r="J46" s="4">
        <v>7</v>
      </c>
      <c r="K46" s="4" t="s">
        <v>30</v>
      </c>
      <c r="L46" s="4">
        <v>11659.62</v>
      </c>
      <c r="M46" s="4">
        <v>11659.62</v>
      </c>
      <c r="N46" s="4" t="s">
        <v>236</v>
      </c>
      <c r="O46" s="4" t="s">
        <v>32</v>
      </c>
      <c r="P46" s="4" t="s">
        <v>33</v>
      </c>
      <c r="Q46" s="4">
        <v>0</v>
      </c>
      <c r="R46" s="7">
        <v>45244</v>
      </c>
      <c r="S46" s="6">
        <v>45283</v>
      </c>
      <c r="T46" s="4" t="s">
        <v>34</v>
      </c>
      <c r="U46" s="4">
        <v>11659.62</v>
      </c>
      <c r="V46" s="4">
        <v>0</v>
      </c>
      <c r="W46" s="4">
        <v>0</v>
      </c>
      <c r="X46" s="4" t="s">
        <v>237</v>
      </c>
      <c r="Y46" s="4" t="s">
        <v>54</v>
      </c>
    </row>
    <row r="47" s="4" customFormat="1" spans="1:25">
      <c r="A47" s="4" t="s">
        <v>238</v>
      </c>
      <c r="B47" s="4" t="s">
        <v>26</v>
      </c>
      <c r="C47" s="4" t="s">
        <v>27</v>
      </c>
      <c r="D47" s="4" t="s">
        <v>239</v>
      </c>
      <c r="E47" s="4" t="s">
        <v>240</v>
      </c>
      <c r="F47" s="6">
        <v>45279</v>
      </c>
      <c r="G47" s="6">
        <v>45280</v>
      </c>
      <c r="H47" s="4">
        <v>2</v>
      </c>
      <c r="I47" s="4">
        <v>1</v>
      </c>
      <c r="J47" s="4">
        <v>2</v>
      </c>
      <c r="K47" s="4" t="s">
        <v>30</v>
      </c>
      <c r="L47" s="4">
        <v>553.32</v>
      </c>
      <c r="M47" s="4">
        <v>553.32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45244</v>
      </c>
      <c r="S47" s="6">
        <v>45283</v>
      </c>
      <c r="T47" s="4" t="s">
        <v>34</v>
      </c>
      <c r="U47" s="4">
        <v>553.32</v>
      </c>
      <c r="V47" s="4">
        <v>0</v>
      </c>
      <c r="W47" s="4">
        <v>0</v>
      </c>
      <c r="X47" s="4" t="s">
        <v>242</v>
      </c>
      <c r="Y47" s="4" t="s">
        <v>243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245</v>
      </c>
      <c r="E48" s="4" t="s">
        <v>246</v>
      </c>
      <c r="F48" s="6">
        <v>45279</v>
      </c>
      <c r="G48" s="6">
        <v>45280</v>
      </c>
      <c r="H48" s="4">
        <v>1</v>
      </c>
      <c r="I48" s="4">
        <v>1</v>
      </c>
      <c r="J48" s="4">
        <v>1</v>
      </c>
      <c r="K48" s="4" t="s">
        <v>30</v>
      </c>
      <c r="L48" s="4">
        <v>610.68</v>
      </c>
      <c r="M48" s="4">
        <v>610.68</v>
      </c>
      <c r="N48" s="4" t="s">
        <v>247</v>
      </c>
      <c r="O48" s="4" t="s">
        <v>32</v>
      </c>
      <c r="P48" s="4" t="s">
        <v>33</v>
      </c>
      <c r="Q48" s="4">
        <v>0</v>
      </c>
      <c r="R48" s="7">
        <v>45245</v>
      </c>
      <c r="S48" s="6">
        <v>45283</v>
      </c>
      <c r="T48" s="4" t="s">
        <v>34</v>
      </c>
      <c r="U48" s="4">
        <v>610.68</v>
      </c>
      <c r="V48" s="4">
        <v>0</v>
      </c>
      <c r="W48" s="4">
        <v>0</v>
      </c>
      <c r="X48" s="4" t="s">
        <v>248</v>
      </c>
      <c r="Y48" s="4" t="s">
        <v>54</v>
      </c>
    </row>
    <row r="49" s="4" customFormat="1" spans="1:25">
      <c r="A49" s="4" t="s">
        <v>179</v>
      </c>
      <c r="B49" s="4" t="s">
        <v>26</v>
      </c>
      <c r="C49" s="4" t="s">
        <v>72</v>
      </c>
      <c r="D49" s="4" t="s">
        <v>180</v>
      </c>
      <c r="E49" s="4" t="s">
        <v>181</v>
      </c>
      <c r="F49" s="6">
        <v>45278</v>
      </c>
      <c r="G49" s="6">
        <v>45280</v>
      </c>
      <c r="H49" s="4">
        <v>2</v>
      </c>
      <c r="I49" s="4">
        <v>2</v>
      </c>
      <c r="J49" s="4">
        <v>4</v>
      </c>
      <c r="K49" s="4" t="s">
        <v>30</v>
      </c>
      <c r="L49" s="4">
        <v>-1734.8</v>
      </c>
      <c r="M49" s="4">
        <v>-1734.8</v>
      </c>
      <c r="N49" s="4" t="s">
        <v>182</v>
      </c>
      <c r="O49" s="4" t="s">
        <v>32</v>
      </c>
      <c r="P49" s="4" t="s">
        <v>33</v>
      </c>
      <c r="Q49" s="4">
        <v>0</v>
      </c>
      <c r="R49" s="7">
        <v>45235</v>
      </c>
      <c r="S49" s="6">
        <v>45283</v>
      </c>
      <c r="T49" s="4" t="s">
        <v>34</v>
      </c>
      <c r="U49" s="4">
        <v>-1734.8</v>
      </c>
      <c r="V49" s="4">
        <v>0</v>
      </c>
      <c r="W49" s="4">
        <v>0</v>
      </c>
      <c r="X49" s="4" t="s">
        <v>183</v>
      </c>
      <c r="Y49" s="4" t="s">
        <v>184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251</v>
      </c>
      <c r="F50" s="6">
        <v>45279</v>
      </c>
      <c r="G50" s="6">
        <v>45280</v>
      </c>
      <c r="H50" s="4">
        <v>1</v>
      </c>
      <c r="I50" s="4">
        <v>1</v>
      </c>
      <c r="J50" s="4">
        <v>1</v>
      </c>
      <c r="K50" s="4" t="s">
        <v>30</v>
      </c>
      <c r="L50" s="4">
        <v>1397.05</v>
      </c>
      <c r="M50" s="4">
        <v>1397.05</v>
      </c>
      <c r="N50" s="4" t="s">
        <v>252</v>
      </c>
      <c r="O50" s="4" t="s">
        <v>32</v>
      </c>
      <c r="P50" s="4" t="s">
        <v>33</v>
      </c>
      <c r="Q50" s="4">
        <v>0</v>
      </c>
      <c r="R50" s="7">
        <v>45245</v>
      </c>
      <c r="S50" s="6">
        <v>45283</v>
      </c>
      <c r="T50" s="4" t="s">
        <v>34</v>
      </c>
      <c r="U50" s="4">
        <v>1397.05</v>
      </c>
      <c r="V50" s="4">
        <v>0</v>
      </c>
      <c r="W50" s="4">
        <v>0</v>
      </c>
      <c r="X50" s="4" t="s">
        <v>253</v>
      </c>
      <c r="Y50" s="4" t="s">
        <v>54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45276</v>
      </c>
      <c r="G51" s="6">
        <v>45280</v>
      </c>
      <c r="H51" s="4">
        <v>1</v>
      </c>
      <c r="I51" s="4">
        <v>4</v>
      </c>
      <c r="J51" s="4">
        <v>4</v>
      </c>
      <c r="K51" s="4" t="s">
        <v>30</v>
      </c>
      <c r="L51" s="4">
        <v>5052.8</v>
      </c>
      <c r="M51" s="4">
        <v>5052.8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45246.0000115741</v>
      </c>
      <c r="S51" s="6">
        <v>45283</v>
      </c>
      <c r="T51" s="4" t="s">
        <v>34</v>
      </c>
      <c r="U51" s="4">
        <v>5052.8</v>
      </c>
      <c r="V51" s="4">
        <v>0</v>
      </c>
      <c r="W51" s="4">
        <v>0</v>
      </c>
      <c r="X51" s="4" t="s">
        <v>258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256</v>
      </c>
      <c r="F52" s="6">
        <v>45278</v>
      </c>
      <c r="G52" s="6">
        <v>45280</v>
      </c>
      <c r="H52" s="4">
        <v>1</v>
      </c>
      <c r="I52" s="4">
        <v>2</v>
      </c>
      <c r="J52" s="4">
        <v>2</v>
      </c>
      <c r="K52" s="4" t="s">
        <v>30</v>
      </c>
      <c r="L52" s="4">
        <v>2004.78</v>
      </c>
      <c r="M52" s="4">
        <v>2004.78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45246.0000115741</v>
      </c>
      <c r="S52" s="6">
        <v>45283</v>
      </c>
      <c r="T52" s="4" t="s">
        <v>34</v>
      </c>
      <c r="U52" s="4">
        <v>2004.78</v>
      </c>
      <c r="V52" s="4">
        <v>0</v>
      </c>
      <c r="W52" s="4">
        <v>0</v>
      </c>
      <c r="X52" s="4" t="s">
        <v>263</v>
      </c>
      <c r="Y52" s="4" t="s">
        <v>54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45279</v>
      </c>
      <c r="G53" s="6">
        <v>45280</v>
      </c>
      <c r="H53" s="4">
        <v>1</v>
      </c>
      <c r="I53" s="4">
        <v>1</v>
      </c>
      <c r="J53" s="4">
        <v>1</v>
      </c>
      <c r="K53" s="4" t="s">
        <v>30</v>
      </c>
      <c r="L53" s="4">
        <v>291.75</v>
      </c>
      <c r="M53" s="4">
        <v>291.75</v>
      </c>
      <c r="N53" s="4" t="s">
        <v>267</v>
      </c>
      <c r="O53" s="4" t="s">
        <v>32</v>
      </c>
      <c r="P53" s="4" t="s">
        <v>33</v>
      </c>
      <c r="Q53" s="4">
        <v>0</v>
      </c>
      <c r="R53" s="7">
        <v>45246</v>
      </c>
      <c r="S53" s="6">
        <v>45283</v>
      </c>
      <c r="T53" s="4" t="s">
        <v>34</v>
      </c>
      <c r="U53" s="4">
        <v>291.75</v>
      </c>
      <c r="V53" s="4">
        <v>0</v>
      </c>
      <c r="W53" s="4">
        <v>0</v>
      </c>
      <c r="X53" s="4" t="s">
        <v>268</v>
      </c>
      <c r="Y53" s="4" t="s">
        <v>54</v>
      </c>
    </row>
    <row r="54" s="4" customFormat="1" spans="1:25">
      <c r="A54" s="4" t="s">
        <v>269</v>
      </c>
      <c r="B54" s="4" t="s">
        <v>26</v>
      </c>
      <c r="C54" s="4" t="s">
        <v>27</v>
      </c>
      <c r="D54" s="4" t="s">
        <v>265</v>
      </c>
      <c r="E54" s="4" t="s">
        <v>266</v>
      </c>
      <c r="F54" s="6">
        <v>45279</v>
      </c>
      <c r="G54" s="6">
        <v>45280</v>
      </c>
      <c r="H54" s="4">
        <v>1</v>
      </c>
      <c r="I54" s="4">
        <v>1</v>
      </c>
      <c r="J54" s="4">
        <v>1</v>
      </c>
      <c r="K54" s="4" t="s">
        <v>30</v>
      </c>
      <c r="L54" s="4">
        <v>291.75</v>
      </c>
      <c r="M54" s="4">
        <v>291.75</v>
      </c>
      <c r="N54" s="4" t="s">
        <v>270</v>
      </c>
      <c r="O54" s="4" t="s">
        <v>32</v>
      </c>
      <c r="P54" s="4" t="s">
        <v>33</v>
      </c>
      <c r="Q54" s="4">
        <v>0</v>
      </c>
      <c r="R54" s="7">
        <v>45246</v>
      </c>
      <c r="S54" s="6">
        <v>45283</v>
      </c>
      <c r="T54" s="4" t="s">
        <v>34</v>
      </c>
      <c r="U54" s="4">
        <v>291.75</v>
      </c>
      <c r="V54" s="4">
        <v>0</v>
      </c>
      <c r="W54" s="4">
        <v>0</v>
      </c>
      <c r="X54" s="4" t="s">
        <v>271</v>
      </c>
      <c r="Y54" s="4" t="s">
        <v>54</v>
      </c>
    </row>
    <row r="55" s="4" customFormat="1" spans="1:25">
      <c r="A55" s="4" t="s">
        <v>272</v>
      </c>
      <c r="B55" s="4" t="s">
        <v>26</v>
      </c>
      <c r="C55" s="4" t="s">
        <v>27</v>
      </c>
      <c r="D55" s="4" t="s">
        <v>273</v>
      </c>
      <c r="E55" s="4" t="s">
        <v>274</v>
      </c>
      <c r="F55" s="6">
        <v>45274</v>
      </c>
      <c r="G55" s="6">
        <v>45280</v>
      </c>
      <c r="H55" s="4">
        <v>1</v>
      </c>
      <c r="I55" s="4">
        <v>6</v>
      </c>
      <c r="J55" s="4">
        <v>6</v>
      </c>
      <c r="K55" s="4" t="s">
        <v>30</v>
      </c>
      <c r="L55" s="4">
        <v>1316.94</v>
      </c>
      <c r="M55" s="4">
        <v>1316.94</v>
      </c>
      <c r="N55" s="4" t="s">
        <v>275</v>
      </c>
      <c r="O55" s="4" t="s">
        <v>32</v>
      </c>
      <c r="P55" s="4" t="s">
        <v>33</v>
      </c>
      <c r="Q55" s="4">
        <v>0</v>
      </c>
      <c r="R55" s="7">
        <v>45247.0000115741</v>
      </c>
      <c r="S55" s="6">
        <v>45283</v>
      </c>
      <c r="T55" s="4" t="s">
        <v>34</v>
      </c>
      <c r="U55" s="4">
        <v>1316.94</v>
      </c>
      <c r="V55" s="4">
        <v>0</v>
      </c>
      <c r="W55" s="4">
        <v>0</v>
      </c>
      <c r="X55" s="4" t="s">
        <v>276</v>
      </c>
      <c r="Y55" s="4" t="s">
        <v>277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45279</v>
      </c>
      <c r="G56" s="6">
        <v>45280</v>
      </c>
      <c r="H56" s="4">
        <v>1</v>
      </c>
      <c r="I56" s="4">
        <v>1</v>
      </c>
      <c r="J56" s="4">
        <v>1</v>
      </c>
      <c r="K56" s="4" t="s">
        <v>30</v>
      </c>
      <c r="L56" s="4">
        <v>213.47</v>
      </c>
      <c r="M56" s="4">
        <v>213.47</v>
      </c>
      <c r="N56" s="4" t="s">
        <v>281</v>
      </c>
      <c r="O56" s="4" t="s">
        <v>32</v>
      </c>
      <c r="P56" s="4" t="s">
        <v>33</v>
      </c>
      <c r="Q56" s="4">
        <v>0</v>
      </c>
      <c r="R56" s="7">
        <v>45247</v>
      </c>
      <c r="S56" s="6">
        <v>45283</v>
      </c>
      <c r="T56" s="4" t="s">
        <v>34</v>
      </c>
      <c r="U56" s="4">
        <v>213.47</v>
      </c>
      <c r="V56" s="4">
        <v>0</v>
      </c>
      <c r="W56" s="4">
        <v>0</v>
      </c>
      <c r="X56" s="4" t="s">
        <v>282</v>
      </c>
      <c r="Y56" s="4" t="s">
        <v>283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230</v>
      </c>
      <c r="E57" s="4" t="s">
        <v>231</v>
      </c>
      <c r="F57" s="6">
        <v>45273</v>
      </c>
      <c r="G57" s="6">
        <v>45280</v>
      </c>
      <c r="H57" s="4">
        <v>1</v>
      </c>
      <c r="I57" s="4">
        <v>7</v>
      </c>
      <c r="J57" s="4">
        <v>7</v>
      </c>
      <c r="K57" s="4" t="s">
        <v>30</v>
      </c>
      <c r="L57" s="4">
        <v>8613.64</v>
      </c>
      <c r="M57" s="4">
        <v>8613.64</v>
      </c>
      <c r="N57" s="4" t="s">
        <v>285</v>
      </c>
      <c r="O57" s="4" t="s">
        <v>32</v>
      </c>
      <c r="P57" s="4" t="s">
        <v>33</v>
      </c>
      <c r="Q57" s="4">
        <v>0</v>
      </c>
      <c r="R57" s="7">
        <v>45247.0000115741</v>
      </c>
      <c r="S57" s="6">
        <v>45283</v>
      </c>
      <c r="T57" s="4" t="s">
        <v>34</v>
      </c>
      <c r="U57" s="4">
        <v>8613.64</v>
      </c>
      <c r="V57" s="4">
        <v>0</v>
      </c>
      <c r="W57" s="4">
        <v>0</v>
      </c>
      <c r="X57" s="4" t="s">
        <v>286</v>
      </c>
      <c r="Y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45275</v>
      </c>
      <c r="G58" s="6">
        <v>45280</v>
      </c>
      <c r="H58" s="4">
        <v>1</v>
      </c>
      <c r="I58" s="4">
        <v>5</v>
      </c>
      <c r="J58" s="4">
        <v>5</v>
      </c>
      <c r="K58" s="4" t="s">
        <v>30</v>
      </c>
      <c r="L58" s="4">
        <v>8345.18</v>
      </c>
      <c r="M58" s="4">
        <v>8345.18</v>
      </c>
      <c r="N58" s="4" t="s">
        <v>291</v>
      </c>
      <c r="O58" s="4" t="s">
        <v>32</v>
      </c>
      <c r="P58" s="4" t="s">
        <v>33</v>
      </c>
      <c r="Q58" s="4">
        <v>0</v>
      </c>
      <c r="R58" s="7">
        <v>45248</v>
      </c>
      <c r="S58" s="6">
        <v>45283</v>
      </c>
      <c r="T58" s="4" t="s">
        <v>34</v>
      </c>
      <c r="U58" s="4">
        <v>8345.18</v>
      </c>
      <c r="V58" s="4">
        <v>0</v>
      </c>
      <c r="W58" s="4">
        <v>0</v>
      </c>
      <c r="X58" s="4" t="s">
        <v>292</v>
      </c>
      <c r="Y58" s="4" t="s">
        <v>293</v>
      </c>
    </row>
    <row r="59" s="4" customFormat="1" spans="1:25">
      <c r="A59" s="4" t="s">
        <v>294</v>
      </c>
      <c r="B59" s="4" t="s">
        <v>26</v>
      </c>
      <c r="C59" s="4" t="s">
        <v>27</v>
      </c>
      <c r="D59" s="4" t="s">
        <v>295</v>
      </c>
      <c r="E59" s="4" t="s">
        <v>296</v>
      </c>
      <c r="F59" s="6">
        <v>45277</v>
      </c>
      <c r="G59" s="6">
        <v>45280</v>
      </c>
      <c r="H59" s="4">
        <v>1</v>
      </c>
      <c r="I59" s="4">
        <v>3</v>
      </c>
      <c r="J59" s="4">
        <v>3</v>
      </c>
      <c r="K59" s="4" t="s">
        <v>30</v>
      </c>
      <c r="L59" s="4">
        <v>1350.68</v>
      </c>
      <c r="M59" s="4">
        <v>1350.68</v>
      </c>
      <c r="N59" s="4" t="s">
        <v>297</v>
      </c>
      <c r="O59" s="4" t="s">
        <v>32</v>
      </c>
      <c r="P59" s="4" t="s">
        <v>33</v>
      </c>
      <c r="Q59" s="4">
        <v>0</v>
      </c>
      <c r="R59" s="7">
        <v>45248.0000115741</v>
      </c>
      <c r="S59" s="6">
        <v>45283</v>
      </c>
      <c r="T59" s="4" t="s">
        <v>34</v>
      </c>
      <c r="U59" s="4">
        <v>1350.68</v>
      </c>
      <c r="V59" s="4">
        <v>0</v>
      </c>
      <c r="W59" s="4">
        <v>0</v>
      </c>
      <c r="X59" s="4" t="s">
        <v>298</v>
      </c>
      <c r="Y59" s="4" t="s">
        <v>299</v>
      </c>
    </row>
    <row r="60" s="4" customFormat="1" spans="1:25">
      <c r="A60" s="4" t="s">
        <v>300</v>
      </c>
      <c r="B60" s="4" t="s">
        <v>26</v>
      </c>
      <c r="C60" s="4" t="s">
        <v>27</v>
      </c>
      <c r="D60" s="4" t="s">
        <v>301</v>
      </c>
      <c r="E60" s="4" t="s">
        <v>302</v>
      </c>
      <c r="F60" s="6">
        <v>45276</v>
      </c>
      <c r="G60" s="6">
        <v>45280</v>
      </c>
      <c r="H60" s="4">
        <v>2</v>
      </c>
      <c r="I60" s="4">
        <v>4</v>
      </c>
      <c r="J60" s="4">
        <v>8</v>
      </c>
      <c r="K60" s="4" t="s">
        <v>30</v>
      </c>
      <c r="L60" s="4">
        <v>3791.2</v>
      </c>
      <c r="M60" s="4">
        <v>3791.2</v>
      </c>
      <c r="N60" s="4" t="s">
        <v>303</v>
      </c>
      <c r="O60" s="4" t="s">
        <v>32</v>
      </c>
      <c r="P60" s="4" t="s">
        <v>33</v>
      </c>
      <c r="Q60" s="4">
        <v>0</v>
      </c>
      <c r="R60" s="7">
        <v>45248</v>
      </c>
      <c r="S60" s="6">
        <v>45283</v>
      </c>
      <c r="T60" s="4" t="s">
        <v>34</v>
      </c>
      <c r="U60" s="4">
        <v>3791.2</v>
      </c>
      <c r="V60" s="4">
        <v>0</v>
      </c>
      <c r="W60" s="4">
        <v>0</v>
      </c>
      <c r="X60" s="4" t="s">
        <v>304</v>
      </c>
      <c r="Y60" s="4" t="s">
        <v>305</v>
      </c>
    </row>
    <row r="61" s="4" customFormat="1" spans="1:25">
      <c r="A61" s="4" t="s">
        <v>306</v>
      </c>
      <c r="B61" s="4" t="s">
        <v>26</v>
      </c>
      <c r="C61" s="4" t="s">
        <v>27</v>
      </c>
      <c r="D61" s="4" t="s">
        <v>307</v>
      </c>
      <c r="E61" s="4" t="s">
        <v>308</v>
      </c>
      <c r="F61" s="6">
        <v>45277</v>
      </c>
      <c r="G61" s="6">
        <v>45280</v>
      </c>
      <c r="H61" s="4">
        <v>1</v>
      </c>
      <c r="I61" s="4">
        <v>3</v>
      </c>
      <c r="J61" s="4">
        <v>3</v>
      </c>
      <c r="K61" s="4" t="s">
        <v>30</v>
      </c>
      <c r="L61" s="4">
        <v>2524.96</v>
      </c>
      <c r="M61" s="4">
        <v>2524.96</v>
      </c>
      <c r="N61" s="4" t="s">
        <v>309</v>
      </c>
      <c r="O61" s="4" t="s">
        <v>32</v>
      </c>
      <c r="P61" s="4" t="s">
        <v>33</v>
      </c>
      <c r="Q61" s="4">
        <v>0</v>
      </c>
      <c r="R61" s="7">
        <v>45248.0000115741</v>
      </c>
      <c r="S61" s="6">
        <v>45283</v>
      </c>
      <c r="T61" s="4" t="s">
        <v>34</v>
      </c>
      <c r="U61" s="4">
        <v>2524.96</v>
      </c>
      <c r="V61" s="4">
        <v>0</v>
      </c>
      <c r="W61" s="4">
        <v>0</v>
      </c>
      <c r="X61" s="4" t="s">
        <v>310</v>
      </c>
      <c r="Y61" s="4" t="s">
        <v>311</v>
      </c>
    </row>
    <row r="62" s="4" customFormat="1" spans="1:25">
      <c r="A62" s="4" t="s">
        <v>312</v>
      </c>
      <c r="B62" s="4" t="s">
        <v>26</v>
      </c>
      <c r="C62" s="4" t="s">
        <v>27</v>
      </c>
      <c r="D62" s="4" t="s">
        <v>279</v>
      </c>
      <c r="E62" s="4" t="s">
        <v>280</v>
      </c>
      <c r="F62" s="6">
        <v>45279</v>
      </c>
      <c r="G62" s="6">
        <v>45280</v>
      </c>
      <c r="H62" s="4">
        <v>3</v>
      </c>
      <c r="I62" s="4">
        <v>1</v>
      </c>
      <c r="J62" s="4">
        <v>3</v>
      </c>
      <c r="K62" s="4" t="s">
        <v>30</v>
      </c>
      <c r="L62" s="4">
        <v>696.81</v>
      </c>
      <c r="M62" s="4">
        <v>696.81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45248.0000115741</v>
      </c>
      <c r="S62" s="6">
        <v>45283</v>
      </c>
      <c r="T62" s="4" t="s">
        <v>34</v>
      </c>
      <c r="U62" s="4">
        <v>696.81</v>
      </c>
      <c r="V62" s="4">
        <v>0</v>
      </c>
      <c r="W62" s="4">
        <v>0</v>
      </c>
      <c r="X62" s="4" t="s">
        <v>314</v>
      </c>
      <c r="Y62" s="4" t="s">
        <v>54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316</v>
      </c>
      <c r="E63" s="4" t="s">
        <v>317</v>
      </c>
      <c r="F63" s="6">
        <v>45279</v>
      </c>
      <c r="G63" s="6">
        <v>45280</v>
      </c>
      <c r="H63" s="4">
        <v>1</v>
      </c>
      <c r="I63" s="4">
        <v>1</v>
      </c>
      <c r="J63" s="4">
        <v>1</v>
      </c>
      <c r="K63" s="4" t="s">
        <v>30</v>
      </c>
      <c r="L63" s="4">
        <v>1081.34</v>
      </c>
      <c r="M63" s="4">
        <v>1081.34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45249.0000115741</v>
      </c>
      <c r="S63" s="6">
        <v>45283</v>
      </c>
      <c r="T63" s="4" t="s">
        <v>34</v>
      </c>
      <c r="U63" s="4">
        <v>1081.34</v>
      </c>
      <c r="V63" s="4">
        <v>0</v>
      </c>
      <c r="W63" s="4">
        <v>0</v>
      </c>
      <c r="X63" s="4" t="s">
        <v>319</v>
      </c>
      <c r="Y63" s="4" t="s">
        <v>54</v>
      </c>
    </row>
    <row r="64" s="4" customFormat="1" spans="1:25">
      <c r="A64" s="4" t="s">
        <v>306</v>
      </c>
      <c r="B64" s="4" t="s">
        <v>26</v>
      </c>
      <c r="C64" s="4" t="s">
        <v>72</v>
      </c>
      <c r="D64" s="4" t="s">
        <v>307</v>
      </c>
      <c r="E64" s="4" t="s">
        <v>308</v>
      </c>
      <c r="F64" s="6">
        <v>45277</v>
      </c>
      <c r="G64" s="6">
        <v>45280</v>
      </c>
      <c r="H64" s="4">
        <v>1</v>
      </c>
      <c r="I64" s="4">
        <v>3</v>
      </c>
      <c r="J64" s="4">
        <v>3</v>
      </c>
      <c r="K64" s="4" t="s">
        <v>30</v>
      </c>
      <c r="L64" s="4">
        <v>-2524.96</v>
      </c>
      <c r="M64" s="4">
        <v>-2524.96</v>
      </c>
      <c r="N64" s="4" t="s">
        <v>309</v>
      </c>
      <c r="O64" s="4" t="s">
        <v>32</v>
      </c>
      <c r="P64" s="4" t="s">
        <v>33</v>
      </c>
      <c r="Q64" s="4">
        <v>0</v>
      </c>
      <c r="R64" s="7">
        <v>45248.0000115741</v>
      </c>
      <c r="S64" s="6">
        <v>45283</v>
      </c>
      <c r="T64" s="4" t="s">
        <v>34</v>
      </c>
      <c r="U64" s="4">
        <v>-2524.96</v>
      </c>
      <c r="V64" s="4">
        <v>0</v>
      </c>
      <c r="W64" s="4">
        <v>0</v>
      </c>
      <c r="X64" s="4" t="s">
        <v>310</v>
      </c>
      <c r="Y64" s="4" t="s">
        <v>311</v>
      </c>
    </row>
    <row r="65" s="4" customFormat="1" spans="1:25">
      <c r="A65" s="4" t="s">
        <v>320</v>
      </c>
      <c r="B65" s="4" t="s">
        <v>26</v>
      </c>
      <c r="C65" s="4" t="s">
        <v>27</v>
      </c>
      <c r="D65" s="4" t="s">
        <v>321</v>
      </c>
      <c r="E65" s="4" t="s">
        <v>322</v>
      </c>
      <c r="F65" s="6">
        <v>45278</v>
      </c>
      <c r="G65" s="6">
        <v>45280</v>
      </c>
      <c r="H65" s="4">
        <v>1</v>
      </c>
      <c r="I65" s="4">
        <v>2</v>
      </c>
      <c r="J65" s="4">
        <v>2</v>
      </c>
      <c r="K65" s="4" t="s">
        <v>30</v>
      </c>
      <c r="L65" s="4">
        <v>973.62</v>
      </c>
      <c r="M65" s="4">
        <v>973.62</v>
      </c>
      <c r="N65" s="4" t="s">
        <v>323</v>
      </c>
      <c r="O65" s="4" t="s">
        <v>32</v>
      </c>
      <c r="P65" s="4" t="s">
        <v>33</v>
      </c>
      <c r="Q65" s="4">
        <v>0</v>
      </c>
      <c r="R65" s="7">
        <v>45249</v>
      </c>
      <c r="S65" s="6">
        <v>45283</v>
      </c>
      <c r="T65" s="4" t="s">
        <v>34</v>
      </c>
      <c r="U65" s="4">
        <v>973.62</v>
      </c>
      <c r="V65" s="4">
        <v>0</v>
      </c>
      <c r="W65" s="4">
        <v>0</v>
      </c>
      <c r="X65" s="4" t="s">
        <v>324</v>
      </c>
      <c r="Y65" s="4" t="s">
        <v>325</v>
      </c>
    </row>
    <row r="66" s="4" customFormat="1" spans="1:25">
      <c r="A66" s="4" t="s">
        <v>326</v>
      </c>
      <c r="B66" s="4" t="s">
        <v>26</v>
      </c>
      <c r="C66" s="4" t="s">
        <v>27</v>
      </c>
      <c r="D66" s="4" t="s">
        <v>321</v>
      </c>
      <c r="E66" s="4" t="s">
        <v>322</v>
      </c>
      <c r="F66" s="6">
        <v>45278</v>
      </c>
      <c r="G66" s="6">
        <v>45280</v>
      </c>
      <c r="H66" s="4">
        <v>1</v>
      </c>
      <c r="I66" s="4">
        <v>2</v>
      </c>
      <c r="J66" s="4">
        <v>2</v>
      </c>
      <c r="K66" s="4" t="s">
        <v>30</v>
      </c>
      <c r="L66" s="4">
        <v>973.62</v>
      </c>
      <c r="M66" s="4">
        <v>973.62</v>
      </c>
      <c r="N66" s="4" t="s">
        <v>327</v>
      </c>
      <c r="O66" s="4" t="s">
        <v>32</v>
      </c>
      <c r="P66" s="4" t="s">
        <v>33</v>
      </c>
      <c r="Q66" s="4">
        <v>0</v>
      </c>
      <c r="R66" s="7">
        <v>45249</v>
      </c>
      <c r="S66" s="6">
        <v>45283</v>
      </c>
      <c r="T66" s="4" t="s">
        <v>34</v>
      </c>
      <c r="U66" s="4">
        <v>973.62</v>
      </c>
      <c r="V66" s="4">
        <v>0</v>
      </c>
      <c r="W66" s="4">
        <v>0</v>
      </c>
      <c r="X66" s="4" t="s">
        <v>328</v>
      </c>
      <c r="Y66" s="4" t="s">
        <v>329</v>
      </c>
    </row>
    <row r="67" s="4" customFormat="1" spans="1:25">
      <c r="A67" s="4" t="s">
        <v>330</v>
      </c>
      <c r="B67" s="4" t="s">
        <v>26</v>
      </c>
      <c r="C67" s="4" t="s">
        <v>27</v>
      </c>
      <c r="D67" s="4" t="s">
        <v>331</v>
      </c>
      <c r="E67" s="4" t="s">
        <v>332</v>
      </c>
      <c r="F67" s="6">
        <v>45277</v>
      </c>
      <c r="G67" s="6">
        <v>45280</v>
      </c>
      <c r="H67" s="4">
        <v>1</v>
      </c>
      <c r="I67" s="4">
        <v>3</v>
      </c>
      <c r="J67" s="4">
        <v>3</v>
      </c>
      <c r="K67" s="4" t="s">
        <v>30</v>
      </c>
      <c r="L67" s="4">
        <v>1888.59</v>
      </c>
      <c r="M67" s="4">
        <v>1888.59</v>
      </c>
      <c r="N67" s="4" t="s">
        <v>333</v>
      </c>
      <c r="O67" s="4" t="s">
        <v>32</v>
      </c>
      <c r="P67" s="4" t="s">
        <v>33</v>
      </c>
      <c r="Q67" s="4">
        <v>0</v>
      </c>
      <c r="R67" s="7">
        <v>45249.0000115741</v>
      </c>
      <c r="S67" s="6">
        <v>45283</v>
      </c>
      <c r="T67" s="4" t="s">
        <v>34</v>
      </c>
      <c r="U67" s="4">
        <v>1888.59</v>
      </c>
      <c r="V67" s="4">
        <v>0</v>
      </c>
      <c r="W67" s="4">
        <v>0</v>
      </c>
      <c r="X67" s="4" t="s">
        <v>334</v>
      </c>
      <c r="Y67" s="4" t="s">
        <v>335</v>
      </c>
    </row>
    <row r="68" s="4" customFormat="1" spans="1:25">
      <c r="A68" s="4" t="s">
        <v>336</v>
      </c>
      <c r="B68" s="4" t="s">
        <v>26</v>
      </c>
      <c r="C68" s="4" t="s">
        <v>27</v>
      </c>
      <c r="D68" s="4" t="s">
        <v>337</v>
      </c>
      <c r="E68" s="4" t="s">
        <v>117</v>
      </c>
      <c r="F68" s="6">
        <v>45279</v>
      </c>
      <c r="G68" s="6">
        <v>45280</v>
      </c>
      <c r="H68" s="4">
        <v>1</v>
      </c>
      <c r="I68" s="4">
        <v>1</v>
      </c>
      <c r="J68" s="4">
        <v>1</v>
      </c>
      <c r="K68" s="4" t="s">
        <v>30</v>
      </c>
      <c r="L68" s="4">
        <v>588.72</v>
      </c>
      <c r="M68" s="4">
        <v>588.72</v>
      </c>
      <c r="N68" s="4" t="s">
        <v>338</v>
      </c>
      <c r="O68" s="4" t="s">
        <v>32</v>
      </c>
      <c r="P68" s="4" t="s">
        <v>33</v>
      </c>
      <c r="Q68" s="4">
        <v>0</v>
      </c>
      <c r="R68" s="7">
        <v>45250.0000115741</v>
      </c>
      <c r="S68" s="6">
        <v>45283</v>
      </c>
      <c r="T68" s="4" t="s">
        <v>34</v>
      </c>
      <c r="U68" s="4">
        <v>588.72</v>
      </c>
      <c r="V68" s="4">
        <v>0</v>
      </c>
      <c r="W68" s="4">
        <v>0</v>
      </c>
      <c r="X68" s="4" t="s">
        <v>339</v>
      </c>
      <c r="Y68" s="4" t="s">
        <v>340</v>
      </c>
    </row>
    <row r="69" s="4" customFormat="1" spans="1:25">
      <c r="A69" s="4" t="s">
        <v>312</v>
      </c>
      <c r="B69" s="4" t="s">
        <v>26</v>
      </c>
      <c r="C69" s="4" t="s">
        <v>72</v>
      </c>
      <c r="D69" s="4" t="s">
        <v>279</v>
      </c>
      <c r="E69" s="4" t="s">
        <v>280</v>
      </c>
      <c r="F69" s="6">
        <v>45279</v>
      </c>
      <c r="G69" s="6">
        <v>45280</v>
      </c>
      <c r="H69" s="4">
        <v>3</v>
      </c>
      <c r="I69" s="4">
        <v>1</v>
      </c>
      <c r="J69" s="4">
        <v>3</v>
      </c>
      <c r="K69" s="4" t="s">
        <v>30</v>
      </c>
      <c r="L69" s="4">
        <v>-696.81</v>
      </c>
      <c r="M69" s="4">
        <v>-696.81</v>
      </c>
      <c r="N69" s="4" t="s">
        <v>313</v>
      </c>
      <c r="O69" s="4" t="s">
        <v>32</v>
      </c>
      <c r="P69" s="4" t="s">
        <v>33</v>
      </c>
      <c r="Q69" s="4">
        <v>0</v>
      </c>
      <c r="R69" s="7">
        <v>45248.0000115741</v>
      </c>
      <c r="S69" s="6">
        <v>45283</v>
      </c>
      <c r="T69" s="4" t="s">
        <v>34</v>
      </c>
      <c r="U69" s="4">
        <v>-696.81</v>
      </c>
      <c r="V69" s="4">
        <v>0</v>
      </c>
      <c r="W69" s="4">
        <v>0</v>
      </c>
      <c r="X69" s="4" t="s">
        <v>314</v>
      </c>
      <c r="Y69" s="4" t="s">
        <v>54</v>
      </c>
    </row>
    <row r="70" s="4" customFormat="1" spans="1:25">
      <c r="A70" s="4" t="s">
        <v>341</v>
      </c>
      <c r="B70" s="4" t="s">
        <v>26</v>
      </c>
      <c r="C70" s="4" t="s">
        <v>27</v>
      </c>
      <c r="D70" s="4" t="s">
        <v>342</v>
      </c>
      <c r="E70" s="4" t="s">
        <v>343</v>
      </c>
      <c r="F70" s="6">
        <v>45277</v>
      </c>
      <c r="G70" s="6">
        <v>45280</v>
      </c>
      <c r="H70" s="4">
        <v>1</v>
      </c>
      <c r="I70" s="4">
        <v>3</v>
      </c>
      <c r="J70" s="4">
        <v>3</v>
      </c>
      <c r="K70" s="4" t="s">
        <v>30</v>
      </c>
      <c r="L70" s="4">
        <v>1856.01</v>
      </c>
      <c r="M70" s="4">
        <v>1856.01</v>
      </c>
      <c r="N70" s="4" t="s">
        <v>344</v>
      </c>
      <c r="O70" s="4" t="s">
        <v>32</v>
      </c>
      <c r="P70" s="4" t="s">
        <v>33</v>
      </c>
      <c r="Q70" s="4">
        <v>0</v>
      </c>
      <c r="R70" s="7">
        <v>45250</v>
      </c>
      <c r="S70" s="6">
        <v>45283</v>
      </c>
      <c r="T70" s="4" t="s">
        <v>34</v>
      </c>
      <c r="U70" s="4">
        <v>1856.01</v>
      </c>
      <c r="V70" s="4">
        <v>0</v>
      </c>
      <c r="W70" s="4">
        <v>0</v>
      </c>
      <c r="X70" s="4" t="s">
        <v>345</v>
      </c>
      <c r="Y70" s="4" t="s">
        <v>346</v>
      </c>
    </row>
    <row r="71" s="4" customFormat="1" spans="1:25">
      <c r="A71" s="4" t="s">
        <v>347</v>
      </c>
      <c r="B71" s="4" t="s">
        <v>26</v>
      </c>
      <c r="C71" s="4" t="s">
        <v>27</v>
      </c>
      <c r="D71" s="4" t="s">
        <v>348</v>
      </c>
      <c r="E71" s="4" t="s">
        <v>29</v>
      </c>
      <c r="F71" s="6">
        <v>45279</v>
      </c>
      <c r="G71" s="6">
        <v>45280</v>
      </c>
      <c r="H71" s="4">
        <v>1</v>
      </c>
      <c r="I71" s="4">
        <v>1</v>
      </c>
      <c r="J71" s="4">
        <v>1</v>
      </c>
      <c r="K71" s="4" t="s">
        <v>30</v>
      </c>
      <c r="L71" s="4">
        <v>2514.8</v>
      </c>
      <c r="M71" s="4">
        <v>2514.8</v>
      </c>
      <c r="N71" s="4" t="s">
        <v>349</v>
      </c>
      <c r="O71" s="4" t="s">
        <v>32</v>
      </c>
      <c r="P71" s="4" t="s">
        <v>33</v>
      </c>
      <c r="Q71" s="4">
        <v>0</v>
      </c>
      <c r="R71" s="7">
        <v>45250.0000115741</v>
      </c>
      <c r="S71" s="6">
        <v>45283</v>
      </c>
      <c r="T71" s="4" t="s">
        <v>34</v>
      </c>
      <c r="U71" s="4">
        <v>2514.8</v>
      </c>
      <c r="V71" s="4">
        <v>0</v>
      </c>
      <c r="W71" s="4">
        <v>0</v>
      </c>
      <c r="X71" s="4" t="s">
        <v>350</v>
      </c>
      <c r="Y71" s="4" t="s">
        <v>351</v>
      </c>
    </row>
    <row r="72" s="4" customFormat="1" spans="1:25">
      <c r="A72" s="4" t="s">
        <v>352</v>
      </c>
      <c r="B72" s="4" t="s">
        <v>26</v>
      </c>
      <c r="C72" s="4" t="s">
        <v>27</v>
      </c>
      <c r="D72" s="4" t="s">
        <v>255</v>
      </c>
      <c r="E72" s="4" t="s">
        <v>256</v>
      </c>
      <c r="F72" s="6">
        <v>45278</v>
      </c>
      <c r="G72" s="6">
        <v>45280</v>
      </c>
      <c r="H72" s="4">
        <v>1</v>
      </c>
      <c r="I72" s="4">
        <v>2</v>
      </c>
      <c r="J72" s="4">
        <v>2</v>
      </c>
      <c r="K72" s="4" t="s">
        <v>30</v>
      </c>
      <c r="L72" s="4">
        <v>2534.74</v>
      </c>
      <c r="M72" s="4">
        <v>2534.74</v>
      </c>
      <c r="N72" s="4" t="s">
        <v>353</v>
      </c>
      <c r="O72" s="4" t="s">
        <v>32</v>
      </c>
      <c r="P72" s="4" t="s">
        <v>33</v>
      </c>
      <c r="Q72" s="4">
        <v>0</v>
      </c>
      <c r="R72" s="7">
        <v>45250.0000115741</v>
      </c>
      <c r="S72" s="6">
        <v>45283</v>
      </c>
      <c r="T72" s="4" t="s">
        <v>34</v>
      </c>
      <c r="U72" s="4">
        <v>2534.74</v>
      </c>
      <c r="V72" s="4">
        <v>0</v>
      </c>
      <c r="W72" s="4">
        <v>0</v>
      </c>
      <c r="X72" s="4" t="s">
        <v>354</v>
      </c>
      <c r="Y72" s="4" t="s">
        <v>355</v>
      </c>
    </row>
    <row r="73" s="4" customFormat="1" spans="1:25">
      <c r="A73" s="4" t="s">
        <v>356</v>
      </c>
      <c r="B73" s="4" t="s">
        <v>26</v>
      </c>
      <c r="C73" s="4" t="s">
        <v>27</v>
      </c>
      <c r="D73" s="4" t="s">
        <v>357</v>
      </c>
      <c r="E73" s="4" t="s">
        <v>358</v>
      </c>
      <c r="F73" s="6">
        <v>45276</v>
      </c>
      <c r="G73" s="6">
        <v>45280</v>
      </c>
      <c r="H73" s="4">
        <v>1</v>
      </c>
      <c r="I73" s="4">
        <v>4</v>
      </c>
      <c r="J73" s="4">
        <v>4</v>
      </c>
      <c r="K73" s="4" t="s">
        <v>30</v>
      </c>
      <c r="L73" s="4">
        <v>4423.54</v>
      </c>
      <c r="M73" s="4">
        <v>4423.54</v>
      </c>
      <c r="N73" s="4" t="s">
        <v>359</v>
      </c>
      <c r="O73" s="4" t="s">
        <v>32</v>
      </c>
      <c r="P73" s="4" t="s">
        <v>33</v>
      </c>
      <c r="Q73" s="4">
        <v>0</v>
      </c>
      <c r="R73" s="7">
        <v>45250.0000115741</v>
      </c>
      <c r="S73" s="6">
        <v>45283</v>
      </c>
      <c r="T73" s="4" t="s">
        <v>34</v>
      </c>
      <c r="U73" s="4">
        <v>4423.54</v>
      </c>
      <c r="V73" s="4">
        <v>0</v>
      </c>
      <c r="W73" s="4">
        <v>0</v>
      </c>
      <c r="X73" s="4" t="s">
        <v>360</v>
      </c>
      <c r="Y73" s="4" t="s">
        <v>361</v>
      </c>
    </row>
    <row r="74" s="4" customFormat="1" spans="1:25">
      <c r="A74" s="4" t="s">
        <v>362</v>
      </c>
      <c r="B74" s="4" t="s">
        <v>26</v>
      </c>
      <c r="C74" s="4" t="s">
        <v>27</v>
      </c>
      <c r="D74" s="4" t="s">
        <v>363</v>
      </c>
      <c r="E74" s="4" t="s">
        <v>364</v>
      </c>
      <c r="F74" s="6">
        <v>45277</v>
      </c>
      <c r="G74" s="6">
        <v>45280</v>
      </c>
      <c r="H74" s="4">
        <v>1</v>
      </c>
      <c r="I74" s="4">
        <v>3</v>
      </c>
      <c r="J74" s="4">
        <v>3</v>
      </c>
      <c r="K74" s="4" t="s">
        <v>30</v>
      </c>
      <c r="L74" s="4">
        <v>1851.34</v>
      </c>
      <c r="M74" s="4">
        <v>1851.34</v>
      </c>
      <c r="N74" s="4" t="s">
        <v>365</v>
      </c>
      <c r="O74" s="4" t="s">
        <v>32</v>
      </c>
      <c r="P74" s="4" t="s">
        <v>33</v>
      </c>
      <c r="Q74" s="4">
        <v>0</v>
      </c>
      <c r="R74" s="7">
        <v>45251.0000115741</v>
      </c>
      <c r="S74" s="6">
        <v>45283</v>
      </c>
      <c r="T74" s="4" t="s">
        <v>34</v>
      </c>
      <c r="U74" s="4">
        <v>1851.34</v>
      </c>
      <c r="V74" s="4">
        <v>0</v>
      </c>
      <c r="W74" s="4">
        <v>0</v>
      </c>
      <c r="X74" s="4" t="s">
        <v>366</v>
      </c>
      <c r="Y74" s="4" t="s">
        <v>367</v>
      </c>
    </row>
    <row r="75" s="4" customFormat="1" spans="1:25">
      <c r="A75" s="4" t="s">
        <v>272</v>
      </c>
      <c r="B75" s="4" t="s">
        <v>26</v>
      </c>
      <c r="C75" s="4" t="s">
        <v>72</v>
      </c>
      <c r="D75" s="4" t="s">
        <v>273</v>
      </c>
      <c r="E75" s="4" t="s">
        <v>274</v>
      </c>
      <c r="F75" s="6">
        <v>45274</v>
      </c>
      <c r="G75" s="6">
        <v>45280</v>
      </c>
      <c r="H75" s="4">
        <v>1</v>
      </c>
      <c r="I75" s="4">
        <v>6</v>
      </c>
      <c r="J75" s="4">
        <v>6</v>
      </c>
      <c r="K75" s="4" t="s">
        <v>30</v>
      </c>
      <c r="L75" s="4">
        <v>-1316.94</v>
      </c>
      <c r="M75" s="4">
        <v>-1316.94</v>
      </c>
      <c r="N75" s="4" t="s">
        <v>275</v>
      </c>
      <c r="O75" s="4" t="s">
        <v>32</v>
      </c>
      <c r="P75" s="4" t="s">
        <v>33</v>
      </c>
      <c r="Q75" s="4">
        <v>0</v>
      </c>
      <c r="R75" s="7">
        <v>45247.0000115741</v>
      </c>
      <c r="S75" s="6">
        <v>45283</v>
      </c>
      <c r="T75" s="4" t="s">
        <v>34</v>
      </c>
      <c r="U75" s="4">
        <v>-1316.94</v>
      </c>
      <c r="V75" s="4">
        <v>0</v>
      </c>
      <c r="W75" s="4">
        <v>0</v>
      </c>
      <c r="X75" s="4" t="s">
        <v>276</v>
      </c>
      <c r="Y75" s="4" t="s">
        <v>277</v>
      </c>
    </row>
    <row r="76" s="4" customFormat="1" spans="1:25">
      <c r="A76" s="4" t="s">
        <v>368</v>
      </c>
      <c r="B76" s="4" t="s">
        <v>26</v>
      </c>
      <c r="C76" s="4" t="s">
        <v>27</v>
      </c>
      <c r="D76" s="4" t="s">
        <v>369</v>
      </c>
      <c r="E76" s="4" t="s">
        <v>370</v>
      </c>
      <c r="F76" s="6">
        <v>45278</v>
      </c>
      <c r="G76" s="6">
        <v>45280</v>
      </c>
      <c r="H76" s="4">
        <v>1</v>
      </c>
      <c r="I76" s="4">
        <v>2</v>
      </c>
      <c r="J76" s="4">
        <v>2</v>
      </c>
      <c r="K76" s="4" t="s">
        <v>30</v>
      </c>
      <c r="L76" s="4">
        <v>1097.98</v>
      </c>
      <c r="M76" s="4">
        <v>1097.98</v>
      </c>
      <c r="N76" s="4" t="s">
        <v>371</v>
      </c>
      <c r="O76" s="4" t="s">
        <v>32</v>
      </c>
      <c r="P76" s="4" t="s">
        <v>33</v>
      </c>
      <c r="Q76" s="4">
        <v>0</v>
      </c>
      <c r="R76" s="7">
        <v>45251.0000115741</v>
      </c>
      <c r="S76" s="6">
        <v>45283</v>
      </c>
      <c r="T76" s="4" t="s">
        <v>34</v>
      </c>
      <c r="U76" s="4">
        <v>1097.98</v>
      </c>
      <c r="V76" s="4">
        <v>0</v>
      </c>
      <c r="W76" s="4">
        <v>0</v>
      </c>
      <c r="X76" s="4" t="s">
        <v>372</v>
      </c>
      <c r="Y76" s="4" t="s">
        <v>373</v>
      </c>
    </row>
    <row r="77" s="4" customFormat="1" spans="1:25">
      <c r="A77" s="4" t="s">
        <v>374</v>
      </c>
      <c r="B77" s="4" t="s">
        <v>26</v>
      </c>
      <c r="C77" s="4" t="s">
        <v>27</v>
      </c>
      <c r="D77" s="4" t="s">
        <v>375</v>
      </c>
      <c r="E77" s="4" t="s">
        <v>376</v>
      </c>
      <c r="F77" s="6">
        <v>45279</v>
      </c>
      <c r="G77" s="6">
        <v>45280</v>
      </c>
      <c r="H77" s="4">
        <v>1</v>
      </c>
      <c r="I77" s="4">
        <v>1</v>
      </c>
      <c r="J77" s="4">
        <v>1</v>
      </c>
      <c r="K77" s="4" t="s">
        <v>30</v>
      </c>
      <c r="L77" s="4">
        <v>227.62</v>
      </c>
      <c r="M77" s="4">
        <v>227.62</v>
      </c>
      <c r="N77" s="4" t="s">
        <v>377</v>
      </c>
      <c r="O77" s="4" t="s">
        <v>32</v>
      </c>
      <c r="P77" s="4" t="s">
        <v>33</v>
      </c>
      <c r="Q77" s="4">
        <v>0</v>
      </c>
      <c r="R77" s="7">
        <v>45251.0000115741</v>
      </c>
      <c r="S77" s="6">
        <v>45283</v>
      </c>
      <c r="T77" s="4" t="s">
        <v>34</v>
      </c>
      <c r="U77" s="4">
        <v>227.62</v>
      </c>
      <c r="V77" s="4">
        <v>0</v>
      </c>
      <c r="W77" s="4">
        <v>0</v>
      </c>
      <c r="X77" s="4" t="s">
        <v>378</v>
      </c>
      <c r="Y77" s="4" t="s">
        <v>379</v>
      </c>
    </row>
    <row r="78" s="4" customFormat="1" spans="1:25">
      <c r="A78" s="4" t="s">
        <v>73</v>
      </c>
      <c r="B78" s="4" t="s">
        <v>26</v>
      </c>
      <c r="C78" s="4" t="s">
        <v>72</v>
      </c>
      <c r="D78" s="4" t="s">
        <v>74</v>
      </c>
      <c r="E78" s="4" t="s">
        <v>75</v>
      </c>
      <c r="F78" s="6">
        <v>45278</v>
      </c>
      <c r="G78" s="6">
        <v>45280</v>
      </c>
      <c r="H78" s="4">
        <v>1</v>
      </c>
      <c r="I78" s="4">
        <v>2</v>
      </c>
      <c r="J78" s="4">
        <v>2</v>
      </c>
      <c r="K78" s="4" t="s">
        <v>30</v>
      </c>
      <c r="L78" s="4">
        <v>-1558.62</v>
      </c>
      <c r="M78" s="4">
        <v>-1558.62</v>
      </c>
      <c r="N78" s="4" t="s">
        <v>76</v>
      </c>
      <c r="O78" s="4" t="s">
        <v>32</v>
      </c>
      <c r="P78" s="4" t="s">
        <v>33</v>
      </c>
      <c r="Q78" s="4">
        <v>0</v>
      </c>
      <c r="R78" s="7">
        <v>45177.0000115741</v>
      </c>
      <c r="S78" s="6">
        <v>45283</v>
      </c>
      <c r="T78" s="4" t="s">
        <v>34</v>
      </c>
      <c r="U78" s="4">
        <v>-1558.62</v>
      </c>
      <c r="V78" s="4">
        <v>0</v>
      </c>
      <c r="W78" s="4">
        <v>0</v>
      </c>
      <c r="X78" s="4" t="s">
        <v>77</v>
      </c>
      <c r="Y78" s="4" t="s">
        <v>78</v>
      </c>
    </row>
    <row r="79" s="4" customFormat="1" spans="1:25">
      <c r="A79" s="4" t="s">
        <v>380</v>
      </c>
      <c r="B79" s="4" t="s">
        <v>26</v>
      </c>
      <c r="C79" s="4" t="s">
        <v>27</v>
      </c>
      <c r="D79" s="4" t="s">
        <v>381</v>
      </c>
      <c r="E79" s="4" t="s">
        <v>382</v>
      </c>
      <c r="F79" s="6">
        <v>45278</v>
      </c>
      <c r="G79" s="6">
        <v>45280</v>
      </c>
      <c r="H79" s="4">
        <v>1</v>
      </c>
      <c r="I79" s="4">
        <v>2</v>
      </c>
      <c r="J79" s="4">
        <v>2</v>
      </c>
      <c r="K79" s="4" t="s">
        <v>30</v>
      </c>
      <c r="L79" s="4">
        <v>2621.69</v>
      </c>
      <c r="M79" s="4">
        <v>2621.69</v>
      </c>
      <c r="N79" s="4" t="s">
        <v>383</v>
      </c>
      <c r="O79" s="4" t="s">
        <v>32</v>
      </c>
      <c r="P79" s="4" t="s">
        <v>33</v>
      </c>
      <c r="Q79" s="4">
        <v>0</v>
      </c>
      <c r="R79" s="7">
        <v>45252.0000115741</v>
      </c>
      <c r="S79" s="6">
        <v>45283</v>
      </c>
      <c r="T79" s="4" t="s">
        <v>34</v>
      </c>
      <c r="U79" s="4">
        <v>2621.69</v>
      </c>
      <c r="V79" s="4">
        <v>0</v>
      </c>
      <c r="W79" s="4">
        <v>0</v>
      </c>
      <c r="X79" s="4" t="s">
        <v>384</v>
      </c>
      <c r="Y79" s="4" t="s">
        <v>54</v>
      </c>
    </row>
    <row r="80" s="4" customFormat="1" spans="1:25">
      <c r="A80" s="4" t="s">
        <v>385</v>
      </c>
      <c r="B80" s="4" t="s">
        <v>26</v>
      </c>
      <c r="C80" s="4" t="s">
        <v>27</v>
      </c>
      <c r="D80" s="4" t="s">
        <v>381</v>
      </c>
      <c r="E80" s="4" t="s">
        <v>382</v>
      </c>
      <c r="F80" s="6">
        <v>45277</v>
      </c>
      <c r="G80" s="6">
        <v>45280</v>
      </c>
      <c r="H80" s="4">
        <v>1</v>
      </c>
      <c r="I80" s="4">
        <v>3</v>
      </c>
      <c r="J80" s="4">
        <v>3</v>
      </c>
      <c r="K80" s="4" t="s">
        <v>30</v>
      </c>
      <c r="L80" s="4">
        <v>3735.52</v>
      </c>
      <c r="M80" s="4">
        <v>3735.52</v>
      </c>
      <c r="N80" s="4" t="s">
        <v>386</v>
      </c>
      <c r="O80" s="4" t="s">
        <v>32</v>
      </c>
      <c r="P80" s="4" t="s">
        <v>33</v>
      </c>
      <c r="Q80" s="4">
        <v>0</v>
      </c>
      <c r="R80" s="7">
        <v>45252</v>
      </c>
      <c r="S80" s="6">
        <v>45283</v>
      </c>
      <c r="T80" s="4" t="s">
        <v>34</v>
      </c>
      <c r="U80" s="4">
        <v>3735.52</v>
      </c>
      <c r="V80" s="4">
        <v>0</v>
      </c>
      <c r="W80" s="4">
        <v>0</v>
      </c>
      <c r="X80" s="4" t="s">
        <v>387</v>
      </c>
      <c r="Y80" s="4" t="s">
        <v>54</v>
      </c>
    </row>
    <row r="81" s="4" customFormat="1" spans="1:25">
      <c r="A81" s="4" t="s">
        <v>388</v>
      </c>
      <c r="B81" s="4" t="s">
        <v>26</v>
      </c>
      <c r="C81" s="4" t="s">
        <v>27</v>
      </c>
      <c r="D81" s="4" t="s">
        <v>389</v>
      </c>
      <c r="E81" s="4" t="s">
        <v>390</v>
      </c>
      <c r="F81" s="6">
        <v>45276</v>
      </c>
      <c r="G81" s="6">
        <v>45280</v>
      </c>
      <c r="H81" s="4">
        <v>1</v>
      </c>
      <c r="I81" s="4">
        <v>4</v>
      </c>
      <c r="J81" s="4">
        <v>4</v>
      </c>
      <c r="K81" s="4" t="s">
        <v>30</v>
      </c>
      <c r="L81" s="4">
        <v>3427.03</v>
      </c>
      <c r="M81" s="4">
        <v>3427.03</v>
      </c>
      <c r="N81" s="4" t="s">
        <v>391</v>
      </c>
      <c r="O81" s="4" t="s">
        <v>32</v>
      </c>
      <c r="P81" s="4" t="s">
        <v>33</v>
      </c>
      <c r="Q81" s="4">
        <v>0</v>
      </c>
      <c r="R81" s="7">
        <v>45252.0000115741</v>
      </c>
      <c r="S81" s="6">
        <v>45283</v>
      </c>
      <c r="T81" s="4" t="s">
        <v>34</v>
      </c>
      <c r="U81" s="4">
        <v>3427.03</v>
      </c>
      <c r="V81" s="4">
        <v>0</v>
      </c>
      <c r="W81" s="4">
        <v>0</v>
      </c>
      <c r="X81" s="4" t="s">
        <v>392</v>
      </c>
      <c r="Y81" s="4" t="s">
        <v>393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395</v>
      </c>
      <c r="E82" s="4" t="s">
        <v>29</v>
      </c>
      <c r="F82" s="6">
        <v>45279</v>
      </c>
      <c r="G82" s="6">
        <v>45280</v>
      </c>
      <c r="H82" s="4">
        <v>1</v>
      </c>
      <c r="I82" s="4">
        <v>1</v>
      </c>
      <c r="J82" s="4">
        <v>1</v>
      </c>
      <c r="K82" s="4" t="s">
        <v>30</v>
      </c>
      <c r="L82" s="4">
        <v>760.24</v>
      </c>
      <c r="M82" s="4">
        <v>760.24</v>
      </c>
      <c r="N82" s="4" t="s">
        <v>396</v>
      </c>
      <c r="O82" s="4" t="s">
        <v>32</v>
      </c>
      <c r="P82" s="4" t="s">
        <v>33</v>
      </c>
      <c r="Q82" s="4">
        <v>0</v>
      </c>
      <c r="R82" s="7">
        <v>45252.0000115741</v>
      </c>
      <c r="S82" s="6">
        <v>45283</v>
      </c>
      <c r="T82" s="4" t="s">
        <v>34</v>
      </c>
      <c r="U82" s="4">
        <v>760.24</v>
      </c>
      <c r="V82" s="4">
        <v>0</v>
      </c>
      <c r="W82" s="4">
        <v>0</v>
      </c>
      <c r="X82" s="4" t="s">
        <v>397</v>
      </c>
      <c r="Y82" s="4" t="s">
        <v>54</v>
      </c>
    </row>
    <row r="83" s="4" customFormat="1" spans="1:25">
      <c r="A83" s="4" t="s">
        <v>398</v>
      </c>
      <c r="B83" s="4" t="s">
        <v>26</v>
      </c>
      <c r="C83" s="4" t="s">
        <v>27</v>
      </c>
      <c r="D83" s="4" t="s">
        <v>399</v>
      </c>
      <c r="E83" s="4" t="s">
        <v>400</v>
      </c>
      <c r="F83" s="6">
        <v>45278</v>
      </c>
      <c r="G83" s="6">
        <v>45280</v>
      </c>
      <c r="H83" s="4">
        <v>2</v>
      </c>
      <c r="I83" s="4">
        <v>2</v>
      </c>
      <c r="J83" s="4">
        <v>4</v>
      </c>
      <c r="K83" s="4" t="s">
        <v>30</v>
      </c>
      <c r="L83" s="4">
        <v>4012.08</v>
      </c>
      <c r="M83" s="4">
        <v>4012.08</v>
      </c>
      <c r="N83" s="4" t="s">
        <v>401</v>
      </c>
      <c r="O83" s="4" t="s">
        <v>32</v>
      </c>
      <c r="P83" s="4" t="s">
        <v>33</v>
      </c>
      <c r="Q83" s="4">
        <v>0</v>
      </c>
      <c r="R83" s="7">
        <v>45252.0000115741</v>
      </c>
      <c r="S83" s="6">
        <v>45283</v>
      </c>
      <c r="T83" s="4" t="s">
        <v>34</v>
      </c>
      <c r="U83" s="4">
        <v>4012.08</v>
      </c>
      <c r="V83" s="4">
        <v>0</v>
      </c>
      <c r="W83" s="4">
        <v>0</v>
      </c>
      <c r="X83" s="4" t="s">
        <v>402</v>
      </c>
      <c r="Y83" s="4" t="s">
        <v>403</v>
      </c>
    </row>
    <row r="84" s="4" customFormat="1" spans="1:25">
      <c r="A84" s="4" t="s">
        <v>404</v>
      </c>
      <c r="B84" s="4" t="s">
        <v>26</v>
      </c>
      <c r="C84" s="4" t="s">
        <v>27</v>
      </c>
      <c r="D84" s="4" t="s">
        <v>399</v>
      </c>
      <c r="E84" s="4" t="s">
        <v>405</v>
      </c>
      <c r="F84" s="6">
        <v>45278</v>
      </c>
      <c r="G84" s="6">
        <v>45280</v>
      </c>
      <c r="H84" s="4">
        <v>1</v>
      </c>
      <c r="I84" s="4">
        <v>2</v>
      </c>
      <c r="J84" s="4">
        <v>2</v>
      </c>
      <c r="K84" s="4" t="s">
        <v>30</v>
      </c>
      <c r="L84" s="4">
        <v>3134.97</v>
      </c>
      <c r="M84" s="4">
        <v>3134.97</v>
      </c>
      <c r="N84" s="4" t="s">
        <v>401</v>
      </c>
      <c r="O84" s="4" t="s">
        <v>32</v>
      </c>
      <c r="P84" s="4" t="s">
        <v>33</v>
      </c>
      <c r="Q84" s="4">
        <v>0</v>
      </c>
      <c r="R84" s="7">
        <v>45252.0000115741</v>
      </c>
      <c r="S84" s="6">
        <v>45283</v>
      </c>
      <c r="T84" s="4" t="s">
        <v>34</v>
      </c>
      <c r="U84" s="4">
        <v>3134.97</v>
      </c>
      <c r="V84" s="4">
        <v>0</v>
      </c>
      <c r="W84" s="4">
        <v>0</v>
      </c>
      <c r="X84" s="4" t="s">
        <v>406</v>
      </c>
      <c r="Y84" s="4" t="s">
        <v>407</v>
      </c>
    </row>
    <row r="85" s="4" customFormat="1" spans="1:25">
      <c r="A85" s="4" t="s">
        <v>408</v>
      </c>
      <c r="B85" s="4" t="s">
        <v>26</v>
      </c>
      <c r="C85" s="4" t="s">
        <v>27</v>
      </c>
      <c r="D85" s="4" t="s">
        <v>409</v>
      </c>
      <c r="E85" s="4" t="s">
        <v>410</v>
      </c>
      <c r="F85" s="6">
        <v>45277</v>
      </c>
      <c r="G85" s="6">
        <v>45280</v>
      </c>
      <c r="H85" s="4">
        <v>1</v>
      </c>
      <c r="I85" s="4">
        <v>3</v>
      </c>
      <c r="J85" s="4">
        <v>3</v>
      </c>
      <c r="K85" s="4" t="s">
        <v>30</v>
      </c>
      <c r="L85" s="4">
        <v>1730.55</v>
      </c>
      <c r="M85" s="4">
        <v>1730.55</v>
      </c>
      <c r="N85" s="4" t="s">
        <v>411</v>
      </c>
      <c r="O85" s="4" t="s">
        <v>32</v>
      </c>
      <c r="P85" s="4" t="s">
        <v>33</v>
      </c>
      <c r="Q85" s="4">
        <v>0</v>
      </c>
      <c r="R85" s="7">
        <v>45252.0000115741</v>
      </c>
      <c r="S85" s="6">
        <v>45283</v>
      </c>
      <c r="T85" s="4" t="s">
        <v>34</v>
      </c>
      <c r="U85" s="4">
        <v>1730.55</v>
      </c>
      <c r="V85" s="4">
        <v>0</v>
      </c>
      <c r="W85" s="4">
        <v>0</v>
      </c>
      <c r="X85" s="4" t="s">
        <v>412</v>
      </c>
      <c r="Y85" s="4" t="s">
        <v>54</v>
      </c>
    </row>
    <row r="86" s="4" customFormat="1" spans="1:25">
      <c r="A86" s="4" t="s">
        <v>413</v>
      </c>
      <c r="B86" s="4" t="s">
        <v>26</v>
      </c>
      <c r="C86" s="4" t="s">
        <v>27</v>
      </c>
      <c r="D86" s="4" t="s">
        <v>389</v>
      </c>
      <c r="E86" s="4" t="s">
        <v>414</v>
      </c>
      <c r="F86" s="6">
        <v>45276</v>
      </c>
      <c r="G86" s="6">
        <v>45280</v>
      </c>
      <c r="H86" s="4">
        <v>1</v>
      </c>
      <c r="I86" s="4">
        <v>4</v>
      </c>
      <c r="J86" s="4">
        <v>4</v>
      </c>
      <c r="K86" s="4" t="s">
        <v>30</v>
      </c>
      <c r="L86" s="4">
        <v>4128.09</v>
      </c>
      <c r="M86" s="4">
        <v>4128.09</v>
      </c>
      <c r="N86" s="4" t="s">
        <v>415</v>
      </c>
      <c r="O86" s="4" t="s">
        <v>32</v>
      </c>
      <c r="P86" s="4" t="s">
        <v>33</v>
      </c>
      <c r="Q86" s="4">
        <v>0</v>
      </c>
      <c r="R86" s="7">
        <v>45253</v>
      </c>
      <c r="S86" s="6">
        <v>45283</v>
      </c>
      <c r="T86" s="4" t="s">
        <v>34</v>
      </c>
      <c r="U86" s="4">
        <v>4128.09</v>
      </c>
      <c r="V86" s="4">
        <v>0</v>
      </c>
      <c r="W86" s="4">
        <v>0</v>
      </c>
      <c r="X86" s="4" t="s">
        <v>416</v>
      </c>
      <c r="Y86" s="4" t="s">
        <v>417</v>
      </c>
    </row>
    <row r="87" s="4" customFormat="1" spans="1:25">
      <c r="A87" s="4" t="s">
        <v>418</v>
      </c>
      <c r="B87" s="4" t="s">
        <v>26</v>
      </c>
      <c r="C87" s="4" t="s">
        <v>27</v>
      </c>
      <c r="D87" s="4" t="s">
        <v>419</v>
      </c>
      <c r="E87" s="4" t="s">
        <v>420</v>
      </c>
      <c r="F87" s="6">
        <v>45279</v>
      </c>
      <c r="G87" s="6">
        <v>45280</v>
      </c>
      <c r="H87" s="4">
        <v>1</v>
      </c>
      <c r="I87" s="4">
        <v>1</v>
      </c>
      <c r="J87" s="4">
        <v>1</v>
      </c>
      <c r="K87" s="4" t="s">
        <v>30</v>
      </c>
      <c r="L87" s="4">
        <v>2713</v>
      </c>
      <c r="M87" s="4">
        <v>2713</v>
      </c>
      <c r="N87" s="4" t="s">
        <v>421</v>
      </c>
      <c r="O87" s="4" t="s">
        <v>32</v>
      </c>
      <c r="P87" s="4" t="s">
        <v>33</v>
      </c>
      <c r="Q87" s="4">
        <v>0</v>
      </c>
      <c r="R87" s="7">
        <v>45253.0000115741</v>
      </c>
      <c r="S87" s="6">
        <v>45283</v>
      </c>
      <c r="T87" s="4" t="s">
        <v>34</v>
      </c>
      <c r="U87" s="4">
        <v>2713</v>
      </c>
      <c r="V87" s="4">
        <v>0</v>
      </c>
      <c r="W87" s="4">
        <v>0</v>
      </c>
      <c r="X87" s="4" t="s">
        <v>422</v>
      </c>
      <c r="Y87" s="4" t="s">
        <v>423</v>
      </c>
    </row>
    <row r="88" s="4" customFormat="1" spans="1:25">
      <c r="A88" s="4" t="s">
        <v>424</v>
      </c>
      <c r="B88" s="4" t="s">
        <v>26</v>
      </c>
      <c r="C88" s="4" t="s">
        <v>27</v>
      </c>
      <c r="D88" s="4" t="s">
        <v>425</v>
      </c>
      <c r="E88" s="4" t="s">
        <v>426</v>
      </c>
      <c r="F88" s="6">
        <v>45279</v>
      </c>
      <c r="G88" s="6">
        <v>45280</v>
      </c>
      <c r="H88" s="4">
        <v>1</v>
      </c>
      <c r="I88" s="4">
        <v>1</v>
      </c>
      <c r="J88" s="4">
        <v>1</v>
      </c>
      <c r="K88" s="4" t="s">
        <v>30</v>
      </c>
      <c r="L88" s="4">
        <v>1317.17</v>
      </c>
      <c r="M88" s="4">
        <v>1317.17</v>
      </c>
      <c r="N88" s="4" t="s">
        <v>427</v>
      </c>
      <c r="O88" s="4" t="s">
        <v>32</v>
      </c>
      <c r="P88" s="4" t="s">
        <v>33</v>
      </c>
      <c r="Q88" s="4">
        <v>0</v>
      </c>
      <c r="R88" s="7">
        <v>45253.0000115741</v>
      </c>
      <c r="S88" s="6">
        <v>45283</v>
      </c>
      <c r="T88" s="4" t="s">
        <v>34</v>
      </c>
      <c r="U88" s="4">
        <v>1317.17</v>
      </c>
      <c r="V88" s="4">
        <v>0</v>
      </c>
      <c r="W88" s="4">
        <v>0</v>
      </c>
      <c r="X88" s="4" t="s">
        <v>428</v>
      </c>
      <c r="Y88" s="4" t="s">
        <v>429</v>
      </c>
    </row>
    <row r="89" s="4" customFormat="1" spans="1:25">
      <c r="A89" s="4" t="s">
        <v>430</v>
      </c>
      <c r="B89" s="4" t="s">
        <v>26</v>
      </c>
      <c r="C89" s="4" t="s">
        <v>27</v>
      </c>
      <c r="D89" s="4" t="s">
        <v>431</v>
      </c>
      <c r="E89" s="4" t="s">
        <v>432</v>
      </c>
      <c r="F89" s="6">
        <v>45278</v>
      </c>
      <c r="G89" s="6">
        <v>45280</v>
      </c>
      <c r="H89" s="4">
        <v>1</v>
      </c>
      <c r="I89" s="4">
        <v>2</v>
      </c>
      <c r="J89" s="4">
        <v>2</v>
      </c>
      <c r="K89" s="4" t="s">
        <v>30</v>
      </c>
      <c r="L89" s="4">
        <v>1322.32</v>
      </c>
      <c r="M89" s="4">
        <v>1322.32</v>
      </c>
      <c r="N89" s="4" t="s">
        <v>433</v>
      </c>
      <c r="O89" s="4" t="s">
        <v>32</v>
      </c>
      <c r="P89" s="4" t="s">
        <v>33</v>
      </c>
      <c r="Q89" s="4">
        <v>0</v>
      </c>
      <c r="R89" s="7">
        <v>45253.0000115741</v>
      </c>
      <c r="S89" s="6">
        <v>45283</v>
      </c>
      <c r="T89" s="4" t="s">
        <v>34</v>
      </c>
      <c r="U89" s="4">
        <v>1322.32</v>
      </c>
      <c r="V89" s="4">
        <v>0</v>
      </c>
      <c r="W89" s="4">
        <v>0</v>
      </c>
      <c r="X89" s="4" t="s">
        <v>434</v>
      </c>
      <c r="Y89" s="4" t="s">
        <v>54</v>
      </c>
    </row>
    <row r="90" s="4" customFormat="1" spans="1:25">
      <c r="A90" s="4" t="s">
        <v>435</v>
      </c>
      <c r="B90" s="4" t="s">
        <v>26</v>
      </c>
      <c r="C90" s="4" t="s">
        <v>27</v>
      </c>
      <c r="D90" s="4" t="s">
        <v>436</v>
      </c>
      <c r="E90" s="4" t="s">
        <v>437</v>
      </c>
      <c r="F90" s="6">
        <v>45279</v>
      </c>
      <c r="G90" s="6">
        <v>45280</v>
      </c>
      <c r="H90" s="4">
        <v>1</v>
      </c>
      <c r="I90" s="4">
        <v>1</v>
      </c>
      <c r="J90" s="4">
        <v>1</v>
      </c>
      <c r="K90" s="4" t="s">
        <v>30</v>
      </c>
      <c r="L90" s="4">
        <v>379</v>
      </c>
      <c r="M90" s="4">
        <v>379</v>
      </c>
      <c r="N90" s="4" t="s">
        <v>438</v>
      </c>
      <c r="O90" s="4" t="s">
        <v>32</v>
      </c>
      <c r="P90" s="4" t="s">
        <v>33</v>
      </c>
      <c r="Q90" s="4">
        <v>0</v>
      </c>
      <c r="R90" s="7">
        <v>45253.0000115741</v>
      </c>
      <c r="S90" s="6">
        <v>45283</v>
      </c>
      <c r="T90" s="4" t="s">
        <v>34</v>
      </c>
      <c r="U90" s="4">
        <v>379</v>
      </c>
      <c r="V90" s="4">
        <v>0</v>
      </c>
      <c r="W90" s="4">
        <v>0</v>
      </c>
      <c r="X90" s="4" t="s">
        <v>439</v>
      </c>
      <c r="Y90" s="4" t="s">
        <v>54</v>
      </c>
    </row>
    <row r="91" s="4" customFormat="1" spans="1:25">
      <c r="A91" s="4" t="s">
        <v>440</v>
      </c>
      <c r="B91" s="4" t="s">
        <v>26</v>
      </c>
      <c r="C91" s="4" t="s">
        <v>27</v>
      </c>
      <c r="D91" s="4" t="s">
        <v>441</v>
      </c>
      <c r="E91" s="4" t="s">
        <v>442</v>
      </c>
      <c r="F91" s="6">
        <v>45278</v>
      </c>
      <c r="G91" s="6">
        <v>45280</v>
      </c>
      <c r="H91" s="4">
        <v>1</v>
      </c>
      <c r="I91" s="4">
        <v>2</v>
      </c>
      <c r="J91" s="4">
        <v>2</v>
      </c>
      <c r="K91" s="4" t="s">
        <v>30</v>
      </c>
      <c r="L91" s="4">
        <v>1021.16</v>
      </c>
      <c r="M91" s="4">
        <v>1021.16</v>
      </c>
      <c r="N91" s="4" t="s">
        <v>443</v>
      </c>
      <c r="O91" s="4" t="s">
        <v>32</v>
      </c>
      <c r="P91" s="4" t="s">
        <v>33</v>
      </c>
      <c r="Q91" s="4">
        <v>0</v>
      </c>
      <c r="R91" s="7">
        <v>45254.0000115741</v>
      </c>
      <c r="S91" s="6">
        <v>45283</v>
      </c>
      <c r="T91" s="4" t="s">
        <v>34</v>
      </c>
      <c r="U91" s="4">
        <v>1021.16</v>
      </c>
      <c r="V91" s="4">
        <v>0</v>
      </c>
      <c r="W91" s="4">
        <v>0</v>
      </c>
      <c r="X91" s="4" t="s">
        <v>444</v>
      </c>
      <c r="Y91" s="4" t="s">
        <v>54</v>
      </c>
    </row>
    <row r="92" s="4" customFormat="1" spans="1:25">
      <c r="A92" s="4" t="s">
        <v>224</v>
      </c>
      <c r="B92" s="4" t="s">
        <v>26</v>
      </c>
      <c r="C92" s="4" t="s">
        <v>72</v>
      </c>
      <c r="D92" s="4" t="s">
        <v>225</v>
      </c>
      <c r="E92" s="4" t="s">
        <v>226</v>
      </c>
      <c r="F92" s="6">
        <v>45272</v>
      </c>
      <c r="G92" s="6">
        <v>45280</v>
      </c>
      <c r="H92" s="4">
        <v>1</v>
      </c>
      <c r="I92" s="4">
        <v>8</v>
      </c>
      <c r="J92" s="4">
        <v>8</v>
      </c>
      <c r="K92" s="4" t="s">
        <v>30</v>
      </c>
      <c r="L92" s="4">
        <v>-13430.96</v>
      </c>
      <c r="M92" s="4">
        <v>-13430.96</v>
      </c>
      <c r="N92" s="4" t="s">
        <v>227</v>
      </c>
      <c r="O92" s="4" t="s">
        <v>32</v>
      </c>
      <c r="P92" s="4" t="s">
        <v>33</v>
      </c>
      <c r="Q92" s="4">
        <v>0</v>
      </c>
      <c r="R92" s="7">
        <v>45244</v>
      </c>
      <c r="S92" s="6">
        <v>45283</v>
      </c>
      <c r="T92" s="4" t="s">
        <v>34</v>
      </c>
      <c r="U92" s="4">
        <v>-13430.96</v>
      </c>
      <c r="V92" s="4">
        <v>0</v>
      </c>
      <c r="W92" s="4">
        <v>0</v>
      </c>
      <c r="X92" s="4" t="s">
        <v>228</v>
      </c>
      <c r="Y92" s="4" t="s">
        <v>54</v>
      </c>
    </row>
    <row r="93" s="4" customFormat="1" spans="1:25">
      <c r="A93" s="4" t="s">
        <v>445</v>
      </c>
      <c r="B93" s="4" t="s">
        <v>26</v>
      </c>
      <c r="C93" s="4" t="s">
        <v>27</v>
      </c>
      <c r="D93" s="4" t="s">
        <v>446</v>
      </c>
      <c r="E93" s="4" t="s">
        <v>447</v>
      </c>
      <c r="F93" s="6">
        <v>45278</v>
      </c>
      <c r="G93" s="6">
        <v>45280</v>
      </c>
      <c r="H93" s="4">
        <v>1</v>
      </c>
      <c r="I93" s="4">
        <v>2</v>
      </c>
      <c r="J93" s="4">
        <v>2</v>
      </c>
      <c r="K93" s="4" t="s">
        <v>30</v>
      </c>
      <c r="L93" s="4">
        <v>2486.04</v>
      </c>
      <c r="M93" s="4">
        <v>2486.04</v>
      </c>
      <c r="N93" s="4" t="s">
        <v>448</v>
      </c>
      <c r="O93" s="4" t="s">
        <v>32</v>
      </c>
      <c r="P93" s="4" t="s">
        <v>33</v>
      </c>
      <c r="Q93" s="4">
        <v>0</v>
      </c>
      <c r="R93" s="7">
        <v>45258.0000115741</v>
      </c>
      <c r="S93" s="6">
        <v>45283</v>
      </c>
      <c r="T93" s="4" t="s">
        <v>34</v>
      </c>
      <c r="U93" s="4">
        <v>2486.04</v>
      </c>
      <c r="V93" s="4">
        <v>0</v>
      </c>
      <c r="W93" s="4">
        <v>0</v>
      </c>
      <c r="X93" s="4" t="s">
        <v>449</v>
      </c>
      <c r="Y93" s="4" t="s">
        <v>54</v>
      </c>
    </row>
    <row r="94" s="4" customFormat="1" spans="1:25">
      <c r="A94" s="4" t="s">
        <v>235</v>
      </c>
      <c r="B94" s="4" t="s">
        <v>26</v>
      </c>
      <c r="C94" s="4" t="s">
        <v>72</v>
      </c>
      <c r="D94" s="4" t="s">
        <v>225</v>
      </c>
      <c r="E94" s="4" t="s">
        <v>226</v>
      </c>
      <c r="F94" s="6">
        <v>45273</v>
      </c>
      <c r="G94" s="6">
        <v>45280</v>
      </c>
      <c r="H94" s="4">
        <v>1</v>
      </c>
      <c r="I94" s="4">
        <v>7</v>
      </c>
      <c r="J94" s="4">
        <v>7</v>
      </c>
      <c r="K94" s="4" t="s">
        <v>30</v>
      </c>
      <c r="L94" s="4">
        <v>-11659.62</v>
      </c>
      <c r="M94" s="4">
        <v>-11659.62</v>
      </c>
      <c r="N94" s="4" t="s">
        <v>236</v>
      </c>
      <c r="O94" s="4" t="s">
        <v>32</v>
      </c>
      <c r="P94" s="4" t="s">
        <v>33</v>
      </c>
      <c r="Q94" s="4">
        <v>0</v>
      </c>
      <c r="R94" s="7">
        <v>45244</v>
      </c>
      <c r="S94" s="6">
        <v>45283</v>
      </c>
      <c r="T94" s="4" t="s">
        <v>34</v>
      </c>
      <c r="U94" s="4">
        <v>-11659.62</v>
      </c>
      <c r="V94" s="4">
        <v>0</v>
      </c>
      <c r="W94" s="4">
        <v>0</v>
      </c>
      <c r="X94" s="4" t="s">
        <v>237</v>
      </c>
      <c r="Y94" s="4" t="s">
        <v>54</v>
      </c>
    </row>
    <row r="95" s="4" customFormat="1" spans="1:25">
      <c r="A95" s="4" t="s">
        <v>147</v>
      </c>
      <c r="B95" s="4" t="s">
        <v>26</v>
      </c>
      <c r="C95" s="4" t="s">
        <v>72</v>
      </c>
      <c r="D95" s="4" t="s">
        <v>148</v>
      </c>
      <c r="E95" s="4" t="s">
        <v>149</v>
      </c>
      <c r="F95" s="6">
        <v>45279</v>
      </c>
      <c r="G95" s="6">
        <v>45280</v>
      </c>
      <c r="H95" s="4">
        <v>1</v>
      </c>
      <c r="I95" s="4">
        <v>1</v>
      </c>
      <c r="J95" s="4">
        <v>1</v>
      </c>
      <c r="K95" s="4" t="s">
        <v>30</v>
      </c>
      <c r="L95" s="4">
        <v>-762.48</v>
      </c>
      <c r="M95" s="4">
        <v>-762.48</v>
      </c>
      <c r="N95" s="4" t="s">
        <v>150</v>
      </c>
      <c r="O95" s="4" t="s">
        <v>32</v>
      </c>
      <c r="P95" s="4" t="s">
        <v>33</v>
      </c>
      <c r="Q95" s="4">
        <v>0</v>
      </c>
      <c r="R95" s="7">
        <v>45231</v>
      </c>
      <c r="S95" s="6">
        <v>45283</v>
      </c>
      <c r="T95" s="4" t="s">
        <v>34</v>
      </c>
      <c r="U95" s="4">
        <v>-762.48</v>
      </c>
      <c r="V95" s="4">
        <v>0</v>
      </c>
      <c r="W95" s="4">
        <v>0</v>
      </c>
      <c r="X95" s="4" t="s">
        <v>151</v>
      </c>
      <c r="Y95" s="4" t="s">
        <v>54</v>
      </c>
    </row>
    <row r="96" s="4" customFormat="1" spans="1:25">
      <c r="A96" s="4" t="s">
        <v>450</v>
      </c>
      <c r="B96" s="4" t="s">
        <v>26</v>
      </c>
      <c r="C96" s="4" t="s">
        <v>27</v>
      </c>
      <c r="D96" s="4" t="s">
        <v>451</v>
      </c>
      <c r="E96" s="4" t="s">
        <v>452</v>
      </c>
      <c r="F96" s="6">
        <v>45279</v>
      </c>
      <c r="G96" s="6">
        <v>45280</v>
      </c>
      <c r="H96" s="4">
        <v>1</v>
      </c>
      <c r="I96" s="4">
        <v>1</v>
      </c>
      <c r="J96" s="4">
        <v>1</v>
      </c>
      <c r="K96" s="4" t="s">
        <v>30</v>
      </c>
      <c r="L96" s="4">
        <v>1716.97</v>
      </c>
      <c r="M96" s="4">
        <v>1716.97</v>
      </c>
      <c r="N96" s="4" t="s">
        <v>453</v>
      </c>
      <c r="O96" s="4" t="s">
        <v>32</v>
      </c>
      <c r="P96" s="4" t="s">
        <v>33</v>
      </c>
      <c r="Q96" s="4">
        <v>0</v>
      </c>
      <c r="R96" s="7">
        <v>45263</v>
      </c>
      <c r="S96" s="6">
        <v>45283</v>
      </c>
      <c r="T96" s="4" t="s">
        <v>34</v>
      </c>
      <c r="U96" s="4">
        <v>1716.97</v>
      </c>
      <c r="V96" s="4">
        <v>0</v>
      </c>
      <c r="W96" s="4">
        <v>0</v>
      </c>
      <c r="X96" s="4" t="s">
        <v>454</v>
      </c>
      <c r="Y96" s="4" t="s">
        <v>455</v>
      </c>
    </row>
    <row r="97" s="4" customFormat="1" spans="1:25">
      <c r="A97" s="4" t="s">
        <v>115</v>
      </c>
      <c r="B97" s="4" t="s">
        <v>26</v>
      </c>
      <c r="C97" s="4" t="s">
        <v>72</v>
      </c>
      <c r="D97" s="4" t="s">
        <v>116</v>
      </c>
      <c r="E97" s="4" t="s">
        <v>117</v>
      </c>
      <c r="F97" s="6">
        <v>45276</v>
      </c>
      <c r="G97" s="6">
        <v>45280</v>
      </c>
      <c r="H97" s="4">
        <v>2</v>
      </c>
      <c r="I97" s="4">
        <v>4</v>
      </c>
      <c r="J97" s="4">
        <v>8</v>
      </c>
      <c r="K97" s="4" t="s">
        <v>30</v>
      </c>
      <c r="L97" s="4">
        <v>-2351.28</v>
      </c>
      <c r="M97" s="4">
        <v>-2351.28</v>
      </c>
      <c r="N97" s="4" t="s">
        <v>118</v>
      </c>
      <c r="O97" s="4" t="s">
        <v>32</v>
      </c>
      <c r="P97" s="4" t="s">
        <v>33</v>
      </c>
      <c r="Q97" s="4">
        <v>0</v>
      </c>
      <c r="R97" s="7">
        <v>45219</v>
      </c>
      <c r="S97" s="6">
        <v>45283</v>
      </c>
      <c r="T97" s="4" t="s">
        <v>34</v>
      </c>
      <c r="U97" s="4">
        <v>-2351.28</v>
      </c>
      <c r="V97" s="4">
        <v>0</v>
      </c>
      <c r="W97" s="4">
        <v>0</v>
      </c>
      <c r="X97" s="4" t="s">
        <v>119</v>
      </c>
      <c r="Y97" s="4" t="s">
        <v>109</v>
      </c>
    </row>
    <row r="98" s="4" customFormat="1" spans="1:25">
      <c r="A98" s="4" t="s">
        <v>456</v>
      </c>
      <c r="B98" s="4" t="s">
        <v>26</v>
      </c>
      <c r="C98" s="4" t="s">
        <v>27</v>
      </c>
      <c r="D98" s="4" t="s">
        <v>451</v>
      </c>
      <c r="E98" s="4" t="s">
        <v>452</v>
      </c>
      <c r="F98" s="6">
        <v>45278</v>
      </c>
      <c r="G98" s="6">
        <v>45280</v>
      </c>
      <c r="H98" s="4">
        <v>1</v>
      </c>
      <c r="I98" s="4">
        <v>2</v>
      </c>
      <c r="J98" s="4">
        <v>2</v>
      </c>
      <c r="K98" s="4" t="s">
        <v>30</v>
      </c>
      <c r="L98" s="4">
        <v>3395.94</v>
      </c>
      <c r="M98" s="4">
        <v>3395.94</v>
      </c>
      <c r="N98" s="4" t="s">
        <v>457</v>
      </c>
      <c r="O98" s="4" t="s">
        <v>32</v>
      </c>
      <c r="P98" s="4" t="s">
        <v>33</v>
      </c>
      <c r="Q98" s="4">
        <v>0</v>
      </c>
      <c r="R98" s="7">
        <v>45265</v>
      </c>
      <c r="S98" s="6">
        <v>45283</v>
      </c>
      <c r="T98" s="4" t="s">
        <v>34</v>
      </c>
      <c r="U98" s="4">
        <v>3395.94</v>
      </c>
      <c r="V98" s="4">
        <v>0</v>
      </c>
      <c r="W98" s="4">
        <v>0</v>
      </c>
      <c r="X98" s="4" t="s">
        <v>458</v>
      </c>
      <c r="Y98" s="4" t="s">
        <v>459</v>
      </c>
    </row>
    <row r="99" s="4" customFormat="1" spans="1:25">
      <c r="A99" s="4" t="s">
        <v>460</v>
      </c>
      <c r="B99" s="4" t="s">
        <v>26</v>
      </c>
      <c r="C99" s="4" t="s">
        <v>27</v>
      </c>
      <c r="D99" s="4" t="s">
        <v>451</v>
      </c>
      <c r="E99" s="4" t="s">
        <v>452</v>
      </c>
      <c r="F99" s="6">
        <v>45279</v>
      </c>
      <c r="G99" s="6">
        <v>45280</v>
      </c>
      <c r="H99" s="4">
        <v>1</v>
      </c>
      <c r="I99" s="4">
        <v>1</v>
      </c>
      <c r="J99" s="4">
        <v>1</v>
      </c>
      <c r="K99" s="4" t="s">
        <v>30</v>
      </c>
      <c r="L99" s="4">
        <v>1709.31</v>
      </c>
      <c r="M99" s="4">
        <v>1709.31</v>
      </c>
      <c r="N99" s="4" t="s">
        <v>461</v>
      </c>
      <c r="O99" s="4" t="s">
        <v>32</v>
      </c>
      <c r="P99" s="4" t="s">
        <v>33</v>
      </c>
      <c r="Q99" s="4">
        <v>0</v>
      </c>
      <c r="R99" s="7">
        <v>45267.0000115741</v>
      </c>
      <c r="S99" s="6">
        <v>45283</v>
      </c>
      <c r="T99" s="4" t="s">
        <v>34</v>
      </c>
      <c r="U99" s="4">
        <v>1709.31</v>
      </c>
      <c r="V99" s="4">
        <v>0</v>
      </c>
      <c r="W99" s="4">
        <v>0</v>
      </c>
      <c r="X99" s="4" t="s">
        <v>462</v>
      </c>
      <c r="Y99" s="4" t="s">
        <v>463</v>
      </c>
    </row>
    <row r="100" s="4" customFormat="1" spans="1:25">
      <c r="A100" s="4" t="s">
        <v>464</v>
      </c>
      <c r="B100" s="4" t="s">
        <v>26</v>
      </c>
      <c r="C100" s="4" t="s">
        <v>27</v>
      </c>
      <c r="D100" s="4" t="s">
        <v>465</v>
      </c>
      <c r="E100" s="4" t="s">
        <v>466</v>
      </c>
      <c r="F100" s="6">
        <v>45277</v>
      </c>
      <c r="G100" s="6">
        <v>45280</v>
      </c>
      <c r="H100" s="4">
        <v>1</v>
      </c>
      <c r="I100" s="4">
        <v>3</v>
      </c>
      <c r="J100" s="4">
        <v>3</v>
      </c>
      <c r="K100" s="4" t="s">
        <v>30</v>
      </c>
      <c r="L100" s="4">
        <v>9795.34</v>
      </c>
      <c r="M100" s="4">
        <v>9795.34</v>
      </c>
      <c r="N100" s="4" t="s">
        <v>467</v>
      </c>
      <c r="O100" s="4" t="s">
        <v>32</v>
      </c>
      <c r="P100" s="4" t="s">
        <v>33</v>
      </c>
      <c r="Q100" s="4">
        <v>0</v>
      </c>
      <c r="R100" s="7">
        <v>45250.0000115741</v>
      </c>
      <c r="S100" s="6">
        <v>45283</v>
      </c>
      <c r="T100" s="4" t="s">
        <v>34</v>
      </c>
      <c r="U100" s="4">
        <v>9795.34</v>
      </c>
      <c r="V100" s="4">
        <v>0</v>
      </c>
      <c r="W100" s="4">
        <v>0</v>
      </c>
      <c r="X100" s="4" t="s">
        <v>468</v>
      </c>
      <c r="Y100" s="4" t="s">
        <v>469</v>
      </c>
    </row>
    <row r="101" s="4" customFormat="1" spans="1:25">
      <c r="A101" s="4" t="s">
        <v>470</v>
      </c>
      <c r="B101" s="4" t="s">
        <v>26</v>
      </c>
      <c r="C101" s="4" t="s">
        <v>27</v>
      </c>
      <c r="D101" s="4" t="s">
        <v>471</v>
      </c>
      <c r="E101" s="4" t="s">
        <v>256</v>
      </c>
      <c r="F101" s="6">
        <v>45278</v>
      </c>
      <c r="G101" s="6">
        <v>45280</v>
      </c>
      <c r="H101" s="4">
        <v>1</v>
      </c>
      <c r="I101" s="4">
        <v>2</v>
      </c>
      <c r="J101" s="4">
        <v>2</v>
      </c>
      <c r="K101" s="4" t="s">
        <v>30</v>
      </c>
      <c r="L101" s="4">
        <v>730.61</v>
      </c>
      <c r="M101" s="4">
        <v>730.61</v>
      </c>
      <c r="N101" s="4" t="s">
        <v>472</v>
      </c>
      <c r="O101" s="4" t="s">
        <v>32</v>
      </c>
      <c r="P101" s="4" t="s">
        <v>33</v>
      </c>
      <c r="Q101" s="4">
        <v>0</v>
      </c>
      <c r="R101" s="7">
        <v>45276</v>
      </c>
      <c r="S101" s="6">
        <v>45283</v>
      </c>
      <c r="T101" s="4" t="s">
        <v>34</v>
      </c>
      <c r="U101" s="4">
        <v>730.61</v>
      </c>
      <c r="V101" s="4">
        <v>0</v>
      </c>
      <c r="W101" s="4">
        <v>0</v>
      </c>
      <c r="X101" s="4" t="s">
        <v>473</v>
      </c>
      <c r="Y101" s="4" t="s">
        <v>474</v>
      </c>
    </row>
    <row r="102" s="4" customFormat="1" spans="1:25">
      <c r="A102" s="4" t="s">
        <v>229</v>
      </c>
      <c r="B102" s="4" t="s">
        <v>26</v>
      </c>
      <c r="C102" s="4" t="s">
        <v>72</v>
      </c>
      <c r="D102" s="4" t="s">
        <v>230</v>
      </c>
      <c r="E102" s="4" t="s">
        <v>231</v>
      </c>
      <c r="F102" s="6">
        <v>45279</v>
      </c>
      <c r="G102" s="6">
        <v>45280</v>
      </c>
      <c r="H102" s="4">
        <v>1</v>
      </c>
      <c r="I102" s="4">
        <v>1</v>
      </c>
      <c r="J102" s="4">
        <v>1</v>
      </c>
      <c r="K102" s="4" t="s">
        <v>30</v>
      </c>
      <c r="L102" s="4">
        <v>-1250.53</v>
      </c>
      <c r="M102" s="4">
        <v>-1250.53</v>
      </c>
      <c r="N102" s="4" t="s">
        <v>232</v>
      </c>
      <c r="O102" s="4" t="s">
        <v>32</v>
      </c>
      <c r="P102" s="4" t="s">
        <v>33</v>
      </c>
      <c r="Q102" s="4">
        <v>0</v>
      </c>
      <c r="R102" s="7">
        <v>45244.0000115741</v>
      </c>
      <c r="S102" s="6">
        <v>45283</v>
      </c>
      <c r="T102" s="4" t="s">
        <v>34</v>
      </c>
      <c r="U102" s="4">
        <v>-1250.53</v>
      </c>
      <c r="V102" s="4">
        <v>0</v>
      </c>
      <c r="W102" s="4">
        <v>0</v>
      </c>
      <c r="X102" s="4" t="s">
        <v>233</v>
      </c>
      <c r="Y102" s="4" t="s">
        <v>234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4"/>
  <sheetViews>
    <sheetView tabSelected="1" workbookViewId="0">
      <selection activeCell="A92" sqref="A92:C94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475</v>
      </c>
    </row>
    <row r="2" s="4" customFormat="1" hidden="1" spans="1:9">
      <c r="A2" s="5">
        <v>999224056343326</v>
      </c>
      <c r="B2" s="6">
        <v>45279</v>
      </c>
      <c r="C2" s="6">
        <v>45280</v>
      </c>
      <c r="D2" s="4">
        <v>1809</v>
      </c>
      <c r="E2" s="4" t="str">
        <f>VLOOKUP(A2,HOP!A:L,12,0)</f>
        <v>1809.00</v>
      </c>
      <c r="F2" s="4" t="str">
        <f>VLOOKUP(A2,HOP!A:C,3,0)</f>
        <v>3342633</v>
      </c>
      <c r="G2" s="4">
        <f>D2-E2</f>
        <v>0</v>
      </c>
      <c r="H2" s="4" t="str">
        <f>$H$1&amp;F2</f>
        <v>，3342633</v>
      </c>
      <c r="I2" s="4" t="str">
        <f>VLOOKUP(A2,HOP!A:U,21,0)</f>
        <v>直采</v>
      </c>
    </row>
    <row r="3" s="4" customFormat="1" hidden="1" spans="1:9">
      <c r="A3" s="5">
        <v>999224580780083</v>
      </c>
      <c r="B3" s="6">
        <v>45278</v>
      </c>
      <c r="C3" s="6">
        <v>45280</v>
      </c>
      <c r="D3" s="4">
        <v>11336</v>
      </c>
      <c r="E3" s="4" t="str">
        <f>VLOOKUP(A3,HOP!A:L,12,0)</f>
        <v>11336.00</v>
      </c>
      <c r="F3" s="4" t="str">
        <f>VLOOKUP(A3,HOP!A:C,3,0)</f>
        <v>3457124</v>
      </c>
      <c r="G3" s="4">
        <f t="shared" ref="G3:G34" si="0">D3-E3</f>
        <v>0</v>
      </c>
      <c r="H3" s="4" t="str">
        <f t="shared" ref="H3:H34" si="1">$H$1&amp;F3</f>
        <v>，3457124</v>
      </c>
      <c r="I3" s="4" t="str">
        <f>VLOOKUP(A3,HOP!A:U,21,0)</f>
        <v>直连</v>
      </c>
    </row>
    <row r="4" s="4" customFormat="1" hidden="1" spans="1:9">
      <c r="A4" s="5">
        <v>999224696778421</v>
      </c>
      <c r="B4" s="6">
        <v>45274</v>
      </c>
      <c r="C4" s="6">
        <v>45280</v>
      </c>
      <c r="D4" s="4">
        <v>9828</v>
      </c>
      <c r="E4" s="4" t="str">
        <f>VLOOKUP(A4,HOP!A:L,12,0)</f>
        <v>9828.00</v>
      </c>
      <c r="F4" s="4" t="str">
        <f>VLOOKUP(A4,HOP!A:C,3,0)</f>
        <v>3484319</v>
      </c>
      <c r="G4" s="4">
        <f t="shared" si="0"/>
        <v>0</v>
      </c>
      <c r="H4" s="4" t="str">
        <f t="shared" si="1"/>
        <v>，3484319</v>
      </c>
      <c r="I4" s="4" t="str">
        <f>VLOOKUP(A4,HOP!A:U,21,0)</f>
        <v>直采</v>
      </c>
    </row>
    <row r="5" s="4" customFormat="1" hidden="1" spans="1:9">
      <c r="A5" s="5">
        <v>999224715741896</v>
      </c>
      <c r="B5" s="6">
        <v>45278</v>
      </c>
      <c r="C5" s="6">
        <v>45280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999225350283061</v>
      </c>
      <c r="B6" s="6">
        <v>45279</v>
      </c>
      <c r="C6" s="6">
        <v>45280</v>
      </c>
      <c r="D6" s="4">
        <v>1058.21</v>
      </c>
      <c r="E6" s="4" t="str">
        <f>VLOOKUP(A6,HOP!A:L,12,0)</f>
        <v>1058.21</v>
      </c>
      <c r="F6" s="4" t="str">
        <f>VLOOKUP(A6,HOP!A:C,3,0)</f>
        <v>3640145</v>
      </c>
      <c r="G6" s="4">
        <f t="shared" si="0"/>
        <v>0</v>
      </c>
      <c r="H6" s="4" t="str">
        <f t="shared" si="1"/>
        <v>，3640145</v>
      </c>
      <c r="I6" s="4" t="str">
        <f>VLOOKUP(A6,HOP!A:U,21,0)</f>
        <v>直采</v>
      </c>
    </row>
    <row r="7" s="4" customFormat="1" hidden="1" spans="1:9">
      <c r="A7" s="5">
        <v>999226362564832</v>
      </c>
      <c r="B7" s="6">
        <v>45277</v>
      </c>
      <c r="C7" s="6">
        <v>45280</v>
      </c>
      <c r="D7" s="4">
        <v>3997.02</v>
      </c>
      <c r="E7" s="4" t="str">
        <f>VLOOKUP(A7,HOP!A:L,12,0)</f>
        <v>3997.02</v>
      </c>
      <c r="F7" s="4" t="str">
        <f>VLOOKUP(A7,HOP!A:C,3,0)</f>
        <v>3843579</v>
      </c>
      <c r="G7" s="4">
        <f t="shared" si="0"/>
        <v>0</v>
      </c>
      <c r="H7" s="4" t="str">
        <f t="shared" si="1"/>
        <v>，3843579</v>
      </c>
      <c r="I7" s="4" t="str">
        <f>VLOOKUP(A7,HOP!A:U,21,0)</f>
        <v>直连</v>
      </c>
    </row>
    <row r="8" s="4" customFormat="1" hidden="1" spans="1:9">
      <c r="A8" s="5">
        <v>999226493260060</v>
      </c>
      <c r="B8" s="6">
        <v>45277</v>
      </c>
      <c r="C8" s="6">
        <v>45280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999226713347418</v>
      </c>
      <c r="B9" s="6">
        <v>45278</v>
      </c>
      <c r="C9" s="6">
        <v>45280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999226838926718</v>
      </c>
      <c r="B10" s="6">
        <v>45275</v>
      </c>
      <c r="C10" s="6">
        <v>45280</v>
      </c>
      <c r="D10" s="4">
        <v>1837.9</v>
      </c>
      <c r="E10" s="4" t="str">
        <f>VLOOKUP(A10,HOP!A:L,12,0)</f>
        <v>1837.90</v>
      </c>
      <c r="F10" s="4" t="str">
        <f>VLOOKUP(A10,HOP!A:C,3,0)</f>
        <v>3947462</v>
      </c>
      <c r="G10" s="4">
        <f t="shared" si="0"/>
        <v>0</v>
      </c>
      <c r="H10" s="4" t="str">
        <f t="shared" si="1"/>
        <v>，3947462</v>
      </c>
      <c r="I10" s="4" t="str">
        <f>VLOOKUP(A10,HOP!A:U,21,0)</f>
        <v>直连</v>
      </c>
    </row>
    <row r="11" s="4" customFormat="1" hidden="1" spans="1:9">
      <c r="A11" s="5">
        <v>999226906892831</v>
      </c>
      <c r="B11" s="6">
        <v>45276</v>
      </c>
      <c r="C11" s="6">
        <v>45280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999226906958243</v>
      </c>
      <c r="B12" s="6">
        <v>45276</v>
      </c>
      <c r="C12" s="6">
        <v>45280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999226931674876</v>
      </c>
      <c r="B13" s="6">
        <v>45277</v>
      </c>
      <c r="C13" s="6">
        <v>45280</v>
      </c>
      <c r="D13" s="4">
        <v>2177.49</v>
      </c>
      <c r="E13" s="4" t="str">
        <f>VLOOKUP(A13,HOP!A:L,12,0)</f>
        <v>2177.49</v>
      </c>
      <c r="F13" s="4" t="str">
        <f>VLOOKUP(A13,HOP!A:C,3,0)</f>
        <v>3978377</v>
      </c>
      <c r="G13" s="4">
        <f t="shared" si="0"/>
        <v>0</v>
      </c>
      <c r="H13" s="4" t="str">
        <f t="shared" si="1"/>
        <v>，3978377</v>
      </c>
      <c r="I13" s="4" t="str">
        <f>VLOOKUP(A13,HOP!A:U,21,0)</f>
        <v>直连</v>
      </c>
    </row>
    <row r="14" s="4" customFormat="1" hidden="1" spans="1:9">
      <c r="A14" s="5">
        <v>999227192345532</v>
      </c>
      <c r="B14" s="6">
        <v>45277</v>
      </c>
      <c r="C14" s="6">
        <v>45280</v>
      </c>
      <c r="D14" s="4">
        <v>3664.32</v>
      </c>
      <c r="E14" s="4" t="str">
        <f>VLOOKUP(A14,HOP!A:L,12,0)</f>
        <v>3664.32</v>
      </c>
      <c r="F14" s="4" t="str">
        <f>VLOOKUP(A14,HOP!A:C,3,0)</f>
        <v>4023895</v>
      </c>
      <c r="G14" s="4">
        <f t="shared" si="0"/>
        <v>0</v>
      </c>
      <c r="H14" s="4" t="str">
        <f t="shared" si="1"/>
        <v>，4023895</v>
      </c>
      <c r="I14" s="4" t="str">
        <f>VLOOKUP(A14,HOP!A:U,21,0)</f>
        <v>直连</v>
      </c>
    </row>
    <row r="15" s="4" customFormat="1" spans="1:9">
      <c r="A15" s="5">
        <v>999228007983120</v>
      </c>
      <c r="B15" s="6">
        <v>45276</v>
      </c>
      <c r="C15" s="6">
        <v>45280</v>
      </c>
      <c r="D15" s="4">
        <v>3024.6</v>
      </c>
      <c r="E15" s="4" t="str">
        <f>VLOOKUP(A15,HOP!A:L,12,0)</f>
        <v>3025.00</v>
      </c>
      <c r="F15" s="4" t="str">
        <f>VLOOKUP(A15,HOP!A:C,3,0)</f>
        <v>4102091</v>
      </c>
      <c r="G15" s="4">
        <f t="shared" si="0"/>
        <v>-0.400000000000091</v>
      </c>
      <c r="H15" s="4" t="str">
        <f t="shared" si="1"/>
        <v>，4102091</v>
      </c>
      <c r="I15" s="4" t="str">
        <f>VLOOKUP(A15,HOP!A:U,21,0)</f>
        <v>直连</v>
      </c>
    </row>
    <row r="16" s="4" customFormat="1" hidden="1" spans="1:9">
      <c r="A16" s="5">
        <v>999228014435599</v>
      </c>
      <c r="B16" s="6">
        <v>45279</v>
      </c>
      <c r="C16" s="6">
        <v>45280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999228015170711</v>
      </c>
      <c r="B17" s="6">
        <v>45276</v>
      </c>
      <c r="C17" s="6">
        <v>45280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999228034918357</v>
      </c>
      <c r="B18" s="6">
        <v>45278</v>
      </c>
      <c r="C18" s="6">
        <v>45280</v>
      </c>
      <c r="D18" s="4">
        <v>5800.9</v>
      </c>
      <c r="E18" s="4" t="str">
        <f>VLOOKUP(A18,HOP!A:L,12,0)</f>
        <v>5800.96</v>
      </c>
      <c r="F18" s="4" t="str">
        <f>VLOOKUP(A18,HOP!A:C,3,0)</f>
        <v>4108629</v>
      </c>
      <c r="G18" s="4">
        <f t="shared" si="0"/>
        <v>-0.0600000000004002</v>
      </c>
      <c r="H18" s="4" t="str">
        <f t="shared" si="1"/>
        <v>，4108629</v>
      </c>
      <c r="I18" s="4" t="str">
        <f>VLOOKUP(A18,HOP!A:U,21,0)</f>
        <v>直连</v>
      </c>
    </row>
    <row r="19" s="4" customFormat="1" hidden="1" spans="1:9">
      <c r="A19" s="5">
        <v>999228065148958</v>
      </c>
      <c r="B19" s="6">
        <v>45278</v>
      </c>
      <c r="C19" s="6">
        <v>45280</v>
      </c>
      <c r="D19" s="4">
        <v>1964.1</v>
      </c>
      <c r="E19" s="4" t="str">
        <f>VLOOKUP(A19,HOP!A:L,12,0)</f>
        <v>1964.10</v>
      </c>
      <c r="F19" s="4" t="str">
        <f>VLOOKUP(A19,HOP!A:C,3,0)</f>
        <v>4115424</v>
      </c>
      <c r="G19" s="4">
        <f t="shared" si="0"/>
        <v>0</v>
      </c>
      <c r="H19" s="4" t="str">
        <f t="shared" si="1"/>
        <v>，4115424</v>
      </c>
      <c r="I19" s="4" t="str">
        <f>VLOOKUP(A19,HOP!A:U,21,0)</f>
        <v>直连</v>
      </c>
    </row>
    <row r="20" s="4" customFormat="1" hidden="1" spans="1:9">
      <c r="A20" s="5">
        <v>999228165512344</v>
      </c>
      <c r="B20" s="6">
        <v>45278</v>
      </c>
      <c r="C20" s="6">
        <v>45280</v>
      </c>
      <c r="D20" s="4">
        <v>2096.56</v>
      </c>
      <c r="E20" s="4" t="str">
        <f>VLOOKUP(A20,HOP!A:L,12,0)</f>
        <v>2096.56</v>
      </c>
      <c r="F20" s="4" t="str">
        <f>VLOOKUP(A20,HOP!A:C,3,0)</f>
        <v>4143949</v>
      </c>
      <c r="G20" s="4">
        <f t="shared" si="0"/>
        <v>0</v>
      </c>
      <c r="H20" s="4" t="str">
        <f t="shared" si="1"/>
        <v>，4143949</v>
      </c>
      <c r="I20" s="4" t="str">
        <f>VLOOKUP(A20,HOP!A:U,21,0)</f>
        <v>直连</v>
      </c>
    </row>
    <row r="21" s="4" customFormat="1" hidden="1" spans="1:9">
      <c r="A21" s="5">
        <v>999228238513436</v>
      </c>
      <c r="B21" s="6">
        <v>45276</v>
      </c>
      <c r="C21" s="6">
        <v>45280</v>
      </c>
      <c r="D21" s="4">
        <v>6864.31</v>
      </c>
      <c r="E21" s="4" t="str">
        <f>VLOOKUP(A21,HOP!A:L,12,0)</f>
        <v>6864.31</v>
      </c>
      <c r="F21" s="4" t="str">
        <f>VLOOKUP(A21,HOP!A:C,3,0)</f>
        <v>4161231</v>
      </c>
      <c r="G21" s="4">
        <f t="shared" si="0"/>
        <v>0</v>
      </c>
      <c r="H21" s="4" t="str">
        <f t="shared" si="1"/>
        <v>，4161231</v>
      </c>
      <c r="I21" s="4" t="str">
        <f>VLOOKUP(A21,HOP!A:U,21,0)</f>
        <v>直连</v>
      </c>
    </row>
    <row r="22" s="4" customFormat="1" hidden="1" spans="1:9">
      <c r="A22" s="5">
        <v>999228239531565</v>
      </c>
      <c r="B22" s="6">
        <v>45279</v>
      </c>
      <c r="C22" s="6">
        <v>45280</v>
      </c>
      <c r="D22" s="4">
        <v>0</v>
      </c>
      <c r="E22" s="4" t="str">
        <f>VLOOKUP(A22,HOP!A:L,12,0)</f>
        <v>0.00</v>
      </c>
      <c r="F22" s="4" t="str">
        <f>VLOOKUP(A22,HOP!A:C,3,0)</f>
        <v>4161940</v>
      </c>
      <c r="G22" s="4">
        <f t="shared" si="0"/>
        <v>0</v>
      </c>
      <c r="H22" s="4" t="str">
        <f t="shared" si="1"/>
        <v>，4161940</v>
      </c>
      <c r="I22" s="4" t="str">
        <f>VLOOKUP(A22,HOP!A:U,21,0)</f>
        <v>直连</v>
      </c>
    </row>
    <row r="23" s="4" customFormat="1" hidden="1" spans="1:9">
      <c r="A23" s="5">
        <v>999228263971596</v>
      </c>
      <c r="B23" s="6">
        <v>45279</v>
      </c>
      <c r="C23" s="6">
        <v>45280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999228291369001</v>
      </c>
      <c r="B24" s="6">
        <v>45279</v>
      </c>
      <c r="C24" s="6">
        <v>45280</v>
      </c>
      <c r="D24" s="4">
        <v>586.33</v>
      </c>
      <c r="E24" s="4" t="str">
        <f>VLOOKUP(A24,HOP!A:L,12,0)</f>
        <v>586.33</v>
      </c>
      <c r="F24" s="4" t="str">
        <f>VLOOKUP(A24,HOP!A:C,3,0)</f>
        <v>4179998</v>
      </c>
      <c r="G24" s="4">
        <f t="shared" si="0"/>
        <v>0</v>
      </c>
      <c r="H24" s="4" t="str">
        <f t="shared" si="1"/>
        <v>，4179998</v>
      </c>
      <c r="I24" s="4" t="str">
        <f>VLOOKUP(A24,HOP!A:U,21,0)</f>
        <v>直连</v>
      </c>
    </row>
    <row r="25" s="4" customFormat="1" hidden="1" spans="1:9">
      <c r="A25" s="5">
        <v>28295606131</v>
      </c>
      <c r="B25" s="6">
        <v>45272</v>
      </c>
      <c r="C25" s="6">
        <v>45280</v>
      </c>
      <c r="D25" s="4">
        <v>1793.12</v>
      </c>
      <c r="E25" s="4" t="str">
        <f>VLOOKUP(A25,HOP!A:L,12,0)</f>
        <v>1793.12</v>
      </c>
      <c r="F25" s="4" t="str">
        <f>VLOOKUP(A25,HOP!A:C,3,0)</f>
        <v>4182760</v>
      </c>
      <c r="G25" s="4">
        <f t="shared" si="0"/>
        <v>0</v>
      </c>
      <c r="H25" s="4" t="str">
        <f t="shared" si="1"/>
        <v>，4182760</v>
      </c>
      <c r="I25" s="4" t="str">
        <f>VLOOKUP(A25,HOP!A:U,21,0)</f>
        <v>直采</v>
      </c>
    </row>
    <row r="26" s="4" customFormat="1" hidden="1" spans="1:9">
      <c r="A26" s="5">
        <v>999228317464036</v>
      </c>
      <c r="B26" s="6">
        <v>45278</v>
      </c>
      <c r="C26" s="6">
        <v>45280</v>
      </c>
      <c r="D26" s="4">
        <v>1239.44</v>
      </c>
      <c r="E26" s="4" t="str">
        <f>VLOOKUP(A26,HOP!A:L,12,0)</f>
        <v>1239.44</v>
      </c>
      <c r="F26" s="4" t="str">
        <f>VLOOKUP(A26,HOP!A:C,3,0)</f>
        <v>4190608</v>
      </c>
      <c r="G26" s="4">
        <f t="shared" si="0"/>
        <v>0</v>
      </c>
      <c r="H26" s="4" t="str">
        <f t="shared" si="1"/>
        <v>，4190608</v>
      </c>
      <c r="I26" s="4" t="str">
        <f>VLOOKUP(A26,HOP!A:U,21,0)</f>
        <v>直连</v>
      </c>
    </row>
    <row r="27" s="4" customFormat="1" hidden="1" spans="1:9">
      <c r="A27" s="5">
        <v>999228317514982</v>
      </c>
      <c r="B27" s="6">
        <v>45278</v>
      </c>
      <c r="C27" s="6">
        <v>45280</v>
      </c>
      <c r="D27" s="4">
        <v>1239.44</v>
      </c>
      <c r="E27" s="4" t="str">
        <f>VLOOKUP(A27,HOP!A:L,12,0)</f>
        <v>1239.44</v>
      </c>
      <c r="F27" s="4" t="str">
        <f>VLOOKUP(A27,HOP!A:C,3,0)</f>
        <v>4190627</v>
      </c>
      <c r="G27" s="4">
        <f t="shared" si="0"/>
        <v>0</v>
      </c>
      <c r="H27" s="4" t="str">
        <f t="shared" si="1"/>
        <v>，4190627</v>
      </c>
      <c r="I27" s="4" t="str">
        <f>VLOOKUP(A27,HOP!A:U,21,0)</f>
        <v>直连</v>
      </c>
    </row>
    <row r="28" s="4" customFormat="1" hidden="1" spans="1:9">
      <c r="A28" s="5">
        <v>999228328956968</v>
      </c>
      <c r="B28" s="6">
        <v>45279</v>
      </c>
      <c r="C28" s="6">
        <v>45280</v>
      </c>
      <c r="D28" s="4">
        <v>333.83</v>
      </c>
      <c r="E28" s="4" t="str">
        <f>VLOOKUP(A28,HOP!A:L,12,0)</f>
        <v>333.83</v>
      </c>
      <c r="F28" s="4" t="str">
        <f>VLOOKUP(A28,HOP!A:C,3,0)</f>
        <v>4196851</v>
      </c>
      <c r="G28" s="4">
        <f t="shared" si="0"/>
        <v>0</v>
      </c>
      <c r="H28" s="4" t="str">
        <f t="shared" si="1"/>
        <v>，4196851</v>
      </c>
      <c r="I28" s="4" t="str">
        <f>VLOOKUP(A28,HOP!A:U,21,0)</f>
        <v>直连</v>
      </c>
    </row>
    <row r="29" s="4" customFormat="1" hidden="1" spans="1:9">
      <c r="A29" s="5">
        <v>999228329824132</v>
      </c>
      <c r="B29" s="6">
        <v>45278</v>
      </c>
      <c r="C29" s="6">
        <v>45280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999228342090493</v>
      </c>
      <c r="B30" s="6">
        <v>45278</v>
      </c>
      <c r="C30" s="6">
        <v>45280</v>
      </c>
      <c r="D30" s="4">
        <v>753.58</v>
      </c>
      <c r="E30" s="4" t="str">
        <f>VLOOKUP(A30,HOP!A:L,12,0)</f>
        <v>753.58</v>
      </c>
      <c r="F30" s="4" t="str">
        <f>VLOOKUP(A30,HOP!A:C,3,0)</f>
        <v>4205744</v>
      </c>
      <c r="G30" s="4">
        <f t="shared" si="0"/>
        <v>0</v>
      </c>
      <c r="H30" s="4" t="str">
        <f t="shared" si="1"/>
        <v>，4205744</v>
      </c>
      <c r="I30" s="4" t="str">
        <f>VLOOKUP(A30,HOP!A:U,21,0)</f>
        <v>直连</v>
      </c>
    </row>
    <row r="31" s="4" customFormat="1" hidden="1" spans="1:9">
      <c r="A31" s="5">
        <v>28367855593</v>
      </c>
      <c r="B31" s="6">
        <v>45277</v>
      </c>
      <c r="C31" s="6">
        <v>45280</v>
      </c>
      <c r="D31" s="4">
        <v>4150.65</v>
      </c>
      <c r="E31" s="4" t="str">
        <f>VLOOKUP(A31,HOP!A:L,12,0)</f>
        <v>4150.65</v>
      </c>
      <c r="F31" s="4" t="str">
        <f>VLOOKUP(A31,HOP!A:C,3,0)</f>
        <v>4219279</v>
      </c>
      <c r="G31" s="4">
        <f t="shared" si="0"/>
        <v>0</v>
      </c>
      <c r="H31" s="4" t="str">
        <f t="shared" si="1"/>
        <v>，4219279</v>
      </c>
      <c r="I31" s="4" t="str">
        <f>VLOOKUP(A31,HOP!A:U,21,0)</f>
        <v>直连</v>
      </c>
    </row>
    <row r="32" s="4" customFormat="1" hidden="1" spans="1:9">
      <c r="A32" s="5">
        <v>999228412304652</v>
      </c>
      <c r="B32" s="6">
        <v>45279</v>
      </c>
      <c r="C32" s="6">
        <v>45280</v>
      </c>
      <c r="D32" s="4">
        <v>613.96</v>
      </c>
      <c r="E32" s="4" t="str">
        <f>VLOOKUP(A32,HOP!A:L,12,0)</f>
        <v>613.96</v>
      </c>
      <c r="F32" s="4" t="str">
        <f>VLOOKUP(A32,HOP!A:C,3,0)</f>
        <v>4232070</v>
      </c>
      <c r="G32" s="4">
        <f t="shared" si="0"/>
        <v>0</v>
      </c>
      <c r="H32" s="4" t="str">
        <f t="shared" si="1"/>
        <v>，4232070</v>
      </c>
      <c r="I32" s="4" t="str">
        <f>VLOOKUP(A32,HOP!A:U,21,0)</f>
        <v>直连</v>
      </c>
    </row>
    <row r="33" s="4" customFormat="1" hidden="1" spans="1:9">
      <c r="A33" s="5">
        <v>999228418151636</v>
      </c>
      <c r="B33" s="6">
        <v>45278</v>
      </c>
      <c r="C33" s="6">
        <v>45280</v>
      </c>
      <c r="D33" s="4">
        <v>1513.48</v>
      </c>
      <c r="E33" s="4">
        <v>1513.48</v>
      </c>
      <c r="F33" s="4" t="str">
        <f>VLOOKUP(A33,HOP!A:C,3,0)</f>
        <v>4234511</v>
      </c>
      <c r="G33" s="4">
        <f t="shared" si="0"/>
        <v>0</v>
      </c>
      <c r="H33" s="4" t="str">
        <f t="shared" si="1"/>
        <v>，4234511</v>
      </c>
      <c r="I33" s="4" t="str">
        <f>VLOOKUP(A33,HOP!A:U,21,0)</f>
        <v>直连</v>
      </c>
    </row>
    <row r="34" s="4" customFormat="1" hidden="1" spans="1:9">
      <c r="A34" s="5">
        <v>999228420016318</v>
      </c>
      <c r="B34" s="6">
        <v>45277</v>
      </c>
      <c r="C34" s="6">
        <v>45280</v>
      </c>
      <c r="D34" s="4">
        <v>3309.71</v>
      </c>
      <c r="E34" s="4" t="str">
        <f>VLOOKUP(A34,HOP!A:L,12,0)</f>
        <v>3309.71</v>
      </c>
      <c r="F34" s="4" t="str">
        <f>VLOOKUP(A34,HOP!A:C,3,0)</f>
        <v>4235357</v>
      </c>
      <c r="G34" s="4">
        <f t="shared" si="0"/>
        <v>0</v>
      </c>
      <c r="H34" s="4" t="str">
        <f t="shared" si="1"/>
        <v>，4235357</v>
      </c>
      <c r="I34" s="4" t="str">
        <f>VLOOKUP(A34,HOP!A:U,21,0)</f>
        <v>直连</v>
      </c>
    </row>
    <row r="35" s="4" customFormat="1" hidden="1" spans="1:9">
      <c r="A35" s="5">
        <v>999228439463238</v>
      </c>
      <c r="B35" s="6">
        <v>45277</v>
      </c>
      <c r="C35" s="6">
        <v>45280</v>
      </c>
      <c r="D35" s="4">
        <v>2435.13</v>
      </c>
      <c r="E35" s="4" t="str">
        <f>VLOOKUP(A35,HOP!A:L,12,0)</f>
        <v>2435.13</v>
      </c>
      <c r="F35" s="4" t="str">
        <f>VLOOKUP(A35,HOP!A:C,3,0)</f>
        <v>4240568</v>
      </c>
      <c r="G35" s="4">
        <f t="shared" ref="G35:G66" si="2">D35-E35</f>
        <v>0</v>
      </c>
      <c r="H35" s="4" t="str">
        <f t="shared" ref="H35:H66" si="3">$H$1&amp;F35</f>
        <v>，4240568</v>
      </c>
      <c r="I35" s="4" t="str">
        <f>VLOOKUP(A35,HOP!A:U,21,0)</f>
        <v>直连</v>
      </c>
    </row>
    <row r="36" s="4" customFormat="1" hidden="1" spans="1:9">
      <c r="A36" s="5">
        <v>999228446687769</v>
      </c>
      <c r="B36" s="6">
        <v>45278</v>
      </c>
      <c r="C36" s="6">
        <v>45280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999228468747985</v>
      </c>
      <c r="B37" s="6">
        <v>45272</v>
      </c>
      <c r="C37" s="6">
        <v>45280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999228472176663</v>
      </c>
      <c r="B38" s="6">
        <v>45279</v>
      </c>
      <c r="C38" s="6">
        <v>45280</v>
      </c>
      <c r="D38" s="4">
        <v>0</v>
      </c>
      <c r="E38" s="4" t="str">
        <f>VLOOKUP(A38,HOP!A:L,12,0)</f>
        <v>1250.53</v>
      </c>
      <c r="F38" s="4" t="str">
        <f>VLOOKUP(A38,HOP!A:C,3,0)</f>
        <v>4253597</v>
      </c>
      <c r="G38" s="4">
        <f t="shared" si="2"/>
        <v>-1250.53</v>
      </c>
      <c r="H38" s="4" t="str">
        <f t="shared" si="3"/>
        <v>，4253597</v>
      </c>
      <c r="I38" s="4" t="str">
        <f>VLOOKUP(A38,HOP!A:U,21,0)</f>
        <v>直采</v>
      </c>
    </row>
    <row r="39" s="4" customFormat="1" hidden="1" spans="1:9">
      <c r="A39" s="5">
        <v>999228475404968</v>
      </c>
      <c r="B39" s="6">
        <v>45273</v>
      </c>
      <c r="C39" s="6">
        <v>45280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999228484116363</v>
      </c>
      <c r="B40" s="6">
        <v>45279</v>
      </c>
      <c r="C40" s="6">
        <v>45280</v>
      </c>
      <c r="D40" s="4">
        <v>553.32</v>
      </c>
      <c r="E40" s="4" t="str">
        <f>VLOOKUP(A40,HOP!A:L,12,0)</f>
        <v>553.32</v>
      </c>
      <c r="F40" s="4" t="str">
        <f>VLOOKUP(A40,HOP!A:C,3,0)</f>
        <v>4256458</v>
      </c>
      <c r="G40" s="4">
        <f t="shared" si="2"/>
        <v>0</v>
      </c>
      <c r="H40" s="4" t="str">
        <f t="shared" si="3"/>
        <v>，4256458</v>
      </c>
      <c r="I40" s="4" t="str">
        <f>VLOOKUP(A40,HOP!A:U,21,0)</f>
        <v>直连</v>
      </c>
    </row>
    <row r="41" s="4" customFormat="1" hidden="1" spans="1:9">
      <c r="A41" s="5">
        <v>999228485282159</v>
      </c>
      <c r="B41" s="6">
        <v>45279</v>
      </c>
      <c r="C41" s="6">
        <v>45280</v>
      </c>
      <c r="D41" s="4">
        <v>610.68</v>
      </c>
      <c r="E41" s="4" t="str">
        <f>VLOOKUP(A41,HOP!A:L,12,0)</f>
        <v>610.68</v>
      </c>
      <c r="F41" s="4" t="str">
        <f>VLOOKUP(A41,HOP!A:C,3,0)</f>
        <v>4257304</v>
      </c>
      <c r="G41" s="4">
        <f t="shared" si="2"/>
        <v>0</v>
      </c>
      <c r="H41" s="4" t="str">
        <f t="shared" si="3"/>
        <v>，4257304</v>
      </c>
      <c r="I41" s="4" t="str">
        <f>VLOOKUP(A41,HOP!A:U,21,0)</f>
        <v>直连</v>
      </c>
    </row>
    <row r="42" s="4" customFormat="1" hidden="1" spans="1:9">
      <c r="A42" s="5">
        <v>999228488595582</v>
      </c>
      <c r="B42" s="6">
        <v>45279</v>
      </c>
      <c r="C42" s="6">
        <v>45280</v>
      </c>
      <c r="D42" s="4">
        <v>1397.05</v>
      </c>
      <c r="E42" s="4" t="str">
        <f>VLOOKUP(A42,HOP!A:L,12,0)</f>
        <v>1397.05</v>
      </c>
      <c r="F42" s="4" t="str">
        <f>VLOOKUP(A42,HOP!A:C,3,0)</f>
        <v>4260321</v>
      </c>
      <c r="G42" s="4">
        <f t="shared" si="2"/>
        <v>0</v>
      </c>
      <c r="H42" s="4" t="str">
        <f t="shared" si="3"/>
        <v>，4260321</v>
      </c>
      <c r="I42" s="4" t="str">
        <f>VLOOKUP(A42,HOP!A:U,21,0)</f>
        <v>直连</v>
      </c>
    </row>
    <row r="43" s="4" customFormat="1" hidden="1" spans="1:9">
      <c r="A43" s="5">
        <v>999228494354332</v>
      </c>
      <c r="B43" s="6">
        <v>45276</v>
      </c>
      <c r="C43" s="6">
        <v>45280</v>
      </c>
      <c r="D43" s="4">
        <v>5052.8</v>
      </c>
      <c r="E43" s="4" t="str">
        <f>VLOOKUP(A43,HOP!A:L,12,0)</f>
        <v>5052.80</v>
      </c>
      <c r="F43" s="4" t="str">
        <f>VLOOKUP(A43,HOP!A:C,3,0)</f>
        <v>4263454</v>
      </c>
      <c r="G43" s="4">
        <f t="shared" si="2"/>
        <v>0</v>
      </c>
      <c r="H43" s="4" t="str">
        <f t="shared" si="3"/>
        <v>，4263454</v>
      </c>
      <c r="I43" s="4" t="str">
        <f>VLOOKUP(A43,HOP!A:U,21,0)</f>
        <v>直连</v>
      </c>
    </row>
    <row r="44" s="4" customFormat="1" hidden="1" spans="1:9">
      <c r="A44" s="5">
        <v>999228501149925</v>
      </c>
      <c r="B44" s="6">
        <v>45278</v>
      </c>
      <c r="C44" s="6">
        <v>45280</v>
      </c>
      <c r="D44" s="4">
        <v>2004.78</v>
      </c>
      <c r="E44" s="4" t="str">
        <f>VLOOKUP(A44,HOP!A:L,12,0)</f>
        <v>2004.78</v>
      </c>
      <c r="F44" s="4" t="str">
        <f>VLOOKUP(A44,HOP!A:C,3,0)</f>
        <v>4266766</v>
      </c>
      <c r="G44" s="4">
        <f t="shared" si="2"/>
        <v>0</v>
      </c>
      <c r="H44" s="4" t="str">
        <f t="shared" si="3"/>
        <v>，4266766</v>
      </c>
      <c r="I44" s="4" t="str">
        <f>VLOOKUP(A44,HOP!A:U,21,0)</f>
        <v>直连</v>
      </c>
    </row>
    <row r="45" s="4" customFormat="1" hidden="1" spans="1:9">
      <c r="A45" s="5">
        <v>999228504394431</v>
      </c>
      <c r="B45" s="6">
        <v>45279</v>
      </c>
      <c r="C45" s="6">
        <v>45280</v>
      </c>
      <c r="D45" s="4">
        <v>291.75</v>
      </c>
      <c r="E45" s="4" t="str">
        <f>VLOOKUP(A45,HOP!A:L,12,0)</f>
        <v>291.75</v>
      </c>
      <c r="F45" s="4" t="str">
        <f>VLOOKUP(A45,HOP!A:C,3,0)</f>
        <v>4267213</v>
      </c>
      <c r="G45" s="4">
        <f t="shared" si="2"/>
        <v>0</v>
      </c>
      <c r="H45" s="4" t="str">
        <f t="shared" si="3"/>
        <v>，4267213</v>
      </c>
      <c r="I45" s="4" t="str">
        <f>VLOOKUP(A45,HOP!A:U,21,0)</f>
        <v>直连</v>
      </c>
    </row>
    <row r="46" s="4" customFormat="1" hidden="1" spans="1:9">
      <c r="A46" s="5">
        <v>999228504466745</v>
      </c>
      <c r="B46" s="6">
        <v>45279</v>
      </c>
      <c r="C46" s="6">
        <v>45280</v>
      </c>
      <c r="D46" s="4">
        <v>291.75</v>
      </c>
      <c r="E46" s="4" t="str">
        <f>VLOOKUP(A46,HOP!A:L,12,0)</f>
        <v>291.75</v>
      </c>
      <c r="F46" s="4" t="str">
        <f>VLOOKUP(A46,HOP!A:C,3,0)</f>
        <v>4267224</v>
      </c>
      <c r="G46" s="4">
        <f t="shared" si="2"/>
        <v>0</v>
      </c>
      <c r="H46" s="4" t="str">
        <f t="shared" si="3"/>
        <v>，4267224</v>
      </c>
      <c r="I46" s="4" t="str">
        <f>VLOOKUP(A46,HOP!A:U,21,0)</f>
        <v>直连</v>
      </c>
    </row>
    <row r="47" s="4" customFormat="1" hidden="1" spans="1:9">
      <c r="A47" s="5">
        <v>999228507516434</v>
      </c>
      <c r="B47" s="6">
        <v>45274</v>
      </c>
      <c r="C47" s="6">
        <v>45280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999228508662244</v>
      </c>
      <c r="B48" s="6">
        <v>45279</v>
      </c>
      <c r="C48" s="6">
        <v>45280</v>
      </c>
      <c r="D48" s="4">
        <v>213.47</v>
      </c>
      <c r="E48" s="4" t="str">
        <f>VLOOKUP(A48,HOP!A:L,12,0)</f>
        <v>213.47</v>
      </c>
      <c r="F48" s="4" t="str">
        <f>VLOOKUP(A48,HOP!A:C,3,0)</f>
        <v>4268516</v>
      </c>
      <c r="G48" s="4">
        <f t="shared" si="2"/>
        <v>0</v>
      </c>
      <c r="H48" s="4" t="str">
        <f t="shared" si="3"/>
        <v>，4268516</v>
      </c>
      <c r="I48" s="4" t="str">
        <f>VLOOKUP(A48,HOP!A:U,21,0)</f>
        <v>直连</v>
      </c>
    </row>
    <row r="49" s="4" customFormat="1" hidden="1" spans="1:9">
      <c r="A49" s="5">
        <v>999228514153759</v>
      </c>
      <c r="B49" s="6">
        <v>45273</v>
      </c>
      <c r="C49" s="6">
        <v>45280</v>
      </c>
      <c r="D49" s="4">
        <v>8613.64</v>
      </c>
      <c r="E49" s="4" t="str">
        <f>VLOOKUP(A49,HOP!A:L,12,0)</f>
        <v>8613.64</v>
      </c>
      <c r="F49" s="4" t="str">
        <f>VLOOKUP(A49,HOP!A:C,3,0)</f>
        <v>4270275</v>
      </c>
      <c r="G49" s="4">
        <f t="shared" si="2"/>
        <v>0</v>
      </c>
      <c r="H49" s="4" t="str">
        <f t="shared" si="3"/>
        <v>，4270275</v>
      </c>
      <c r="I49" s="4" t="str">
        <f>VLOOKUP(A49,HOP!A:U,21,0)</f>
        <v>直采</v>
      </c>
    </row>
    <row r="50" s="4" customFormat="1" hidden="1" spans="1:9">
      <c r="A50" s="5">
        <v>999228525126570</v>
      </c>
      <c r="B50" s="6">
        <v>45275</v>
      </c>
      <c r="C50" s="6">
        <v>45280</v>
      </c>
      <c r="D50" s="4">
        <v>8345.18</v>
      </c>
      <c r="E50" s="4" t="str">
        <f>VLOOKUP(A50,HOP!A:L,12,0)</f>
        <v>8345.18</v>
      </c>
      <c r="F50" s="4" t="str">
        <f>VLOOKUP(A50,HOP!A:C,3,0)</f>
        <v>4272147</v>
      </c>
      <c r="G50" s="4">
        <f t="shared" si="2"/>
        <v>0</v>
      </c>
      <c r="H50" s="4" t="str">
        <f t="shared" si="3"/>
        <v>，4272147</v>
      </c>
      <c r="I50" s="4" t="str">
        <f>VLOOKUP(A50,HOP!A:U,21,0)</f>
        <v>直连</v>
      </c>
    </row>
    <row r="51" s="4" customFormat="1" hidden="1" spans="1:9">
      <c r="A51" s="5">
        <v>999228527745019</v>
      </c>
      <c r="B51" s="6">
        <v>45277</v>
      </c>
      <c r="C51" s="6">
        <v>45280</v>
      </c>
      <c r="D51" s="4">
        <v>1350.68</v>
      </c>
      <c r="E51" s="4" t="str">
        <f>VLOOKUP(A51,HOP!A:L,12,0)</f>
        <v>1350.68</v>
      </c>
      <c r="F51" s="4" t="str">
        <f>VLOOKUP(A51,HOP!A:C,3,0)</f>
        <v>4272721</v>
      </c>
      <c r="G51" s="4">
        <f t="shared" si="2"/>
        <v>0</v>
      </c>
      <c r="H51" s="4" t="str">
        <f t="shared" si="3"/>
        <v>，4272721</v>
      </c>
      <c r="I51" s="4" t="str">
        <f>VLOOKUP(A51,HOP!A:U,21,0)</f>
        <v>直连</v>
      </c>
    </row>
    <row r="52" s="4" customFormat="1" hidden="1" spans="1:9">
      <c r="A52" s="5">
        <v>999228531145806</v>
      </c>
      <c r="B52" s="6">
        <v>45276</v>
      </c>
      <c r="C52" s="6">
        <v>45280</v>
      </c>
      <c r="D52" s="4">
        <v>3791.2</v>
      </c>
      <c r="E52" s="4" t="str">
        <f>VLOOKUP(A52,HOP!A:L,12,0)</f>
        <v>3791.20</v>
      </c>
      <c r="F52" s="4" t="str">
        <f>VLOOKUP(A52,HOP!A:C,3,0)</f>
        <v>4273762</v>
      </c>
      <c r="G52" s="4">
        <f t="shared" si="2"/>
        <v>0</v>
      </c>
      <c r="H52" s="4" t="str">
        <f t="shared" si="3"/>
        <v>，4273762</v>
      </c>
      <c r="I52" s="4" t="str">
        <f>VLOOKUP(A52,HOP!A:U,21,0)</f>
        <v>直连</v>
      </c>
    </row>
    <row r="53" s="4" customFormat="1" hidden="1" spans="1:9">
      <c r="A53" s="5">
        <v>999228531849754</v>
      </c>
      <c r="B53" s="6">
        <v>45277</v>
      </c>
      <c r="C53" s="6">
        <v>45280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999228531888833</v>
      </c>
      <c r="B54" s="6">
        <v>45279</v>
      </c>
      <c r="C54" s="6">
        <v>45280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999228535975484</v>
      </c>
      <c r="B55" s="6">
        <v>45279</v>
      </c>
      <c r="C55" s="6">
        <v>45280</v>
      </c>
      <c r="D55" s="4">
        <v>1081.34</v>
      </c>
      <c r="E55" s="4" t="str">
        <f>VLOOKUP(A55,HOP!A:L,12,0)</f>
        <v>1081.34</v>
      </c>
      <c r="F55" s="4" t="str">
        <f>VLOOKUP(A55,HOP!A:C,3,0)</f>
        <v>4274573</v>
      </c>
      <c r="G55" s="4">
        <f t="shared" si="2"/>
        <v>0</v>
      </c>
      <c r="H55" s="4" t="str">
        <f t="shared" si="3"/>
        <v>，4274573</v>
      </c>
      <c r="I55" s="4" t="str">
        <f>VLOOKUP(A55,HOP!A:U,21,0)</f>
        <v>直连</v>
      </c>
    </row>
    <row r="56" s="4" customFormat="1" hidden="1" spans="1:9">
      <c r="A56" s="5">
        <v>999228542203692</v>
      </c>
      <c r="B56" s="6">
        <v>45278</v>
      </c>
      <c r="C56" s="6">
        <v>45280</v>
      </c>
      <c r="D56" s="4">
        <v>973.62</v>
      </c>
      <c r="E56" s="4" t="str">
        <f>VLOOKUP(A56,HOP!A:L,12,0)</f>
        <v>973.62</v>
      </c>
      <c r="F56" s="4" t="str">
        <f>VLOOKUP(A56,HOP!A:C,3,0)</f>
        <v>4275936</v>
      </c>
      <c r="G56" s="4">
        <f t="shared" si="2"/>
        <v>0</v>
      </c>
      <c r="H56" s="4" t="str">
        <f t="shared" si="3"/>
        <v>，4275936</v>
      </c>
      <c r="I56" s="4" t="str">
        <f>VLOOKUP(A56,HOP!A:U,21,0)</f>
        <v>直连</v>
      </c>
    </row>
    <row r="57" s="4" customFormat="1" hidden="1" spans="1:9">
      <c r="A57" s="5">
        <v>999228542209997</v>
      </c>
      <c r="B57" s="6">
        <v>45278</v>
      </c>
      <c r="C57" s="6">
        <v>45280</v>
      </c>
      <c r="D57" s="4">
        <v>973.62</v>
      </c>
      <c r="E57" s="4" t="str">
        <f>VLOOKUP(A57,HOP!A:L,12,0)</f>
        <v>973.62</v>
      </c>
      <c r="F57" s="4" t="str">
        <f>VLOOKUP(A57,HOP!A:C,3,0)</f>
        <v>4275940</v>
      </c>
      <c r="G57" s="4">
        <f t="shared" si="2"/>
        <v>0</v>
      </c>
      <c r="H57" s="4" t="str">
        <f t="shared" si="3"/>
        <v>，4275940</v>
      </c>
      <c r="I57" s="4" t="str">
        <f>VLOOKUP(A57,HOP!A:U,21,0)</f>
        <v>直连</v>
      </c>
    </row>
    <row r="58" s="4" customFormat="1" hidden="1" spans="1:9">
      <c r="A58" s="5">
        <v>999228544659237</v>
      </c>
      <c r="B58" s="6">
        <v>45277</v>
      </c>
      <c r="C58" s="6">
        <v>45280</v>
      </c>
      <c r="D58" s="4">
        <v>1888.59</v>
      </c>
      <c r="E58" s="4" t="str">
        <f>VLOOKUP(A58,HOP!A:L,12,0)</f>
        <v>1888.59</v>
      </c>
      <c r="F58" s="4" t="str">
        <f>VLOOKUP(A58,HOP!A:C,3,0)</f>
        <v>4276808</v>
      </c>
      <c r="G58" s="4">
        <f t="shared" si="2"/>
        <v>0</v>
      </c>
      <c r="H58" s="4" t="str">
        <f t="shared" si="3"/>
        <v>，4276808</v>
      </c>
      <c r="I58" s="4" t="str">
        <f>VLOOKUP(A58,HOP!A:U,21,0)</f>
        <v>直连</v>
      </c>
    </row>
    <row r="59" s="4" customFormat="1" hidden="1" spans="1:9">
      <c r="A59" s="5">
        <v>999228547177401</v>
      </c>
      <c r="B59" s="6">
        <v>45279</v>
      </c>
      <c r="C59" s="6">
        <v>45280</v>
      </c>
      <c r="D59" s="4">
        <v>588.72</v>
      </c>
      <c r="E59" s="4" t="str">
        <f>VLOOKUP(A59,HOP!A:L,12,0)</f>
        <v>588.72</v>
      </c>
      <c r="F59" s="4" t="str">
        <f>VLOOKUP(A59,HOP!A:C,3,0)</f>
        <v>4277933</v>
      </c>
      <c r="G59" s="4">
        <f t="shared" si="2"/>
        <v>0</v>
      </c>
      <c r="H59" s="4" t="str">
        <f t="shared" si="3"/>
        <v>，4277933</v>
      </c>
      <c r="I59" s="4" t="str">
        <f>VLOOKUP(A59,HOP!A:U,21,0)</f>
        <v>直连</v>
      </c>
    </row>
    <row r="60" s="4" customFormat="1" hidden="1" spans="1:9">
      <c r="A60" s="5">
        <v>999228553519432</v>
      </c>
      <c r="B60" s="6">
        <v>45277</v>
      </c>
      <c r="C60" s="6">
        <v>45280</v>
      </c>
      <c r="D60" s="4">
        <v>1856.01</v>
      </c>
      <c r="E60" s="4" t="str">
        <f>VLOOKUP(A60,HOP!A:L,12,0)</f>
        <v>1856.01</v>
      </c>
      <c r="F60" s="4" t="str">
        <f>VLOOKUP(A60,HOP!A:C,3,0)</f>
        <v>4280552</v>
      </c>
      <c r="G60" s="4">
        <f t="shared" si="2"/>
        <v>0</v>
      </c>
      <c r="H60" s="4" t="str">
        <f t="shared" si="3"/>
        <v>，4280552</v>
      </c>
      <c r="I60" s="4" t="str">
        <f>VLOOKUP(A60,HOP!A:U,21,0)</f>
        <v>直采</v>
      </c>
    </row>
    <row r="61" s="4" customFormat="1" spans="1:9">
      <c r="A61" s="5">
        <v>999228557109790</v>
      </c>
      <c r="B61" s="6">
        <v>45279</v>
      </c>
      <c r="C61" s="6">
        <v>45280</v>
      </c>
      <c r="D61" s="4">
        <v>2514.8</v>
      </c>
      <c r="E61" s="4" t="str">
        <f>VLOOKUP(A61,HOP!A:L,12,0)</f>
        <v>2514.82</v>
      </c>
      <c r="F61" s="4" t="str">
        <f>VLOOKUP(A61,HOP!A:C,3,0)</f>
        <v>4290720</v>
      </c>
      <c r="G61" s="4">
        <f t="shared" si="2"/>
        <v>-0.0199999999999818</v>
      </c>
      <c r="H61" s="4" t="str">
        <f t="shared" si="3"/>
        <v>，4290720</v>
      </c>
      <c r="I61" s="4" t="str">
        <f>VLOOKUP(A61,HOP!A:U,21,0)</f>
        <v>直连</v>
      </c>
    </row>
    <row r="62" s="4" customFormat="1" hidden="1" spans="1:9">
      <c r="A62" s="5">
        <v>999228557600911</v>
      </c>
      <c r="B62" s="6">
        <v>45278</v>
      </c>
      <c r="C62" s="6">
        <v>45280</v>
      </c>
      <c r="D62" s="4">
        <v>2534.74</v>
      </c>
      <c r="E62" s="4" t="str">
        <f>VLOOKUP(A62,HOP!A:L,12,0)</f>
        <v>2534.74</v>
      </c>
      <c r="F62" s="4" t="str">
        <f>VLOOKUP(A62,HOP!A:C,3,0)</f>
        <v>4291143</v>
      </c>
      <c r="G62" s="4">
        <f t="shared" si="2"/>
        <v>0</v>
      </c>
      <c r="H62" s="4" t="str">
        <f t="shared" si="3"/>
        <v>，4291143</v>
      </c>
      <c r="I62" s="4" t="str">
        <f>VLOOKUP(A62,HOP!A:U,21,0)</f>
        <v>直连</v>
      </c>
    </row>
    <row r="63" s="4" customFormat="1" hidden="1" spans="1:9">
      <c r="A63" s="5">
        <v>999228560065502</v>
      </c>
      <c r="B63" s="6">
        <v>45276</v>
      </c>
      <c r="C63" s="6">
        <v>45280</v>
      </c>
      <c r="D63" s="4">
        <v>4423.54</v>
      </c>
      <c r="E63" s="4" t="str">
        <f>VLOOKUP(A63,HOP!A:L,12,0)</f>
        <v>4423.54</v>
      </c>
      <c r="F63" s="4" t="str">
        <f>VLOOKUP(A63,HOP!A:C,3,0)</f>
        <v>4292839</v>
      </c>
      <c r="G63" s="4">
        <f t="shared" si="2"/>
        <v>0</v>
      </c>
      <c r="H63" s="4" t="str">
        <f t="shared" si="3"/>
        <v>，4292839</v>
      </c>
      <c r="I63" s="4" t="str">
        <f>VLOOKUP(A63,HOP!A:U,21,0)</f>
        <v>直连</v>
      </c>
    </row>
    <row r="64" s="4" customFormat="1" hidden="1" spans="1:9">
      <c r="A64" s="5">
        <v>999228563203165</v>
      </c>
      <c r="B64" s="6">
        <v>45277</v>
      </c>
      <c r="C64" s="6">
        <v>45280</v>
      </c>
      <c r="D64" s="4">
        <v>1851.34</v>
      </c>
      <c r="E64" s="4" t="str">
        <f>VLOOKUP(A64,HOP!A:L,12,0)</f>
        <v>1851.34</v>
      </c>
      <c r="F64" s="4" t="str">
        <f>VLOOKUP(A64,HOP!A:C,3,0)</f>
        <v>4295270</v>
      </c>
      <c r="G64" s="4">
        <f t="shared" si="2"/>
        <v>0</v>
      </c>
      <c r="H64" s="4" t="str">
        <f t="shared" si="3"/>
        <v>，4295270</v>
      </c>
      <c r="I64" s="4" t="str">
        <f>VLOOKUP(A64,HOP!A:U,21,0)</f>
        <v>直连</v>
      </c>
    </row>
    <row r="65" s="4" customFormat="1" hidden="1" spans="1:9">
      <c r="A65" s="5">
        <v>999228570044407</v>
      </c>
      <c r="B65" s="6">
        <v>45278</v>
      </c>
      <c r="C65" s="6">
        <v>45280</v>
      </c>
      <c r="D65" s="4">
        <v>1097.98</v>
      </c>
      <c r="E65" s="4" t="str">
        <f>VLOOKUP(A65,HOP!A:L,12,0)</f>
        <v>1097.98</v>
      </c>
      <c r="F65" s="4" t="str">
        <f>VLOOKUP(A65,HOP!A:C,3,0)</f>
        <v>4297678</v>
      </c>
      <c r="G65" s="4">
        <f t="shared" si="2"/>
        <v>0</v>
      </c>
      <c r="H65" s="4" t="str">
        <f t="shared" si="3"/>
        <v>，4297678</v>
      </c>
      <c r="I65" s="4" t="str">
        <f>VLOOKUP(A65,HOP!A:U,21,0)</f>
        <v>直采</v>
      </c>
    </row>
    <row r="66" s="4" customFormat="1" spans="1:9">
      <c r="A66" s="5">
        <v>999228573000677</v>
      </c>
      <c r="B66" s="6">
        <v>45279</v>
      </c>
      <c r="C66" s="6">
        <v>45280</v>
      </c>
      <c r="D66" s="4">
        <v>227.62</v>
      </c>
      <c r="E66" s="4" t="str">
        <f>VLOOKUP(A66,HOP!A:L,12,0)</f>
        <v>227.78</v>
      </c>
      <c r="F66" s="4" t="str">
        <f>VLOOKUP(A66,HOP!A:C,3,0)</f>
        <v>4299575</v>
      </c>
      <c r="G66" s="4">
        <f t="shared" si="2"/>
        <v>-0.159999999999997</v>
      </c>
      <c r="H66" s="4" t="str">
        <f t="shared" si="3"/>
        <v>，4299575</v>
      </c>
      <c r="I66" s="4" t="str">
        <f>VLOOKUP(A66,HOP!A:U,21,0)</f>
        <v>直连</v>
      </c>
    </row>
    <row r="67" s="4" customFormat="1" hidden="1" spans="1:9">
      <c r="A67" s="5">
        <v>999228574383258</v>
      </c>
      <c r="B67" s="6">
        <v>45278</v>
      </c>
      <c r="C67" s="6">
        <v>45280</v>
      </c>
      <c r="D67" s="4">
        <v>2621.69</v>
      </c>
      <c r="E67" s="4" t="str">
        <f>VLOOKUP(A67,HOP!A:L,12,0)</f>
        <v>2621.69</v>
      </c>
      <c r="F67" s="4" t="str">
        <f>VLOOKUP(A67,HOP!A:C,3,0)</f>
        <v>4300964</v>
      </c>
      <c r="G67" s="4">
        <f t="shared" ref="G67:G85" si="4">D67-E67</f>
        <v>0</v>
      </c>
      <c r="H67" s="4" t="str">
        <f t="shared" ref="H67:H85" si="5">$H$1&amp;F67</f>
        <v>，4300964</v>
      </c>
      <c r="I67" s="4" t="str">
        <f>VLOOKUP(A67,HOP!A:U,21,0)</f>
        <v>直连</v>
      </c>
    </row>
    <row r="68" s="4" customFormat="1" hidden="1" spans="1:9">
      <c r="A68" s="5">
        <v>999228574509976</v>
      </c>
      <c r="B68" s="6">
        <v>45277</v>
      </c>
      <c r="C68" s="6">
        <v>45280</v>
      </c>
      <c r="D68" s="4">
        <v>3735.52</v>
      </c>
      <c r="E68" s="4" t="str">
        <f>VLOOKUP(A68,HOP!A:L,12,0)</f>
        <v>3735.52</v>
      </c>
      <c r="F68" s="4" t="str">
        <f>VLOOKUP(A68,HOP!A:C,3,0)</f>
        <v>4301101</v>
      </c>
      <c r="G68" s="4">
        <f t="shared" si="4"/>
        <v>0</v>
      </c>
      <c r="H68" s="4" t="str">
        <f t="shared" si="5"/>
        <v>，4301101</v>
      </c>
      <c r="I68" s="4" t="str">
        <f>VLOOKUP(A68,HOP!A:U,21,0)</f>
        <v>直连</v>
      </c>
    </row>
    <row r="69" s="4" customFormat="1" hidden="1" spans="1:9">
      <c r="A69" s="5">
        <v>28574711811</v>
      </c>
      <c r="B69" s="6">
        <v>45276</v>
      </c>
      <c r="C69" s="6">
        <v>45280</v>
      </c>
      <c r="D69" s="4">
        <v>3427.03</v>
      </c>
      <c r="E69" s="4" t="str">
        <f>VLOOKUP(A69,HOP!A:L,12,0)</f>
        <v>3427.03</v>
      </c>
      <c r="F69" s="4" t="str">
        <f>VLOOKUP(A69,HOP!A:C,3,0)</f>
        <v>4301278</v>
      </c>
      <c r="G69" s="4">
        <f t="shared" si="4"/>
        <v>0</v>
      </c>
      <c r="H69" s="4" t="str">
        <f t="shared" si="5"/>
        <v>，4301278</v>
      </c>
      <c r="I69" s="4" t="str">
        <f>VLOOKUP(A69,HOP!A:U,21,0)</f>
        <v>直连</v>
      </c>
    </row>
    <row r="70" s="4" customFormat="1" hidden="1" spans="1:9">
      <c r="A70" s="5">
        <v>999228581834738</v>
      </c>
      <c r="B70" s="6">
        <v>45279</v>
      </c>
      <c r="C70" s="6">
        <v>45280</v>
      </c>
      <c r="D70" s="4">
        <v>760.24</v>
      </c>
      <c r="E70" s="4" t="str">
        <f>VLOOKUP(A70,HOP!A:L,12,0)</f>
        <v>760.24</v>
      </c>
      <c r="F70" s="4" t="str">
        <f>VLOOKUP(A70,HOP!A:C,3,0)</f>
        <v>4302646</v>
      </c>
      <c r="G70" s="4">
        <f t="shared" si="4"/>
        <v>0</v>
      </c>
      <c r="H70" s="4" t="str">
        <f t="shared" si="5"/>
        <v>，4302646</v>
      </c>
      <c r="I70" s="4" t="str">
        <f>VLOOKUP(A70,HOP!A:U,21,0)</f>
        <v>直连</v>
      </c>
    </row>
    <row r="71" s="4" customFormat="1" hidden="1" spans="1:9">
      <c r="A71" s="5">
        <v>999228582504926</v>
      </c>
      <c r="B71" s="6">
        <v>45278</v>
      </c>
      <c r="C71" s="6">
        <v>45280</v>
      </c>
      <c r="D71" s="4">
        <v>4012.08</v>
      </c>
      <c r="E71" s="4" t="str">
        <f>VLOOKUP(A71,HOP!A:L,12,0)</f>
        <v>4012.08</v>
      </c>
      <c r="F71" s="4" t="str">
        <f>VLOOKUP(A71,HOP!A:C,3,0)</f>
        <v>4302919</v>
      </c>
      <c r="G71" s="4">
        <f t="shared" si="4"/>
        <v>0</v>
      </c>
      <c r="H71" s="4" t="str">
        <f t="shared" si="5"/>
        <v>，4302919</v>
      </c>
      <c r="I71" s="4" t="str">
        <f>VLOOKUP(A71,HOP!A:U,21,0)</f>
        <v>直连</v>
      </c>
    </row>
    <row r="72" s="4" customFormat="1" hidden="1" spans="1:9">
      <c r="A72" s="5">
        <v>999228582531919</v>
      </c>
      <c r="B72" s="6">
        <v>45278</v>
      </c>
      <c r="C72" s="6">
        <v>45280</v>
      </c>
      <c r="D72" s="4">
        <v>3134.97</v>
      </c>
      <c r="E72" s="4" t="str">
        <f>VLOOKUP(A72,HOP!A:L,12,0)</f>
        <v>3134.97</v>
      </c>
      <c r="F72" s="4" t="str">
        <f>VLOOKUP(A72,HOP!A:C,3,0)</f>
        <v>4302929</v>
      </c>
      <c r="G72" s="4">
        <f t="shared" si="4"/>
        <v>0</v>
      </c>
      <c r="H72" s="4" t="str">
        <f t="shared" si="5"/>
        <v>，4302929</v>
      </c>
      <c r="I72" s="4" t="str">
        <f>VLOOKUP(A72,HOP!A:U,21,0)</f>
        <v>直连</v>
      </c>
    </row>
    <row r="73" s="4" customFormat="1" hidden="1" spans="1:9">
      <c r="A73" s="5">
        <v>999228585888343</v>
      </c>
      <c r="B73" s="6">
        <v>45277</v>
      </c>
      <c r="C73" s="6">
        <v>45280</v>
      </c>
      <c r="D73" s="4">
        <v>1730.55</v>
      </c>
      <c r="E73" s="4" t="str">
        <f>VLOOKUP(A73,HOP!A:L,12,0)</f>
        <v>1730.55</v>
      </c>
      <c r="F73" s="4" t="str">
        <f>VLOOKUP(A73,HOP!A:C,3,0)</f>
        <v>4304454</v>
      </c>
      <c r="G73" s="4">
        <f t="shared" si="4"/>
        <v>0</v>
      </c>
      <c r="H73" s="4" t="str">
        <f t="shared" si="5"/>
        <v>，4304454</v>
      </c>
      <c r="I73" s="4" t="str">
        <f>VLOOKUP(A73,HOP!A:U,21,0)</f>
        <v>直连</v>
      </c>
    </row>
    <row r="74" s="4" customFormat="1" hidden="1" spans="1:9">
      <c r="A74" s="5">
        <v>999228589765774</v>
      </c>
      <c r="B74" s="6">
        <v>45276</v>
      </c>
      <c r="C74" s="6">
        <v>45280</v>
      </c>
      <c r="D74" s="4">
        <v>4128.09</v>
      </c>
      <c r="E74" s="4" t="str">
        <f>VLOOKUP(A74,HOP!A:L,12,0)</f>
        <v>4128.09</v>
      </c>
      <c r="F74" s="4" t="str">
        <f>VLOOKUP(A74,HOP!A:C,3,0)</f>
        <v>4307321</v>
      </c>
      <c r="G74" s="4">
        <f t="shared" si="4"/>
        <v>0</v>
      </c>
      <c r="H74" s="4" t="str">
        <f t="shared" si="5"/>
        <v>，4307321</v>
      </c>
      <c r="I74" s="4" t="str">
        <f>VLOOKUP(A74,HOP!A:U,21,0)</f>
        <v>直连</v>
      </c>
    </row>
    <row r="75" s="4" customFormat="1" hidden="1" spans="1:9">
      <c r="A75" s="5">
        <v>999228596484914</v>
      </c>
      <c r="B75" s="6">
        <v>45279</v>
      </c>
      <c r="C75" s="6">
        <v>45280</v>
      </c>
      <c r="D75" s="4">
        <v>2713</v>
      </c>
      <c r="E75" s="4" t="str">
        <f>VLOOKUP(A75,HOP!A:L,12,0)</f>
        <v>2713.00</v>
      </c>
      <c r="F75" s="4" t="str">
        <f>VLOOKUP(A75,HOP!A:C,3,0)</f>
        <v>4309041</v>
      </c>
      <c r="G75" s="4">
        <f t="shared" si="4"/>
        <v>0</v>
      </c>
      <c r="H75" s="4" t="str">
        <f t="shared" si="5"/>
        <v>，4309041</v>
      </c>
      <c r="I75" s="4" t="str">
        <f>VLOOKUP(A75,HOP!A:U,21,0)</f>
        <v>直连</v>
      </c>
    </row>
    <row r="76" s="4" customFormat="1" hidden="1" spans="1:9">
      <c r="A76" s="5">
        <v>999228602481152</v>
      </c>
      <c r="B76" s="6">
        <v>45279</v>
      </c>
      <c r="C76" s="6">
        <v>45280</v>
      </c>
      <c r="D76" s="4">
        <v>1317.17</v>
      </c>
      <c r="E76" s="4" t="str">
        <f>VLOOKUP(A76,HOP!A:L,12,0)</f>
        <v>1317.17</v>
      </c>
      <c r="F76" s="4" t="str">
        <f>VLOOKUP(A76,HOP!A:C,3,0)</f>
        <v>4311558</v>
      </c>
      <c r="G76" s="4">
        <f t="shared" si="4"/>
        <v>0</v>
      </c>
      <c r="H76" s="4" t="str">
        <f t="shared" si="5"/>
        <v>，4311558</v>
      </c>
      <c r="I76" s="4" t="str">
        <f>VLOOKUP(A76,HOP!A:U,21,0)</f>
        <v>直连</v>
      </c>
    </row>
    <row r="77" s="4" customFormat="1" hidden="1" spans="1:9">
      <c r="A77" s="5">
        <v>999228602842131</v>
      </c>
      <c r="B77" s="6">
        <v>45278</v>
      </c>
      <c r="C77" s="6">
        <v>45280</v>
      </c>
      <c r="D77" s="4">
        <v>1322.32</v>
      </c>
      <c r="E77" s="4" t="str">
        <f>VLOOKUP(A77,HOP!A:L,12,0)</f>
        <v>1322.32</v>
      </c>
      <c r="F77" s="4" t="str">
        <f>VLOOKUP(A77,HOP!A:C,3,0)</f>
        <v>4311886</v>
      </c>
      <c r="G77" s="4">
        <f t="shared" si="4"/>
        <v>0</v>
      </c>
      <c r="H77" s="4" t="str">
        <f t="shared" si="5"/>
        <v>，4311886</v>
      </c>
      <c r="I77" s="4" t="str">
        <f>VLOOKUP(A77,HOP!A:U,21,0)</f>
        <v>直连</v>
      </c>
    </row>
    <row r="78" s="4" customFormat="1" hidden="1" spans="1:9">
      <c r="A78" s="5">
        <v>999228603157887</v>
      </c>
      <c r="B78" s="6">
        <v>45279</v>
      </c>
      <c r="C78" s="6">
        <v>45280</v>
      </c>
      <c r="D78" s="4">
        <v>379</v>
      </c>
      <c r="E78" s="4" t="str">
        <f>VLOOKUP(A78,HOP!A:L,12,0)</f>
        <v>379.00</v>
      </c>
      <c r="F78" s="4" t="str">
        <f>VLOOKUP(A78,HOP!A:C,3,0)</f>
        <v>4311994</v>
      </c>
      <c r="G78" s="4">
        <f t="shared" si="4"/>
        <v>0</v>
      </c>
      <c r="H78" s="4" t="str">
        <f t="shared" si="5"/>
        <v>，4311994</v>
      </c>
      <c r="I78" s="4" t="str">
        <f>VLOOKUP(A78,HOP!A:U,21,0)</f>
        <v>直连</v>
      </c>
    </row>
    <row r="79" s="4" customFormat="1" hidden="1" spans="1:9">
      <c r="A79" s="5">
        <v>999228605607441</v>
      </c>
      <c r="B79" s="6">
        <v>45278</v>
      </c>
      <c r="C79" s="6">
        <v>45280</v>
      </c>
      <c r="D79" s="4">
        <v>1021.16</v>
      </c>
      <c r="E79" s="4" t="str">
        <f>VLOOKUP(A79,HOP!A:L,12,0)</f>
        <v>1021.16</v>
      </c>
      <c r="F79" s="4" t="str">
        <f>VLOOKUP(A79,HOP!A:C,3,0)</f>
        <v>4313803</v>
      </c>
      <c r="G79" s="4">
        <f t="shared" si="4"/>
        <v>0</v>
      </c>
      <c r="H79" s="4" t="str">
        <f t="shared" si="5"/>
        <v>，4313803</v>
      </c>
      <c r="I79" s="4" t="str">
        <f>VLOOKUP(A79,HOP!A:U,21,0)</f>
        <v>直连</v>
      </c>
    </row>
    <row r="80" s="4" customFormat="1" hidden="1" spans="1:9">
      <c r="A80" s="5">
        <v>999228716350807</v>
      </c>
      <c r="B80" s="6">
        <v>45278</v>
      </c>
      <c r="C80" s="6">
        <v>45280</v>
      </c>
      <c r="D80" s="4">
        <v>2486.04</v>
      </c>
      <c r="E80" s="4" t="str">
        <f>VLOOKUP(A80,HOP!A:L,12,0)</f>
        <v>2486.04</v>
      </c>
      <c r="F80" s="4" t="str">
        <f>VLOOKUP(A80,HOP!A:C,3,0)</f>
        <v>4338082</v>
      </c>
      <c r="G80" s="4">
        <f t="shared" si="4"/>
        <v>0</v>
      </c>
      <c r="H80" s="4" t="str">
        <f t="shared" si="5"/>
        <v>，4338082</v>
      </c>
      <c r="I80" s="4" t="str">
        <f>VLOOKUP(A80,HOP!A:U,21,0)</f>
        <v>直连</v>
      </c>
    </row>
    <row r="81" s="4" customFormat="1" hidden="1" spans="1:9">
      <c r="A81" s="5">
        <v>999229292131318</v>
      </c>
      <c r="B81" s="6">
        <v>45279</v>
      </c>
      <c r="C81" s="6">
        <v>45280</v>
      </c>
      <c r="D81" s="4">
        <v>1716.97</v>
      </c>
      <c r="E81" s="4" t="str">
        <f>VLOOKUP(A81,HOP!A:L,12,0)</f>
        <v>1716.97</v>
      </c>
      <c r="F81" s="4" t="str">
        <f>VLOOKUP(A81,HOP!A:C,3,0)</f>
        <v>4372844</v>
      </c>
      <c r="G81" s="4">
        <f t="shared" si="4"/>
        <v>0</v>
      </c>
      <c r="H81" s="4" t="str">
        <f t="shared" si="5"/>
        <v>，4372844</v>
      </c>
      <c r="I81" s="4" t="str">
        <f>VLOOKUP(A81,HOP!A:U,21,0)</f>
        <v>直采</v>
      </c>
    </row>
    <row r="82" s="4" customFormat="1" hidden="1" spans="1:9">
      <c r="A82" s="5">
        <v>999229332100633</v>
      </c>
      <c r="B82" s="6">
        <v>45278</v>
      </c>
      <c r="C82" s="6">
        <v>45280</v>
      </c>
      <c r="D82" s="4">
        <v>3395.94</v>
      </c>
      <c r="E82" s="4" t="str">
        <f>VLOOKUP(A82,HOP!A:L,12,0)</f>
        <v>3395.94</v>
      </c>
      <c r="F82" s="4" t="str">
        <f>VLOOKUP(A82,HOP!A:C,3,0)</f>
        <v>4386388</v>
      </c>
      <c r="G82" s="4">
        <f t="shared" si="4"/>
        <v>0</v>
      </c>
      <c r="H82" s="4" t="str">
        <f t="shared" si="5"/>
        <v>，4386388</v>
      </c>
      <c r="I82" s="4" t="str">
        <f>VLOOKUP(A82,HOP!A:U,21,0)</f>
        <v>直采</v>
      </c>
    </row>
    <row r="83" s="4" customFormat="1" hidden="1" spans="1:9">
      <c r="A83" s="5">
        <v>999229345759615</v>
      </c>
      <c r="B83" s="6">
        <v>45279</v>
      </c>
      <c r="C83" s="6">
        <v>45280</v>
      </c>
      <c r="D83" s="4">
        <v>1709.31</v>
      </c>
      <c r="E83" s="4" t="str">
        <f>VLOOKUP(A83,HOP!A:L,12,0)</f>
        <v>1709.31</v>
      </c>
      <c r="F83" s="4" t="str">
        <f>VLOOKUP(A83,HOP!A:C,3,0)</f>
        <v>4397747</v>
      </c>
      <c r="G83" s="4">
        <f t="shared" si="4"/>
        <v>0</v>
      </c>
      <c r="H83" s="4" t="str">
        <f t="shared" si="5"/>
        <v>，4397747</v>
      </c>
      <c r="I83" s="4" t="str">
        <f>VLOOKUP(A83,HOP!A:U,21,0)</f>
        <v>直采</v>
      </c>
    </row>
    <row r="84" s="4" customFormat="1" hidden="1" spans="1:9">
      <c r="A84" s="5">
        <v>999228551749194</v>
      </c>
      <c r="B84" s="6">
        <v>45277</v>
      </c>
      <c r="C84" s="6">
        <v>45280</v>
      </c>
      <c r="D84" s="4">
        <v>9795.34</v>
      </c>
      <c r="E84" s="4" t="str">
        <f>VLOOKUP(A84,HOP!A:L,12,0)</f>
        <v>9795.34</v>
      </c>
      <c r="F84" s="4" t="str">
        <f>VLOOKUP(A84,HOP!A:C,3,0)</f>
        <v>4278826</v>
      </c>
      <c r="G84" s="4">
        <f t="shared" si="4"/>
        <v>0</v>
      </c>
      <c r="H84" s="4" t="str">
        <f t="shared" si="5"/>
        <v>，4278826</v>
      </c>
      <c r="I84" s="4" t="str">
        <f>VLOOKUP(A84,HOP!A:U,21,0)</f>
        <v>直连</v>
      </c>
    </row>
    <row r="85" s="4" customFormat="1" hidden="1" spans="1:9">
      <c r="A85" s="5">
        <v>999229395993779</v>
      </c>
      <c r="B85" s="6">
        <v>45278</v>
      </c>
      <c r="C85" s="6">
        <v>45280</v>
      </c>
      <c r="D85" s="4">
        <v>730.61</v>
      </c>
      <c r="E85" s="4" t="str">
        <f>VLOOKUP(A85,HOP!A:L,12,0)</f>
        <v>730.61</v>
      </c>
      <c r="F85" s="4" t="str">
        <f>VLOOKUP(A85,HOP!A:C,3,0)</f>
        <v>4447816</v>
      </c>
      <c r="G85" s="4">
        <f t="shared" si="4"/>
        <v>0</v>
      </c>
      <c r="H85" s="4" t="str">
        <f t="shared" si="5"/>
        <v>，4447816</v>
      </c>
      <c r="I85" s="4" t="str">
        <f>VLOOKUP(A85,HOP!A:U,21,0)</f>
        <v>直采</v>
      </c>
    </row>
    <row r="87" spans="4:4">
      <c r="D87" s="4">
        <f>SUM(D2:D86)</f>
        <v>176092.33</v>
      </c>
    </row>
    <row r="89" spans="4:4">
      <c r="D89" s="4" t="s">
        <v>476</v>
      </c>
    </row>
    <row r="92" spans="1:3">
      <c r="A92" s="4" t="s">
        <v>477</v>
      </c>
      <c r="C92" s="4">
        <v>33608.79</v>
      </c>
    </row>
    <row r="93" spans="1:3">
      <c r="A93" s="4" t="s">
        <v>478</v>
      </c>
      <c r="C93" s="4">
        <v>142483.54</v>
      </c>
    </row>
    <row r="94" spans="1:3">
      <c r="A94" s="4" t="s">
        <v>479</v>
      </c>
      <c r="C94" s="4">
        <f>SUBTOTAL(9,C92:C93)</f>
        <v>176092.33</v>
      </c>
    </row>
  </sheetData>
  <autoFilter ref="A1:XFD93">
    <filterColumn colId="3">
      <filters blank="1">
        <filter val="1856.01"/>
        <filter val="3997.02"/>
        <filter val="3427.03"/>
        <filter val="2486.04"/>
        <filter val="1397.05"/>
        <filter val="4012.08"/>
        <filter val="4128.09"/>
        <filter val="1964.1"/>
        <filter val="3791.2"/>
        <filter val="3024.6"/>
        <filter val="2514.8"/>
        <filter val="5052.8"/>
        <filter val="1837.9"/>
        <filter val="5800.9"/>
        <filter val="1809"/>
        <filter val="2713"/>
        <filter val="1239.44"/>
        <filter val="1513.48"/>
        <filter val="2177.49"/>
        <filter val="1709.31"/>
        <filter val="6864.31"/>
        <filter val="1322.32"/>
        <filter val="3664.32"/>
        <filter val="760.24"/>
        <filter val="1081.34"/>
        <filter val="1851.34"/>
        <filter val="9795.34"/>
        <filter val="9828"/>
        <filter val="1058.21"/>
        <filter val="553.32"/>
        <filter val="586.33"/>
        <filter val="11336"/>
        <filter val="1793.12"/>
        <filter val="2435.13"/>
        <filter val="176092.33 HKD"/>
        <filter val="1021.16"/>
        <filter val="213.47"/>
        <filter val="1317.17"/>
        <filter val="8345.18"/>
        <filter val="753.58"/>
        <filter val="730.61"/>
        <filter val="3309.71"/>
        <filter val="227.62"/>
        <filter val="973.62"/>
        <filter val="2534.74"/>
        <filter val="610.68"/>
        <filter val="2004.78"/>
        <filter val="588.72"/>
        <filter val="8613.64"/>
        <filter val="291.75"/>
        <filter val="4150.65"/>
        <filter val="1350.68"/>
        <filter val="379"/>
        <filter val="2621.69"/>
        <filter val="3735.52"/>
        <filter val="333.83"/>
        <filter val="4423.54"/>
        <filter val="1730.55"/>
        <filter val="2096.56"/>
        <filter val="1888.59"/>
        <filter val="176092.33"/>
        <filter val="613.96"/>
        <filter val="3395.94"/>
        <filter val="1716.97"/>
        <filter val="3134.97"/>
        <filter val="1097.98"/>
      </filters>
    </filterColumn>
    <filterColumn colId="6">
      <filters blank="1">
        <filter val="-0.02"/>
        <filter val="-0.4"/>
        <filter val="-0.06"/>
        <filter val="-0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480</v>
      </c>
      <c r="B1" s="2" t="s">
        <v>481</v>
      </c>
      <c r="C1" s="2" t="s">
        <v>482</v>
      </c>
      <c r="D1" s="2" t="s">
        <v>483</v>
      </c>
      <c r="E1" s="2" t="s">
        <v>13</v>
      </c>
      <c r="F1" s="2" t="s">
        <v>5</v>
      </c>
      <c r="G1" s="2" t="s">
        <v>6</v>
      </c>
      <c r="H1" s="2" t="s">
        <v>484</v>
      </c>
      <c r="I1" s="2" t="s">
        <v>485</v>
      </c>
      <c r="J1" s="2" t="s">
        <v>486</v>
      </c>
      <c r="K1" s="2" t="s">
        <v>487</v>
      </c>
      <c r="L1" s="2" t="s">
        <v>488</v>
      </c>
      <c r="M1" s="2" t="s">
        <v>489</v>
      </c>
      <c r="N1" s="2" t="s">
        <v>490</v>
      </c>
      <c r="O1" s="2" t="s">
        <v>491</v>
      </c>
      <c r="P1" s="2" t="s">
        <v>492</v>
      </c>
      <c r="Q1" s="2" t="s">
        <v>493</v>
      </c>
      <c r="R1" s="2" t="s">
        <v>494</v>
      </c>
      <c r="S1" s="2" t="s">
        <v>495</v>
      </c>
      <c r="T1" s="2" t="s">
        <v>496</v>
      </c>
      <c r="U1" s="2" t="s">
        <v>497</v>
      </c>
      <c r="V1" s="2" t="s">
        <v>498</v>
      </c>
    </row>
    <row r="2" s="1" customFormat="1" spans="1:22">
      <c r="A2" s="3">
        <v>999224056343326</v>
      </c>
      <c r="B2" s="1" t="s">
        <v>499</v>
      </c>
      <c r="C2" s="1" t="s">
        <v>500</v>
      </c>
      <c r="D2" s="1" t="s">
        <v>501</v>
      </c>
      <c r="E2" s="1" t="s">
        <v>502</v>
      </c>
      <c r="F2" s="1" t="s">
        <v>503</v>
      </c>
      <c r="G2" s="1" t="s">
        <v>504</v>
      </c>
      <c r="H2" s="1" t="s">
        <v>505</v>
      </c>
      <c r="I2" s="1" t="s">
        <v>506</v>
      </c>
      <c r="J2" s="1" t="s">
        <v>30</v>
      </c>
      <c r="K2" s="1" t="s">
        <v>507</v>
      </c>
      <c r="L2" s="1" t="s">
        <v>507</v>
      </c>
      <c r="M2" s="1" t="s">
        <v>508</v>
      </c>
      <c r="N2" s="1" t="s">
        <v>508</v>
      </c>
      <c r="O2" s="1" t="s">
        <v>509</v>
      </c>
      <c r="P2" s="1" t="s">
        <v>510</v>
      </c>
      <c r="Q2" s="1" t="s">
        <v>511</v>
      </c>
      <c r="R2" s="1" t="s">
        <v>512</v>
      </c>
      <c r="S2" s="1" t="s">
        <v>513</v>
      </c>
      <c r="T2" s="1" t="s">
        <v>514</v>
      </c>
      <c r="U2" s="1" t="s">
        <v>515</v>
      </c>
      <c r="V2" s="1" t="s">
        <v>516</v>
      </c>
    </row>
    <row r="3" s="1" customFormat="1" spans="1:22">
      <c r="A3" s="3">
        <v>999224580780083</v>
      </c>
      <c r="B3" s="1" t="s">
        <v>517</v>
      </c>
      <c r="C3" s="1" t="s">
        <v>518</v>
      </c>
      <c r="D3" s="1" t="s">
        <v>519</v>
      </c>
      <c r="E3" s="1" t="s">
        <v>520</v>
      </c>
      <c r="F3" s="1" t="s">
        <v>521</v>
      </c>
      <c r="G3" s="1" t="s">
        <v>504</v>
      </c>
      <c r="H3" s="1" t="s">
        <v>505</v>
      </c>
      <c r="I3" s="1" t="s">
        <v>522</v>
      </c>
      <c r="J3" s="1" t="s">
        <v>30</v>
      </c>
      <c r="K3" s="1" t="s">
        <v>523</v>
      </c>
      <c r="L3" s="1" t="s">
        <v>523</v>
      </c>
      <c r="M3" s="1" t="s">
        <v>508</v>
      </c>
      <c r="N3" s="1" t="s">
        <v>508</v>
      </c>
      <c r="O3" s="1" t="s">
        <v>509</v>
      </c>
      <c r="P3" s="1" t="s">
        <v>510</v>
      </c>
      <c r="Q3" s="1" t="s">
        <v>511</v>
      </c>
      <c r="R3" s="1" t="s">
        <v>524</v>
      </c>
      <c r="S3" s="1" t="s">
        <v>513</v>
      </c>
      <c r="T3" s="1" t="s">
        <v>514</v>
      </c>
      <c r="U3" s="1" t="s">
        <v>525</v>
      </c>
      <c r="V3" s="1" t="s">
        <v>526</v>
      </c>
    </row>
    <row r="4" s="1" customFormat="1" spans="1:22">
      <c r="A4" s="3">
        <v>999224696778421</v>
      </c>
      <c r="B4" s="1" t="s">
        <v>527</v>
      </c>
      <c r="C4" s="1" t="s">
        <v>528</v>
      </c>
      <c r="D4" s="1" t="s">
        <v>529</v>
      </c>
      <c r="E4" s="1" t="s">
        <v>530</v>
      </c>
      <c r="F4" s="1" t="s">
        <v>531</v>
      </c>
      <c r="G4" s="1" t="s">
        <v>504</v>
      </c>
      <c r="H4" s="1" t="s">
        <v>505</v>
      </c>
      <c r="I4" s="1" t="s">
        <v>532</v>
      </c>
      <c r="J4" s="1" t="s">
        <v>30</v>
      </c>
      <c r="K4" s="1" t="s">
        <v>533</v>
      </c>
      <c r="L4" s="1" t="s">
        <v>533</v>
      </c>
      <c r="M4" s="1" t="s">
        <v>508</v>
      </c>
      <c r="N4" s="1" t="s">
        <v>508</v>
      </c>
      <c r="O4" s="1" t="s">
        <v>509</v>
      </c>
      <c r="P4" s="1" t="s">
        <v>510</v>
      </c>
      <c r="Q4" s="1" t="s">
        <v>511</v>
      </c>
      <c r="R4" s="1" t="s">
        <v>534</v>
      </c>
      <c r="S4" s="1" t="s">
        <v>513</v>
      </c>
      <c r="T4" s="1" t="s">
        <v>514</v>
      </c>
      <c r="U4" s="1" t="s">
        <v>515</v>
      </c>
      <c r="V4" s="1" t="s">
        <v>535</v>
      </c>
    </row>
    <row r="5" s="1" customFormat="1" spans="1:22">
      <c r="A5" s="3">
        <v>999225350283061</v>
      </c>
      <c r="B5" s="1" t="s">
        <v>536</v>
      </c>
      <c r="C5" s="1" t="s">
        <v>537</v>
      </c>
      <c r="D5" s="1" t="s">
        <v>538</v>
      </c>
      <c r="E5" s="1" t="s">
        <v>539</v>
      </c>
      <c r="F5" s="1" t="s">
        <v>503</v>
      </c>
      <c r="G5" s="1" t="s">
        <v>504</v>
      </c>
      <c r="H5" s="1" t="s">
        <v>505</v>
      </c>
      <c r="I5" s="1" t="s">
        <v>540</v>
      </c>
      <c r="J5" s="1" t="s">
        <v>30</v>
      </c>
      <c r="K5" s="1" t="s">
        <v>541</v>
      </c>
      <c r="L5" s="1" t="s">
        <v>541</v>
      </c>
      <c r="M5" s="1" t="s">
        <v>508</v>
      </c>
      <c r="N5" s="1" t="s">
        <v>508</v>
      </c>
      <c r="O5" s="1" t="s">
        <v>509</v>
      </c>
      <c r="P5" s="1" t="s">
        <v>510</v>
      </c>
      <c r="Q5" s="1" t="s">
        <v>511</v>
      </c>
      <c r="R5" s="1" t="s">
        <v>542</v>
      </c>
      <c r="S5" s="1" t="s">
        <v>513</v>
      </c>
      <c r="T5" s="1" t="s">
        <v>514</v>
      </c>
      <c r="U5" s="1" t="s">
        <v>515</v>
      </c>
      <c r="V5" s="1" t="s">
        <v>543</v>
      </c>
    </row>
    <row r="6" s="1" customFormat="1" spans="1:22">
      <c r="A6" s="3">
        <v>999226362564832</v>
      </c>
      <c r="B6" s="1" t="s">
        <v>544</v>
      </c>
      <c r="C6" s="1" t="s">
        <v>545</v>
      </c>
      <c r="D6" s="1" t="s">
        <v>546</v>
      </c>
      <c r="E6" s="1" t="s">
        <v>547</v>
      </c>
      <c r="F6" s="1" t="s">
        <v>548</v>
      </c>
      <c r="G6" s="1" t="s">
        <v>504</v>
      </c>
      <c r="H6" s="1" t="s">
        <v>505</v>
      </c>
      <c r="I6" s="1" t="s">
        <v>549</v>
      </c>
      <c r="J6" s="1" t="s">
        <v>30</v>
      </c>
      <c r="K6" s="1" t="s">
        <v>550</v>
      </c>
      <c r="L6" s="1" t="s">
        <v>550</v>
      </c>
      <c r="M6" s="1" t="s">
        <v>508</v>
      </c>
      <c r="N6" s="1" t="s">
        <v>508</v>
      </c>
      <c r="O6" s="1" t="s">
        <v>509</v>
      </c>
      <c r="P6" s="1" t="s">
        <v>510</v>
      </c>
      <c r="Q6" s="1" t="s">
        <v>511</v>
      </c>
      <c r="R6" s="1" t="s">
        <v>551</v>
      </c>
      <c r="S6" s="1" t="s">
        <v>513</v>
      </c>
      <c r="T6" s="1" t="s">
        <v>514</v>
      </c>
      <c r="U6" s="1" t="s">
        <v>525</v>
      </c>
      <c r="V6" s="1" t="s">
        <v>535</v>
      </c>
    </row>
    <row r="7" s="1" customFormat="1" spans="1:22">
      <c r="A7" s="3">
        <v>999226838926718</v>
      </c>
      <c r="B7" s="1" t="s">
        <v>552</v>
      </c>
      <c r="C7" s="1" t="s">
        <v>553</v>
      </c>
      <c r="D7" s="1" t="s">
        <v>554</v>
      </c>
      <c r="E7" s="1" t="s">
        <v>555</v>
      </c>
      <c r="F7" s="1" t="s">
        <v>556</v>
      </c>
      <c r="G7" s="1" t="s">
        <v>504</v>
      </c>
      <c r="H7" s="1" t="s">
        <v>505</v>
      </c>
      <c r="I7" s="1" t="s">
        <v>557</v>
      </c>
      <c r="J7" s="1" t="s">
        <v>30</v>
      </c>
      <c r="K7" s="1" t="s">
        <v>558</v>
      </c>
      <c r="L7" s="1" t="s">
        <v>558</v>
      </c>
      <c r="M7" s="1" t="s">
        <v>508</v>
      </c>
      <c r="N7" s="1" t="s">
        <v>508</v>
      </c>
      <c r="O7" s="1" t="s">
        <v>509</v>
      </c>
      <c r="P7" s="1" t="s">
        <v>510</v>
      </c>
      <c r="Q7" s="1" t="s">
        <v>511</v>
      </c>
      <c r="R7" s="1" t="s">
        <v>559</v>
      </c>
      <c r="S7" s="1" t="s">
        <v>513</v>
      </c>
      <c r="T7" s="1" t="s">
        <v>514</v>
      </c>
      <c r="U7" s="1" t="s">
        <v>525</v>
      </c>
      <c r="V7" s="1" t="s">
        <v>535</v>
      </c>
    </row>
    <row r="8" s="1" customFormat="1" spans="1:22">
      <c r="A8" s="3">
        <v>999226931674876</v>
      </c>
      <c r="B8" s="1" t="s">
        <v>560</v>
      </c>
      <c r="C8" s="1" t="s">
        <v>561</v>
      </c>
      <c r="D8" s="1" t="s">
        <v>562</v>
      </c>
      <c r="E8" s="1" t="s">
        <v>563</v>
      </c>
      <c r="F8" s="1" t="s">
        <v>548</v>
      </c>
      <c r="G8" s="1" t="s">
        <v>504</v>
      </c>
      <c r="H8" s="1" t="s">
        <v>505</v>
      </c>
      <c r="I8" s="1" t="s">
        <v>564</v>
      </c>
      <c r="J8" s="1" t="s">
        <v>30</v>
      </c>
      <c r="K8" s="1" t="s">
        <v>565</v>
      </c>
      <c r="L8" s="1" t="s">
        <v>565</v>
      </c>
      <c r="M8" s="1" t="s">
        <v>508</v>
      </c>
      <c r="N8" s="1" t="s">
        <v>508</v>
      </c>
      <c r="O8" s="1" t="s">
        <v>509</v>
      </c>
      <c r="P8" s="1" t="s">
        <v>510</v>
      </c>
      <c r="Q8" s="1" t="s">
        <v>511</v>
      </c>
      <c r="R8" s="1" t="s">
        <v>566</v>
      </c>
      <c r="S8" s="1" t="s">
        <v>513</v>
      </c>
      <c r="T8" s="1" t="s">
        <v>514</v>
      </c>
      <c r="U8" s="1" t="s">
        <v>525</v>
      </c>
      <c r="V8" s="1" t="s">
        <v>567</v>
      </c>
    </row>
    <row r="9" s="1" customFormat="1" spans="1:22">
      <c r="A9" s="3">
        <v>999227192345532</v>
      </c>
      <c r="B9" s="1" t="s">
        <v>568</v>
      </c>
      <c r="C9" s="1" t="s">
        <v>569</v>
      </c>
      <c r="D9" s="1" t="s">
        <v>570</v>
      </c>
      <c r="E9" s="1" t="s">
        <v>571</v>
      </c>
      <c r="F9" s="1" t="s">
        <v>548</v>
      </c>
      <c r="G9" s="1" t="s">
        <v>504</v>
      </c>
      <c r="H9" s="1" t="s">
        <v>505</v>
      </c>
      <c r="I9" s="1" t="s">
        <v>572</v>
      </c>
      <c r="J9" s="1" t="s">
        <v>30</v>
      </c>
      <c r="K9" s="1" t="s">
        <v>573</v>
      </c>
      <c r="L9" s="1" t="s">
        <v>573</v>
      </c>
      <c r="M9" s="1" t="s">
        <v>508</v>
      </c>
      <c r="N9" s="1" t="s">
        <v>508</v>
      </c>
      <c r="O9" s="1" t="s">
        <v>509</v>
      </c>
      <c r="P9" s="1" t="s">
        <v>510</v>
      </c>
      <c r="Q9" s="1" t="s">
        <v>511</v>
      </c>
      <c r="R9" s="1" t="s">
        <v>574</v>
      </c>
      <c r="S9" s="1" t="s">
        <v>513</v>
      </c>
      <c r="T9" s="1" t="s">
        <v>514</v>
      </c>
      <c r="U9" s="1" t="s">
        <v>525</v>
      </c>
      <c r="V9" s="1" t="s">
        <v>543</v>
      </c>
    </row>
    <row r="10" s="1" customFormat="1" spans="1:22">
      <c r="A10" s="3">
        <v>999228007983120</v>
      </c>
      <c r="B10" s="1" t="s">
        <v>575</v>
      </c>
      <c r="C10" s="1" t="s">
        <v>576</v>
      </c>
      <c r="D10" s="1" t="s">
        <v>577</v>
      </c>
      <c r="E10" s="1" t="s">
        <v>578</v>
      </c>
      <c r="F10" s="1" t="s">
        <v>579</v>
      </c>
      <c r="G10" s="1" t="s">
        <v>504</v>
      </c>
      <c r="H10" s="1" t="s">
        <v>505</v>
      </c>
      <c r="I10" s="1" t="s">
        <v>580</v>
      </c>
      <c r="J10" s="1" t="s">
        <v>30</v>
      </c>
      <c r="K10" s="1" t="s">
        <v>581</v>
      </c>
      <c r="L10" s="1" t="s">
        <v>581</v>
      </c>
      <c r="M10" s="1" t="s">
        <v>508</v>
      </c>
      <c r="N10" s="1" t="s">
        <v>508</v>
      </c>
      <c r="O10" s="1" t="s">
        <v>509</v>
      </c>
      <c r="P10" s="1" t="s">
        <v>510</v>
      </c>
      <c r="Q10" s="1" t="s">
        <v>511</v>
      </c>
      <c r="R10" s="1" t="s">
        <v>582</v>
      </c>
      <c r="S10" s="1" t="s">
        <v>513</v>
      </c>
      <c r="T10" s="1" t="s">
        <v>514</v>
      </c>
      <c r="U10" s="1" t="s">
        <v>525</v>
      </c>
      <c r="V10" s="1" t="s">
        <v>583</v>
      </c>
    </row>
    <row r="11" s="1" customFormat="1" spans="1:22">
      <c r="A11" s="3">
        <v>999228034918357</v>
      </c>
      <c r="B11" s="1" t="s">
        <v>584</v>
      </c>
      <c r="C11" s="1" t="s">
        <v>585</v>
      </c>
      <c r="D11" s="1" t="s">
        <v>586</v>
      </c>
      <c r="E11" s="1" t="s">
        <v>587</v>
      </c>
      <c r="F11" s="1" t="s">
        <v>521</v>
      </c>
      <c r="G11" s="1" t="s">
        <v>504</v>
      </c>
      <c r="H11" s="1" t="s">
        <v>505</v>
      </c>
      <c r="I11" s="1" t="s">
        <v>588</v>
      </c>
      <c r="J11" s="1" t="s">
        <v>30</v>
      </c>
      <c r="K11" s="1" t="s">
        <v>589</v>
      </c>
      <c r="L11" s="1" t="s">
        <v>589</v>
      </c>
      <c r="M11" s="1" t="s">
        <v>508</v>
      </c>
      <c r="N11" s="1" t="s">
        <v>508</v>
      </c>
      <c r="O11" s="1" t="s">
        <v>509</v>
      </c>
      <c r="P11" s="1" t="s">
        <v>510</v>
      </c>
      <c r="Q11" s="1" t="s">
        <v>511</v>
      </c>
      <c r="R11" s="1" t="s">
        <v>590</v>
      </c>
      <c r="S11" s="1" t="s">
        <v>513</v>
      </c>
      <c r="T11" s="1" t="s">
        <v>514</v>
      </c>
      <c r="U11" s="1" t="s">
        <v>525</v>
      </c>
      <c r="V11" s="1" t="s">
        <v>535</v>
      </c>
    </row>
    <row r="12" s="1" customFormat="1" spans="1:22">
      <c r="A12" s="3">
        <v>999228065148958</v>
      </c>
      <c r="B12" s="1" t="s">
        <v>591</v>
      </c>
      <c r="C12" s="1" t="s">
        <v>592</v>
      </c>
      <c r="D12" s="1" t="s">
        <v>593</v>
      </c>
      <c r="E12" s="1" t="s">
        <v>594</v>
      </c>
      <c r="F12" s="1" t="s">
        <v>521</v>
      </c>
      <c r="G12" s="1" t="s">
        <v>504</v>
      </c>
      <c r="H12" s="1" t="s">
        <v>505</v>
      </c>
      <c r="I12" s="1" t="s">
        <v>595</v>
      </c>
      <c r="J12" s="1" t="s">
        <v>30</v>
      </c>
      <c r="K12" s="1" t="s">
        <v>596</v>
      </c>
      <c r="L12" s="1" t="s">
        <v>596</v>
      </c>
      <c r="M12" s="1" t="s">
        <v>508</v>
      </c>
      <c r="N12" s="1" t="s">
        <v>508</v>
      </c>
      <c r="O12" s="1" t="s">
        <v>509</v>
      </c>
      <c r="P12" s="1" t="s">
        <v>510</v>
      </c>
      <c r="Q12" s="1" t="s">
        <v>511</v>
      </c>
      <c r="R12" s="1" t="s">
        <v>597</v>
      </c>
      <c r="S12" s="1" t="s">
        <v>513</v>
      </c>
      <c r="T12" s="1" t="s">
        <v>514</v>
      </c>
      <c r="U12" s="1" t="s">
        <v>525</v>
      </c>
      <c r="V12" s="1" t="s">
        <v>526</v>
      </c>
    </row>
    <row r="13" s="1" customFormat="1" spans="1:22">
      <c r="A13" s="3">
        <v>999228165512344</v>
      </c>
      <c r="B13" s="1" t="s">
        <v>598</v>
      </c>
      <c r="C13" s="1" t="s">
        <v>599</v>
      </c>
      <c r="D13" s="1" t="s">
        <v>600</v>
      </c>
      <c r="E13" s="1" t="s">
        <v>601</v>
      </c>
      <c r="F13" s="1" t="s">
        <v>521</v>
      </c>
      <c r="G13" s="1" t="s">
        <v>504</v>
      </c>
      <c r="H13" s="1" t="s">
        <v>505</v>
      </c>
      <c r="I13" s="1" t="s">
        <v>602</v>
      </c>
      <c r="J13" s="1" t="s">
        <v>30</v>
      </c>
      <c r="K13" s="1" t="s">
        <v>603</v>
      </c>
      <c r="L13" s="1" t="s">
        <v>603</v>
      </c>
      <c r="M13" s="1" t="s">
        <v>508</v>
      </c>
      <c r="N13" s="1" t="s">
        <v>508</v>
      </c>
      <c r="O13" s="1" t="s">
        <v>509</v>
      </c>
      <c r="P13" s="1" t="s">
        <v>510</v>
      </c>
      <c r="Q13" s="1" t="s">
        <v>511</v>
      </c>
      <c r="R13" s="1" t="s">
        <v>604</v>
      </c>
      <c r="S13" s="1" t="s">
        <v>513</v>
      </c>
      <c r="T13" s="1" t="s">
        <v>514</v>
      </c>
      <c r="U13" s="1" t="s">
        <v>525</v>
      </c>
      <c r="V13" s="1" t="s">
        <v>535</v>
      </c>
    </row>
    <row r="14" s="1" customFormat="1" spans="1:22">
      <c r="A14" s="3">
        <v>999228238513436</v>
      </c>
      <c r="B14" s="1" t="s">
        <v>605</v>
      </c>
      <c r="C14" s="1" t="s">
        <v>606</v>
      </c>
      <c r="D14" s="1" t="s">
        <v>607</v>
      </c>
      <c r="E14" s="1" t="s">
        <v>608</v>
      </c>
      <c r="F14" s="1" t="s">
        <v>579</v>
      </c>
      <c r="G14" s="1" t="s">
        <v>504</v>
      </c>
      <c r="H14" s="1" t="s">
        <v>505</v>
      </c>
      <c r="I14" s="1" t="s">
        <v>609</v>
      </c>
      <c r="J14" s="1" t="s">
        <v>30</v>
      </c>
      <c r="K14" s="1" t="s">
        <v>610</v>
      </c>
      <c r="L14" s="1" t="s">
        <v>610</v>
      </c>
      <c r="M14" s="1" t="s">
        <v>508</v>
      </c>
      <c r="N14" s="1" t="s">
        <v>508</v>
      </c>
      <c r="O14" s="1" t="s">
        <v>509</v>
      </c>
      <c r="P14" s="1" t="s">
        <v>510</v>
      </c>
      <c r="Q14" s="1" t="s">
        <v>511</v>
      </c>
      <c r="R14" s="1" t="s">
        <v>611</v>
      </c>
      <c r="S14" s="1" t="s">
        <v>513</v>
      </c>
      <c r="T14" s="1" t="s">
        <v>514</v>
      </c>
      <c r="U14" s="1" t="s">
        <v>525</v>
      </c>
      <c r="V14" s="1" t="s">
        <v>612</v>
      </c>
    </row>
    <row r="15" s="1" customFormat="1" spans="1:22">
      <c r="A15" s="3">
        <v>999228239531565</v>
      </c>
      <c r="B15" s="1" t="s">
        <v>605</v>
      </c>
      <c r="C15" s="1" t="s">
        <v>613</v>
      </c>
      <c r="D15" s="1" t="s">
        <v>614</v>
      </c>
      <c r="E15" s="1" t="s">
        <v>615</v>
      </c>
      <c r="F15" s="1" t="s">
        <v>503</v>
      </c>
      <c r="G15" s="1" t="s">
        <v>504</v>
      </c>
      <c r="H15" s="1" t="s">
        <v>505</v>
      </c>
      <c r="I15" s="1" t="s">
        <v>616</v>
      </c>
      <c r="J15" s="1" t="s">
        <v>30</v>
      </c>
      <c r="K15" s="1" t="s">
        <v>617</v>
      </c>
      <c r="L15" s="1" t="s">
        <v>509</v>
      </c>
      <c r="M15" s="1" t="s">
        <v>618</v>
      </c>
      <c r="N15" s="1" t="s">
        <v>619</v>
      </c>
      <c r="O15" s="1" t="s">
        <v>509</v>
      </c>
      <c r="P15" s="1" t="s">
        <v>510</v>
      </c>
      <c r="Q15" s="1" t="s">
        <v>511</v>
      </c>
      <c r="R15" s="1" t="s">
        <v>620</v>
      </c>
      <c r="S15" s="1" t="s">
        <v>513</v>
      </c>
      <c r="T15" s="1" t="s">
        <v>514</v>
      </c>
      <c r="U15" s="1" t="s">
        <v>525</v>
      </c>
      <c r="V15" s="1" t="s">
        <v>526</v>
      </c>
    </row>
    <row r="16" s="1" customFormat="1" spans="1:22">
      <c r="A16" s="3">
        <v>999228291369001</v>
      </c>
      <c r="B16" s="1" t="s">
        <v>621</v>
      </c>
      <c r="C16" s="1" t="s">
        <v>622</v>
      </c>
      <c r="D16" s="1" t="s">
        <v>623</v>
      </c>
      <c r="E16" s="1" t="s">
        <v>624</v>
      </c>
      <c r="F16" s="1" t="s">
        <v>503</v>
      </c>
      <c r="G16" s="1" t="s">
        <v>504</v>
      </c>
      <c r="H16" s="1" t="s">
        <v>505</v>
      </c>
      <c r="I16" s="1" t="s">
        <v>625</v>
      </c>
      <c r="J16" s="1" t="s">
        <v>30</v>
      </c>
      <c r="K16" s="1" t="s">
        <v>626</v>
      </c>
      <c r="L16" s="1" t="s">
        <v>626</v>
      </c>
      <c r="M16" s="1" t="s">
        <v>508</v>
      </c>
      <c r="N16" s="1" t="s">
        <v>508</v>
      </c>
      <c r="O16" s="1" t="s">
        <v>509</v>
      </c>
      <c r="P16" s="1" t="s">
        <v>510</v>
      </c>
      <c r="Q16" s="1" t="s">
        <v>511</v>
      </c>
      <c r="R16" s="1" t="s">
        <v>627</v>
      </c>
      <c r="S16" s="1" t="s">
        <v>513</v>
      </c>
      <c r="T16" s="1" t="s">
        <v>514</v>
      </c>
      <c r="U16" s="1" t="s">
        <v>525</v>
      </c>
      <c r="V16" s="1" t="s">
        <v>583</v>
      </c>
    </row>
    <row r="17" s="1" customFormat="1" spans="1:22">
      <c r="A17" s="3">
        <v>28295606131</v>
      </c>
      <c r="B17" s="1" t="s">
        <v>628</v>
      </c>
      <c r="C17" s="1" t="s">
        <v>629</v>
      </c>
      <c r="D17" s="1" t="s">
        <v>630</v>
      </c>
      <c r="E17" s="1" t="s">
        <v>631</v>
      </c>
      <c r="F17" s="1" t="s">
        <v>632</v>
      </c>
      <c r="G17" s="1" t="s">
        <v>504</v>
      </c>
      <c r="H17" s="1" t="s">
        <v>505</v>
      </c>
      <c r="I17" s="1" t="s">
        <v>633</v>
      </c>
      <c r="J17" s="1" t="s">
        <v>30</v>
      </c>
      <c r="K17" s="1" t="s">
        <v>634</v>
      </c>
      <c r="L17" s="1" t="s">
        <v>634</v>
      </c>
      <c r="M17" s="1" t="s">
        <v>508</v>
      </c>
      <c r="N17" s="1" t="s">
        <v>508</v>
      </c>
      <c r="O17" s="1" t="s">
        <v>509</v>
      </c>
      <c r="P17" s="1" t="s">
        <v>510</v>
      </c>
      <c r="Q17" s="1" t="s">
        <v>511</v>
      </c>
      <c r="R17" s="1" t="s">
        <v>635</v>
      </c>
      <c r="S17" s="1" t="s">
        <v>513</v>
      </c>
      <c r="T17" s="1" t="s">
        <v>514</v>
      </c>
      <c r="U17" s="1" t="s">
        <v>515</v>
      </c>
      <c r="V17" s="1" t="s">
        <v>535</v>
      </c>
    </row>
    <row r="18" s="1" customFormat="1" spans="1:22">
      <c r="A18" s="3">
        <v>999228317464036</v>
      </c>
      <c r="B18" s="1" t="s">
        <v>636</v>
      </c>
      <c r="C18" s="1" t="s">
        <v>637</v>
      </c>
      <c r="D18" s="1" t="s">
        <v>638</v>
      </c>
      <c r="E18" s="1" t="s">
        <v>639</v>
      </c>
      <c r="F18" s="1" t="s">
        <v>521</v>
      </c>
      <c r="G18" s="1" t="s">
        <v>504</v>
      </c>
      <c r="H18" s="1" t="s">
        <v>505</v>
      </c>
      <c r="I18" s="1" t="s">
        <v>640</v>
      </c>
      <c r="J18" s="1" t="s">
        <v>30</v>
      </c>
      <c r="K18" s="1" t="s">
        <v>641</v>
      </c>
      <c r="L18" s="1" t="s">
        <v>641</v>
      </c>
      <c r="M18" s="1" t="s">
        <v>508</v>
      </c>
      <c r="N18" s="1" t="s">
        <v>508</v>
      </c>
      <c r="O18" s="1" t="s">
        <v>509</v>
      </c>
      <c r="P18" s="1" t="s">
        <v>510</v>
      </c>
      <c r="Q18" s="1" t="s">
        <v>511</v>
      </c>
      <c r="R18" s="1" t="s">
        <v>642</v>
      </c>
      <c r="S18" s="1" t="s">
        <v>513</v>
      </c>
      <c r="T18" s="1" t="s">
        <v>514</v>
      </c>
      <c r="U18" s="1" t="s">
        <v>525</v>
      </c>
      <c r="V18" s="1" t="s">
        <v>535</v>
      </c>
    </row>
    <row r="19" s="1" customFormat="1" spans="1:22">
      <c r="A19" s="3">
        <v>999228317514982</v>
      </c>
      <c r="B19" s="1" t="s">
        <v>636</v>
      </c>
      <c r="C19" s="1" t="s">
        <v>643</v>
      </c>
      <c r="D19" s="1" t="s">
        <v>638</v>
      </c>
      <c r="E19" s="1" t="s">
        <v>644</v>
      </c>
      <c r="F19" s="1" t="s">
        <v>521</v>
      </c>
      <c r="G19" s="1" t="s">
        <v>504</v>
      </c>
      <c r="H19" s="1" t="s">
        <v>505</v>
      </c>
      <c r="I19" s="1" t="s">
        <v>640</v>
      </c>
      <c r="J19" s="1" t="s">
        <v>30</v>
      </c>
      <c r="K19" s="1" t="s">
        <v>641</v>
      </c>
      <c r="L19" s="1" t="s">
        <v>641</v>
      </c>
      <c r="M19" s="1" t="s">
        <v>508</v>
      </c>
      <c r="N19" s="1" t="s">
        <v>508</v>
      </c>
      <c r="O19" s="1" t="s">
        <v>509</v>
      </c>
      <c r="P19" s="1" t="s">
        <v>510</v>
      </c>
      <c r="Q19" s="1" t="s">
        <v>511</v>
      </c>
      <c r="R19" s="1" t="s">
        <v>645</v>
      </c>
      <c r="S19" s="1" t="s">
        <v>513</v>
      </c>
      <c r="T19" s="1" t="s">
        <v>514</v>
      </c>
      <c r="U19" s="1" t="s">
        <v>525</v>
      </c>
      <c r="V19" s="1" t="s">
        <v>535</v>
      </c>
    </row>
    <row r="20" s="1" customFormat="1" spans="1:22">
      <c r="A20" s="3">
        <v>999228328956968</v>
      </c>
      <c r="B20" s="1" t="s">
        <v>646</v>
      </c>
      <c r="C20" s="1" t="s">
        <v>647</v>
      </c>
      <c r="D20" s="1" t="s">
        <v>648</v>
      </c>
      <c r="E20" s="1" t="s">
        <v>649</v>
      </c>
      <c r="F20" s="1" t="s">
        <v>503</v>
      </c>
      <c r="G20" s="1" t="s">
        <v>504</v>
      </c>
      <c r="H20" s="1" t="s">
        <v>505</v>
      </c>
      <c r="I20" s="1" t="s">
        <v>650</v>
      </c>
      <c r="J20" s="1" t="s">
        <v>30</v>
      </c>
      <c r="K20" s="1" t="s">
        <v>651</v>
      </c>
      <c r="L20" s="1" t="s">
        <v>651</v>
      </c>
      <c r="M20" s="1" t="s">
        <v>508</v>
      </c>
      <c r="N20" s="1" t="s">
        <v>508</v>
      </c>
      <c r="O20" s="1" t="s">
        <v>509</v>
      </c>
      <c r="P20" s="1" t="s">
        <v>510</v>
      </c>
      <c r="Q20" s="1" t="s">
        <v>511</v>
      </c>
      <c r="R20" s="1" t="s">
        <v>652</v>
      </c>
      <c r="S20" s="1" t="s">
        <v>513</v>
      </c>
      <c r="T20" s="1" t="s">
        <v>514</v>
      </c>
      <c r="U20" s="1" t="s">
        <v>525</v>
      </c>
      <c r="V20" s="1" t="s">
        <v>535</v>
      </c>
    </row>
    <row r="21" s="1" customFormat="1" spans="1:22">
      <c r="A21" s="3">
        <v>999228342090493</v>
      </c>
      <c r="B21" s="1" t="s">
        <v>653</v>
      </c>
      <c r="C21" s="1" t="s">
        <v>654</v>
      </c>
      <c r="D21" s="1" t="s">
        <v>655</v>
      </c>
      <c r="E21" s="1" t="s">
        <v>656</v>
      </c>
      <c r="F21" s="1" t="s">
        <v>521</v>
      </c>
      <c r="G21" s="1" t="s">
        <v>504</v>
      </c>
      <c r="H21" s="1" t="s">
        <v>505</v>
      </c>
      <c r="I21" s="1" t="s">
        <v>657</v>
      </c>
      <c r="J21" s="1" t="s">
        <v>30</v>
      </c>
      <c r="K21" s="1" t="s">
        <v>658</v>
      </c>
      <c r="L21" s="1" t="s">
        <v>658</v>
      </c>
      <c r="M21" s="1" t="s">
        <v>508</v>
      </c>
      <c r="N21" s="1" t="s">
        <v>508</v>
      </c>
      <c r="O21" s="1" t="s">
        <v>509</v>
      </c>
      <c r="P21" s="1" t="s">
        <v>510</v>
      </c>
      <c r="Q21" s="1" t="s">
        <v>511</v>
      </c>
      <c r="R21" s="1" t="s">
        <v>659</v>
      </c>
      <c r="S21" s="1" t="s">
        <v>513</v>
      </c>
      <c r="T21" s="1" t="s">
        <v>514</v>
      </c>
      <c r="U21" s="1" t="s">
        <v>525</v>
      </c>
      <c r="V21" s="1" t="s">
        <v>543</v>
      </c>
    </row>
    <row r="22" s="1" customFormat="1" spans="1:22">
      <c r="A22" s="3">
        <v>28367855593</v>
      </c>
      <c r="B22" s="1" t="s">
        <v>660</v>
      </c>
      <c r="C22" s="1" t="s">
        <v>661</v>
      </c>
      <c r="D22" s="1" t="s">
        <v>662</v>
      </c>
      <c r="E22" s="1" t="s">
        <v>663</v>
      </c>
      <c r="F22" s="1" t="s">
        <v>548</v>
      </c>
      <c r="G22" s="1" t="s">
        <v>504</v>
      </c>
      <c r="H22" s="1" t="s">
        <v>505</v>
      </c>
      <c r="I22" s="1" t="s">
        <v>664</v>
      </c>
      <c r="J22" s="1" t="s">
        <v>30</v>
      </c>
      <c r="K22" s="1" t="s">
        <v>665</v>
      </c>
      <c r="L22" s="1" t="s">
        <v>665</v>
      </c>
      <c r="M22" s="1" t="s">
        <v>508</v>
      </c>
      <c r="N22" s="1" t="s">
        <v>508</v>
      </c>
      <c r="O22" s="1" t="s">
        <v>509</v>
      </c>
      <c r="P22" s="1" t="s">
        <v>510</v>
      </c>
      <c r="Q22" s="1" t="s">
        <v>511</v>
      </c>
      <c r="R22" s="1" t="s">
        <v>666</v>
      </c>
      <c r="S22" s="1" t="s">
        <v>513</v>
      </c>
      <c r="T22" s="1" t="s">
        <v>514</v>
      </c>
      <c r="U22" s="1" t="s">
        <v>525</v>
      </c>
      <c r="V22" s="1" t="s">
        <v>535</v>
      </c>
    </row>
    <row r="23" s="1" customFormat="1" spans="1:22">
      <c r="A23" s="3">
        <v>999228412304652</v>
      </c>
      <c r="B23" s="1" t="s">
        <v>667</v>
      </c>
      <c r="C23" s="1" t="s">
        <v>668</v>
      </c>
      <c r="D23" s="1" t="s">
        <v>669</v>
      </c>
      <c r="E23" s="1" t="s">
        <v>670</v>
      </c>
      <c r="F23" s="1" t="s">
        <v>503</v>
      </c>
      <c r="G23" s="1" t="s">
        <v>504</v>
      </c>
      <c r="H23" s="1" t="s">
        <v>505</v>
      </c>
      <c r="I23" s="1" t="s">
        <v>671</v>
      </c>
      <c r="J23" s="1" t="s">
        <v>30</v>
      </c>
      <c r="K23" s="1" t="s">
        <v>672</v>
      </c>
      <c r="L23" s="1" t="s">
        <v>672</v>
      </c>
      <c r="M23" s="1" t="s">
        <v>508</v>
      </c>
      <c r="N23" s="1" t="s">
        <v>508</v>
      </c>
      <c r="O23" s="1" t="s">
        <v>509</v>
      </c>
      <c r="P23" s="1" t="s">
        <v>510</v>
      </c>
      <c r="Q23" s="1" t="s">
        <v>511</v>
      </c>
      <c r="R23" s="1" t="s">
        <v>673</v>
      </c>
      <c r="S23" s="1" t="s">
        <v>513</v>
      </c>
      <c r="T23" s="1" t="s">
        <v>514</v>
      </c>
      <c r="U23" s="1" t="s">
        <v>525</v>
      </c>
      <c r="V23" s="1" t="s">
        <v>535</v>
      </c>
    </row>
    <row r="24" s="1" customFormat="1" spans="1:22">
      <c r="A24" s="3">
        <v>999228418151636</v>
      </c>
      <c r="B24" s="1" t="s">
        <v>674</v>
      </c>
      <c r="C24" s="1" t="s">
        <v>675</v>
      </c>
      <c r="D24" s="1" t="s">
        <v>676</v>
      </c>
      <c r="E24" s="1" t="s">
        <v>677</v>
      </c>
      <c r="F24" s="1" t="s">
        <v>521</v>
      </c>
      <c r="G24" s="1" t="s">
        <v>504</v>
      </c>
      <c r="H24" s="1" t="s">
        <v>505</v>
      </c>
      <c r="I24" s="1" t="s">
        <v>678</v>
      </c>
      <c r="J24" s="1" t="s">
        <v>30</v>
      </c>
      <c r="K24" s="1" t="s">
        <v>679</v>
      </c>
      <c r="L24" s="1" t="s">
        <v>679</v>
      </c>
      <c r="M24" s="1" t="s">
        <v>508</v>
      </c>
      <c r="N24" s="1" t="s">
        <v>508</v>
      </c>
      <c r="O24" s="1" t="s">
        <v>509</v>
      </c>
      <c r="P24" s="1" t="s">
        <v>510</v>
      </c>
      <c r="Q24" s="1" t="s">
        <v>511</v>
      </c>
      <c r="R24" s="1" t="s">
        <v>680</v>
      </c>
      <c r="S24" s="1" t="s">
        <v>513</v>
      </c>
      <c r="T24" s="1" t="s">
        <v>514</v>
      </c>
      <c r="U24" s="1" t="s">
        <v>525</v>
      </c>
      <c r="V24" s="1" t="s">
        <v>681</v>
      </c>
    </row>
    <row r="25" s="1" customFormat="1" spans="1:22">
      <c r="A25" s="3">
        <v>999228420016318</v>
      </c>
      <c r="B25" s="1" t="s">
        <v>674</v>
      </c>
      <c r="C25" s="1" t="s">
        <v>682</v>
      </c>
      <c r="D25" s="1" t="s">
        <v>683</v>
      </c>
      <c r="E25" s="1" t="s">
        <v>684</v>
      </c>
      <c r="F25" s="1" t="s">
        <v>548</v>
      </c>
      <c r="G25" s="1" t="s">
        <v>504</v>
      </c>
      <c r="H25" s="1" t="s">
        <v>505</v>
      </c>
      <c r="I25" s="1" t="s">
        <v>685</v>
      </c>
      <c r="J25" s="1" t="s">
        <v>30</v>
      </c>
      <c r="K25" s="1" t="s">
        <v>686</v>
      </c>
      <c r="L25" s="1" t="s">
        <v>686</v>
      </c>
      <c r="M25" s="1" t="s">
        <v>508</v>
      </c>
      <c r="N25" s="1" t="s">
        <v>508</v>
      </c>
      <c r="O25" s="1" t="s">
        <v>509</v>
      </c>
      <c r="P25" s="1" t="s">
        <v>510</v>
      </c>
      <c r="Q25" s="1" t="s">
        <v>511</v>
      </c>
      <c r="R25" s="1" t="s">
        <v>687</v>
      </c>
      <c r="S25" s="1" t="s">
        <v>513</v>
      </c>
      <c r="T25" s="1" t="s">
        <v>514</v>
      </c>
      <c r="U25" s="1" t="s">
        <v>525</v>
      </c>
      <c r="V25" s="1" t="s">
        <v>535</v>
      </c>
    </row>
    <row r="26" s="1" customFormat="1" spans="1:22">
      <c r="A26" s="3">
        <v>999228439463238</v>
      </c>
      <c r="B26" s="1" t="s">
        <v>688</v>
      </c>
      <c r="C26" s="1" t="s">
        <v>689</v>
      </c>
      <c r="D26" s="1" t="s">
        <v>690</v>
      </c>
      <c r="E26" s="1" t="s">
        <v>691</v>
      </c>
      <c r="F26" s="1" t="s">
        <v>548</v>
      </c>
      <c r="G26" s="1" t="s">
        <v>504</v>
      </c>
      <c r="H26" s="1" t="s">
        <v>505</v>
      </c>
      <c r="I26" s="1" t="s">
        <v>692</v>
      </c>
      <c r="J26" s="1" t="s">
        <v>30</v>
      </c>
      <c r="K26" s="1" t="s">
        <v>693</v>
      </c>
      <c r="L26" s="1" t="s">
        <v>693</v>
      </c>
      <c r="M26" s="1" t="s">
        <v>508</v>
      </c>
      <c r="N26" s="1" t="s">
        <v>508</v>
      </c>
      <c r="O26" s="1" t="s">
        <v>509</v>
      </c>
      <c r="P26" s="1" t="s">
        <v>510</v>
      </c>
      <c r="Q26" s="1" t="s">
        <v>511</v>
      </c>
      <c r="R26" s="1" t="s">
        <v>694</v>
      </c>
      <c r="S26" s="1" t="s">
        <v>513</v>
      </c>
      <c r="T26" s="1" t="s">
        <v>514</v>
      </c>
      <c r="U26" s="1" t="s">
        <v>525</v>
      </c>
      <c r="V26" s="1" t="s">
        <v>535</v>
      </c>
    </row>
    <row r="27" s="1" customFormat="1" spans="1:22">
      <c r="A27" s="3">
        <v>999228472176663</v>
      </c>
      <c r="B27" s="1" t="s">
        <v>695</v>
      </c>
      <c r="C27" s="1" t="s">
        <v>696</v>
      </c>
      <c r="D27" s="1" t="s">
        <v>697</v>
      </c>
      <c r="E27" s="1" t="s">
        <v>698</v>
      </c>
      <c r="F27" s="1" t="s">
        <v>503</v>
      </c>
      <c r="G27" s="1" t="s">
        <v>504</v>
      </c>
      <c r="H27" s="1" t="s">
        <v>505</v>
      </c>
      <c r="I27" s="1" t="s">
        <v>699</v>
      </c>
      <c r="J27" s="1" t="s">
        <v>30</v>
      </c>
      <c r="K27" s="1" t="s">
        <v>700</v>
      </c>
      <c r="L27" s="1" t="s">
        <v>700</v>
      </c>
      <c r="M27" s="1" t="s">
        <v>508</v>
      </c>
      <c r="N27" s="1" t="s">
        <v>508</v>
      </c>
      <c r="O27" s="1" t="s">
        <v>509</v>
      </c>
      <c r="P27" s="1" t="s">
        <v>510</v>
      </c>
      <c r="Q27" s="1" t="s">
        <v>511</v>
      </c>
      <c r="R27" s="1" t="s">
        <v>701</v>
      </c>
      <c r="S27" s="1" t="s">
        <v>513</v>
      </c>
      <c r="T27" s="1" t="s">
        <v>514</v>
      </c>
      <c r="U27" s="1" t="s">
        <v>515</v>
      </c>
      <c r="V27" s="1" t="s">
        <v>543</v>
      </c>
    </row>
    <row r="28" s="1" customFormat="1" spans="1:22">
      <c r="A28" s="3">
        <v>999228484116363</v>
      </c>
      <c r="B28" s="1" t="s">
        <v>695</v>
      </c>
      <c r="C28" s="1" t="s">
        <v>702</v>
      </c>
      <c r="D28" s="1" t="s">
        <v>703</v>
      </c>
      <c r="E28" s="1" t="s">
        <v>704</v>
      </c>
      <c r="F28" s="1" t="s">
        <v>503</v>
      </c>
      <c r="G28" s="1" t="s">
        <v>504</v>
      </c>
      <c r="H28" s="1" t="s">
        <v>505</v>
      </c>
      <c r="I28" s="1" t="s">
        <v>705</v>
      </c>
      <c r="J28" s="1" t="s">
        <v>30</v>
      </c>
      <c r="K28" s="1" t="s">
        <v>706</v>
      </c>
      <c r="L28" s="1" t="s">
        <v>706</v>
      </c>
      <c r="M28" s="1" t="s">
        <v>508</v>
      </c>
      <c r="N28" s="1" t="s">
        <v>508</v>
      </c>
      <c r="O28" s="1" t="s">
        <v>509</v>
      </c>
      <c r="P28" s="1" t="s">
        <v>510</v>
      </c>
      <c r="Q28" s="1" t="s">
        <v>511</v>
      </c>
      <c r="R28" s="1" t="s">
        <v>707</v>
      </c>
      <c r="S28" s="1" t="s">
        <v>513</v>
      </c>
      <c r="T28" s="1" t="s">
        <v>514</v>
      </c>
      <c r="U28" s="1" t="s">
        <v>525</v>
      </c>
      <c r="V28" s="1" t="s">
        <v>708</v>
      </c>
    </row>
    <row r="29" s="1" customFormat="1" spans="1:22">
      <c r="A29" s="3">
        <v>999228485282159</v>
      </c>
      <c r="B29" s="1" t="s">
        <v>709</v>
      </c>
      <c r="C29" s="1" t="s">
        <v>710</v>
      </c>
      <c r="D29" s="1" t="s">
        <v>711</v>
      </c>
      <c r="E29" s="1" t="s">
        <v>712</v>
      </c>
      <c r="F29" s="1" t="s">
        <v>503</v>
      </c>
      <c r="G29" s="1" t="s">
        <v>504</v>
      </c>
      <c r="H29" s="1" t="s">
        <v>505</v>
      </c>
      <c r="I29" s="1" t="s">
        <v>713</v>
      </c>
      <c r="J29" s="1" t="s">
        <v>30</v>
      </c>
      <c r="K29" s="1" t="s">
        <v>714</v>
      </c>
      <c r="L29" s="1" t="s">
        <v>714</v>
      </c>
      <c r="M29" s="1" t="s">
        <v>508</v>
      </c>
      <c r="N29" s="1" t="s">
        <v>508</v>
      </c>
      <c r="O29" s="1" t="s">
        <v>509</v>
      </c>
      <c r="P29" s="1" t="s">
        <v>510</v>
      </c>
      <c r="Q29" s="1" t="s">
        <v>511</v>
      </c>
      <c r="R29" s="1" t="s">
        <v>715</v>
      </c>
      <c r="S29" s="1" t="s">
        <v>513</v>
      </c>
      <c r="T29" s="1" t="s">
        <v>514</v>
      </c>
      <c r="U29" s="1" t="s">
        <v>525</v>
      </c>
      <c r="V29" s="1" t="s">
        <v>681</v>
      </c>
    </row>
    <row r="30" s="1" customFormat="1" spans="1:22">
      <c r="A30" s="3">
        <v>999228488595582</v>
      </c>
      <c r="B30" s="1" t="s">
        <v>709</v>
      </c>
      <c r="C30" s="1" t="s">
        <v>716</v>
      </c>
      <c r="D30" s="1" t="s">
        <v>717</v>
      </c>
      <c r="E30" s="1" t="s">
        <v>718</v>
      </c>
      <c r="F30" s="1" t="s">
        <v>503</v>
      </c>
      <c r="G30" s="1" t="s">
        <v>504</v>
      </c>
      <c r="H30" s="1" t="s">
        <v>505</v>
      </c>
      <c r="I30" s="1" t="s">
        <v>719</v>
      </c>
      <c r="J30" s="1" t="s">
        <v>30</v>
      </c>
      <c r="K30" s="1" t="s">
        <v>720</v>
      </c>
      <c r="L30" s="1" t="s">
        <v>720</v>
      </c>
      <c r="M30" s="1" t="s">
        <v>508</v>
      </c>
      <c r="N30" s="1" t="s">
        <v>508</v>
      </c>
      <c r="O30" s="1" t="s">
        <v>509</v>
      </c>
      <c r="P30" s="1" t="s">
        <v>510</v>
      </c>
      <c r="Q30" s="1" t="s">
        <v>511</v>
      </c>
      <c r="R30" s="1" t="s">
        <v>721</v>
      </c>
      <c r="S30" s="1" t="s">
        <v>513</v>
      </c>
      <c r="T30" s="1" t="s">
        <v>514</v>
      </c>
      <c r="U30" s="1" t="s">
        <v>525</v>
      </c>
      <c r="V30" s="1" t="s">
        <v>722</v>
      </c>
    </row>
    <row r="31" s="1" customFormat="1" spans="1:22">
      <c r="A31" s="3">
        <v>999228494354332</v>
      </c>
      <c r="B31" s="1" t="s">
        <v>723</v>
      </c>
      <c r="C31" s="1" t="s">
        <v>724</v>
      </c>
      <c r="D31" s="1" t="s">
        <v>725</v>
      </c>
      <c r="E31" s="1" t="s">
        <v>726</v>
      </c>
      <c r="F31" s="1" t="s">
        <v>579</v>
      </c>
      <c r="G31" s="1" t="s">
        <v>504</v>
      </c>
      <c r="H31" s="1" t="s">
        <v>505</v>
      </c>
      <c r="I31" s="1" t="s">
        <v>727</v>
      </c>
      <c r="J31" s="1" t="s">
        <v>30</v>
      </c>
      <c r="K31" s="1" t="s">
        <v>728</v>
      </c>
      <c r="L31" s="1" t="s">
        <v>728</v>
      </c>
      <c r="M31" s="1" t="s">
        <v>508</v>
      </c>
      <c r="N31" s="1" t="s">
        <v>508</v>
      </c>
      <c r="O31" s="1" t="s">
        <v>509</v>
      </c>
      <c r="P31" s="1" t="s">
        <v>510</v>
      </c>
      <c r="Q31" s="1" t="s">
        <v>511</v>
      </c>
      <c r="R31" s="1" t="s">
        <v>729</v>
      </c>
      <c r="S31" s="1" t="s">
        <v>513</v>
      </c>
      <c r="T31" s="1" t="s">
        <v>514</v>
      </c>
      <c r="U31" s="1" t="s">
        <v>525</v>
      </c>
      <c r="V31" s="1" t="s">
        <v>526</v>
      </c>
    </row>
    <row r="32" s="1" customFormat="1" spans="1:22">
      <c r="A32" s="3">
        <v>999228501149925</v>
      </c>
      <c r="B32" s="1" t="s">
        <v>723</v>
      </c>
      <c r="C32" s="1" t="s">
        <v>730</v>
      </c>
      <c r="D32" s="1" t="s">
        <v>731</v>
      </c>
      <c r="E32" s="1" t="s">
        <v>732</v>
      </c>
      <c r="F32" s="1" t="s">
        <v>521</v>
      </c>
      <c r="G32" s="1" t="s">
        <v>504</v>
      </c>
      <c r="H32" s="1" t="s">
        <v>505</v>
      </c>
      <c r="I32" s="1" t="s">
        <v>733</v>
      </c>
      <c r="J32" s="1" t="s">
        <v>30</v>
      </c>
      <c r="K32" s="1" t="s">
        <v>734</v>
      </c>
      <c r="L32" s="1" t="s">
        <v>734</v>
      </c>
      <c r="M32" s="1" t="s">
        <v>508</v>
      </c>
      <c r="N32" s="1" t="s">
        <v>508</v>
      </c>
      <c r="O32" s="1" t="s">
        <v>509</v>
      </c>
      <c r="P32" s="1" t="s">
        <v>510</v>
      </c>
      <c r="Q32" s="1" t="s">
        <v>511</v>
      </c>
      <c r="R32" s="1" t="s">
        <v>735</v>
      </c>
      <c r="S32" s="1" t="s">
        <v>513</v>
      </c>
      <c r="T32" s="1" t="s">
        <v>514</v>
      </c>
      <c r="U32" s="1" t="s">
        <v>525</v>
      </c>
      <c r="V32" s="1" t="s">
        <v>567</v>
      </c>
    </row>
    <row r="33" s="1" customFormat="1" spans="1:22">
      <c r="A33" s="3">
        <v>999228504394431</v>
      </c>
      <c r="B33" s="1" t="s">
        <v>723</v>
      </c>
      <c r="C33" s="1" t="s">
        <v>736</v>
      </c>
      <c r="D33" s="1" t="s">
        <v>737</v>
      </c>
      <c r="E33" s="1" t="s">
        <v>738</v>
      </c>
      <c r="F33" s="1" t="s">
        <v>503</v>
      </c>
      <c r="G33" s="1" t="s">
        <v>504</v>
      </c>
      <c r="H33" s="1" t="s">
        <v>505</v>
      </c>
      <c r="I33" s="1" t="s">
        <v>739</v>
      </c>
      <c r="J33" s="1" t="s">
        <v>30</v>
      </c>
      <c r="K33" s="1" t="s">
        <v>740</v>
      </c>
      <c r="L33" s="1" t="s">
        <v>740</v>
      </c>
      <c r="M33" s="1" t="s">
        <v>508</v>
      </c>
      <c r="N33" s="1" t="s">
        <v>508</v>
      </c>
      <c r="O33" s="1" t="s">
        <v>509</v>
      </c>
      <c r="P33" s="1" t="s">
        <v>510</v>
      </c>
      <c r="Q33" s="1" t="s">
        <v>511</v>
      </c>
      <c r="R33" s="1" t="s">
        <v>741</v>
      </c>
      <c r="S33" s="1" t="s">
        <v>513</v>
      </c>
      <c r="T33" s="1" t="s">
        <v>514</v>
      </c>
      <c r="U33" s="1" t="s">
        <v>525</v>
      </c>
      <c r="V33" s="1" t="s">
        <v>543</v>
      </c>
    </row>
    <row r="34" s="1" customFormat="1" spans="1:22">
      <c r="A34" s="3">
        <v>999228504466745</v>
      </c>
      <c r="B34" s="1" t="s">
        <v>723</v>
      </c>
      <c r="C34" s="1" t="s">
        <v>742</v>
      </c>
      <c r="D34" s="1" t="s">
        <v>737</v>
      </c>
      <c r="E34" s="1" t="s">
        <v>743</v>
      </c>
      <c r="F34" s="1" t="s">
        <v>503</v>
      </c>
      <c r="G34" s="1" t="s">
        <v>504</v>
      </c>
      <c r="H34" s="1" t="s">
        <v>505</v>
      </c>
      <c r="I34" s="1" t="s">
        <v>739</v>
      </c>
      <c r="J34" s="1" t="s">
        <v>30</v>
      </c>
      <c r="K34" s="1" t="s">
        <v>740</v>
      </c>
      <c r="L34" s="1" t="s">
        <v>740</v>
      </c>
      <c r="M34" s="1" t="s">
        <v>508</v>
      </c>
      <c r="N34" s="1" t="s">
        <v>508</v>
      </c>
      <c r="O34" s="1" t="s">
        <v>509</v>
      </c>
      <c r="P34" s="1" t="s">
        <v>510</v>
      </c>
      <c r="Q34" s="1" t="s">
        <v>511</v>
      </c>
      <c r="R34" s="1" t="s">
        <v>744</v>
      </c>
      <c r="S34" s="1" t="s">
        <v>513</v>
      </c>
      <c r="T34" s="1" t="s">
        <v>514</v>
      </c>
      <c r="U34" s="1" t="s">
        <v>525</v>
      </c>
      <c r="V34" s="1" t="s">
        <v>543</v>
      </c>
    </row>
    <row r="35" s="1" customFormat="1" spans="1:22">
      <c r="A35" s="3">
        <v>999228508662244</v>
      </c>
      <c r="B35" s="1" t="s">
        <v>745</v>
      </c>
      <c r="C35" s="1" t="s">
        <v>746</v>
      </c>
      <c r="D35" s="1" t="s">
        <v>747</v>
      </c>
      <c r="E35" s="1" t="s">
        <v>748</v>
      </c>
      <c r="F35" s="1" t="s">
        <v>503</v>
      </c>
      <c r="G35" s="1" t="s">
        <v>504</v>
      </c>
      <c r="H35" s="1" t="s">
        <v>505</v>
      </c>
      <c r="I35" s="1" t="s">
        <v>749</v>
      </c>
      <c r="J35" s="1" t="s">
        <v>30</v>
      </c>
      <c r="K35" s="1" t="s">
        <v>750</v>
      </c>
      <c r="L35" s="1" t="s">
        <v>750</v>
      </c>
      <c r="M35" s="1" t="s">
        <v>508</v>
      </c>
      <c r="N35" s="1" t="s">
        <v>508</v>
      </c>
      <c r="O35" s="1" t="s">
        <v>509</v>
      </c>
      <c r="P35" s="1" t="s">
        <v>510</v>
      </c>
      <c r="Q35" s="1" t="s">
        <v>511</v>
      </c>
      <c r="R35" s="1" t="s">
        <v>751</v>
      </c>
      <c r="S35" s="1" t="s">
        <v>513</v>
      </c>
      <c r="T35" s="1" t="s">
        <v>514</v>
      </c>
      <c r="U35" s="1" t="s">
        <v>525</v>
      </c>
      <c r="V35" s="1" t="s">
        <v>535</v>
      </c>
    </row>
    <row r="36" s="1" customFormat="1" spans="1:22">
      <c r="A36" s="3">
        <v>999228514153759</v>
      </c>
      <c r="B36" s="1" t="s">
        <v>745</v>
      </c>
      <c r="C36" s="1" t="s">
        <v>752</v>
      </c>
      <c r="D36" s="1" t="s">
        <v>697</v>
      </c>
      <c r="E36" s="1" t="s">
        <v>753</v>
      </c>
      <c r="F36" s="1" t="s">
        <v>754</v>
      </c>
      <c r="G36" s="1" t="s">
        <v>504</v>
      </c>
      <c r="H36" s="1" t="s">
        <v>505</v>
      </c>
      <c r="I36" s="1" t="s">
        <v>755</v>
      </c>
      <c r="J36" s="1" t="s">
        <v>30</v>
      </c>
      <c r="K36" s="1" t="s">
        <v>756</v>
      </c>
      <c r="L36" s="1" t="s">
        <v>756</v>
      </c>
      <c r="M36" s="1" t="s">
        <v>508</v>
      </c>
      <c r="N36" s="1" t="s">
        <v>508</v>
      </c>
      <c r="O36" s="1" t="s">
        <v>509</v>
      </c>
      <c r="P36" s="1" t="s">
        <v>510</v>
      </c>
      <c r="Q36" s="1" t="s">
        <v>511</v>
      </c>
      <c r="R36" s="1" t="s">
        <v>757</v>
      </c>
      <c r="S36" s="1" t="s">
        <v>513</v>
      </c>
      <c r="T36" s="1" t="s">
        <v>514</v>
      </c>
      <c r="U36" s="1" t="s">
        <v>515</v>
      </c>
      <c r="V36" s="1" t="s">
        <v>543</v>
      </c>
    </row>
    <row r="37" s="1" customFormat="1" spans="1:22">
      <c r="A37" s="3">
        <v>999228525126570</v>
      </c>
      <c r="B37" s="1" t="s">
        <v>758</v>
      </c>
      <c r="C37" s="1" t="s">
        <v>759</v>
      </c>
      <c r="D37" s="1" t="s">
        <v>760</v>
      </c>
      <c r="E37" s="1" t="s">
        <v>761</v>
      </c>
      <c r="F37" s="1" t="s">
        <v>556</v>
      </c>
      <c r="G37" s="1" t="s">
        <v>504</v>
      </c>
      <c r="H37" s="1" t="s">
        <v>505</v>
      </c>
      <c r="I37" s="1" t="s">
        <v>762</v>
      </c>
      <c r="J37" s="1" t="s">
        <v>30</v>
      </c>
      <c r="K37" s="1" t="s">
        <v>763</v>
      </c>
      <c r="L37" s="1" t="s">
        <v>763</v>
      </c>
      <c r="M37" s="1" t="s">
        <v>508</v>
      </c>
      <c r="N37" s="1" t="s">
        <v>508</v>
      </c>
      <c r="O37" s="1" t="s">
        <v>509</v>
      </c>
      <c r="P37" s="1" t="s">
        <v>510</v>
      </c>
      <c r="Q37" s="1" t="s">
        <v>511</v>
      </c>
      <c r="R37" s="1" t="s">
        <v>764</v>
      </c>
      <c r="S37" s="1" t="s">
        <v>513</v>
      </c>
      <c r="T37" s="1" t="s">
        <v>514</v>
      </c>
      <c r="U37" s="1" t="s">
        <v>525</v>
      </c>
      <c r="V37" s="1" t="s">
        <v>535</v>
      </c>
    </row>
    <row r="38" s="1" customFormat="1" spans="1:22">
      <c r="A38" s="3">
        <v>999228527745019</v>
      </c>
      <c r="B38" s="1" t="s">
        <v>758</v>
      </c>
      <c r="C38" s="1" t="s">
        <v>765</v>
      </c>
      <c r="D38" s="1" t="s">
        <v>766</v>
      </c>
      <c r="E38" s="1" t="s">
        <v>767</v>
      </c>
      <c r="F38" s="1" t="s">
        <v>548</v>
      </c>
      <c r="G38" s="1" t="s">
        <v>504</v>
      </c>
      <c r="H38" s="1" t="s">
        <v>505</v>
      </c>
      <c r="I38" s="1" t="s">
        <v>768</v>
      </c>
      <c r="J38" s="1" t="s">
        <v>30</v>
      </c>
      <c r="K38" s="1" t="s">
        <v>769</v>
      </c>
      <c r="L38" s="1" t="s">
        <v>769</v>
      </c>
      <c r="M38" s="1" t="s">
        <v>508</v>
      </c>
      <c r="N38" s="1" t="s">
        <v>508</v>
      </c>
      <c r="O38" s="1" t="s">
        <v>509</v>
      </c>
      <c r="P38" s="1" t="s">
        <v>510</v>
      </c>
      <c r="Q38" s="1" t="s">
        <v>511</v>
      </c>
      <c r="R38" s="1" t="s">
        <v>770</v>
      </c>
      <c r="S38" s="1" t="s">
        <v>513</v>
      </c>
      <c r="T38" s="1" t="s">
        <v>514</v>
      </c>
      <c r="U38" s="1" t="s">
        <v>525</v>
      </c>
      <c r="V38" s="1" t="s">
        <v>771</v>
      </c>
    </row>
    <row r="39" s="1" customFormat="1" spans="1:22">
      <c r="A39" s="3">
        <v>999228531145806</v>
      </c>
      <c r="B39" s="1" t="s">
        <v>758</v>
      </c>
      <c r="C39" s="1" t="s">
        <v>772</v>
      </c>
      <c r="D39" s="1" t="s">
        <v>773</v>
      </c>
      <c r="E39" s="1" t="s">
        <v>774</v>
      </c>
      <c r="F39" s="1" t="s">
        <v>579</v>
      </c>
      <c r="G39" s="1" t="s">
        <v>504</v>
      </c>
      <c r="H39" s="1" t="s">
        <v>505</v>
      </c>
      <c r="I39" s="1" t="s">
        <v>775</v>
      </c>
      <c r="J39" s="1" t="s">
        <v>30</v>
      </c>
      <c r="K39" s="1" t="s">
        <v>776</v>
      </c>
      <c r="L39" s="1" t="s">
        <v>776</v>
      </c>
      <c r="M39" s="1" t="s">
        <v>508</v>
      </c>
      <c r="N39" s="1" t="s">
        <v>508</v>
      </c>
      <c r="O39" s="1" t="s">
        <v>509</v>
      </c>
      <c r="P39" s="1" t="s">
        <v>510</v>
      </c>
      <c r="Q39" s="1" t="s">
        <v>511</v>
      </c>
      <c r="R39" s="1" t="s">
        <v>777</v>
      </c>
      <c r="S39" s="1" t="s">
        <v>513</v>
      </c>
      <c r="T39" s="1" t="s">
        <v>514</v>
      </c>
      <c r="U39" s="1" t="s">
        <v>525</v>
      </c>
      <c r="V39" s="1" t="s">
        <v>535</v>
      </c>
    </row>
    <row r="40" s="1" customFormat="1" spans="1:22">
      <c r="A40" s="3">
        <v>999228535975484</v>
      </c>
      <c r="B40" s="1" t="s">
        <v>778</v>
      </c>
      <c r="C40" s="1" t="s">
        <v>779</v>
      </c>
      <c r="D40" s="1" t="s">
        <v>780</v>
      </c>
      <c r="E40" s="1" t="s">
        <v>781</v>
      </c>
      <c r="F40" s="1" t="s">
        <v>503</v>
      </c>
      <c r="G40" s="1" t="s">
        <v>504</v>
      </c>
      <c r="H40" s="1" t="s">
        <v>505</v>
      </c>
      <c r="I40" s="1" t="s">
        <v>782</v>
      </c>
      <c r="J40" s="1" t="s">
        <v>30</v>
      </c>
      <c r="K40" s="1" t="s">
        <v>783</v>
      </c>
      <c r="L40" s="1" t="s">
        <v>783</v>
      </c>
      <c r="M40" s="1" t="s">
        <v>508</v>
      </c>
      <c r="N40" s="1" t="s">
        <v>508</v>
      </c>
      <c r="O40" s="1" t="s">
        <v>509</v>
      </c>
      <c r="P40" s="1" t="s">
        <v>510</v>
      </c>
      <c r="Q40" s="1" t="s">
        <v>511</v>
      </c>
      <c r="R40" s="1" t="s">
        <v>784</v>
      </c>
      <c r="S40" s="1" t="s">
        <v>513</v>
      </c>
      <c r="T40" s="1" t="s">
        <v>514</v>
      </c>
      <c r="U40" s="1" t="s">
        <v>525</v>
      </c>
      <c r="V40" s="1" t="s">
        <v>785</v>
      </c>
    </row>
    <row r="41" s="1" customFormat="1" spans="1:22">
      <c r="A41" s="3">
        <v>999228542203692</v>
      </c>
      <c r="B41" s="1" t="s">
        <v>778</v>
      </c>
      <c r="C41" s="1" t="s">
        <v>786</v>
      </c>
      <c r="D41" s="1" t="s">
        <v>787</v>
      </c>
      <c r="E41" s="1" t="s">
        <v>788</v>
      </c>
      <c r="F41" s="1" t="s">
        <v>521</v>
      </c>
      <c r="G41" s="1" t="s">
        <v>504</v>
      </c>
      <c r="H41" s="1" t="s">
        <v>505</v>
      </c>
      <c r="I41" s="1" t="s">
        <v>789</v>
      </c>
      <c r="J41" s="1" t="s">
        <v>30</v>
      </c>
      <c r="K41" s="1" t="s">
        <v>790</v>
      </c>
      <c r="L41" s="1" t="s">
        <v>790</v>
      </c>
      <c r="M41" s="1" t="s">
        <v>508</v>
      </c>
      <c r="N41" s="1" t="s">
        <v>508</v>
      </c>
      <c r="O41" s="1" t="s">
        <v>509</v>
      </c>
      <c r="P41" s="1" t="s">
        <v>510</v>
      </c>
      <c r="Q41" s="1" t="s">
        <v>511</v>
      </c>
      <c r="R41" s="1" t="s">
        <v>791</v>
      </c>
      <c r="S41" s="1" t="s">
        <v>513</v>
      </c>
      <c r="T41" s="1" t="s">
        <v>514</v>
      </c>
      <c r="U41" s="1" t="s">
        <v>525</v>
      </c>
      <c r="V41" s="1" t="s">
        <v>792</v>
      </c>
    </row>
    <row r="42" s="1" customFormat="1" spans="1:22">
      <c r="A42" s="3">
        <v>999228542209997</v>
      </c>
      <c r="B42" s="1" t="s">
        <v>778</v>
      </c>
      <c r="C42" s="1" t="s">
        <v>793</v>
      </c>
      <c r="D42" s="1" t="s">
        <v>787</v>
      </c>
      <c r="E42" s="1" t="s">
        <v>794</v>
      </c>
      <c r="F42" s="1" t="s">
        <v>521</v>
      </c>
      <c r="G42" s="1" t="s">
        <v>504</v>
      </c>
      <c r="H42" s="1" t="s">
        <v>505</v>
      </c>
      <c r="I42" s="1" t="s">
        <v>789</v>
      </c>
      <c r="J42" s="1" t="s">
        <v>30</v>
      </c>
      <c r="K42" s="1" t="s">
        <v>790</v>
      </c>
      <c r="L42" s="1" t="s">
        <v>790</v>
      </c>
      <c r="M42" s="1" t="s">
        <v>508</v>
      </c>
      <c r="N42" s="1" t="s">
        <v>508</v>
      </c>
      <c r="O42" s="1" t="s">
        <v>509</v>
      </c>
      <c r="P42" s="1" t="s">
        <v>510</v>
      </c>
      <c r="Q42" s="1" t="s">
        <v>511</v>
      </c>
      <c r="R42" s="1" t="s">
        <v>795</v>
      </c>
      <c r="S42" s="1" t="s">
        <v>513</v>
      </c>
      <c r="T42" s="1" t="s">
        <v>514</v>
      </c>
      <c r="U42" s="1" t="s">
        <v>525</v>
      </c>
      <c r="V42" s="1" t="s">
        <v>792</v>
      </c>
    </row>
    <row r="43" s="1" customFormat="1" spans="1:22">
      <c r="A43" s="3">
        <v>999228544659237</v>
      </c>
      <c r="B43" s="1" t="s">
        <v>778</v>
      </c>
      <c r="C43" s="1" t="s">
        <v>796</v>
      </c>
      <c r="D43" s="1" t="s">
        <v>797</v>
      </c>
      <c r="E43" s="1" t="s">
        <v>798</v>
      </c>
      <c r="F43" s="1" t="s">
        <v>548</v>
      </c>
      <c r="G43" s="1" t="s">
        <v>504</v>
      </c>
      <c r="H43" s="1" t="s">
        <v>505</v>
      </c>
      <c r="I43" s="1" t="s">
        <v>799</v>
      </c>
      <c r="J43" s="1" t="s">
        <v>30</v>
      </c>
      <c r="K43" s="1" t="s">
        <v>800</v>
      </c>
      <c r="L43" s="1" t="s">
        <v>800</v>
      </c>
      <c r="M43" s="1" t="s">
        <v>508</v>
      </c>
      <c r="N43" s="1" t="s">
        <v>508</v>
      </c>
      <c r="O43" s="1" t="s">
        <v>509</v>
      </c>
      <c r="P43" s="1" t="s">
        <v>510</v>
      </c>
      <c r="Q43" s="1" t="s">
        <v>511</v>
      </c>
      <c r="R43" s="1" t="s">
        <v>801</v>
      </c>
      <c r="S43" s="1" t="s">
        <v>513</v>
      </c>
      <c r="T43" s="1" t="s">
        <v>514</v>
      </c>
      <c r="U43" s="1" t="s">
        <v>525</v>
      </c>
      <c r="V43" s="1" t="s">
        <v>802</v>
      </c>
    </row>
    <row r="44" s="1" customFormat="1" spans="1:22">
      <c r="A44" s="3">
        <v>999228547177401</v>
      </c>
      <c r="B44" s="1" t="s">
        <v>803</v>
      </c>
      <c r="C44" s="1" t="s">
        <v>804</v>
      </c>
      <c r="D44" s="1" t="s">
        <v>805</v>
      </c>
      <c r="E44" s="1" t="s">
        <v>806</v>
      </c>
      <c r="F44" s="1" t="s">
        <v>503</v>
      </c>
      <c r="G44" s="1" t="s">
        <v>504</v>
      </c>
      <c r="H44" s="1" t="s">
        <v>505</v>
      </c>
      <c r="I44" s="1" t="s">
        <v>807</v>
      </c>
      <c r="J44" s="1" t="s">
        <v>30</v>
      </c>
      <c r="K44" s="1" t="s">
        <v>808</v>
      </c>
      <c r="L44" s="1" t="s">
        <v>808</v>
      </c>
      <c r="M44" s="1" t="s">
        <v>508</v>
      </c>
      <c r="N44" s="1" t="s">
        <v>508</v>
      </c>
      <c r="O44" s="1" t="s">
        <v>509</v>
      </c>
      <c r="P44" s="1" t="s">
        <v>510</v>
      </c>
      <c r="Q44" s="1" t="s">
        <v>511</v>
      </c>
      <c r="R44" s="1" t="s">
        <v>809</v>
      </c>
      <c r="S44" s="1" t="s">
        <v>513</v>
      </c>
      <c r="T44" s="1" t="s">
        <v>514</v>
      </c>
      <c r="U44" s="1" t="s">
        <v>525</v>
      </c>
      <c r="V44" s="1" t="s">
        <v>681</v>
      </c>
    </row>
    <row r="45" s="1" customFormat="1" spans="1:22">
      <c r="A45" s="3">
        <v>999228551749194</v>
      </c>
      <c r="B45" s="1" t="s">
        <v>803</v>
      </c>
      <c r="C45" s="1" t="s">
        <v>810</v>
      </c>
      <c r="D45" s="1" t="s">
        <v>811</v>
      </c>
      <c r="E45" s="1" t="s">
        <v>812</v>
      </c>
      <c r="F45" s="1" t="s">
        <v>548</v>
      </c>
      <c r="G45" s="1" t="s">
        <v>504</v>
      </c>
      <c r="H45" s="1" t="s">
        <v>505</v>
      </c>
      <c r="I45" s="1" t="s">
        <v>813</v>
      </c>
      <c r="J45" s="1" t="s">
        <v>30</v>
      </c>
      <c r="K45" s="1" t="s">
        <v>814</v>
      </c>
      <c r="L45" s="1" t="s">
        <v>814</v>
      </c>
      <c r="M45" s="1" t="s">
        <v>508</v>
      </c>
      <c r="N45" s="1" t="s">
        <v>508</v>
      </c>
      <c r="O45" s="1" t="s">
        <v>509</v>
      </c>
      <c r="P45" s="1" t="s">
        <v>510</v>
      </c>
      <c r="Q45" s="1" t="s">
        <v>511</v>
      </c>
      <c r="R45" s="1" t="s">
        <v>815</v>
      </c>
      <c r="S45" s="1" t="s">
        <v>513</v>
      </c>
      <c r="T45" s="1" t="s">
        <v>514</v>
      </c>
      <c r="U45" s="1" t="s">
        <v>525</v>
      </c>
      <c r="V45" s="1" t="s">
        <v>516</v>
      </c>
    </row>
    <row r="46" s="1" customFormat="1" spans="1:22">
      <c r="A46" s="3">
        <v>999228553519432</v>
      </c>
      <c r="B46" s="1" t="s">
        <v>803</v>
      </c>
      <c r="C46" s="1" t="s">
        <v>816</v>
      </c>
      <c r="D46" s="1" t="s">
        <v>817</v>
      </c>
      <c r="E46" s="1" t="s">
        <v>818</v>
      </c>
      <c r="F46" s="1" t="s">
        <v>548</v>
      </c>
      <c r="G46" s="1" t="s">
        <v>504</v>
      </c>
      <c r="H46" s="1" t="s">
        <v>505</v>
      </c>
      <c r="I46" s="1" t="s">
        <v>819</v>
      </c>
      <c r="J46" s="1" t="s">
        <v>30</v>
      </c>
      <c r="K46" s="1" t="s">
        <v>820</v>
      </c>
      <c r="L46" s="1" t="s">
        <v>820</v>
      </c>
      <c r="M46" s="1" t="s">
        <v>508</v>
      </c>
      <c r="N46" s="1" t="s">
        <v>508</v>
      </c>
      <c r="O46" s="1" t="s">
        <v>509</v>
      </c>
      <c r="P46" s="1" t="s">
        <v>510</v>
      </c>
      <c r="Q46" s="1" t="s">
        <v>511</v>
      </c>
      <c r="R46" s="1" t="s">
        <v>821</v>
      </c>
      <c r="S46" s="1" t="s">
        <v>513</v>
      </c>
      <c r="T46" s="1" t="s">
        <v>514</v>
      </c>
      <c r="U46" s="1" t="s">
        <v>515</v>
      </c>
      <c r="V46" s="1" t="s">
        <v>535</v>
      </c>
    </row>
    <row r="47" s="1" customFormat="1" spans="1:22">
      <c r="A47" s="3">
        <v>999228557109790</v>
      </c>
      <c r="B47" s="1" t="s">
        <v>803</v>
      </c>
      <c r="C47" s="1" t="s">
        <v>822</v>
      </c>
      <c r="D47" s="1" t="s">
        <v>823</v>
      </c>
      <c r="E47" s="1" t="s">
        <v>824</v>
      </c>
      <c r="F47" s="1" t="s">
        <v>503</v>
      </c>
      <c r="G47" s="1" t="s">
        <v>504</v>
      </c>
      <c r="H47" s="1" t="s">
        <v>505</v>
      </c>
      <c r="I47" s="1" t="s">
        <v>825</v>
      </c>
      <c r="J47" s="1" t="s">
        <v>30</v>
      </c>
      <c r="K47" s="1" t="s">
        <v>826</v>
      </c>
      <c r="L47" s="1" t="s">
        <v>826</v>
      </c>
      <c r="M47" s="1" t="s">
        <v>508</v>
      </c>
      <c r="N47" s="1" t="s">
        <v>508</v>
      </c>
      <c r="O47" s="1" t="s">
        <v>509</v>
      </c>
      <c r="P47" s="1" t="s">
        <v>510</v>
      </c>
      <c r="Q47" s="1" t="s">
        <v>511</v>
      </c>
      <c r="R47" s="1" t="s">
        <v>827</v>
      </c>
      <c r="S47" s="1" t="s">
        <v>513</v>
      </c>
      <c r="T47" s="1" t="s">
        <v>514</v>
      </c>
      <c r="U47" s="1" t="s">
        <v>525</v>
      </c>
      <c r="V47" s="1" t="s">
        <v>828</v>
      </c>
    </row>
    <row r="48" s="1" customFormat="1" spans="1:22">
      <c r="A48" s="3">
        <v>999228557600911</v>
      </c>
      <c r="B48" s="1" t="s">
        <v>803</v>
      </c>
      <c r="C48" s="1" t="s">
        <v>829</v>
      </c>
      <c r="D48" s="1" t="s">
        <v>725</v>
      </c>
      <c r="E48" s="1" t="s">
        <v>830</v>
      </c>
      <c r="F48" s="1" t="s">
        <v>521</v>
      </c>
      <c r="G48" s="1" t="s">
        <v>504</v>
      </c>
      <c r="H48" s="1" t="s">
        <v>505</v>
      </c>
      <c r="I48" s="1" t="s">
        <v>831</v>
      </c>
      <c r="J48" s="1" t="s">
        <v>30</v>
      </c>
      <c r="K48" s="1" t="s">
        <v>832</v>
      </c>
      <c r="L48" s="1" t="s">
        <v>832</v>
      </c>
      <c r="M48" s="1" t="s">
        <v>508</v>
      </c>
      <c r="N48" s="1" t="s">
        <v>508</v>
      </c>
      <c r="O48" s="1" t="s">
        <v>509</v>
      </c>
      <c r="P48" s="1" t="s">
        <v>510</v>
      </c>
      <c r="Q48" s="1" t="s">
        <v>511</v>
      </c>
      <c r="R48" s="1" t="s">
        <v>833</v>
      </c>
      <c r="S48" s="1" t="s">
        <v>513</v>
      </c>
      <c r="T48" s="1" t="s">
        <v>514</v>
      </c>
      <c r="U48" s="1" t="s">
        <v>525</v>
      </c>
      <c r="V48" s="1" t="s">
        <v>526</v>
      </c>
    </row>
    <row r="49" s="1" customFormat="1" spans="1:22">
      <c r="A49" s="3">
        <v>999228560065502</v>
      </c>
      <c r="B49" s="1" t="s">
        <v>803</v>
      </c>
      <c r="C49" s="1" t="s">
        <v>834</v>
      </c>
      <c r="D49" s="1" t="s">
        <v>835</v>
      </c>
      <c r="E49" s="1" t="s">
        <v>836</v>
      </c>
      <c r="F49" s="1" t="s">
        <v>579</v>
      </c>
      <c r="G49" s="1" t="s">
        <v>504</v>
      </c>
      <c r="H49" s="1" t="s">
        <v>505</v>
      </c>
      <c r="I49" s="1" t="s">
        <v>837</v>
      </c>
      <c r="J49" s="1" t="s">
        <v>30</v>
      </c>
      <c r="K49" s="1" t="s">
        <v>838</v>
      </c>
      <c r="L49" s="1" t="s">
        <v>838</v>
      </c>
      <c r="M49" s="1" t="s">
        <v>508</v>
      </c>
      <c r="N49" s="1" t="s">
        <v>508</v>
      </c>
      <c r="O49" s="1" t="s">
        <v>509</v>
      </c>
      <c r="P49" s="1" t="s">
        <v>510</v>
      </c>
      <c r="Q49" s="1" t="s">
        <v>511</v>
      </c>
      <c r="R49" s="1" t="s">
        <v>839</v>
      </c>
      <c r="S49" s="1" t="s">
        <v>513</v>
      </c>
      <c r="T49" s="1" t="s">
        <v>514</v>
      </c>
      <c r="U49" s="1" t="s">
        <v>525</v>
      </c>
      <c r="V49" s="1" t="s">
        <v>722</v>
      </c>
    </row>
    <row r="50" s="1" customFormat="1" spans="1:22">
      <c r="A50" s="3">
        <v>999228563203165</v>
      </c>
      <c r="B50" s="1" t="s">
        <v>840</v>
      </c>
      <c r="C50" s="1" t="s">
        <v>841</v>
      </c>
      <c r="D50" s="1" t="s">
        <v>842</v>
      </c>
      <c r="E50" s="1" t="s">
        <v>843</v>
      </c>
      <c r="F50" s="1" t="s">
        <v>548</v>
      </c>
      <c r="G50" s="1" t="s">
        <v>504</v>
      </c>
      <c r="H50" s="1" t="s">
        <v>505</v>
      </c>
      <c r="I50" s="1" t="s">
        <v>844</v>
      </c>
      <c r="J50" s="1" t="s">
        <v>30</v>
      </c>
      <c r="K50" s="1" t="s">
        <v>845</v>
      </c>
      <c r="L50" s="1" t="s">
        <v>845</v>
      </c>
      <c r="M50" s="1" t="s">
        <v>508</v>
      </c>
      <c r="N50" s="1" t="s">
        <v>508</v>
      </c>
      <c r="O50" s="1" t="s">
        <v>509</v>
      </c>
      <c r="P50" s="1" t="s">
        <v>510</v>
      </c>
      <c r="Q50" s="1" t="s">
        <v>511</v>
      </c>
      <c r="R50" s="1" t="s">
        <v>846</v>
      </c>
      <c r="S50" s="1" t="s">
        <v>513</v>
      </c>
      <c r="T50" s="1" t="s">
        <v>514</v>
      </c>
      <c r="U50" s="1" t="s">
        <v>525</v>
      </c>
      <c r="V50" s="1" t="s">
        <v>785</v>
      </c>
    </row>
    <row r="51" s="1" customFormat="1" spans="1:22">
      <c r="A51" s="3">
        <v>999228570044407</v>
      </c>
      <c r="B51" s="1" t="s">
        <v>840</v>
      </c>
      <c r="C51" s="1" t="s">
        <v>847</v>
      </c>
      <c r="D51" s="1" t="s">
        <v>848</v>
      </c>
      <c r="E51" s="1" t="s">
        <v>849</v>
      </c>
      <c r="F51" s="1" t="s">
        <v>521</v>
      </c>
      <c r="G51" s="1" t="s">
        <v>504</v>
      </c>
      <c r="H51" s="1" t="s">
        <v>505</v>
      </c>
      <c r="I51" s="1" t="s">
        <v>850</v>
      </c>
      <c r="J51" s="1" t="s">
        <v>30</v>
      </c>
      <c r="K51" s="1" t="s">
        <v>851</v>
      </c>
      <c r="L51" s="1" t="s">
        <v>851</v>
      </c>
      <c r="M51" s="1" t="s">
        <v>508</v>
      </c>
      <c r="N51" s="1" t="s">
        <v>508</v>
      </c>
      <c r="O51" s="1" t="s">
        <v>509</v>
      </c>
      <c r="P51" s="1" t="s">
        <v>510</v>
      </c>
      <c r="Q51" s="1" t="s">
        <v>511</v>
      </c>
      <c r="R51" s="1" t="s">
        <v>852</v>
      </c>
      <c r="S51" s="1" t="s">
        <v>513</v>
      </c>
      <c r="T51" s="1" t="s">
        <v>514</v>
      </c>
      <c r="U51" s="1" t="s">
        <v>515</v>
      </c>
      <c r="V51" s="1" t="s">
        <v>681</v>
      </c>
    </row>
    <row r="52" s="1" customFormat="1" spans="1:22">
      <c r="A52" s="3">
        <v>999228573000677</v>
      </c>
      <c r="B52" s="1" t="s">
        <v>840</v>
      </c>
      <c r="C52" s="1" t="s">
        <v>853</v>
      </c>
      <c r="D52" s="1" t="s">
        <v>854</v>
      </c>
      <c r="E52" s="1" t="s">
        <v>855</v>
      </c>
      <c r="F52" s="1" t="s">
        <v>503</v>
      </c>
      <c r="G52" s="1" t="s">
        <v>504</v>
      </c>
      <c r="H52" s="1" t="s">
        <v>505</v>
      </c>
      <c r="I52" s="1" t="s">
        <v>856</v>
      </c>
      <c r="J52" s="1" t="s">
        <v>30</v>
      </c>
      <c r="K52" s="1" t="s">
        <v>857</v>
      </c>
      <c r="L52" s="1" t="s">
        <v>857</v>
      </c>
      <c r="M52" s="1" t="s">
        <v>508</v>
      </c>
      <c r="N52" s="1" t="s">
        <v>508</v>
      </c>
      <c r="O52" s="1" t="s">
        <v>509</v>
      </c>
      <c r="P52" s="1" t="s">
        <v>510</v>
      </c>
      <c r="Q52" s="1" t="s">
        <v>511</v>
      </c>
      <c r="R52" s="1" t="s">
        <v>858</v>
      </c>
      <c r="S52" s="1" t="s">
        <v>513</v>
      </c>
      <c r="T52" s="1" t="s">
        <v>514</v>
      </c>
      <c r="U52" s="1" t="s">
        <v>525</v>
      </c>
      <c r="V52" s="1" t="s">
        <v>681</v>
      </c>
    </row>
    <row r="53" s="1" customFormat="1" spans="1:22">
      <c r="A53" s="3">
        <v>999228574383258</v>
      </c>
      <c r="B53" s="1" t="s">
        <v>859</v>
      </c>
      <c r="C53" s="1" t="s">
        <v>860</v>
      </c>
      <c r="D53" s="1" t="s">
        <v>861</v>
      </c>
      <c r="E53" s="1" t="s">
        <v>862</v>
      </c>
      <c r="F53" s="1" t="s">
        <v>521</v>
      </c>
      <c r="G53" s="1" t="s">
        <v>504</v>
      </c>
      <c r="H53" s="1" t="s">
        <v>505</v>
      </c>
      <c r="I53" s="1" t="s">
        <v>863</v>
      </c>
      <c r="J53" s="1" t="s">
        <v>30</v>
      </c>
      <c r="K53" s="1" t="s">
        <v>864</v>
      </c>
      <c r="L53" s="1" t="s">
        <v>864</v>
      </c>
      <c r="M53" s="1" t="s">
        <v>508</v>
      </c>
      <c r="N53" s="1" t="s">
        <v>508</v>
      </c>
      <c r="O53" s="1" t="s">
        <v>509</v>
      </c>
      <c r="P53" s="1" t="s">
        <v>510</v>
      </c>
      <c r="Q53" s="1" t="s">
        <v>511</v>
      </c>
      <c r="R53" s="1" t="s">
        <v>865</v>
      </c>
      <c r="S53" s="1" t="s">
        <v>513</v>
      </c>
      <c r="T53" s="1" t="s">
        <v>514</v>
      </c>
      <c r="U53" s="1" t="s">
        <v>525</v>
      </c>
      <c r="V53" s="1" t="s">
        <v>612</v>
      </c>
    </row>
    <row r="54" s="1" customFormat="1" spans="1:22">
      <c r="A54" s="3">
        <v>999228574509976</v>
      </c>
      <c r="B54" s="1" t="s">
        <v>859</v>
      </c>
      <c r="C54" s="1" t="s">
        <v>866</v>
      </c>
      <c r="D54" s="1" t="s">
        <v>861</v>
      </c>
      <c r="E54" s="1" t="s">
        <v>867</v>
      </c>
      <c r="F54" s="1" t="s">
        <v>548</v>
      </c>
      <c r="G54" s="1" t="s">
        <v>504</v>
      </c>
      <c r="H54" s="1" t="s">
        <v>505</v>
      </c>
      <c r="I54" s="1" t="s">
        <v>868</v>
      </c>
      <c r="J54" s="1" t="s">
        <v>30</v>
      </c>
      <c r="K54" s="1" t="s">
        <v>869</v>
      </c>
      <c r="L54" s="1" t="s">
        <v>869</v>
      </c>
      <c r="M54" s="1" t="s">
        <v>508</v>
      </c>
      <c r="N54" s="1" t="s">
        <v>508</v>
      </c>
      <c r="O54" s="1" t="s">
        <v>509</v>
      </c>
      <c r="P54" s="1" t="s">
        <v>510</v>
      </c>
      <c r="Q54" s="1" t="s">
        <v>511</v>
      </c>
      <c r="R54" s="1" t="s">
        <v>870</v>
      </c>
      <c r="S54" s="1" t="s">
        <v>513</v>
      </c>
      <c r="T54" s="1" t="s">
        <v>514</v>
      </c>
      <c r="U54" s="1" t="s">
        <v>525</v>
      </c>
      <c r="V54" s="1" t="s">
        <v>612</v>
      </c>
    </row>
    <row r="55" s="1" customFormat="1" spans="1:22">
      <c r="A55" s="3">
        <v>28574711811</v>
      </c>
      <c r="B55" s="1" t="s">
        <v>859</v>
      </c>
      <c r="C55" s="1" t="s">
        <v>871</v>
      </c>
      <c r="D55" s="1" t="s">
        <v>872</v>
      </c>
      <c r="E55" s="1" t="s">
        <v>873</v>
      </c>
      <c r="F55" s="1" t="s">
        <v>579</v>
      </c>
      <c r="G55" s="1" t="s">
        <v>504</v>
      </c>
      <c r="H55" s="1" t="s">
        <v>505</v>
      </c>
      <c r="I55" s="1" t="s">
        <v>874</v>
      </c>
      <c r="J55" s="1" t="s">
        <v>30</v>
      </c>
      <c r="K55" s="1" t="s">
        <v>875</v>
      </c>
      <c r="L55" s="1" t="s">
        <v>875</v>
      </c>
      <c r="M55" s="1" t="s">
        <v>508</v>
      </c>
      <c r="N55" s="1" t="s">
        <v>508</v>
      </c>
      <c r="O55" s="1" t="s">
        <v>509</v>
      </c>
      <c r="P55" s="1" t="s">
        <v>510</v>
      </c>
      <c r="Q55" s="1" t="s">
        <v>511</v>
      </c>
      <c r="R55" s="1" t="s">
        <v>876</v>
      </c>
      <c r="S55" s="1" t="s">
        <v>513</v>
      </c>
      <c r="T55" s="1" t="s">
        <v>514</v>
      </c>
      <c r="U55" s="1" t="s">
        <v>525</v>
      </c>
      <c r="V55" s="1" t="s">
        <v>526</v>
      </c>
    </row>
    <row r="56" s="1" customFormat="1" spans="1:22">
      <c r="A56" s="3">
        <v>999228581834738</v>
      </c>
      <c r="B56" s="1" t="s">
        <v>859</v>
      </c>
      <c r="C56" s="1" t="s">
        <v>877</v>
      </c>
      <c r="D56" s="1" t="s">
        <v>878</v>
      </c>
      <c r="E56" s="1" t="s">
        <v>879</v>
      </c>
      <c r="F56" s="1" t="s">
        <v>503</v>
      </c>
      <c r="G56" s="1" t="s">
        <v>504</v>
      </c>
      <c r="H56" s="1" t="s">
        <v>505</v>
      </c>
      <c r="I56" s="1" t="s">
        <v>880</v>
      </c>
      <c r="J56" s="1" t="s">
        <v>30</v>
      </c>
      <c r="K56" s="1" t="s">
        <v>881</v>
      </c>
      <c r="L56" s="1" t="s">
        <v>881</v>
      </c>
      <c r="M56" s="1" t="s">
        <v>508</v>
      </c>
      <c r="N56" s="1" t="s">
        <v>508</v>
      </c>
      <c r="O56" s="1" t="s">
        <v>509</v>
      </c>
      <c r="P56" s="1" t="s">
        <v>510</v>
      </c>
      <c r="Q56" s="1" t="s">
        <v>511</v>
      </c>
      <c r="R56" s="1" t="s">
        <v>882</v>
      </c>
      <c r="S56" s="1" t="s">
        <v>513</v>
      </c>
      <c r="T56" s="1" t="s">
        <v>514</v>
      </c>
      <c r="U56" s="1" t="s">
        <v>525</v>
      </c>
      <c r="V56" s="1" t="s">
        <v>883</v>
      </c>
    </row>
    <row r="57" s="1" customFormat="1" spans="1:22">
      <c r="A57" s="3">
        <v>999228582504926</v>
      </c>
      <c r="B57" s="1" t="s">
        <v>859</v>
      </c>
      <c r="C57" s="1" t="s">
        <v>884</v>
      </c>
      <c r="D57" s="1" t="s">
        <v>885</v>
      </c>
      <c r="E57" s="1" t="s">
        <v>886</v>
      </c>
      <c r="F57" s="1" t="s">
        <v>521</v>
      </c>
      <c r="G57" s="1" t="s">
        <v>504</v>
      </c>
      <c r="H57" s="1" t="s">
        <v>505</v>
      </c>
      <c r="I57" s="1" t="s">
        <v>887</v>
      </c>
      <c r="J57" s="1" t="s">
        <v>30</v>
      </c>
      <c r="K57" s="1" t="s">
        <v>888</v>
      </c>
      <c r="L57" s="1" t="s">
        <v>888</v>
      </c>
      <c r="M57" s="1" t="s">
        <v>508</v>
      </c>
      <c r="N57" s="1" t="s">
        <v>508</v>
      </c>
      <c r="O57" s="1" t="s">
        <v>509</v>
      </c>
      <c r="P57" s="1" t="s">
        <v>510</v>
      </c>
      <c r="Q57" s="1" t="s">
        <v>511</v>
      </c>
      <c r="R57" s="1" t="s">
        <v>889</v>
      </c>
      <c r="S57" s="1" t="s">
        <v>513</v>
      </c>
      <c r="T57" s="1" t="s">
        <v>514</v>
      </c>
      <c r="U57" s="1" t="s">
        <v>525</v>
      </c>
      <c r="V57" s="1" t="s">
        <v>771</v>
      </c>
    </row>
    <row r="58" s="1" customFormat="1" spans="1:22">
      <c r="A58" s="3">
        <v>999228582531919</v>
      </c>
      <c r="B58" s="1" t="s">
        <v>859</v>
      </c>
      <c r="C58" s="1" t="s">
        <v>890</v>
      </c>
      <c r="D58" s="1" t="s">
        <v>885</v>
      </c>
      <c r="E58" s="1" t="s">
        <v>886</v>
      </c>
      <c r="F58" s="1" t="s">
        <v>521</v>
      </c>
      <c r="G58" s="1" t="s">
        <v>504</v>
      </c>
      <c r="H58" s="1" t="s">
        <v>505</v>
      </c>
      <c r="I58" s="1" t="s">
        <v>891</v>
      </c>
      <c r="J58" s="1" t="s">
        <v>30</v>
      </c>
      <c r="K58" s="1" t="s">
        <v>892</v>
      </c>
      <c r="L58" s="1" t="s">
        <v>892</v>
      </c>
      <c r="M58" s="1" t="s">
        <v>508</v>
      </c>
      <c r="N58" s="1" t="s">
        <v>508</v>
      </c>
      <c r="O58" s="1" t="s">
        <v>509</v>
      </c>
      <c r="P58" s="1" t="s">
        <v>510</v>
      </c>
      <c r="Q58" s="1" t="s">
        <v>511</v>
      </c>
      <c r="R58" s="1" t="s">
        <v>893</v>
      </c>
      <c r="S58" s="1" t="s">
        <v>513</v>
      </c>
      <c r="T58" s="1" t="s">
        <v>514</v>
      </c>
      <c r="U58" s="1" t="s">
        <v>525</v>
      </c>
      <c r="V58" s="1" t="s">
        <v>771</v>
      </c>
    </row>
    <row r="59" s="1" customFormat="1" spans="1:22">
      <c r="A59" s="3">
        <v>999228585888343</v>
      </c>
      <c r="B59" s="1" t="s">
        <v>859</v>
      </c>
      <c r="C59" s="1" t="s">
        <v>894</v>
      </c>
      <c r="D59" s="1" t="s">
        <v>895</v>
      </c>
      <c r="E59" s="1" t="s">
        <v>896</v>
      </c>
      <c r="F59" s="1" t="s">
        <v>548</v>
      </c>
      <c r="G59" s="1" t="s">
        <v>504</v>
      </c>
      <c r="H59" s="1" t="s">
        <v>505</v>
      </c>
      <c r="I59" s="1" t="s">
        <v>897</v>
      </c>
      <c r="J59" s="1" t="s">
        <v>30</v>
      </c>
      <c r="K59" s="1" t="s">
        <v>898</v>
      </c>
      <c r="L59" s="1" t="s">
        <v>898</v>
      </c>
      <c r="M59" s="1" t="s">
        <v>508</v>
      </c>
      <c r="N59" s="1" t="s">
        <v>508</v>
      </c>
      <c r="O59" s="1" t="s">
        <v>509</v>
      </c>
      <c r="P59" s="1" t="s">
        <v>510</v>
      </c>
      <c r="Q59" s="1" t="s">
        <v>511</v>
      </c>
      <c r="R59" s="1" t="s">
        <v>899</v>
      </c>
      <c r="S59" s="1" t="s">
        <v>513</v>
      </c>
      <c r="T59" s="1" t="s">
        <v>514</v>
      </c>
      <c r="U59" s="1" t="s">
        <v>525</v>
      </c>
      <c r="V59" s="1" t="s">
        <v>900</v>
      </c>
    </row>
    <row r="60" s="1" customFormat="1" spans="1:22">
      <c r="A60" s="3">
        <v>999228589765774</v>
      </c>
      <c r="B60" s="1" t="s">
        <v>901</v>
      </c>
      <c r="C60" s="1" t="s">
        <v>902</v>
      </c>
      <c r="D60" s="1" t="s">
        <v>872</v>
      </c>
      <c r="E60" s="1" t="s">
        <v>903</v>
      </c>
      <c r="F60" s="1" t="s">
        <v>579</v>
      </c>
      <c r="G60" s="1" t="s">
        <v>504</v>
      </c>
      <c r="H60" s="1" t="s">
        <v>505</v>
      </c>
      <c r="I60" s="1" t="s">
        <v>904</v>
      </c>
      <c r="J60" s="1" t="s">
        <v>30</v>
      </c>
      <c r="K60" s="1" t="s">
        <v>905</v>
      </c>
      <c r="L60" s="1" t="s">
        <v>905</v>
      </c>
      <c r="M60" s="1" t="s">
        <v>508</v>
      </c>
      <c r="N60" s="1" t="s">
        <v>508</v>
      </c>
      <c r="O60" s="1" t="s">
        <v>509</v>
      </c>
      <c r="P60" s="1" t="s">
        <v>510</v>
      </c>
      <c r="Q60" s="1" t="s">
        <v>511</v>
      </c>
      <c r="R60" s="1" t="s">
        <v>906</v>
      </c>
      <c r="S60" s="1" t="s">
        <v>513</v>
      </c>
      <c r="T60" s="1" t="s">
        <v>514</v>
      </c>
      <c r="U60" s="1" t="s">
        <v>525</v>
      </c>
      <c r="V60" s="1" t="s">
        <v>526</v>
      </c>
    </row>
    <row r="61" s="1" customFormat="1" spans="1:22">
      <c r="A61" s="3">
        <v>999228596484914</v>
      </c>
      <c r="B61" s="1" t="s">
        <v>901</v>
      </c>
      <c r="C61" s="1" t="s">
        <v>907</v>
      </c>
      <c r="D61" s="1" t="s">
        <v>908</v>
      </c>
      <c r="E61" s="1" t="s">
        <v>909</v>
      </c>
      <c r="F61" s="1" t="s">
        <v>503</v>
      </c>
      <c r="G61" s="1" t="s">
        <v>504</v>
      </c>
      <c r="H61" s="1" t="s">
        <v>505</v>
      </c>
      <c r="I61" s="1" t="s">
        <v>910</v>
      </c>
      <c r="J61" s="1" t="s">
        <v>30</v>
      </c>
      <c r="K61" s="1" t="s">
        <v>911</v>
      </c>
      <c r="L61" s="1" t="s">
        <v>911</v>
      </c>
      <c r="M61" s="1" t="s">
        <v>508</v>
      </c>
      <c r="N61" s="1" t="s">
        <v>508</v>
      </c>
      <c r="O61" s="1" t="s">
        <v>509</v>
      </c>
      <c r="P61" s="1" t="s">
        <v>510</v>
      </c>
      <c r="Q61" s="1" t="s">
        <v>511</v>
      </c>
      <c r="R61" s="1" t="s">
        <v>912</v>
      </c>
      <c r="S61" s="1" t="s">
        <v>513</v>
      </c>
      <c r="T61" s="1" t="s">
        <v>514</v>
      </c>
      <c r="U61" s="1" t="s">
        <v>525</v>
      </c>
      <c r="V61" s="1" t="s">
        <v>913</v>
      </c>
    </row>
    <row r="62" s="1" customFormat="1" spans="1:22">
      <c r="A62" s="3">
        <v>999228602481152</v>
      </c>
      <c r="B62" s="1" t="s">
        <v>901</v>
      </c>
      <c r="C62" s="1" t="s">
        <v>914</v>
      </c>
      <c r="D62" s="1" t="s">
        <v>915</v>
      </c>
      <c r="E62" s="1" t="s">
        <v>916</v>
      </c>
      <c r="F62" s="1" t="s">
        <v>503</v>
      </c>
      <c r="G62" s="1" t="s">
        <v>504</v>
      </c>
      <c r="H62" s="1" t="s">
        <v>505</v>
      </c>
      <c r="I62" s="1" t="s">
        <v>917</v>
      </c>
      <c r="J62" s="1" t="s">
        <v>30</v>
      </c>
      <c r="K62" s="1" t="s">
        <v>918</v>
      </c>
      <c r="L62" s="1" t="s">
        <v>918</v>
      </c>
      <c r="M62" s="1" t="s">
        <v>508</v>
      </c>
      <c r="N62" s="1" t="s">
        <v>508</v>
      </c>
      <c r="O62" s="1" t="s">
        <v>509</v>
      </c>
      <c r="P62" s="1" t="s">
        <v>510</v>
      </c>
      <c r="Q62" s="1" t="s">
        <v>511</v>
      </c>
      <c r="R62" s="1" t="s">
        <v>919</v>
      </c>
      <c r="S62" s="1" t="s">
        <v>513</v>
      </c>
      <c r="T62" s="1" t="s">
        <v>514</v>
      </c>
      <c r="U62" s="1" t="s">
        <v>525</v>
      </c>
      <c r="V62" s="1" t="s">
        <v>920</v>
      </c>
    </row>
    <row r="63" s="1" customFormat="1" spans="1:22">
      <c r="A63" s="3">
        <v>999228602842131</v>
      </c>
      <c r="B63" s="1" t="s">
        <v>901</v>
      </c>
      <c r="C63" s="1" t="s">
        <v>921</v>
      </c>
      <c r="D63" s="1" t="s">
        <v>922</v>
      </c>
      <c r="E63" s="1" t="s">
        <v>923</v>
      </c>
      <c r="F63" s="1" t="s">
        <v>521</v>
      </c>
      <c r="G63" s="1" t="s">
        <v>504</v>
      </c>
      <c r="H63" s="1" t="s">
        <v>505</v>
      </c>
      <c r="I63" s="1" t="s">
        <v>924</v>
      </c>
      <c r="J63" s="1" t="s">
        <v>30</v>
      </c>
      <c r="K63" s="1" t="s">
        <v>925</v>
      </c>
      <c r="L63" s="1" t="s">
        <v>925</v>
      </c>
      <c r="M63" s="1" t="s">
        <v>508</v>
      </c>
      <c r="N63" s="1" t="s">
        <v>508</v>
      </c>
      <c r="O63" s="1" t="s">
        <v>509</v>
      </c>
      <c r="P63" s="1" t="s">
        <v>510</v>
      </c>
      <c r="Q63" s="1" t="s">
        <v>511</v>
      </c>
      <c r="R63" s="1" t="s">
        <v>926</v>
      </c>
      <c r="S63" s="1" t="s">
        <v>513</v>
      </c>
      <c r="T63" s="1" t="s">
        <v>514</v>
      </c>
      <c r="U63" s="1" t="s">
        <v>525</v>
      </c>
      <c r="V63" s="1" t="s">
        <v>927</v>
      </c>
    </row>
    <row r="64" s="1" customFormat="1" spans="1:22">
      <c r="A64" s="3">
        <v>999228603157887</v>
      </c>
      <c r="B64" s="1" t="s">
        <v>901</v>
      </c>
      <c r="C64" s="1" t="s">
        <v>928</v>
      </c>
      <c r="D64" s="1" t="s">
        <v>929</v>
      </c>
      <c r="E64" s="1" t="s">
        <v>930</v>
      </c>
      <c r="F64" s="1" t="s">
        <v>503</v>
      </c>
      <c r="G64" s="1" t="s">
        <v>504</v>
      </c>
      <c r="H64" s="1" t="s">
        <v>505</v>
      </c>
      <c r="I64" s="1" t="s">
        <v>931</v>
      </c>
      <c r="J64" s="1" t="s">
        <v>30</v>
      </c>
      <c r="K64" s="1" t="s">
        <v>932</v>
      </c>
      <c r="L64" s="1" t="s">
        <v>932</v>
      </c>
      <c r="M64" s="1" t="s">
        <v>508</v>
      </c>
      <c r="N64" s="1" t="s">
        <v>508</v>
      </c>
      <c r="O64" s="1" t="s">
        <v>509</v>
      </c>
      <c r="P64" s="1" t="s">
        <v>510</v>
      </c>
      <c r="Q64" s="1" t="s">
        <v>511</v>
      </c>
      <c r="R64" s="1" t="s">
        <v>933</v>
      </c>
      <c r="S64" s="1" t="s">
        <v>513</v>
      </c>
      <c r="T64" s="1" t="s">
        <v>514</v>
      </c>
      <c r="U64" s="1" t="s">
        <v>525</v>
      </c>
      <c r="V64" s="1" t="s">
        <v>681</v>
      </c>
    </row>
    <row r="65" s="1" customFormat="1" spans="1:22">
      <c r="A65" s="3">
        <v>999228605607441</v>
      </c>
      <c r="B65" s="1" t="s">
        <v>934</v>
      </c>
      <c r="C65" s="1" t="s">
        <v>935</v>
      </c>
      <c r="D65" s="1" t="s">
        <v>936</v>
      </c>
      <c r="E65" s="1" t="s">
        <v>937</v>
      </c>
      <c r="F65" s="1" t="s">
        <v>521</v>
      </c>
      <c r="G65" s="1" t="s">
        <v>504</v>
      </c>
      <c r="H65" s="1" t="s">
        <v>505</v>
      </c>
      <c r="I65" s="1" t="s">
        <v>938</v>
      </c>
      <c r="J65" s="1" t="s">
        <v>30</v>
      </c>
      <c r="K65" s="1" t="s">
        <v>939</v>
      </c>
      <c r="L65" s="1" t="s">
        <v>939</v>
      </c>
      <c r="M65" s="1" t="s">
        <v>508</v>
      </c>
      <c r="N65" s="1" t="s">
        <v>508</v>
      </c>
      <c r="O65" s="1" t="s">
        <v>509</v>
      </c>
      <c r="P65" s="1" t="s">
        <v>510</v>
      </c>
      <c r="Q65" s="1" t="s">
        <v>511</v>
      </c>
      <c r="R65" s="1" t="s">
        <v>940</v>
      </c>
      <c r="S65" s="1" t="s">
        <v>513</v>
      </c>
      <c r="T65" s="1" t="s">
        <v>514</v>
      </c>
      <c r="U65" s="1" t="s">
        <v>525</v>
      </c>
      <c r="V65" s="1" t="s">
        <v>567</v>
      </c>
    </row>
    <row r="66" s="1" customFormat="1" spans="1:22">
      <c r="A66" s="3">
        <v>999228716350807</v>
      </c>
      <c r="B66" s="1" t="s">
        <v>941</v>
      </c>
      <c r="C66" s="1" t="s">
        <v>942</v>
      </c>
      <c r="D66" s="1" t="s">
        <v>943</v>
      </c>
      <c r="E66" s="1" t="s">
        <v>944</v>
      </c>
      <c r="F66" s="1" t="s">
        <v>521</v>
      </c>
      <c r="G66" s="1" t="s">
        <v>504</v>
      </c>
      <c r="H66" s="1" t="s">
        <v>505</v>
      </c>
      <c r="I66" s="1" t="s">
        <v>945</v>
      </c>
      <c r="J66" s="1" t="s">
        <v>30</v>
      </c>
      <c r="K66" s="1" t="s">
        <v>946</v>
      </c>
      <c r="L66" s="1" t="s">
        <v>946</v>
      </c>
      <c r="M66" s="1" t="s">
        <v>508</v>
      </c>
      <c r="N66" s="1" t="s">
        <v>508</v>
      </c>
      <c r="O66" s="1" t="s">
        <v>509</v>
      </c>
      <c r="P66" s="1" t="s">
        <v>510</v>
      </c>
      <c r="Q66" s="1" t="s">
        <v>511</v>
      </c>
      <c r="R66" s="1" t="s">
        <v>947</v>
      </c>
      <c r="S66" s="1" t="s">
        <v>513</v>
      </c>
      <c r="T66" s="1" t="s">
        <v>514</v>
      </c>
      <c r="U66" s="1" t="s">
        <v>525</v>
      </c>
      <c r="V66" s="1" t="s">
        <v>948</v>
      </c>
    </row>
    <row r="67" s="1" customFormat="1" spans="1:22">
      <c r="A67" s="3">
        <v>999229292131318</v>
      </c>
      <c r="B67" s="1" t="s">
        <v>949</v>
      </c>
      <c r="C67" s="1" t="s">
        <v>950</v>
      </c>
      <c r="D67" s="1" t="s">
        <v>951</v>
      </c>
      <c r="E67" s="1" t="s">
        <v>952</v>
      </c>
      <c r="F67" s="1" t="s">
        <v>503</v>
      </c>
      <c r="G67" s="1" t="s">
        <v>504</v>
      </c>
      <c r="H67" s="1" t="s">
        <v>505</v>
      </c>
      <c r="I67" s="1" t="s">
        <v>953</v>
      </c>
      <c r="J67" s="1" t="s">
        <v>30</v>
      </c>
      <c r="K67" s="1" t="s">
        <v>954</v>
      </c>
      <c r="L67" s="1" t="s">
        <v>954</v>
      </c>
      <c r="M67" s="1" t="s">
        <v>508</v>
      </c>
      <c r="N67" s="1" t="s">
        <v>508</v>
      </c>
      <c r="O67" s="1" t="s">
        <v>509</v>
      </c>
      <c r="P67" s="1" t="s">
        <v>510</v>
      </c>
      <c r="Q67" s="1" t="s">
        <v>511</v>
      </c>
      <c r="R67" s="1" t="s">
        <v>955</v>
      </c>
      <c r="S67" s="1" t="s">
        <v>513</v>
      </c>
      <c r="T67" s="1" t="s">
        <v>514</v>
      </c>
      <c r="U67" s="1" t="s">
        <v>515</v>
      </c>
      <c r="V67" s="1" t="s">
        <v>516</v>
      </c>
    </row>
    <row r="68" s="1" customFormat="1" spans="1:22">
      <c r="A68" s="3">
        <v>999229332100633</v>
      </c>
      <c r="B68" s="1" t="s">
        <v>956</v>
      </c>
      <c r="C68" s="1" t="s">
        <v>957</v>
      </c>
      <c r="D68" s="1" t="s">
        <v>951</v>
      </c>
      <c r="E68" s="1" t="s">
        <v>958</v>
      </c>
      <c r="F68" s="1" t="s">
        <v>521</v>
      </c>
      <c r="G68" s="1" t="s">
        <v>504</v>
      </c>
      <c r="H68" s="1" t="s">
        <v>505</v>
      </c>
      <c r="I68" s="1" t="s">
        <v>959</v>
      </c>
      <c r="J68" s="1" t="s">
        <v>30</v>
      </c>
      <c r="K68" s="1" t="s">
        <v>960</v>
      </c>
      <c r="L68" s="1" t="s">
        <v>960</v>
      </c>
      <c r="M68" s="1" t="s">
        <v>508</v>
      </c>
      <c r="N68" s="1" t="s">
        <v>508</v>
      </c>
      <c r="O68" s="1" t="s">
        <v>509</v>
      </c>
      <c r="P68" s="1" t="s">
        <v>510</v>
      </c>
      <c r="Q68" s="1" t="s">
        <v>511</v>
      </c>
      <c r="R68" s="1" t="s">
        <v>961</v>
      </c>
      <c r="S68" s="1" t="s">
        <v>513</v>
      </c>
      <c r="T68" s="1" t="s">
        <v>514</v>
      </c>
      <c r="U68" s="1" t="s">
        <v>515</v>
      </c>
      <c r="V68" s="1" t="s">
        <v>516</v>
      </c>
    </row>
    <row r="69" s="1" customFormat="1" spans="1:22">
      <c r="A69" s="3">
        <v>999229345759615</v>
      </c>
      <c r="B69" s="1" t="s">
        <v>962</v>
      </c>
      <c r="C69" s="1" t="s">
        <v>963</v>
      </c>
      <c r="D69" s="1" t="s">
        <v>951</v>
      </c>
      <c r="E69" s="1" t="s">
        <v>964</v>
      </c>
      <c r="F69" s="1" t="s">
        <v>503</v>
      </c>
      <c r="G69" s="1" t="s">
        <v>504</v>
      </c>
      <c r="H69" s="1" t="s">
        <v>505</v>
      </c>
      <c r="I69" s="1" t="s">
        <v>953</v>
      </c>
      <c r="J69" s="1" t="s">
        <v>30</v>
      </c>
      <c r="K69" s="1" t="s">
        <v>965</v>
      </c>
      <c r="L69" s="1" t="s">
        <v>965</v>
      </c>
      <c r="M69" s="1" t="s">
        <v>508</v>
      </c>
      <c r="N69" s="1" t="s">
        <v>508</v>
      </c>
      <c r="O69" s="1" t="s">
        <v>509</v>
      </c>
      <c r="P69" s="1" t="s">
        <v>510</v>
      </c>
      <c r="Q69" s="1" t="s">
        <v>511</v>
      </c>
      <c r="R69" s="1" t="s">
        <v>966</v>
      </c>
      <c r="S69" s="1" t="s">
        <v>513</v>
      </c>
      <c r="T69" s="1" t="s">
        <v>514</v>
      </c>
      <c r="U69" s="1" t="s">
        <v>515</v>
      </c>
      <c r="V69" s="1" t="s">
        <v>516</v>
      </c>
    </row>
    <row r="70" s="1" customFormat="1" spans="1:22">
      <c r="A70" s="3">
        <v>999229395993779</v>
      </c>
      <c r="B70" s="1" t="s">
        <v>579</v>
      </c>
      <c r="C70" s="1" t="s">
        <v>967</v>
      </c>
      <c r="D70" s="1" t="s">
        <v>968</v>
      </c>
      <c r="E70" s="1" t="s">
        <v>969</v>
      </c>
      <c r="F70" s="1" t="s">
        <v>521</v>
      </c>
      <c r="G70" s="1" t="s">
        <v>504</v>
      </c>
      <c r="H70" s="1" t="s">
        <v>505</v>
      </c>
      <c r="I70" s="1" t="s">
        <v>970</v>
      </c>
      <c r="J70" s="1" t="s">
        <v>30</v>
      </c>
      <c r="K70" s="1" t="s">
        <v>971</v>
      </c>
      <c r="L70" s="1" t="s">
        <v>971</v>
      </c>
      <c r="M70" s="1" t="s">
        <v>508</v>
      </c>
      <c r="N70" s="1" t="s">
        <v>508</v>
      </c>
      <c r="O70" s="1" t="s">
        <v>509</v>
      </c>
      <c r="P70" s="1" t="s">
        <v>510</v>
      </c>
      <c r="Q70" s="1" t="s">
        <v>511</v>
      </c>
      <c r="R70" s="1" t="s">
        <v>972</v>
      </c>
      <c r="S70" s="1" t="s">
        <v>513</v>
      </c>
      <c r="T70" s="1" t="s">
        <v>514</v>
      </c>
      <c r="U70" s="1" t="s">
        <v>515</v>
      </c>
      <c r="V70" s="1" t="s">
        <v>681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2023-12-23T02:07:51Z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