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<sst xmlns="http://schemas.openxmlformats.org/spreadsheetml/2006/main" count="2177" uniqueCount="789">
  <si>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</si>
  <si>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</si>
  <si>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</si>
  <si>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</si>
  <si>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</si>
  <si>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</si>
  <si>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</si>
  <si>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</si>
  <si>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</si>
  <si>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</si>
  <si>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</si>
  <si>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</si>
  <si>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</si>
  <si>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</si>
  <si>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</si>
  <si>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</si>
  <si>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</si>
  <si>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</si>
  <si>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</si>
  <si>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</si>
  <si>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</si>
  <si>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</si>
  <si>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</si>
  <si>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</si>
  <si>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</si>
  <si>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999225223078751	</t>
  </si>
  <si>
    <t>Ctrip</t>
  </si>
  <si>
    <t>正常</t>
  </si>
  <si>
    <t>[帕拉尼亚克]尼可尔斯机场酒店(Nichols Airport Hotel)(55665938)</t>
  </si>
  <si>
    <t>高级双人房&lt;2人入住&gt;</t>
  </si>
  <si>
    <t>HKD</t>
  </si>
  <si>
    <t>KHAYAD/HOPE</t>
  </si>
  <si>
    <t>CA13030231226HKD</t>
  </si>
  <si>
    <t>未提现</t>
  </si>
  <si>
    <t>携程开票</t>
  </si>
  <si>
    <t xml:space="preserve">3613672	</t>
  </si>
  <si>
    <t xml:space="preserve">	</t>
  </si>
  <si>
    <t xml:space="preserve">999225638810804	</t>
  </si>
  <si>
    <t>[拉古萨]圣乔治宫酒店(San Giorgio Palace Hotel Ragusa Ibla)(96314256)</t>
  </si>
  <si>
    <t>高级双人间&lt;2人入住&gt;&lt;不退款&gt;&lt;早餐&gt;</t>
  </si>
  <si>
    <t>Chinn/Stephen P</t>
  </si>
  <si>
    <t xml:space="preserve">3695625	</t>
  </si>
  <si>
    <t xml:space="preserve">999225844571141	</t>
  </si>
  <si>
    <t>[普吉岛]卡塔碧阳德度假酒店(Beyond Resort Kata)(89934910)</t>
  </si>
  <si>
    <t>高级双人房&lt;2人入住&gt;&lt;不退款&gt;&lt;早餐&gt;</t>
  </si>
  <si>
    <t>Quinn/Matthew</t>
  </si>
  <si>
    <t xml:space="preserve">3738819	</t>
  </si>
  <si>
    <t xml:space="preserve">319829	</t>
  </si>
  <si>
    <t xml:space="preserve">999225891058574	</t>
  </si>
  <si>
    <t>[巴厘岛]乌布伊特尔度假酒店(The Evitel Resort Ubud)(55944731)</t>
  </si>
  <si>
    <t>高级一卧室房&lt;2人入住&gt;</t>
  </si>
  <si>
    <t>LAM/MUN YUAN</t>
  </si>
  <si>
    <t xml:space="preserve">3748436	</t>
  </si>
  <si>
    <t xml:space="preserve">1691424233	</t>
  </si>
  <si>
    <t xml:space="preserve">999225912017536	</t>
  </si>
  <si>
    <t>[巴厘岛]巴厘岛美利亚酒店(Melia Bali)(55402760)</t>
  </si>
  <si>
    <t>Melia Garden View Room&lt;2人入住&gt;&lt;早餐&gt;</t>
  </si>
  <si>
    <t>HE/SI YI</t>
  </si>
  <si>
    <t xml:space="preserve">3752815	</t>
  </si>
  <si>
    <t xml:space="preserve">999226219257182	</t>
  </si>
  <si>
    <t>[普塔坦]哥打京那巴鲁婆罗洲酒店&amp;机场酒店(Pan Borneo Hotel Kota Kinabalu)(55560230)</t>
  </si>
  <si>
    <t>豪华海景房&lt;2人入住&gt;</t>
  </si>
  <si>
    <t>SHARIFF/MUHAMMAD SAFWAN</t>
  </si>
  <si>
    <t xml:space="preserve">3817712	</t>
  </si>
  <si>
    <t>取消</t>
  </si>
  <si>
    <t xml:space="preserve">999226488976908	</t>
  </si>
  <si>
    <t>[曼谷]希望之地46/1酒店(Hope Land Hotel 46/1)(70165118)</t>
  </si>
  <si>
    <t>标准双床房&lt;2人入住&gt;&lt;不退款&gt;</t>
  </si>
  <si>
    <t>JI/AYEON,LEE/GAYEON</t>
  </si>
  <si>
    <t xml:space="preserve">3851180	</t>
  </si>
  <si>
    <t xml:space="preserve">-76380892	</t>
  </si>
  <si>
    <t xml:space="preserve">999226845391610	</t>
  </si>
  <si>
    <t>[格拉纳达]奥雷亚华盛顿艾文酒店-欧洲之星酒店公司(Áurea Washington Irving by Eurostars Hotel Company)(55280719)</t>
  </si>
  <si>
    <t>标准房间&lt;2人入住&gt;</t>
  </si>
  <si>
    <t>DONG/LIYANG,WEI/JIA</t>
  </si>
  <si>
    <t xml:space="preserve">3952506	</t>
  </si>
  <si>
    <t xml:space="preserve">999227049788449	</t>
  </si>
  <si>
    <t>[武吉丁宜]武吉丁宜洛奇大酒店(Grand Rocky Hotel Bukittinggi)(90401724)</t>
  </si>
  <si>
    <t>豪华房(特大床)&lt;2人入住&gt;&lt;早餐&gt;</t>
  </si>
  <si>
    <t>Hashim/Sharizal</t>
  </si>
  <si>
    <t xml:space="preserve">3989503	</t>
  </si>
  <si>
    <t xml:space="preserve">55398	</t>
  </si>
  <si>
    <t xml:space="preserve">999227111130102	</t>
  </si>
  <si>
    <t>[马卡蒂]阿尔法公寓式酒店 (多用途酒店)(The Alpha Suites)(55299212)</t>
  </si>
  <si>
    <t>一卧室套房&lt;2人入住&gt;&lt;不退款&gt;</t>
  </si>
  <si>
    <t>YOON/YOO RI,WOO/JINHYOUNG</t>
  </si>
  <si>
    <t xml:space="preserve">4009160	</t>
  </si>
  <si>
    <t xml:space="preserve">181238	</t>
  </si>
  <si>
    <t xml:space="preserve">999227448508607	</t>
  </si>
  <si>
    <t>[帕赛市]马尼拉塞拉波兹酒店(Selah Pods Hotel Manila)(55799465)</t>
  </si>
  <si>
    <t>标准双人床房（有窗）&lt;2人入住&gt;</t>
  </si>
  <si>
    <t>ROMBAOA/DENNIS</t>
  </si>
  <si>
    <t xml:space="preserve">4079761	</t>
  </si>
  <si>
    <t xml:space="preserve">999228046523172	</t>
  </si>
  <si>
    <t>[天安市]天安新罗酒店(Shilla Stay Cheonan)(60480295)</t>
  </si>
  <si>
    <t>豪华双人房&lt;2人入住&gt;</t>
  </si>
  <si>
    <t>LEE/HYEONG JUN</t>
  </si>
  <si>
    <t xml:space="preserve">4113063	</t>
  </si>
  <si>
    <t xml:space="preserve">999228098276180	</t>
  </si>
  <si>
    <t>[芭堤雅]芭堤雅旺阿玛海滩舒适酒店(Cosi Pattaya Wong Amat Beach)(70787722)</t>
  </si>
  <si>
    <t>克斯特大床房&lt;2人入住&gt;</t>
  </si>
  <si>
    <t>KANG/SEONGYEON</t>
  </si>
  <si>
    <t xml:space="preserve">4125999	</t>
  </si>
  <si>
    <t xml:space="preserve">69690	</t>
  </si>
  <si>
    <t xml:space="preserve">999228099139217	</t>
  </si>
  <si>
    <t>[哥打京那巴鲁]哥打京那巴鲁香格里拉丹绒亚路酒店(Shangri-La Tanjung Aru Kota Kinabalu)(55465077)</t>
  </si>
  <si>
    <t>俱乐部海景客房&lt;2人入住&gt;&lt;不退款&gt;&lt;早餐&gt;</t>
  </si>
  <si>
    <t>LEE/WONHYUCK,JUNG/EUNYOUNG</t>
  </si>
  <si>
    <t xml:space="preserve">4126246	</t>
  </si>
  <si>
    <t xml:space="preserve">999228122613216	</t>
  </si>
  <si>
    <t>[尼斯]尼斯纽约贝斯特韦斯特精品酒店(Best Western Premier Hotel Roosevelt)(95689149)</t>
  </si>
  <si>
    <t>经典双人床房&lt;2人入住&gt;&lt;早餐&gt;</t>
  </si>
  <si>
    <t>Yueqi/Huang</t>
  </si>
  <si>
    <t xml:space="preserve">4132672	</t>
  </si>
  <si>
    <t xml:space="preserve">C97MJJ61L2	</t>
  </si>
  <si>
    <t xml:space="preserve">999228213774118	</t>
  </si>
  <si>
    <t>[巴厘岛]库塔宾唐酒店(Bintang Kuta Hotel)(55831951)</t>
  </si>
  <si>
    <t>豪华房间&lt;1人入住&gt;&lt;早餐&gt;</t>
  </si>
  <si>
    <t>Steenberg/Johanna Adriana</t>
  </si>
  <si>
    <t xml:space="preserve">4151995	</t>
  </si>
  <si>
    <t xml:space="preserve">35536	</t>
  </si>
  <si>
    <t xml:space="preserve">999228226540835	</t>
  </si>
  <si>
    <t>[新加坡]新加坡81酒店 - 黄金(Hotel 81 Gold)(55694743)</t>
  </si>
  <si>
    <t>Superior Queen&lt;2人入住&gt;</t>
  </si>
  <si>
    <t>MIAO/BAIRONG</t>
  </si>
  <si>
    <t xml:space="preserve">4155275	</t>
  </si>
  <si>
    <t xml:space="preserve">999228266984583	</t>
  </si>
  <si>
    <t>[胡鲁马累岛]UI旅馆(Hotel UI Inn)(55831853)</t>
  </si>
  <si>
    <t>豪华双人床房&lt;2人入住&gt;&lt;早餐&gt;</t>
  </si>
  <si>
    <t>SHOWALTER/CODY ALAN</t>
  </si>
  <si>
    <t xml:space="preserve">4168881	</t>
  </si>
  <si>
    <t xml:space="preserve">UI69488	</t>
  </si>
  <si>
    <t xml:space="preserve">999228270588064	</t>
  </si>
  <si>
    <t>[清迈]莲花酒店(Lotus Pang Suan Kaew Hotel)(55680411)</t>
  </si>
  <si>
    <t>高级房&lt;2人入住&gt;&lt;不退款&gt;</t>
  </si>
  <si>
    <t>ZHOU/SHUJUN,ZHOU/ZHUGUO</t>
  </si>
  <si>
    <t xml:space="preserve">4171252	</t>
  </si>
  <si>
    <t xml:space="preserve">999228274441909	</t>
  </si>
  <si>
    <t>[菲乌米奇诺]台伯酒店(Hotel Tiber)(109294374)</t>
  </si>
  <si>
    <t>双人床房&lt;2人入住&gt;</t>
  </si>
  <si>
    <t>Isaksson/Mats,Rivera/Grace</t>
  </si>
  <si>
    <t xml:space="preserve">4173802	</t>
  </si>
  <si>
    <t xml:space="preserve">9311069|114869695	</t>
  </si>
  <si>
    <t xml:space="preserve">999228295878467	</t>
  </si>
  <si>
    <t>[曼谷]曼谷贵都酒店(S Ratchada Hotel Bangkok)(100679738)</t>
  </si>
  <si>
    <t>超级房（带浴缸）&lt;2人入住&gt;&lt;不退款&gt;</t>
  </si>
  <si>
    <t>NING/JUAN,DONG/LING LING</t>
  </si>
  <si>
    <t xml:space="preserve">4182890	</t>
  </si>
  <si>
    <t xml:space="preserve">32847428-1	</t>
  </si>
  <si>
    <t xml:space="preserve">999228309497874	</t>
  </si>
  <si>
    <t>[巴厘岛]乌布阿赖耶度假村(Alaya Resort Ubud)(55413993)</t>
  </si>
  <si>
    <t>豪华客房&lt;2人入住&gt;</t>
  </si>
  <si>
    <t>ZHANG/HAOYING,YANG/YIYANG</t>
  </si>
  <si>
    <t xml:space="preserve">4185987	</t>
  </si>
  <si>
    <t xml:space="preserve">231103193419602	</t>
  </si>
  <si>
    <t xml:space="preserve">999228314221713	</t>
  </si>
  <si>
    <t>[米兰]米兰圣希罗埃狄尔酒店(Idea Hotel Milano San Siro)(55652995)</t>
  </si>
  <si>
    <t>双人房&lt;2人入住&gt;&lt;早餐&gt;</t>
  </si>
  <si>
    <t>HARMAN/ROGER</t>
  </si>
  <si>
    <t xml:space="preserve">4188184	</t>
  </si>
  <si>
    <t xml:space="preserve">999228315521778	</t>
  </si>
  <si>
    <t>[拉斯维加斯]皇宫度假村娱乐场酒店(The Palazzo at The Venetian®)(55426442)</t>
  </si>
  <si>
    <t>Luxury King Suite&lt;2人入住&gt;</t>
  </si>
  <si>
    <t>Wang/Zheng</t>
  </si>
  <si>
    <t xml:space="preserve">4189072	</t>
  </si>
  <si>
    <t xml:space="preserve">452326186561	</t>
  </si>
  <si>
    <t xml:space="preserve">999228315586348	</t>
  </si>
  <si>
    <t>城景奢华两大床套房&lt;2人入住&gt;</t>
  </si>
  <si>
    <t>Ma/Yue</t>
  </si>
  <si>
    <t xml:space="preserve">4189090	</t>
  </si>
  <si>
    <t xml:space="preserve">452326187335	</t>
  </si>
  <si>
    <t xml:space="preserve">999228320802052	</t>
  </si>
  <si>
    <t>[巴厘岛]水明漾贾布卢武克海洋酒店(Jambuluwuk Oceano Seminyak Hotel)(55451917)</t>
  </si>
  <si>
    <t>豪华房&lt;2人入住&gt;</t>
  </si>
  <si>
    <t>Jong/Tedd</t>
  </si>
  <si>
    <t xml:space="preserve">4193941	</t>
  </si>
  <si>
    <t xml:space="preserve">999228324522969	</t>
  </si>
  <si>
    <t>[罗马]热那亚酒店(Hotel Genova)(55920122)</t>
  </si>
  <si>
    <t>标准房&lt;2人入住&gt;&lt;不退款&gt;&lt;早餐&gt;</t>
  </si>
  <si>
    <t>WONG/CHI SHAN,LO/BIBIANA</t>
  </si>
  <si>
    <t xml:space="preserve">4195372	</t>
  </si>
  <si>
    <t xml:space="preserve">999228326976383	</t>
  </si>
  <si>
    <t>[因特拉肯]中央大陆酒店(Hotel Central Continental)(55299054)</t>
  </si>
  <si>
    <t>双人床房&lt;2人入住&gt;&lt;早餐&gt;</t>
  </si>
  <si>
    <t>Guntinas/Rizagie</t>
  </si>
  <si>
    <t xml:space="preserve">4196197	</t>
  </si>
  <si>
    <t xml:space="preserve">28341222032	</t>
  </si>
  <si>
    <t>[奥斯陆]邦德海姆酒店(Hotell Bondeheimen)(55304374)</t>
  </si>
  <si>
    <t>单人房&lt;1人入住&gt;&lt;早餐&gt;</t>
  </si>
  <si>
    <t>WU/YINGQI</t>
  </si>
  <si>
    <t xml:space="preserve">4204486	</t>
  </si>
  <si>
    <t xml:space="preserve">999228360370281	</t>
  </si>
  <si>
    <t>[菲乌米奇诺]罗马菲乌米奇诺民宿酒店(B&amp;B Hotel Roma Fiumicino Aeroporto Fiera 1)(91907659)</t>
  </si>
  <si>
    <t>大床房&lt;2人入住&gt;&lt;不退款&gt;&lt;早餐&gt;</t>
  </si>
  <si>
    <t>GALLI/ROBERTO,NICOLINI/MARTINA</t>
  </si>
  <si>
    <t xml:space="preserve">4213363	</t>
  </si>
  <si>
    <t xml:space="preserve">999228360404100	</t>
  </si>
  <si>
    <t>[芭堤雅]帕亚酒店(Payaa Hotel)(102880715)</t>
  </si>
  <si>
    <t>Deluxe Double Room&lt;2人入住&gt;&lt;不退款&gt;</t>
  </si>
  <si>
    <t>WU/Gaoying,Shi/Runxi</t>
  </si>
  <si>
    <t xml:space="preserve">4213419	</t>
  </si>
  <si>
    <t xml:space="preserve">350400000013002	</t>
  </si>
  <si>
    <t xml:space="preserve">999228366703780	</t>
  </si>
  <si>
    <t>[马德里]巴拉哈斯参议员住宿(Senator Barajas)(55598847)</t>
  </si>
  <si>
    <t>标准双人房&lt;2人入住&gt;&lt;不退款&gt;</t>
  </si>
  <si>
    <t>GOMEZ URRUTIA/GREGORIO</t>
  </si>
  <si>
    <t xml:space="preserve">4217320	</t>
  </si>
  <si>
    <t xml:space="preserve">3449505664	</t>
  </si>
  <si>
    <t xml:space="preserve">999228413960034	</t>
  </si>
  <si>
    <t>[普吉岛]芭东山迈之家(Mai House Patong Hill)(55611811)</t>
  </si>
  <si>
    <t>豪华一室房&lt;2人入住&gt;&lt;不退款&gt;&lt;早餐&gt;</t>
  </si>
  <si>
    <t>TAM/Wing Tung</t>
  </si>
  <si>
    <t xml:space="preserve">4232531	</t>
  </si>
  <si>
    <t xml:space="preserve">999228415604005	</t>
  </si>
  <si>
    <t>[曼谷]曼谷阿尔梅洛兹酒店 - 主要清真饭店(Al Meroz Hotel Bangkok - the Leading Halal Hotel)(60494198)</t>
  </si>
  <si>
    <t>高级房&lt;1人入住&gt;&lt;不退款&gt;&lt;早餐&gt;</t>
  </si>
  <si>
    <t>HU/MENGJIA</t>
  </si>
  <si>
    <t xml:space="preserve">4233426	</t>
  </si>
  <si>
    <t xml:space="preserve">332938	</t>
  </si>
  <si>
    <t xml:space="preserve">999228420165973	</t>
  </si>
  <si>
    <t>[曼谷]曼谷沙吞路耐拉提瓦斯公寓酒店(The Narathiwas Hotel &amp; Residence Sathorn Bangkok)(55720075)</t>
  </si>
  <si>
    <t>一室房&lt;2人入住&gt;&lt;不退款&gt;</t>
  </si>
  <si>
    <t>CHOW/MAN LUNG,WONG/HAU YEE</t>
  </si>
  <si>
    <t xml:space="preserve">4235405	</t>
  </si>
  <si>
    <t xml:space="preserve">999228432255409	</t>
  </si>
  <si>
    <t>[布拉格]布拉格帕拉斯艺术酒店(Le Palais Art Hotel Prague)(55707727)</t>
  </si>
  <si>
    <t>双床房&lt;2人入住&gt;&lt;早餐&gt;</t>
  </si>
  <si>
    <t>ZHANG/HANWEN,ZHANG/XINGYUE</t>
  </si>
  <si>
    <t xml:space="preserve">4237862	</t>
  </si>
  <si>
    <t xml:space="preserve">999228436200854	</t>
  </si>
  <si>
    <t>克斯双床房&lt;2人入住&gt;</t>
  </si>
  <si>
    <t>SATO/NAMI</t>
  </si>
  <si>
    <t xml:space="preserve">4238948	</t>
  </si>
  <si>
    <t xml:space="preserve">71408	</t>
  </si>
  <si>
    <t xml:space="preserve">999228436258443	</t>
  </si>
  <si>
    <t>[特罗姆瑟]堪迪克伊萨维斯酒店(Scandic Ishavshotel)(56196432)</t>
  </si>
  <si>
    <t>高级特大床房&lt;2人入住&gt;&lt;不退款&gt;&lt;早餐&gt;</t>
  </si>
  <si>
    <t>WANG/YE</t>
  </si>
  <si>
    <t xml:space="preserve">4238969	</t>
  </si>
  <si>
    <t xml:space="preserve">C04430419_1;2688588;SMD	</t>
  </si>
  <si>
    <t xml:space="preserve">999228436370011	</t>
  </si>
  <si>
    <t>[布鲁塞尔]阿尔玛大广场酒店(Alma Grand Place Hotel)(55895749)</t>
  </si>
  <si>
    <t>甄选特大床房&lt;2人入住&gt;&lt;不退款&gt;</t>
  </si>
  <si>
    <t>kelly/kevin esmonde</t>
  </si>
  <si>
    <t xml:space="preserve">4239013	</t>
  </si>
  <si>
    <t xml:space="preserve">481189885	</t>
  </si>
  <si>
    <t xml:space="preserve">999228441334485	</t>
  </si>
  <si>
    <t>[Tanjong Surat]迪沙鲁阿曼萨里酒店(Amansari Hotel Desaru)(91808934)</t>
  </si>
  <si>
    <t>豪华客房&lt;2人入住&gt;&lt;早餐&gt;</t>
  </si>
  <si>
    <t>ZHANG/XUANHONG</t>
  </si>
  <si>
    <t xml:space="preserve">4241841	</t>
  </si>
  <si>
    <t xml:space="preserve">999228466969573	</t>
  </si>
  <si>
    <t>特大床房&lt;2人入住&gt;&lt;不退款&gt;&lt;早餐&gt;</t>
  </si>
  <si>
    <t>SUN/JIALU,ZENG/XIN</t>
  </si>
  <si>
    <t xml:space="preserve">4251827	</t>
  </si>
  <si>
    <t xml:space="preserve">C04431603_1;2691907;SMD	</t>
  </si>
  <si>
    <t xml:space="preserve">999228470522964	</t>
  </si>
  <si>
    <t>[维多利亚]白玉兰及温泉酒店(The Magnolia Hotel &amp; Spa)(75221026)</t>
  </si>
  <si>
    <t>高级房&lt;2人入住&gt;</t>
  </si>
  <si>
    <t>HUANG/JIN</t>
  </si>
  <si>
    <t xml:space="preserve">4252900	</t>
  </si>
  <si>
    <t xml:space="preserve">999228483882878	</t>
  </si>
  <si>
    <t>[马尼拉]马尼拉湾景园酒店(Bayview Park Hotel Manila)(55280723)</t>
  </si>
  <si>
    <t>高级双床房&lt;2人入住&gt;&lt;早餐&gt;</t>
  </si>
  <si>
    <t>LOMBRINO/ANAMARIE</t>
  </si>
  <si>
    <t xml:space="preserve">4256255	</t>
  </si>
  <si>
    <t xml:space="preserve">298807	</t>
  </si>
  <si>
    <t xml:space="preserve">999228488858491	</t>
  </si>
  <si>
    <t>[长滩岛]长滩热带贝斯特韦斯特酒店(Boracay Tropics Resort Hotel)(70391360)</t>
  </si>
  <si>
    <t>LEE/MINJI</t>
  </si>
  <si>
    <t xml:space="preserve">4260763	</t>
  </si>
  <si>
    <t xml:space="preserve">482657875 - 1700043343072235	</t>
  </si>
  <si>
    <t xml:space="preserve">999228489411560	</t>
  </si>
  <si>
    <t>[巴厘岛]图班瑞士贝尔酒店(Swiss-Belhotel Tuban)(55841621)</t>
  </si>
  <si>
    <t>豪华房带阳台&lt;2人入住&gt;&lt;早餐&gt;</t>
  </si>
  <si>
    <t>PENG/SONG LING</t>
  </si>
  <si>
    <t xml:space="preserve">4261721	</t>
  </si>
  <si>
    <t xml:space="preserve">462272	</t>
  </si>
  <si>
    <t xml:space="preserve">999228497153021	</t>
  </si>
  <si>
    <t>[Kuala Kuantan]关丹凯悦酒店(Hyatt Regency Kuantan Resort)(55491832)</t>
  </si>
  <si>
    <t>海景标准特大床房&lt;2人入住&gt;&lt;早餐&gt;</t>
  </si>
  <si>
    <t>PUA/JESSIE</t>
  </si>
  <si>
    <t xml:space="preserve">4264844	</t>
  </si>
  <si>
    <t xml:space="preserve">999228513251307	</t>
  </si>
  <si>
    <t>[首尔]首尔大使 - 铂尔曼酒店(The Ambassador Seoul - A Pullman Hotel)(55639520)</t>
  </si>
  <si>
    <t>高级双床房间&lt;2人入住&gt;</t>
  </si>
  <si>
    <t>KIM/SEONYEONG</t>
  </si>
  <si>
    <t xml:space="preserve">4269927	</t>
  </si>
  <si>
    <t xml:space="preserve">231117182054839	</t>
  </si>
  <si>
    <t xml:space="preserve">999228514984117	</t>
  </si>
  <si>
    <t>DING/DONGLIN</t>
  </si>
  <si>
    <t xml:space="preserve">4270615	</t>
  </si>
  <si>
    <t xml:space="preserve">999228527596075	</t>
  </si>
  <si>
    <t>[呵叻]盛泰樂呵叻(Centara Korat)(110133401)</t>
  </si>
  <si>
    <t>双床一室房&lt;2人入住&gt;&lt;不退款&gt;&lt;早餐&gt;</t>
  </si>
  <si>
    <t>FADCHAIYAPHUM/JUNJIRA</t>
  </si>
  <si>
    <t xml:space="preserve">4272674	</t>
  </si>
  <si>
    <t xml:space="preserve">18283815	</t>
  </si>
  <si>
    <t xml:space="preserve">999228537932820	</t>
  </si>
  <si>
    <t>[Sinduadi]日惹财富酒店(The Rich Jogja Hotel)(109294366)</t>
  </si>
  <si>
    <t>豪华双床房&lt;2人入住&gt;</t>
  </si>
  <si>
    <t>ZA/M IMRON</t>
  </si>
  <si>
    <t xml:space="preserve">4274934	</t>
  </si>
  <si>
    <t xml:space="preserve">221091 by Azizah FO	</t>
  </si>
  <si>
    <t xml:space="preserve">999228541018880	</t>
  </si>
  <si>
    <t>[新加坡]优特莱尔新加坡樟宜机场酒店(Yotelair Singapore Changi Airport)(68545304)</t>
  </si>
  <si>
    <t>甄选大床小屋&lt;2人入住&gt;</t>
  </si>
  <si>
    <t>Ganju /Hiya,Sood/Kamia</t>
  </si>
  <si>
    <t xml:space="preserve">4275608	</t>
  </si>
  <si>
    <t xml:space="preserve">999228546708517	</t>
  </si>
  <si>
    <t>[普吉岛]海顿里拉瓦迪酒店(Leelavadee HuaTing Holiday Inn)(55831883)</t>
  </si>
  <si>
    <t>园景高级房&lt;2人入住&gt;</t>
  </si>
  <si>
    <t>LIANG/JUNWEI,CHEN/YANTING</t>
  </si>
  <si>
    <t xml:space="preserve">4277567	</t>
  </si>
  <si>
    <t xml:space="preserve">CONF#: 92409070	</t>
  </si>
  <si>
    <t xml:space="preserve">999228560241995	</t>
  </si>
  <si>
    <t>[瓜卢流斯]圣保罗机场万豪酒店(Sao Paulo Airport Marriott Hotel)(68029198)</t>
  </si>
  <si>
    <t>豪华2张双人床房&lt;2人入住&gt;&lt;早餐&gt;</t>
  </si>
  <si>
    <t>SALES/PAULA K</t>
  </si>
  <si>
    <t xml:space="preserve">4292918	</t>
  </si>
  <si>
    <t xml:space="preserve">18304782	</t>
  </si>
  <si>
    <t xml:space="preserve">999228560739275	</t>
  </si>
  <si>
    <t>[曼谷]曼谷柏悦酒店(Park Hyatt Bangkok)(55451711)</t>
  </si>
  <si>
    <t>豪华特大床房&lt;2人入住&gt;&lt;不退款&gt;&lt;早餐&gt;</t>
  </si>
  <si>
    <t>YIN/HONG,DICKGIESSER/GERHARD,DICKGIESSER/BENJAMIN,DICKGIESSER/SEBASTIAN</t>
  </si>
  <si>
    <t xml:space="preserve">4294120	</t>
  </si>
  <si>
    <t xml:space="preserve">54028217, 5532351,  66380260, 9000376	</t>
  </si>
  <si>
    <t xml:space="preserve">999228560834957	</t>
  </si>
  <si>
    <t>[巴塞罗那]巴塞罗那诺布酒店(Nobu Hotel Barcelona)(60514424)</t>
  </si>
  <si>
    <t>豪华房&lt;2人入住&gt;&lt;早餐&gt;</t>
  </si>
  <si>
    <t>WANG/JIAKUN,YANG/LEI</t>
  </si>
  <si>
    <t xml:space="preserve">4294227	</t>
  </si>
  <si>
    <t xml:space="preserve">999228571957164	</t>
  </si>
  <si>
    <t>[巴厘岛]图兰奔密匹度假村(Mimpi Resort Tulamben)(110132882)</t>
  </si>
  <si>
    <t>标准庭院房&lt;2人入住&gt;&lt;早餐&gt;</t>
  </si>
  <si>
    <t>JAMALUDDIN/HANIS</t>
  </si>
  <si>
    <t xml:space="preserve">4298683	</t>
  </si>
  <si>
    <t xml:space="preserve">1869	</t>
  </si>
  <si>
    <t xml:space="preserve">999228572214999	</t>
  </si>
  <si>
    <t>[中雅加达]雅加达凯马约兰阿什亚纳酒店(Asyana Kemayoran Jakarta)(89920067)</t>
  </si>
  <si>
    <t>标准双人床房&lt;2人入住&gt;&lt;早餐&gt;</t>
  </si>
  <si>
    <t>RAHAYU/WANI,FIKHRIYATI/ANIDA</t>
  </si>
  <si>
    <t xml:space="preserve">4298982	</t>
  </si>
  <si>
    <t xml:space="preserve">BT27179	</t>
  </si>
  <si>
    <t xml:space="preserve">999228573940733	</t>
  </si>
  <si>
    <t>[吉隆坡]吉隆坡皇家朱兰酒店(Royale Chulan Kuala Lumpur)(55851892)</t>
  </si>
  <si>
    <t>高级房&lt;2人入住&gt;&lt;不退款&gt;&lt;早餐&gt;</t>
  </si>
  <si>
    <t>SAGAR/SHIVAM,SAGAR/SHIVAM</t>
  </si>
  <si>
    <t xml:space="preserve">4300486	</t>
  </si>
  <si>
    <t xml:space="preserve">102934	</t>
  </si>
  <si>
    <t xml:space="preserve">999228583083387	</t>
  </si>
  <si>
    <t>[迪沙鲁]迪沙鲁海滩桑德及桑德尔斯Spa度假酒店(Sand &amp; Sandals Desaru Beach Resort &amp; Spa)(55733234)</t>
  </si>
  <si>
    <t>Poh/Hee En Lai Richson</t>
  </si>
  <si>
    <t xml:space="preserve">4303063	</t>
  </si>
  <si>
    <t xml:space="preserve">999228586212744	</t>
  </si>
  <si>
    <t>[冲浪者天堂]诺富特冲浪者天堂酒店(Novotel Surfers Paradise)(55851979)</t>
  </si>
  <si>
    <t>景观高级间 - 带1张特大号床&lt;2人入住&gt;&lt;不退款&gt;</t>
  </si>
  <si>
    <t>MAO/ZHUQING,Sun/Mingyue</t>
  </si>
  <si>
    <t xml:space="preserve">4304548	</t>
  </si>
  <si>
    <t xml:space="preserve">28588703509	</t>
  </si>
  <si>
    <t>[富国岛]富国岛蒙坦豪华酒店(Muong Thanh Luxury Phu Quoc Hotel)(55768473)</t>
  </si>
  <si>
    <t>豪华大床房&lt;2人入住&gt;&lt;不退款&gt;&lt;早餐&gt;</t>
  </si>
  <si>
    <t>WONG/SZE TING</t>
  </si>
  <si>
    <t xml:space="preserve">4306394	</t>
  </si>
  <si>
    <t xml:space="preserve">1082869266	</t>
  </si>
  <si>
    <t xml:space="preserve">999228589576690	</t>
  </si>
  <si>
    <t>[巴黎]香榭丽舍雷格西亚酒店(Hôtel Elysées Régencia)(55639732)</t>
  </si>
  <si>
    <t>豪华房&lt;2人入住&gt;&lt;不退款&gt;</t>
  </si>
  <si>
    <t>ZHANG/XINJING,SHAO/SIYI</t>
  </si>
  <si>
    <t xml:space="preserve">4307041	</t>
  </si>
  <si>
    <t xml:space="preserve">126886362|126886362	</t>
  </si>
  <si>
    <t xml:space="preserve">999228599509482	</t>
  </si>
  <si>
    <t>[曼谷]曼谷帕斯彻尔酒店(Pas Cher Hotel de Bangkok)(55547090)</t>
  </si>
  <si>
    <t>高级双床房&lt;2人入住&gt;</t>
  </si>
  <si>
    <t>KANLAYA/ANURUK</t>
  </si>
  <si>
    <t xml:space="preserve">4310140	</t>
  </si>
  <si>
    <t xml:space="preserve">HGUConf127190554|127190554	</t>
  </si>
  <si>
    <t xml:space="preserve">999228603789520	</t>
  </si>
  <si>
    <t>[玛格利特河]思德玛格利特河酒店(Stay Margaret River)(55280638)</t>
  </si>
  <si>
    <t>大床单人房&lt;2人入住&gt;</t>
  </si>
  <si>
    <t>FENG/FAN</t>
  </si>
  <si>
    <t xml:space="preserve">4312498	</t>
  </si>
  <si>
    <t xml:space="preserve">-127285503|127285503	</t>
  </si>
  <si>
    <t xml:space="preserve">999228605167606	</t>
  </si>
  <si>
    <t>[博洛尼亚]伊利特套房酒店(Suite Hotel Elite)(55414331)</t>
  </si>
  <si>
    <t>客房&lt;2人入住&gt;</t>
  </si>
  <si>
    <t>AURIEMMA/GIOVANNI</t>
  </si>
  <si>
    <t xml:space="preserve">4313444	</t>
  </si>
  <si>
    <t xml:space="preserve">28605173229	</t>
  </si>
  <si>
    <t>AURIEMMA/GIOVANNI,PICILLO/ANNA MARIA</t>
  </si>
  <si>
    <t xml:space="preserve">4313448	</t>
  </si>
  <si>
    <t xml:space="preserve">29164165|127357152	</t>
  </si>
  <si>
    <t xml:space="preserve">999229348438073	</t>
  </si>
  <si>
    <t>转角特大床房&lt;2人入住&gt;&lt;不退款&gt;&lt;早餐&gt;</t>
  </si>
  <si>
    <t>HE/XUEHAN</t>
  </si>
  <si>
    <t xml:space="preserve">4399610	</t>
  </si>
  <si>
    <t xml:space="preserve">44064449	</t>
  </si>
  <si>
    <t xml:space="preserve">999228320480625	</t>
  </si>
  <si>
    <t>MAI/ZHAOTONG,LIN/ZUER</t>
  </si>
  <si>
    <t xml:space="preserve">4193554	</t>
  </si>
  <si>
    <t xml:space="preserve">70684	</t>
  </si>
  <si>
    <t xml:space="preserve">999228330249316	</t>
  </si>
  <si>
    <t>城景奢华特大床套房&lt;2人入住&gt;</t>
  </si>
  <si>
    <t>GUI/YIWEN,HU/CHENGDONG</t>
  </si>
  <si>
    <t xml:space="preserve">4197422	</t>
  </si>
  <si>
    <t xml:space="preserve">452346410363	</t>
  </si>
  <si>
    <t xml:space="preserve">999229388540642	</t>
  </si>
  <si>
    <t>[吉隆坡]吉隆坡大华酒店，傲途格精选酒店(The Majestic Hotel Kuala Lumpur, Autograph Collection)(68025853)</t>
  </si>
  <si>
    <t>豪华特大床房塔楼翼&lt;2人入住&gt;&lt;不退款&gt;&lt;早餐&gt;</t>
  </si>
  <si>
    <t>SYAZANA/NUR</t>
  </si>
  <si>
    <t xml:space="preserve">4437209	</t>
  </si>
  <si>
    <t xml:space="preserve">363036094	</t>
  </si>
  <si>
    <t>，</t>
  </si>
  <si>
    <t>105004.98 HKD</t>
  </si>
  <si>
    <t>A231226094356481</t>
  </si>
  <si>
    <t>A231226094423481</t>
  </si>
  <si>
    <t>总计：105004.98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</si>
  <si>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</si>
  <si>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</si>
  <si>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</si>
  <si>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</si>
  <si>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</si>
  <si>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</si>
  <si>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</si>
  <si>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</si>
  <si>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</si>
  <si>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</si>
  <si>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</si>
  <si>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</si>
  <si>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</si>
  <si>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</si>
  <si>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</si>
  <si>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</si>
  <si>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</si>
  <si>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</si>
  <si>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</si>
  <si>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2023-12-14</t>
  </si>
  <si>
    <t>4437209</t>
  </si>
  <si>
    <t>吉隆坡大华酒店 - 傲途格精选酒店</t>
  </si>
  <si>
    <t>SYAZANA NUR</t>
  </si>
  <si>
    <t>2023-12-22</t>
  </si>
  <si>
    <t>2023-12-23</t>
  </si>
  <si>
    <t>退房日周结</t>
  </si>
  <si>
    <t>654.00</t>
  </si>
  <si>
    <t>711.10</t>
  </si>
  <si>
    <t>0</t>
  </si>
  <si>
    <t>0.00</t>
  </si>
  <si>
    <t>携程汇智国际直连</t>
  </si>
  <si>
    <t>925</t>
  </si>
  <si>
    <t>2023-12-15 17:02:45</t>
  </si>
  <si>
    <t>否</t>
  </si>
  <si>
    <t>汇智国际旅游发展有限公司</t>
  </si>
  <si>
    <t>直采</t>
  </si>
  <si>
    <t>马来西亚</t>
  </si>
  <si>
    <t>2023-12-08</t>
  </si>
  <si>
    <t>4399610</t>
  </si>
  <si>
    <t>曼谷柏悦酒店</t>
  </si>
  <si>
    <t>HE XUEHAN</t>
  </si>
  <si>
    <t>2023-12-21</t>
  </si>
  <si>
    <t>6552.00</t>
  </si>
  <si>
    <t>7141.92</t>
  </si>
  <si>
    <t>2023-12-08 19:17:27</t>
  </si>
  <si>
    <t>泰国</t>
  </si>
  <si>
    <t>2023-11-23</t>
  </si>
  <si>
    <t>4312498</t>
  </si>
  <si>
    <t>玛格丽特河住宿酒店</t>
  </si>
  <si>
    <t>FENG FAN</t>
  </si>
  <si>
    <t>850.92</t>
  </si>
  <si>
    <t>924.31</t>
  </si>
  <si>
    <t>2023-11-23 21:35:17</t>
  </si>
  <si>
    <t>直连</t>
  </si>
  <si>
    <t>澳大利亚</t>
  </si>
  <si>
    <t>4310140</t>
  </si>
  <si>
    <t>曼谷巴夏喀酒店</t>
  </si>
  <si>
    <t>KANLAYA ANURUK</t>
  </si>
  <si>
    <t>2023-12-20</t>
  </si>
  <si>
    <t>660.63</t>
  </si>
  <si>
    <t>717.61</t>
  </si>
  <si>
    <t>2023-11-23 16:39:30</t>
  </si>
  <si>
    <t>4307041</t>
  </si>
  <si>
    <t>香榭丽舍雷格西亚酒店</t>
  </si>
  <si>
    <t>ZHANG XINJING,SHAO SIYI</t>
  </si>
  <si>
    <t>2023-12-19</t>
  </si>
  <si>
    <t>6990.48</t>
  </si>
  <si>
    <t>7593.40</t>
  </si>
  <si>
    <t>2023-11-23 02:53:59</t>
  </si>
  <si>
    <t>法国</t>
  </si>
  <si>
    <t>2023-11-22</t>
  </si>
  <si>
    <t>4306394</t>
  </si>
  <si>
    <t>富国岛蒙坦豪华酒店</t>
  </si>
  <si>
    <t>WONG SZE TING</t>
  </si>
  <si>
    <t>293.68</t>
  </si>
  <si>
    <t>319.88</t>
  </si>
  <si>
    <t>2023-11-22 22:40:19</t>
  </si>
  <si>
    <t>越南</t>
  </si>
  <si>
    <t>4304548</t>
  </si>
  <si>
    <t>冲浪者天堂诺富特酒店</t>
  </si>
  <si>
    <t>MAO ZHUQING,Sun Mingyue</t>
  </si>
  <si>
    <t>2191.80</t>
  </si>
  <si>
    <t>2387.32</t>
  </si>
  <si>
    <t>2023-11-22 18:30:34</t>
  </si>
  <si>
    <t>4300486</t>
  </si>
  <si>
    <t>吉隆坡皇家朱兰酒店</t>
  </si>
  <si>
    <t>SAGAR SHIVAM,SAGAR SHIVAM</t>
  </si>
  <si>
    <t>758.01</t>
  </si>
  <si>
    <t>822.40</t>
  </si>
  <si>
    <t>2023-12-19 08:48:03</t>
  </si>
  <si>
    <t>2023-11-21</t>
  </si>
  <si>
    <t>4298683</t>
  </si>
  <si>
    <t>图兰奔密匹酒店</t>
  </si>
  <si>
    <t>JAMALUDDIN HANIS</t>
  </si>
  <si>
    <t>1352.88</t>
  </si>
  <si>
    <t>1467.81</t>
  </si>
  <si>
    <t>2023-11-21 19:58:49</t>
  </si>
  <si>
    <t>印度尼西亚</t>
  </si>
  <si>
    <t>4294120</t>
  </si>
  <si>
    <t>YIN HONG,Yu Baozeng,DICKGIESSER GERHARD,DICKGIESSER BENJAMIN,DICKGIESSER SEBASTIAN</t>
  </si>
  <si>
    <t>20170.48</t>
  </si>
  <si>
    <t>21884.00</t>
  </si>
  <si>
    <t>2023-11-21 11:39:34</t>
  </si>
  <si>
    <t>2023-11-20</t>
  </si>
  <si>
    <t>4292918</t>
  </si>
  <si>
    <t>圣保罗机场万豪酒店</t>
  </si>
  <si>
    <t>SALES PAULA K</t>
  </si>
  <si>
    <t>823.43</t>
  </si>
  <si>
    <t>887.51</t>
  </si>
  <si>
    <t>2023-11-20 23:54:13</t>
  </si>
  <si>
    <t>巴西</t>
  </si>
  <si>
    <t>4277567</t>
  </si>
  <si>
    <t>海顿里拉瓦迪酒店</t>
  </si>
  <si>
    <t>LIANG JUNWEI,CHEN YANTING</t>
  </si>
  <si>
    <t>1576.07</t>
  </si>
  <si>
    <t>1698.72</t>
  </si>
  <si>
    <t>2023-11-20 08:05:52</t>
  </si>
  <si>
    <t>2023-11-19</t>
  </si>
  <si>
    <t>4275608</t>
  </si>
  <si>
    <t>优特莱尔新加坡樟宜机场酒店</t>
  </si>
  <si>
    <t>Ganju Hiya,Sood Kamia</t>
  </si>
  <si>
    <t>1263.47</t>
  </si>
  <si>
    <t>1361.79</t>
  </si>
  <si>
    <t>2023-11-19 15:21:51</t>
  </si>
  <si>
    <t>新加坡</t>
  </si>
  <si>
    <t>4274934</t>
  </si>
  <si>
    <t>日惹德里奇酒店</t>
  </si>
  <si>
    <t>ZA M IMRON</t>
  </si>
  <si>
    <t>257.22</t>
  </si>
  <si>
    <t>277.24</t>
  </si>
  <si>
    <t>2023-11-19 10:54:27</t>
  </si>
  <si>
    <t>2023-11-18</t>
  </si>
  <si>
    <t>4272674</t>
  </si>
  <si>
    <t>盛泰樂呵叻</t>
  </si>
  <si>
    <t>FADCHAIYAPHUM JUNJIRA</t>
  </si>
  <si>
    <t>1769.53</t>
  </si>
  <si>
    <t>1908.47</t>
  </si>
  <si>
    <t>2023-11-18 15:34:14</t>
  </si>
  <si>
    <t>2023-11-15</t>
  </si>
  <si>
    <t>4261721</t>
  </si>
  <si>
    <t>图班瑞士贝尔酒店</t>
  </si>
  <si>
    <t>PENG SONG LING</t>
  </si>
  <si>
    <t>566.72</t>
  </si>
  <si>
    <t>608.66</t>
  </si>
  <si>
    <t>2023-11-15 20:39:52</t>
  </si>
  <si>
    <t>4260763</t>
  </si>
  <si>
    <t>长滩热带贝斯特韦斯特酒店</t>
  </si>
  <si>
    <t>LEE MINJI</t>
  </si>
  <si>
    <t>1061.23</t>
  </si>
  <si>
    <t>1139.76</t>
  </si>
  <si>
    <t>2023-11-15 18:15:47</t>
  </si>
  <si>
    <t>菲律宾</t>
  </si>
  <si>
    <t>2023-11-14</t>
  </si>
  <si>
    <t>4256255</t>
  </si>
  <si>
    <t>马尼拉湾景酒店</t>
  </si>
  <si>
    <t>LOMBRINO ANAMARIE</t>
  </si>
  <si>
    <t>2023-12-18</t>
  </si>
  <si>
    <t>1546.77</t>
  </si>
  <si>
    <t>1653.24</t>
  </si>
  <si>
    <t>2023-11-14 22:50:09</t>
  </si>
  <si>
    <t>4251827</t>
  </si>
  <si>
    <t>斯堪迪克伊萨维斯酒店</t>
  </si>
  <si>
    <t>SUN JIALU,ZENG XIN</t>
  </si>
  <si>
    <t>4885.49</t>
  </si>
  <si>
    <t>5221.77</t>
  </si>
  <si>
    <t>2023-11-14 10:22:33</t>
  </si>
  <si>
    <t>挪威</t>
  </si>
  <si>
    <t>2023-11-12</t>
  </si>
  <si>
    <t>4241841</t>
  </si>
  <si>
    <t>迪沙鲁阿曼萨里酒店</t>
  </si>
  <si>
    <t>ZHANG XUANHONG</t>
  </si>
  <si>
    <t>722.50</t>
  </si>
  <si>
    <t>772.48</t>
  </si>
  <si>
    <t>2023-11-12 17:04:17</t>
  </si>
  <si>
    <t>4239013</t>
  </si>
  <si>
    <t>阿尔玛宫大酒店</t>
  </si>
  <si>
    <t>kelly kevin esmonde</t>
  </si>
  <si>
    <t>1812.03</t>
  </si>
  <si>
    <t>1937.38</t>
  </si>
  <si>
    <t>2023-11-12 03:28:07</t>
  </si>
  <si>
    <t>比利时</t>
  </si>
  <si>
    <t>4238969</t>
  </si>
  <si>
    <t>WANG YE</t>
  </si>
  <si>
    <t>1933.96</t>
  </si>
  <si>
    <t>2067.74</t>
  </si>
  <si>
    <t>2023-11-12 02:42:47</t>
  </si>
  <si>
    <t>4238948</t>
  </si>
  <si>
    <t>芭堤雅旺阿玛海滩舒适酒店</t>
  </si>
  <si>
    <t>SATO NAMI</t>
  </si>
  <si>
    <t>188.94</t>
  </si>
  <si>
    <t>202.01</t>
  </si>
  <si>
    <t>2023-11-12 02:24:16</t>
  </si>
  <si>
    <t>2023-11-11</t>
  </si>
  <si>
    <t>4237862</t>
  </si>
  <si>
    <t>布拉格帕拉斯艺术酒店</t>
  </si>
  <si>
    <t>ZHANG HANWEN,ZHANG XINGYUE</t>
  </si>
  <si>
    <t>1652.69</t>
  </si>
  <si>
    <t>1766.64</t>
  </si>
  <si>
    <t>2023-11-11 20:13:21</t>
  </si>
  <si>
    <t>捷克</t>
  </si>
  <si>
    <t>4235405</t>
  </si>
  <si>
    <t>曼谷沙吞娜拉提瓦酒店</t>
  </si>
  <si>
    <t>CHOW MAN LUNG,WONG HAU YEE</t>
  </si>
  <si>
    <t>973.47</t>
  </si>
  <si>
    <t>1040.59</t>
  </si>
  <si>
    <t>2023-11-11 14:57:31</t>
  </si>
  <si>
    <t>4232531</t>
  </si>
  <si>
    <t>融合套房普吉岛芭东</t>
  </si>
  <si>
    <t>TAM Wing Tung</t>
  </si>
  <si>
    <t>1062.89</t>
  </si>
  <si>
    <t>1136.90</t>
  </si>
  <si>
    <t>2023-11-11 08:11:58</t>
  </si>
  <si>
    <t>2023-11-08</t>
  </si>
  <si>
    <t>4217320</t>
  </si>
  <si>
    <t>巴拉哈斯参议员酒店</t>
  </si>
  <si>
    <t>GOMEZ URRUTIA GREGORIO</t>
  </si>
  <si>
    <t>554.47</t>
  </si>
  <si>
    <t>594.35</t>
  </si>
  <si>
    <t>2023-11-08 18:28:56</t>
  </si>
  <si>
    <t>西班牙</t>
  </si>
  <si>
    <t>4213419</t>
  </si>
  <si>
    <t>帕亚酒店</t>
  </si>
  <si>
    <t>WU Gaoying,Shi Runxi</t>
  </si>
  <si>
    <t>1358.05</t>
  </si>
  <si>
    <t>1455.73</t>
  </si>
  <si>
    <t>2023-11-08 05:36:14</t>
  </si>
  <si>
    <t>4213363</t>
  </si>
  <si>
    <t>B&amp;B罗马菲乌米奇诺机场博览会酒店1</t>
  </si>
  <si>
    <t>GALLI ROBERTO,NICOLINI MARTINA</t>
  </si>
  <si>
    <t>604.28</t>
  </si>
  <si>
    <t>647.74</t>
  </si>
  <si>
    <t>2023-11-08 04:45:06</t>
  </si>
  <si>
    <t>意大利</t>
  </si>
  <si>
    <t>2023-11-05</t>
  </si>
  <si>
    <t>4197422</t>
  </si>
  <si>
    <t>拉斯维加斯威尼斯人—帕拉佐皇宫度假酒店</t>
  </si>
  <si>
    <t>GUI YIWEN,HU CHENGDONG</t>
  </si>
  <si>
    <t>3438.09</t>
  </si>
  <si>
    <t>3680.25</t>
  </si>
  <si>
    <t>2023-11-05 17:18:23</t>
  </si>
  <si>
    <t>美国</t>
  </si>
  <si>
    <t>4196197</t>
  </si>
  <si>
    <t>大陆中央酒店</t>
  </si>
  <si>
    <t>Guntinas Rizagie</t>
  </si>
  <si>
    <t>2023.81</t>
  </si>
  <si>
    <t>2166.36</t>
  </si>
  <si>
    <t>2023-11-05 13:36:24</t>
  </si>
  <si>
    <t>瑞士</t>
  </si>
  <si>
    <t>4195372</t>
  </si>
  <si>
    <t>日内瓦酒店</t>
  </si>
  <si>
    <t>WONG CHI SHAN,LO BIBIANA</t>
  </si>
  <si>
    <t>635.71</t>
  </si>
  <si>
    <t>680.49</t>
  </si>
  <si>
    <t>2023-11-05 11:03:32</t>
  </si>
  <si>
    <t>2023-11-04</t>
  </si>
  <si>
    <t>4188184</t>
  </si>
  <si>
    <t>米兰圣西罗埃狄尔酒店</t>
  </si>
  <si>
    <t>HARMAN ROGER</t>
  </si>
  <si>
    <t>549.44</t>
  </si>
  <si>
    <t>589.34</t>
  </si>
  <si>
    <t>2023-11-04 05:45:41</t>
  </si>
  <si>
    <t>2023-11-03</t>
  </si>
  <si>
    <t>4185987</t>
  </si>
  <si>
    <t>乌布阿赖耶度假村</t>
  </si>
  <si>
    <t>ZHANG HAOYING,YANG YIYANG</t>
  </si>
  <si>
    <t>796.42</t>
  </si>
  <si>
    <t>850.06</t>
  </si>
  <si>
    <t>2023-11-03 19:34:29</t>
  </si>
  <si>
    <t>4182890</t>
  </si>
  <si>
    <t>曼谷贵都酒店</t>
  </si>
  <si>
    <t>NING JUAN,DONG LING LING</t>
  </si>
  <si>
    <t>2023-12-12</t>
  </si>
  <si>
    <t>2309.96</t>
  </si>
  <si>
    <t>2465.54</t>
  </si>
  <si>
    <t>2023-11-05 12:24:55</t>
  </si>
  <si>
    <t>2023-11-02</t>
  </si>
  <si>
    <t>4173802</t>
  </si>
  <si>
    <t>台伯酒店</t>
  </si>
  <si>
    <t>Isaksson Mats,Rivera Grace</t>
  </si>
  <si>
    <t>661.21</t>
  </si>
  <si>
    <t>705.44</t>
  </si>
  <si>
    <t>2023-11-02 02:58:04</t>
  </si>
  <si>
    <t>2023-11-01</t>
  </si>
  <si>
    <t>4171252</t>
  </si>
  <si>
    <t>莲花酒店</t>
  </si>
  <si>
    <t>ZHOU SHUJUN,ZHOU ZHUGUO</t>
  </si>
  <si>
    <t>499.96</t>
  </si>
  <si>
    <t>533.58</t>
  </si>
  <si>
    <t>2023-11-01 18:20:11</t>
  </si>
  <si>
    <t>4168881</t>
  </si>
  <si>
    <t>UI客栈酒店</t>
  </si>
  <si>
    <t>SHOWALTER CODY ALAN</t>
  </si>
  <si>
    <t>393.79</t>
  </si>
  <si>
    <t>420.27</t>
  </si>
  <si>
    <t>2023-11-01 12:55:13</t>
  </si>
  <si>
    <t>马尔代夫</t>
  </si>
  <si>
    <t>2023-10-29</t>
  </si>
  <si>
    <t>4151995</t>
  </si>
  <si>
    <t>库塔宾唐酒店</t>
  </si>
  <si>
    <t>Steenberg Johanna Adriana</t>
  </si>
  <si>
    <t>291.99</t>
  </si>
  <si>
    <t>311.32</t>
  </si>
  <si>
    <t>2023-10-29 15:21:55</t>
  </si>
  <si>
    <t>2023-10-24</t>
  </si>
  <si>
    <t>4126246</t>
  </si>
  <si>
    <t>哥打京那巴鲁香格里拉丹绒亚路酒店</t>
  </si>
  <si>
    <t>LEE WONHYUCK,JUNG EUNYOUNG</t>
  </si>
  <si>
    <t>7181.81</t>
  </si>
  <si>
    <t>7671.24</t>
  </si>
  <si>
    <t>2023-10-24 23:36:25</t>
  </si>
  <si>
    <t>4125999</t>
  </si>
  <si>
    <t>KANG SEONGYEON</t>
  </si>
  <si>
    <t>907.74</t>
  </si>
  <si>
    <t>969.60</t>
  </si>
  <si>
    <t>2023-10-24 22:27:42</t>
  </si>
  <si>
    <t>2023-10-16</t>
  </si>
  <si>
    <t>4079761</t>
  </si>
  <si>
    <t>马尼拉塞拉波兹酒店</t>
  </si>
  <si>
    <t>ROMBAOA DENNIS</t>
  </si>
  <si>
    <t>955.90</t>
  </si>
  <si>
    <t>1021.04</t>
  </si>
  <si>
    <t>2023-10-16 13:59:00</t>
  </si>
  <si>
    <t>2023-10-01</t>
  </si>
  <si>
    <t>4009160</t>
  </si>
  <si>
    <t>阿尔法公寓式酒店</t>
  </si>
  <si>
    <t>YOON YOO RI,WOO JINHYOUNG</t>
  </si>
  <si>
    <t>1352.00</t>
  </si>
  <si>
    <t>1446.14</t>
  </si>
  <si>
    <t>2023-10-01 17:15:33</t>
  </si>
  <si>
    <t>2023-09-26</t>
  </si>
  <si>
    <t>3989503</t>
  </si>
  <si>
    <t>武吉丁宜格兰德洛基酒店</t>
  </si>
  <si>
    <t>Hashim Sharizal</t>
  </si>
  <si>
    <t>902.43</t>
  </si>
  <si>
    <t>962.28</t>
  </si>
  <si>
    <t>2023-09-26 20:44:31</t>
  </si>
  <si>
    <t>2023-08-29</t>
  </si>
  <si>
    <t>3851180</t>
  </si>
  <si>
    <t>希望之地46/1酒店</t>
  </si>
  <si>
    <t>JI AYEON,LEE GAYEON</t>
  </si>
  <si>
    <t>945.22</t>
  </si>
  <si>
    <t>1015.16</t>
  </si>
  <si>
    <t>2023-08-29 00:23:34</t>
  </si>
  <si>
    <t>2023-08-08</t>
  </si>
  <si>
    <t>3748436</t>
  </si>
  <si>
    <t>乌布伊特尔度假酒店</t>
  </si>
  <si>
    <t>LAM MUN YUAN</t>
  </si>
  <si>
    <t>1492.88</t>
  </si>
  <si>
    <t>1621.64</t>
  </si>
  <si>
    <t>2023-08-08 00:03:52</t>
  </si>
  <si>
    <t>2023-08-05</t>
  </si>
  <si>
    <t>3738819</t>
  </si>
  <si>
    <t>卡塔碧阳德度假酒店(SHA Plus+)</t>
  </si>
  <si>
    <t>Quinn Matthew</t>
  </si>
  <si>
    <t>2023-12-16</t>
  </si>
  <si>
    <t>6175.24</t>
  </si>
  <si>
    <t>6710.76</t>
  </si>
  <si>
    <t>2023-08-05 21:38:44</t>
  </si>
  <si>
    <t>2023-07-28</t>
  </si>
  <si>
    <t>3695625</t>
  </si>
  <si>
    <t>圣乔治宫酒店</t>
  </si>
  <si>
    <t>Chinn Stephen P</t>
  </si>
  <si>
    <t>523.28</t>
  </si>
  <si>
    <t>568.54</t>
  </si>
  <si>
    <t>2023-07-28 07:29:40</t>
  </si>
  <si>
    <t>2023-07-09</t>
  </si>
  <si>
    <t>3613672</t>
  </si>
  <si>
    <t>尼可尔斯机场酒店</t>
  </si>
  <si>
    <t>KHAYAD HOPE</t>
  </si>
  <si>
    <t>247.56</t>
  </si>
  <si>
    <t>267.55</t>
  </si>
  <si>
    <t>2023-07-09 21:34:39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</si>
</sst>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87</xdr:row>
      <xdr:rowOff>0</xdr:rowOff>
    </xdr:from>
    <xdr:to>
      <xdr:col>14</xdr:col>
      <xdr:colOff>276225</xdr:colOff>
      <xdr:row>114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668000" cy="475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45282</v>
      </c>
      <c r="G2" s="6">
        <v>45283</v>
      </c>
      <c r="H2" s="4">
        <v>1</v>
      </c>
      <c r="I2" s="4">
        <v>1</v>
      </c>
      <c r="J2" s="4">
        <v>1</v>
      </c>
      <c r="K2" s="4" t="s">
        <v>30</v>
      </c>
      <c r="L2" s="4">
        <v>267.55</v>
      </c>
      <c r="M2" s="4">
        <v>267.55</v>
      </c>
      <c r="N2" s="4" t="s">
        <v>31</v>
      </c>
      <c r="O2" s="4" t="s">
        <v>32</v>
      </c>
      <c r="P2" s="4" t="s">
        <v>33</v>
      </c>
      <c r="Q2" s="4">
        <v>0</v>
      </c>
      <c r="R2" s="7">
        <v>45116.0000115741</v>
      </c>
      <c r="S2" s="6">
        <v>45286</v>
      </c>
      <c r="T2" s="4" t="s">
        <v>34</v>
      </c>
      <c r="U2" s="4">
        <v>267.55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45282</v>
      </c>
      <c r="G3" s="6">
        <v>45283</v>
      </c>
      <c r="H3" s="4">
        <v>1</v>
      </c>
      <c r="I3" s="4">
        <v>1</v>
      </c>
      <c r="J3" s="4">
        <v>1</v>
      </c>
      <c r="K3" s="4" t="s">
        <v>30</v>
      </c>
      <c r="L3" s="4">
        <v>568.54</v>
      </c>
      <c r="M3" s="4">
        <v>568.54</v>
      </c>
      <c r="N3" s="4" t="s">
        <v>40</v>
      </c>
      <c r="O3" s="4" t="s">
        <v>32</v>
      </c>
      <c r="P3" s="4" t="s">
        <v>33</v>
      </c>
      <c r="Q3" s="4">
        <v>0</v>
      </c>
      <c r="R3" s="7">
        <v>45135.0000115741</v>
      </c>
      <c r="S3" s="6">
        <v>45286</v>
      </c>
      <c r="T3" s="4" t="s">
        <v>34</v>
      </c>
      <c r="U3" s="4">
        <v>568.54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45276</v>
      </c>
      <c r="G4" s="6">
        <v>45283</v>
      </c>
      <c r="H4" s="4">
        <v>1</v>
      </c>
      <c r="I4" s="4">
        <v>7</v>
      </c>
      <c r="J4" s="4">
        <v>7</v>
      </c>
      <c r="K4" s="4" t="s">
        <v>30</v>
      </c>
      <c r="L4" s="4">
        <v>6710.76</v>
      </c>
      <c r="M4" s="4">
        <v>6710.76</v>
      </c>
      <c r="N4" s="4" t="s">
        <v>45</v>
      </c>
      <c r="O4" s="4" t="s">
        <v>32</v>
      </c>
      <c r="P4" s="4" t="s">
        <v>33</v>
      </c>
      <c r="Q4" s="4">
        <v>0</v>
      </c>
      <c r="R4" s="7">
        <v>45143</v>
      </c>
      <c r="S4" s="6">
        <v>45286</v>
      </c>
      <c r="T4" s="4" t="s">
        <v>34</v>
      </c>
      <c r="U4" s="4">
        <v>6710.76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45279</v>
      </c>
      <c r="G5" s="6">
        <v>45283</v>
      </c>
      <c r="H5" s="4">
        <v>1</v>
      </c>
      <c r="I5" s="4">
        <v>4</v>
      </c>
      <c r="J5" s="4">
        <v>4</v>
      </c>
      <c r="K5" s="4" t="s">
        <v>30</v>
      </c>
      <c r="L5" s="4">
        <v>1621.64</v>
      </c>
      <c r="M5" s="4">
        <v>1621.64</v>
      </c>
      <c r="N5" s="4" t="s">
        <v>51</v>
      </c>
      <c r="O5" s="4" t="s">
        <v>32</v>
      </c>
      <c r="P5" s="4" t="s">
        <v>33</v>
      </c>
      <c r="Q5" s="4">
        <v>0</v>
      </c>
      <c r="R5" s="7">
        <v>45146.0000115741</v>
      </c>
      <c r="S5" s="6">
        <v>45286</v>
      </c>
      <c r="T5" s="4" t="s">
        <v>34</v>
      </c>
      <c r="U5" s="4">
        <v>1621.64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45280</v>
      </c>
      <c r="G6" s="6">
        <v>45283</v>
      </c>
      <c r="H6" s="4">
        <v>1</v>
      </c>
      <c r="I6" s="4">
        <v>3</v>
      </c>
      <c r="J6" s="4">
        <v>3</v>
      </c>
      <c r="K6" s="4" t="s">
        <v>30</v>
      </c>
      <c r="L6" s="4">
        <v>2863.02</v>
      </c>
      <c r="M6" s="4">
        <v>2863.02</v>
      </c>
      <c r="N6" s="4" t="s">
        <v>57</v>
      </c>
      <c r="O6" s="4" t="s">
        <v>32</v>
      </c>
      <c r="P6" s="4" t="s">
        <v>33</v>
      </c>
      <c r="Q6" s="4">
        <v>0</v>
      </c>
      <c r="R6" s="7">
        <v>45146</v>
      </c>
      <c r="S6" s="6">
        <v>45286</v>
      </c>
      <c r="T6" s="4" t="s">
        <v>34</v>
      </c>
      <c r="U6" s="4">
        <v>2863.02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45282</v>
      </c>
      <c r="G7" s="6">
        <v>45283</v>
      </c>
      <c r="H7" s="4">
        <v>1</v>
      </c>
      <c r="I7" s="4">
        <v>1</v>
      </c>
      <c r="J7" s="4">
        <v>1</v>
      </c>
      <c r="K7" s="4" t="s">
        <v>30</v>
      </c>
      <c r="L7" s="4">
        <v>326.37</v>
      </c>
      <c r="M7" s="4">
        <v>326.37</v>
      </c>
      <c r="N7" s="4" t="s">
        <v>62</v>
      </c>
      <c r="O7" s="4" t="s">
        <v>32</v>
      </c>
      <c r="P7" s="4" t="s">
        <v>33</v>
      </c>
      <c r="Q7" s="4">
        <v>0</v>
      </c>
      <c r="R7" s="7">
        <v>45160.0000115741</v>
      </c>
      <c r="S7" s="6">
        <v>45286</v>
      </c>
      <c r="T7" s="4" t="s">
        <v>34</v>
      </c>
      <c r="U7" s="4">
        <v>326.37</v>
      </c>
      <c r="V7" s="4">
        <v>0</v>
      </c>
      <c r="W7" s="4">
        <v>0</v>
      </c>
      <c r="X7" s="4" t="s">
        <v>63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64</v>
      </c>
      <c r="D8" s="4" t="s">
        <v>60</v>
      </c>
      <c r="E8" s="4" t="s">
        <v>61</v>
      </c>
      <c r="F8" s="6">
        <v>45282</v>
      </c>
      <c r="G8" s="6">
        <v>45283</v>
      </c>
      <c r="H8" s="4">
        <v>1</v>
      </c>
      <c r="I8" s="4">
        <v>1</v>
      </c>
      <c r="J8" s="4">
        <v>1</v>
      </c>
      <c r="K8" s="4" t="s">
        <v>30</v>
      </c>
      <c r="L8" s="4">
        <v>-326.37</v>
      </c>
      <c r="M8" s="4">
        <v>-326.37</v>
      </c>
      <c r="N8" s="4" t="s">
        <v>62</v>
      </c>
      <c r="O8" s="4" t="s">
        <v>32</v>
      </c>
      <c r="P8" s="4" t="s">
        <v>33</v>
      </c>
      <c r="Q8" s="4">
        <v>0</v>
      </c>
      <c r="R8" s="7">
        <v>45160.0000115741</v>
      </c>
      <c r="S8" s="6">
        <v>45286</v>
      </c>
      <c r="T8" s="4" t="s">
        <v>34</v>
      </c>
      <c r="U8" s="4">
        <v>-326.37</v>
      </c>
      <c r="V8" s="4">
        <v>0</v>
      </c>
      <c r="W8" s="4">
        <v>0</v>
      </c>
      <c r="X8" s="4" t="s">
        <v>63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45279</v>
      </c>
      <c r="G9" s="6">
        <v>45283</v>
      </c>
      <c r="H9" s="4">
        <v>1</v>
      </c>
      <c r="I9" s="4">
        <v>4</v>
      </c>
      <c r="J9" s="4">
        <v>4</v>
      </c>
      <c r="K9" s="4" t="s">
        <v>30</v>
      </c>
      <c r="L9" s="4">
        <v>1015.16</v>
      </c>
      <c r="M9" s="4">
        <v>1015.16</v>
      </c>
      <c r="N9" s="4" t="s">
        <v>68</v>
      </c>
      <c r="O9" s="4" t="s">
        <v>32</v>
      </c>
      <c r="P9" s="4" t="s">
        <v>33</v>
      </c>
      <c r="Q9" s="4">
        <v>0</v>
      </c>
      <c r="R9" s="7">
        <v>45167</v>
      </c>
      <c r="S9" s="6">
        <v>45286</v>
      </c>
      <c r="T9" s="4" t="s">
        <v>34</v>
      </c>
      <c r="U9" s="4">
        <v>1015.16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54</v>
      </c>
      <c r="B10" s="4" t="s">
        <v>26</v>
      </c>
      <c r="C10" s="4" t="s">
        <v>64</v>
      </c>
      <c r="D10" s="4" t="s">
        <v>55</v>
      </c>
      <c r="E10" s="4" t="s">
        <v>56</v>
      </c>
      <c r="F10" s="6">
        <v>45280</v>
      </c>
      <c r="G10" s="6">
        <v>45283</v>
      </c>
      <c r="H10" s="4">
        <v>1</v>
      </c>
      <c r="I10" s="4">
        <v>3</v>
      </c>
      <c r="J10" s="4">
        <v>3</v>
      </c>
      <c r="K10" s="4" t="s">
        <v>30</v>
      </c>
      <c r="L10" s="4">
        <v>-2863.02</v>
      </c>
      <c r="M10" s="4">
        <v>-2863.02</v>
      </c>
      <c r="N10" s="4" t="s">
        <v>57</v>
      </c>
      <c r="O10" s="4" t="s">
        <v>32</v>
      </c>
      <c r="P10" s="4" t="s">
        <v>33</v>
      </c>
      <c r="Q10" s="4">
        <v>0</v>
      </c>
      <c r="R10" s="7">
        <v>45146</v>
      </c>
      <c r="S10" s="6">
        <v>45286</v>
      </c>
      <c r="T10" s="4" t="s">
        <v>34</v>
      </c>
      <c r="U10" s="4">
        <v>-2863.02</v>
      </c>
      <c r="V10" s="4">
        <v>0</v>
      </c>
      <c r="W10" s="4">
        <v>0</v>
      </c>
      <c r="X10" s="4" t="s">
        <v>58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45280</v>
      </c>
      <c r="G11" s="6">
        <v>45283</v>
      </c>
      <c r="H11" s="4">
        <v>1</v>
      </c>
      <c r="I11" s="4">
        <v>3</v>
      </c>
      <c r="J11" s="4">
        <v>3</v>
      </c>
      <c r="K11" s="4" t="s">
        <v>30</v>
      </c>
      <c r="L11" s="4">
        <v>3015.42</v>
      </c>
      <c r="M11" s="4">
        <v>3015.42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45187.0000115741</v>
      </c>
      <c r="S11" s="6">
        <v>45286</v>
      </c>
      <c r="T11" s="4" t="s">
        <v>34</v>
      </c>
      <c r="U11" s="4">
        <v>3015.42</v>
      </c>
      <c r="V11" s="4">
        <v>0</v>
      </c>
      <c r="W11" s="4">
        <v>0</v>
      </c>
      <c r="X11" s="4" t="s">
        <v>75</v>
      </c>
      <c r="Y11" s="4" t="s">
        <v>36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45281</v>
      </c>
      <c r="G12" s="6">
        <v>45283</v>
      </c>
      <c r="H12" s="4">
        <v>1</v>
      </c>
      <c r="I12" s="4">
        <v>2</v>
      </c>
      <c r="J12" s="4">
        <v>2</v>
      </c>
      <c r="K12" s="4" t="s">
        <v>30</v>
      </c>
      <c r="L12" s="4">
        <v>962.28</v>
      </c>
      <c r="M12" s="4">
        <v>962.28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45195.0000115741</v>
      </c>
      <c r="S12" s="6">
        <v>45286</v>
      </c>
      <c r="T12" s="4" t="s">
        <v>34</v>
      </c>
      <c r="U12" s="4">
        <v>962.28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45281</v>
      </c>
      <c r="G13" s="6">
        <v>45283</v>
      </c>
      <c r="H13" s="4">
        <v>1</v>
      </c>
      <c r="I13" s="4">
        <v>2</v>
      </c>
      <c r="J13" s="4">
        <v>2</v>
      </c>
      <c r="K13" s="4" t="s">
        <v>30</v>
      </c>
      <c r="L13" s="4">
        <v>1446.14</v>
      </c>
      <c r="M13" s="4">
        <v>1446.14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45200.0000115741</v>
      </c>
      <c r="S13" s="6">
        <v>45286</v>
      </c>
      <c r="T13" s="4" t="s">
        <v>34</v>
      </c>
      <c r="U13" s="4">
        <v>1446.14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45279</v>
      </c>
      <c r="G14" s="6">
        <v>45283</v>
      </c>
      <c r="H14" s="4">
        <v>1</v>
      </c>
      <c r="I14" s="4">
        <v>4</v>
      </c>
      <c r="J14" s="4">
        <v>4</v>
      </c>
      <c r="K14" s="4" t="s">
        <v>30</v>
      </c>
      <c r="L14" s="4">
        <v>1021.04</v>
      </c>
      <c r="M14" s="4">
        <v>1021.04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45215</v>
      </c>
      <c r="S14" s="6">
        <v>45286</v>
      </c>
      <c r="T14" s="4" t="s">
        <v>34</v>
      </c>
      <c r="U14" s="4">
        <v>1021.04</v>
      </c>
      <c r="V14" s="4">
        <v>0</v>
      </c>
      <c r="W14" s="4">
        <v>0</v>
      </c>
      <c r="X14" s="4" t="s">
        <v>92</v>
      </c>
      <c r="Y14" s="4" t="s">
        <v>36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45282</v>
      </c>
      <c r="G15" s="6">
        <v>45283</v>
      </c>
      <c r="H15" s="4">
        <v>1</v>
      </c>
      <c r="I15" s="4">
        <v>1</v>
      </c>
      <c r="J15" s="4">
        <v>1</v>
      </c>
      <c r="K15" s="4" t="s">
        <v>30</v>
      </c>
      <c r="L15" s="4">
        <v>824.51</v>
      </c>
      <c r="M15" s="4">
        <v>824.51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45221</v>
      </c>
      <c r="S15" s="6">
        <v>45286</v>
      </c>
      <c r="T15" s="4" t="s">
        <v>34</v>
      </c>
      <c r="U15" s="4">
        <v>824.51</v>
      </c>
      <c r="V15" s="4">
        <v>0</v>
      </c>
      <c r="W15" s="4">
        <v>0</v>
      </c>
      <c r="X15" s="4" t="s">
        <v>97</v>
      </c>
      <c r="Y15" s="4" t="s">
        <v>36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45278</v>
      </c>
      <c r="G16" s="6">
        <v>45283</v>
      </c>
      <c r="H16" s="4">
        <v>1</v>
      </c>
      <c r="I16" s="4">
        <v>5</v>
      </c>
      <c r="J16" s="4">
        <v>5</v>
      </c>
      <c r="K16" s="4" t="s">
        <v>30</v>
      </c>
      <c r="L16" s="4">
        <v>969.6</v>
      </c>
      <c r="M16" s="4">
        <v>969.6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45223</v>
      </c>
      <c r="S16" s="6">
        <v>45286</v>
      </c>
      <c r="T16" s="4" t="s">
        <v>34</v>
      </c>
      <c r="U16" s="4">
        <v>969.6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45279</v>
      </c>
      <c r="G17" s="6">
        <v>45283</v>
      </c>
      <c r="H17" s="4">
        <v>1</v>
      </c>
      <c r="I17" s="4">
        <v>4</v>
      </c>
      <c r="J17" s="4">
        <v>4</v>
      </c>
      <c r="K17" s="4" t="s">
        <v>30</v>
      </c>
      <c r="L17" s="4">
        <v>7671.24</v>
      </c>
      <c r="M17" s="4">
        <v>7671.24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45223.0000115741</v>
      </c>
      <c r="S17" s="6">
        <v>45286</v>
      </c>
      <c r="T17" s="4" t="s">
        <v>34</v>
      </c>
      <c r="U17" s="4">
        <v>7671.24</v>
      </c>
      <c r="V17" s="4">
        <v>0</v>
      </c>
      <c r="W17" s="4">
        <v>0</v>
      </c>
      <c r="X17" s="4" t="s">
        <v>108</v>
      </c>
      <c r="Y17" s="4" t="s">
        <v>36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45280</v>
      </c>
      <c r="G18" s="6">
        <v>45283</v>
      </c>
      <c r="H18" s="4">
        <v>1</v>
      </c>
      <c r="I18" s="4">
        <v>3</v>
      </c>
      <c r="J18" s="4">
        <v>3</v>
      </c>
      <c r="K18" s="4" t="s">
        <v>30</v>
      </c>
      <c r="L18" s="4">
        <v>2062.14</v>
      </c>
      <c r="M18" s="4">
        <v>2062.14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45225.0000115741</v>
      </c>
      <c r="S18" s="6">
        <v>45286</v>
      </c>
      <c r="T18" s="4" t="s">
        <v>34</v>
      </c>
      <c r="U18" s="4">
        <v>2062.14</v>
      </c>
      <c r="V18" s="4">
        <v>0</v>
      </c>
      <c r="W18" s="4">
        <v>0</v>
      </c>
      <c r="X18" s="4" t="s">
        <v>113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45282</v>
      </c>
      <c r="G19" s="6">
        <v>45283</v>
      </c>
      <c r="H19" s="4">
        <v>1</v>
      </c>
      <c r="I19" s="4">
        <v>1</v>
      </c>
      <c r="J19" s="4">
        <v>1</v>
      </c>
      <c r="K19" s="4" t="s">
        <v>30</v>
      </c>
      <c r="L19" s="4">
        <v>311.32</v>
      </c>
      <c r="M19" s="4">
        <v>311.32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45228.0000115741</v>
      </c>
      <c r="S19" s="6">
        <v>45286</v>
      </c>
      <c r="T19" s="4" t="s">
        <v>34</v>
      </c>
      <c r="U19" s="4">
        <v>311.32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45282</v>
      </c>
      <c r="G20" s="6">
        <v>45283</v>
      </c>
      <c r="H20" s="4">
        <v>1</v>
      </c>
      <c r="I20" s="4">
        <v>1</v>
      </c>
      <c r="J20" s="4">
        <v>1</v>
      </c>
      <c r="K20" s="4" t="s">
        <v>30</v>
      </c>
      <c r="L20" s="4">
        <v>490.67</v>
      </c>
      <c r="M20" s="4">
        <v>490.67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45229.0000115741</v>
      </c>
      <c r="S20" s="6">
        <v>45286</v>
      </c>
      <c r="T20" s="4" t="s">
        <v>34</v>
      </c>
      <c r="U20" s="4">
        <v>490.67</v>
      </c>
      <c r="V20" s="4">
        <v>0</v>
      </c>
      <c r="W20" s="4">
        <v>0</v>
      </c>
      <c r="X20" s="4" t="s">
        <v>125</v>
      </c>
      <c r="Y20" s="4" t="s">
        <v>36</v>
      </c>
    </row>
    <row r="21" s="4" customFormat="1" spans="1:25">
      <c r="A21" s="4" t="s">
        <v>121</v>
      </c>
      <c r="B21" s="4" t="s">
        <v>26</v>
      </c>
      <c r="C21" s="4" t="s">
        <v>64</v>
      </c>
      <c r="D21" s="4" t="s">
        <v>122</v>
      </c>
      <c r="E21" s="4" t="s">
        <v>123</v>
      </c>
      <c r="F21" s="6">
        <v>45282</v>
      </c>
      <c r="G21" s="6">
        <v>45283</v>
      </c>
      <c r="H21" s="4">
        <v>1</v>
      </c>
      <c r="I21" s="4">
        <v>1</v>
      </c>
      <c r="J21" s="4">
        <v>1</v>
      </c>
      <c r="K21" s="4" t="s">
        <v>30</v>
      </c>
      <c r="L21" s="4">
        <v>-490.67</v>
      </c>
      <c r="M21" s="4">
        <v>-490.67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45229.0000115741</v>
      </c>
      <c r="S21" s="6">
        <v>45286</v>
      </c>
      <c r="T21" s="4" t="s">
        <v>34</v>
      </c>
      <c r="U21" s="4">
        <v>-490.67</v>
      </c>
      <c r="V21" s="4">
        <v>0</v>
      </c>
      <c r="W21" s="4">
        <v>0</v>
      </c>
      <c r="X21" s="4" t="s">
        <v>125</v>
      </c>
      <c r="Y21" s="4" t="s">
        <v>36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45282</v>
      </c>
      <c r="G22" s="6">
        <v>45283</v>
      </c>
      <c r="H22" s="4">
        <v>1</v>
      </c>
      <c r="I22" s="4">
        <v>1</v>
      </c>
      <c r="J22" s="4">
        <v>1</v>
      </c>
      <c r="K22" s="4" t="s">
        <v>30</v>
      </c>
      <c r="L22" s="4">
        <v>420.27</v>
      </c>
      <c r="M22" s="4">
        <v>420.27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45231.0000115741</v>
      </c>
      <c r="S22" s="6">
        <v>45286</v>
      </c>
      <c r="T22" s="4" t="s">
        <v>34</v>
      </c>
      <c r="U22" s="4">
        <v>420.27</v>
      </c>
      <c r="V22" s="4">
        <v>0</v>
      </c>
      <c r="W22" s="4">
        <v>0</v>
      </c>
      <c r="X22" s="4" t="s">
        <v>130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45280</v>
      </c>
      <c r="G23" s="6">
        <v>45283</v>
      </c>
      <c r="H23" s="4">
        <v>1</v>
      </c>
      <c r="I23" s="4">
        <v>3</v>
      </c>
      <c r="J23" s="4">
        <v>3</v>
      </c>
      <c r="K23" s="4" t="s">
        <v>30</v>
      </c>
      <c r="L23" s="4">
        <v>533.58</v>
      </c>
      <c r="M23" s="4">
        <v>533.58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45231.0000115741</v>
      </c>
      <c r="S23" s="6">
        <v>45286</v>
      </c>
      <c r="T23" s="4" t="s">
        <v>34</v>
      </c>
      <c r="U23" s="4">
        <v>533.58</v>
      </c>
      <c r="V23" s="4">
        <v>0</v>
      </c>
      <c r="W23" s="4">
        <v>0</v>
      </c>
      <c r="X23" s="4" t="s">
        <v>136</v>
      </c>
      <c r="Y23" s="4" t="s">
        <v>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45282</v>
      </c>
      <c r="G24" s="6">
        <v>45283</v>
      </c>
      <c r="H24" s="4">
        <v>1</v>
      </c>
      <c r="I24" s="4">
        <v>1</v>
      </c>
      <c r="J24" s="4">
        <v>1</v>
      </c>
      <c r="K24" s="4" t="s">
        <v>30</v>
      </c>
      <c r="L24" s="4">
        <v>705.44</v>
      </c>
      <c r="M24" s="4">
        <v>705.44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45232</v>
      </c>
      <c r="S24" s="6">
        <v>45286</v>
      </c>
      <c r="T24" s="4" t="s">
        <v>34</v>
      </c>
      <c r="U24" s="4">
        <v>705.44</v>
      </c>
      <c r="V24" s="4">
        <v>0</v>
      </c>
      <c r="W24" s="4">
        <v>0</v>
      </c>
      <c r="X24" s="4" t="s">
        <v>141</v>
      </c>
      <c r="Y24" s="4" t="s">
        <v>142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45272</v>
      </c>
      <c r="G25" s="6">
        <v>45283</v>
      </c>
      <c r="H25" s="4">
        <v>1</v>
      </c>
      <c r="I25" s="4">
        <v>11</v>
      </c>
      <c r="J25" s="4">
        <v>11</v>
      </c>
      <c r="K25" s="4" t="s">
        <v>30</v>
      </c>
      <c r="L25" s="4">
        <v>2465.54</v>
      </c>
      <c r="M25" s="4">
        <v>2465.54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45233.0000115741</v>
      </c>
      <c r="S25" s="6">
        <v>45286</v>
      </c>
      <c r="T25" s="4" t="s">
        <v>34</v>
      </c>
      <c r="U25" s="4">
        <v>2465.54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45282</v>
      </c>
      <c r="G26" s="6">
        <v>45283</v>
      </c>
      <c r="H26" s="4">
        <v>1</v>
      </c>
      <c r="I26" s="4">
        <v>1</v>
      </c>
      <c r="J26" s="4">
        <v>1</v>
      </c>
      <c r="K26" s="4" t="s">
        <v>30</v>
      </c>
      <c r="L26" s="4">
        <v>850.06</v>
      </c>
      <c r="M26" s="4">
        <v>850.06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45233.0000115741</v>
      </c>
      <c r="S26" s="6">
        <v>45286</v>
      </c>
      <c r="T26" s="4" t="s">
        <v>34</v>
      </c>
      <c r="U26" s="4">
        <v>850.06</v>
      </c>
      <c r="V26" s="4">
        <v>0</v>
      </c>
      <c r="W26" s="4">
        <v>0</v>
      </c>
      <c r="X26" s="4" t="s">
        <v>153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45282</v>
      </c>
      <c r="G27" s="6">
        <v>45283</v>
      </c>
      <c r="H27" s="4">
        <v>1</v>
      </c>
      <c r="I27" s="4">
        <v>1</v>
      </c>
      <c r="J27" s="4">
        <v>1</v>
      </c>
      <c r="K27" s="4" t="s">
        <v>30</v>
      </c>
      <c r="L27" s="4">
        <v>589.34</v>
      </c>
      <c r="M27" s="4">
        <v>589.34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45234.0000115741</v>
      </c>
      <c r="S27" s="6">
        <v>45286</v>
      </c>
      <c r="T27" s="4" t="s">
        <v>34</v>
      </c>
      <c r="U27" s="4">
        <v>589.34</v>
      </c>
      <c r="V27" s="4">
        <v>0</v>
      </c>
      <c r="W27" s="4">
        <v>0</v>
      </c>
      <c r="X27" s="4" t="s">
        <v>159</v>
      </c>
      <c r="Y27" s="4" t="s">
        <v>36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162</v>
      </c>
      <c r="F28" s="6">
        <v>45280</v>
      </c>
      <c r="G28" s="6">
        <v>45283</v>
      </c>
      <c r="H28" s="4">
        <v>1</v>
      </c>
      <c r="I28" s="4">
        <v>3</v>
      </c>
      <c r="J28" s="4">
        <v>3</v>
      </c>
      <c r="K28" s="4" t="s">
        <v>30</v>
      </c>
      <c r="L28" s="4">
        <v>3270.12</v>
      </c>
      <c r="M28" s="4">
        <v>3270.12</v>
      </c>
      <c r="N28" s="4" t="s">
        <v>163</v>
      </c>
      <c r="O28" s="4" t="s">
        <v>32</v>
      </c>
      <c r="P28" s="4" t="s">
        <v>33</v>
      </c>
      <c r="Q28" s="4">
        <v>0</v>
      </c>
      <c r="R28" s="7">
        <v>45234</v>
      </c>
      <c r="S28" s="6">
        <v>45286</v>
      </c>
      <c r="T28" s="4" t="s">
        <v>34</v>
      </c>
      <c r="U28" s="4">
        <v>3270.12</v>
      </c>
      <c r="V28" s="4">
        <v>0</v>
      </c>
      <c r="W28" s="4">
        <v>0</v>
      </c>
      <c r="X28" s="4" t="s">
        <v>164</v>
      </c>
      <c r="Y28" s="4" t="s">
        <v>165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161</v>
      </c>
      <c r="E29" s="4" t="s">
        <v>167</v>
      </c>
      <c r="F29" s="6">
        <v>45280</v>
      </c>
      <c r="G29" s="6">
        <v>45283</v>
      </c>
      <c r="H29" s="4">
        <v>1</v>
      </c>
      <c r="I29" s="4">
        <v>3</v>
      </c>
      <c r="J29" s="4">
        <v>3</v>
      </c>
      <c r="K29" s="4" t="s">
        <v>30</v>
      </c>
      <c r="L29" s="4">
        <v>3856.23</v>
      </c>
      <c r="M29" s="4">
        <v>3856.23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45234.0000115741</v>
      </c>
      <c r="S29" s="6">
        <v>45286</v>
      </c>
      <c r="T29" s="4" t="s">
        <v>34</v>
      </c>
      <c r="U29" s="4">
        <v>3856.23</v>
      </c>
      <c r="V29" s="4">
        <v>0</v>
      </c>
      <c r="W29" s="4">
        <v>0</v>
      </c>
      <c r="X29" s="4" t="s">
        <v>169</v>
      </c>
      <c r="Y29" s="4" t="s">
        <v>170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45279</v>
      </c>
      <c r="G30" s="6">
        <v>45283</v>
      </c>
      <c r="H30" s="4">
        <v>1</v>
      </c>
      <c r="I30" s="4">
        <v>4</v>
      </c>
      <c r="J30" s="4">
        <v>4</v>
      </c>
      <c r="K30" s="4" t="s">
        <v>30</v>
      </c>
      <c r="L30" s="4">
        <v>1816.8</v>
      </c>
      <c r="M30" s="4">
        <v>1816.8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45234</v>
      </c>
      <c r="S30" s="6">
        <v>45286</v>
      </c>
      <c r="T30" s="4" t="s">
        <v>34</v>
      </c>
      <c r="U30" s="4">
        <v>1816.8</v>
      </c>
      <c r="V30" s="4">
        <v>0</v>
      </c>
      <c r="W30" s="4">
        <v>0</v>
      </c>
      <c r="X30" s="4" t="s">
        <v>175</v>
      </c>
      <c r="Y30" s="4" t="s">
        <v>36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45282</v>
      </c>
      <c r="G31" s="6">
        <v>45283</v>
      </c>
      <c r="H31" s="4">
        <v>1</v>
      </c>
      <c r="I31" s="4">
        <v>1</v>
      </c>
      <c r="J31" s="4">
        <v>1</v>
      </c>
      <c r="K31" s="4" t="s">
        <v>30</v>
      </c>
      <c r="L31" s="4">
        <v>680.49</v>
      </c>
      <c r="M31" s="4">
        <v>680.49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45235</v>
      </c>
      <c r="S31" s="6">
        <v>45286</v>
      </c>
      <c r="T31" s="4" t="s">
        <v>34</v>
      </c>
      <c r="U31" s="4">
        <v>680.49</v>
      </c>
      <c r="V31" s="4">
        <v>0</v>
      </c>
      <c r="W31" s="4">
        <v>0</v>
      </c>
      <c r="X31" s="4" t="s">
        <v>180</v>
      </c>
      <c r="Y31" s="4" t="s">
        <v>36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45281</v>
      </c>
      <c r="G32" s="6">
        <v>45283</v>
      </c>
      <c r="H32" s="4">
        <v>1</v>
      </c>
      <c r="I32" s="4">
        <v>2</v>
      </c>
      <c r="J32" s="4">
        <v>2</v>
      </c>
      <c r="K32" s="4" t="s">
        <v>30</v>
      </c>
      <c r="L32" s="4">
        <v>2166.36</v>
      </c>
      <c r="M32" s="4">
        <v>2166.36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45235</v>
      </c>
      <c r="S32" s="6">
        <v>45286</v>
      </c>
      <c r="T32" s="4" t="s">
        <v>34</v>
      </c>
      <c r="U32" s="4">
        <v>2166.36</v>
      </c>
      <c r="V32" s="4">
        <v>0</v>
      </c>
      <c r="W32" s="4">
        <v>0</v>
      </c>
      <c r="X32" s="4" t="s">
        <v>185</v>
      </c>
      <c r="Y32" s="4" t="s">
        <v>36</v>
      </c>
    </row>
    <row r="33" s="4" customFormat="1" spans="1:25">
      <c r="A33" s="4" t="s">
        <v>171</v>
      </c>
      <c r="B33" s="4" t="s">
        <v>26</v>
      </c>
      <c r="C33" s="4" t="s">
        <v>64</v>
      </c>
      <c r="D33" s="4" t="s">
        <v>172</v>
      </c>
      <c r="E33" s="4" t="s">
        <v>173</v>
      </c>
      <c r="F33" s="6">
        <v>45279</v>
      </c>
      <c r="G33" s="6">
        <v>45283</v>
      </c>
      <c r="H33" s="4">
        <v>1</v>
      </c>
      <c r="I33" s="4">
        <v>4</v>
      </c>
      <c r="J33" s="4">
        <v>4</v>
      </c>
      <c r="K33" s="4" t="s">
        <v>30</v>
      </c>
      <c r="L33" s="4">
        <v>-1816.8</v>
      </c>
      <c r="M33" s="4">
        <v>-1816.8</v>
      </c>
      <c r="N33" s="4" t="s">
        <v>174</v>
      </c>
      <c r="O33" s="4" t="s">
        <v>32</v>
      </c>
      <c r="P33" s="4" t="s">
        <v>33</v>
      </c>
      <c r="Q33" s="4">
        <v>0</v>
      </c>
      <c r="R33" s="7">
        <v>45234</v>
      </c>
      <c r="S33" s="6">
        <v>45286</v>
      </c>
      <c r="T33" s="4" t="s">
        <v>34</v>
      </c>
      <c r="U33" s="4">
        <v>-1816.8</v>
      </c>
      <c r="V33" s="4">
        <v>0</v>
      </c>
      <c r="W33" s="4">
        <v>0</v>
      </c>
      <c r="X33" s="4" t="s">
        <v>175</v>
      </c>
      <c r="Y33" s="4" t="s">
        <v>36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187</v>
      </c>
      <c r="E34" s="4" t="s">
        <v>188</v>
      </c>
      <c r="F34" s="6">
        <v>45281</v>
      </c>
      <c r="G34" s="6">
        <v>45283</v>
      </c>
      <c r="H34" s="4">
        <v>1</v>
      </c>
      <c r="I34" s="4">
        <v>2</v>
      </c>
      <c r="J34" s="4">
        <v>2</v>
      </c>
      <c r="K34" s="4" t="s">
        <v>30</v>
      </c>
      <c r="L34" s="4">
        <v>1884.94</v>
      </c>
      <c r="M34" s="4">
        <v>1884.94</v>
      </c>
      <c r="N34" s="4" t="s">
        <v>189</v>
      </c>
      <c r="O34" s="4" t="s">
        <v>32</v>
      </c>
      <c r="P34" s="4" t="s">
        <v>33</v>
      </c>
      <c r="Q34" s="4">
        <v>0</v>
      </c>
      <c r="R34" s="7">
        <v>45236</v>
      </c>
      <c r="S34" s="6">
        <v>45286</v>
      </c>
      <c r="T34" s="4" t="s">
        <v>34</v>
      </c>
      <c r="U34" s="4">
        <v>1884.94</v>
      </c>
      <c r="V34" s="4">
        <v>0</v>
      </c>
      <c r="W34" s="4">
        <v>0</v>
      </c>
      <c r="X34" s="4" t="s">
        <v>190</v>
      </c>
      <c r="Y34" s="4" t="s">
        <v>36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193</v>
      </c>
      <c r="F35" s="6">
        <v>45282</v>
      </c>
      <c r="G35" s="6">
        <v>45283</v>
      </c>
      <c r="H35" s="4">
        <v>1</v>
      </c>
      <c r="I35" s="4">
        <v>1</v>
      </c>
      <c r="J35" s="4">
        <v>1</v>
      </c>
      <c r="K35" s="4" t="s">
        <v>30</v>
      </c>
      <c r="L35" s="4">
        <v>647.74</v>
      </c>
      <c r="M35" s="4">
        <v>647.74</v>
      </c>
      <c r="N35" s="4" t="s">
        <v>194</v>
      </c>
      <c r="O35" s="4" t="s">
        <v>32</v>
      </c>
      <c r="P35" s="4" t="s">
        <v>33</v>
      </c>
      <c r="Q35" s="4">
        <v>0</v>
      </c>
      <c r="R35" s="7">
        <v>45238</v>
      </c>
      <c r="S35" s="6">
        <v>45286</v>
      </c>
      <c r="T35" s="4" t="s">
        <v>34</v>
      </c>
      <c r="U35" s="4">
        <v>647.74</v>
      </c>
      <c r="V35" s="4">
        <v>0</v>
      </c>
      <c r="W35" s="4">
        <v>0</v>
      </c>
      <c r="X35" s="4" t="s">
        <v>195</v>
      </c>
      <c r="Y35" s="4" t="s">
        <v>36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45280</v>
      </c>
      <c r="G36" s="6">
        <v>45283</v>
      </c>
      <c r="H36" s="4">
        <v>1</v>
      </c>
      <c r="I36" s="4">
        <v>3</v>
      </c>
      <c r="J36" s="4">
        <v>3</v>
      </c>
      <c r="K36" s="4" t="s">
        <v>30</v>
      </c>
      <c r="L36" s="4">
        <v>1455.73</v>
      </c>
      <c r="M36" s="4">
        <v>1455.73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45238</v>
      </c>
      <c r="S36" s="6">
        <v>45286</v>
      </c>
      <c r="T36" s="4" t="s">
        <v>34</v>
      </c>
      <c r="U36" s="4">
        <v>1455.73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6">
        <v>45282</v>
      </c>
      <c r="G37" s="6">
        <v>45283</v>
      </c>
      <c r="H37" s="4">
        <v>1</v>
      </c>
      <c r="I37" s="4">
        <v>1</v>
      </c>
      <c r="J37" s="4">
        <v>1</v>
      </c>
      <c r="K37" s="4" t="s">
        <v>30</v>
      </c>
      <c r="L37" s="4">
        <v>594.35</v>
      </c>
      <c r="M37" s="4">
        <v>594.35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45238.0000115741</v>
      </c>
      <c r="S37" s="6">
        <v>45286</v>
      </c>
      <c r="T37" s="4" t="s">
        <v>34</v>
      </c>
      <c r="U37" s="4">
        <v>594.35</v>
      </c>
      <c r="V37" s="4">
        <v>0</v>
      </c>
      <c r="W37" s="4">
        <v>0</v>
      </c>
      <c r="X37" s="4" t="s">
        <v>206</v>
      </c>
      <c r="Y37" s="4" t="s">
        <v>207</v>
      </c>
    </row>
    <row r="38" s="4" customFormat="1" spans="1:25">
      <c r="A38" s="4" t="s">
        <v>109</v>
      </c>
      <c r="B38" s="4" t="s">
        <v>26</v>
      </c>
      <c r="C38" s="4" t="s">
        <v>64</v>
      </c>
      <c r="D38" s="4" t="s">
        <v>110</v>
      </c>
      <c r="E38" s="4" t="s">
        <v>111</v>
      </c>
      <c r="F38" s="6">
        <v>45280</v>
      </c>
      <c r="G38" s="6">
        <v>45283</v>
      </c>
      <c r="H38" s="4">
        <v>1</v>
      </c>
      <c r="I38" s="4">
        <v>3</v>
      </c>
      <c r="J38" s="4">
        <v>3</v>
      </c>
      <c r="K38" s="4" t="s">
        <v>30</v>
      </c>
      <c r="L38" s="4">
        <v>-2062.14</v>
      </c>
      <c r="M38" s="4">
        <v>-2062.14</v>
      </c>
      <c r="N38" s="4" t="s">
        <v>112</v>
      </c>
      <c r="O38" s="4" t="s">
        <v>32</v>
      </c>
      <c r="P38" s="4" t="s">
        <v>33</v>
      </c>
      <c r="Q38" s="4">
        <v>0</v>
      </c>
      <c r="R38" s="7">
        <v>45225.0000115741</v>
      </c>
      <c r="S38" s="6">
        <v>45286</v>
      </c>
      <c r="T38" s="4" t="s">
        <v>34</v>
      </c>
      <c r="U38" s="4">
        <v>-2062.14</v>
      </c>
      <c r="V38" s="4">
        <v>0</v>
      </c>
      <c r="W38" s="4">
        <v>0</v>
      </c>
      <c r="X38" s="4" t="s">
        <v>113</v>
      </c>
      <c r="Y38" s="4" t="s">
        <v>114</v>
      </c>
    </row>
    <row r="39" s="4" customFormat="1" spans="1:25">
      <c r="A39" s="4" t="s">
        <v>208</v>
      </c>
      <c r="B39" s="4" t="s">
        <v>26</v>
      </c>
      <c r="C39" s="4" t="s">
        <v>27</v>
      </c>
      <c r="D39" s="4" t="s">
        <v>209</v>
      </c>
      <c r="E39" s="4" t="s">
        <v>210</v>
      </c>
      <c r="F39" s="6">
        <v>45281</v>
      </c>
      <c r="G39" s="6">
        <v>45283</v>
      </c>
      <c r="H39" s="4">
        <v>1</v>
      </c>
      <c r="I39" s="4">
        <v>2</v>
      </c>
      <c r="J39" s="4">
        <v>2</v>
      </c>
      <c r="K39" s="4" t="s">
        <v>30</v>
      </c>
      <c r="L39" s="4">
        <v>1136.9</v>
      </c>
      <c r="M39" s="4">
        <v>1136.9</v>
      </c>
      <c r="N39" s="4" t="s">
        <v>211</v>
      </c>
      <c r="O39" s="4" t="s">
        <v>32</v>
      </c>
      <c r="P39" s="4" t="s">
        <v>33</v>
      </c>
      <c r="Q39" s="4">
        <v>0</v>
      </c>
      <c r="R39" s="7">
        <v>45241.0000115741</v>
      </c>
      <c r="S39" s="6">
        <v>45286</v>
      </c>
      <c r="T39" s="4" t="s">
        <v>34</v>
      </c>
      <c r="U39" s="4">
        <v>1136.9</v>
      </c>
      <c r="V39" s="4">
        <v>0</v>
      </c>
      <c r="W39" s="4">
        <v>0</v>
      </c>
      <c r="X39" s="4" t="s">
        <v>212</v>
      </c>
      <c r="Y39" s="4" t="s">
        <v>36</v>
      </c>
    </row>
    <row r="40" s="4" customFormat="1" spans="1:25">
      <c r="A40" s="4" t="s">
        <v>213</v>
      </c>
      <c r="B40" s="4" t="s">
        <v>26</v>
      </c>
      <c r="C40" s="4" t="s">
        <v>27</v>
      </c>
      <c r="D40" s="4" t="s">
        <v>214</v>
      </c>
      <c r="E40" s="4" t="s">
        <v>215</v>
      </c>
      <c r="F40" s="6">
        <v>45282</v>
      </c>
      <c r="G40" s="6">
        <v>45283</v>
      </c>
      <c r="H40" s="4">
        <v>1</v>
      </c>
      <c r="I40" s="4">
        <v>1</v>
      </c>
      <c r="J40" s="4">
        <v>1</v>
      </c>
      <c r="K40" s="4" t="s">
        <v>30</v>
      </c>
      <c r="L40" s="4">
        <v>486.13</v>
      </c>
      <c r="M40" s="4">
        <v>486.13</v>
      </c>
      <c r="N40" s="4" t="s">
        <v>216</v>
      </c>
      <c r="O40" s="4" t="s">
        <v>32</v>
      </c>
      <c r="P40" s="4" t="s">
        <v>33</v>
      </c>
      <c r="Q40" s="4">
        <v>0</v>
      </c>
      <c r="R40" s="7">
        <v>45241</v>
      </c>
      <c r="S40" s="6">
        <v>45286</v>
      </c>
      <c r="T40" s="4" t="s">
        <v>34</v>
      </c>
      <c r="U40" s="4">
        <v>486.13</v>
      </c>
      <c r="V40" s="4">
        <v>0</v>
      </c>
      <c r="W40" s="4">
        <v>0</v>
      </c>
      <c r="X40" s="4" t="s">
        <v>217</v>
      </c>
      <c r="Y40" s="4" t="s">
        <v>218</v>
      </c>
    </row>
    <row r="41" s="4" customFormat="1" spans="1:25">
      <c r="A41" s="4" t="s">
        <v>219</v>
      </c>
      <c r="B41" s="4" t="s">
        <v>26</v>
      </c>
      <c r="C41" s="4" t="s">
        <v>27</v>
      </c>
      <c r="D41" s="4" t="s">
        <v>220</v>
      </c>
      <c r="E41" s="4" t="s">
        <v>221</v>
      </c>
      <c r="F41" s="6">
        <v>45279</v>
      </c>
      <c r="G41" s="6">
        <v>45283</v>
      </c>
      <c r="H41" s="4">
        <v>1</v>
      </c>
      <c r="I41" s="4">
        <v>4</v>
      </c>
      <c r="J41" s="4">
        <v>4</v>
      </c>
      <c r="K41" s="4" t="s">
        <v>30</v>
      </c>
      <c r="L41" s="4">
        <v>1040.59</v>
      </c>
      <c r="M41" s="4">
        <v>1040.59</v>
      </c>
      <c r="N41" s="4" t="s">
        <v>222</v>
      </c>
      <c r="O41" s="4" t="s">
        <v>32</v>
      </c>
      <c r="P41" s="4" t="s">
        <v>33</v>
      </c>
      <c r="Q41" s="4">
        <v>0</v>
      </c>
      <c r="R41" s="7">
        <v>45241.0000115741</v>
      </c>
      <c r="S41" s="6">
        <v>45286</v>
      </c>
      <c r="T41" s="4" t="s">
        <v>34</v>
      </c>
      <c r="U41" s="4">
        <v>1040.59</v>
      </c>
      <c r="V41" s="4">
        <v>0</v>
      </c>
      <c r="W41" s="4">
        <v>0</v>
      </c>
      <c r="X41" s="4" t="s">
        <v>223</v>
      </c>
      <c r="Y41" s="4" t="s">
        <v>36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225</v>
      </c>
      <c r="E42" s="4" t="s">
        <v>226</v>
      </c>
      <c r="F42" s="6">
        <v>45281</v>
      </c>
      <c r="G42" s="6">
        <v>45283</v>
      </c>
      <c r="H42" s="4">
        <v>1</v>
      </c>
      <c r="I42" s="4">
        <v>2</v>
      </c>
      <c r="J42" s="4">
        <v>2</v>
      </c>
      <c r="K42" s="4" t="s">
        <v>30</v>
      </c>
      <c r="L42" s="4">
        <v>1766.64</v>
      </c>
      <c r="M42" s="4">
        <v>1766.64</v>
      </c>
      <c r="N42" s="4" t="s">
        <v>227</v>
      </c>
      <c r="O42" s="4" t="s">
        <v>32</v>
      </c>
      <c r="P42" s="4" t="s">
        <v>33</v>
      </c>
      <c r="Q42" s="4">
        <v>0</v>
      </c>
      <c r="R42" s="7">
        <v>45241.0000115741</v>
      </c>
      <c r="S42" s="6">
        <v>45286</v>
      </c>
      <c r="T42" s="4" t="s">
        <v>34</v>
      </c>
      <c r="U42" s="4">
        <v>1766.64</v>
      </c>
      <c r="V42" s="4">
        <v>0</v>
      </c>
      <c r="W42" s="4">
        <v>0</v>
      </c>
      <c r="X42" s="4" t="s">
        <v>228</v>
      </c>
      <c r="Y42" s="4" t="s">
        <v>36</v>
      </c>
    </row>
    <row r="43" s="4" customFormat="1" spans="1:25">
      <c r="A43" s="4" t="s">
        <v>229</v>
      </c>
      <c r="B43" s="4" t="s">
        <v>26</v>
      </c>
      <c r="C43" s="4" t="s">
        <v>27</v>
      </c>
      <c r="D43" s="4" t="s">
        <v>99</v>
      </c>
      <c r="E43" s="4" t="s">
        <v>230</v>
      </c>
      <c r="F43" s="6">
        <v>45282</v>
      </c>
      <c r="G43" s="6">
        <v>45283</v>
      </c>
      <c r="H43" s="4">
        <v>1</v>
      </c>
      <c r="I43" s="4">
        <v>1</v>
      </c>
      <c r="J43" s="4">
        <v>1</v>
      </c>
      <c r="K43" s="4" t="s">
        <v>30</v>
      </c>
      <c r="L43" s="4">
        <v>202.01</v>
      </c>
      <c r="M43" s="4">
        <v>202.01</v>
      </c>
      <c r="N43" s="4" t="s">
        <v>231</v>
      </c>
      <c r="O43" s="4" t="s">
        <v>32</v>
      </c>
      <c r="P43" s="4" t="s">
        <v>33</v>
      </c>
      <c r="Q43" s="4">
        <v>0</v>
      </c>
      <c r="R43" s="7">
        <v>45242.0000115741</v>
      </c>
      <c r="S43" s="6">
        <v>45286</v>
      </c>
      <c r="T43" s="4" t="s">
        <v>34</v>
      </c>
      <c r="U43" s="4">
        <v>202.01</v>
      </c>
      <c r="V43" s="4">
        <v>0</v>
      </c>
      <c r="W43" s="4">
        <v>0</v>
      </c>
      <c r="X43" s="4" t="s">
        <v>232</v>
      </c>
      <c r="Y43" s="4" t="s">
        <v>233</v>
      </c>
    </row>
    <row r="44" s="4" customFormat="1" spans="1:25">
      <c r="A44" s="4" t="s">
        <v>234</v>
      </c>
      <c r="B44" s="4" t="s">
        <v>26</v>
      </c>
      <c r="C44" s="4" t="s">
        <v>27</v>
      </c>
      <c r="D44" s="4" t="s">
        <v>235</v>
      </c>
      <c r="E44" s="4" t="s">
        <v>236</v>
      </c>
      <c r="F44" s="6">
        <v>45282</v>
      </c>
      <c r="G44" s="6">
        <v>45283</v>
      </c>
      <c r="H44" s="4">
        <v>1</v>
      </c>
      <c r="I44" s="4">
        <v>1</v>
      </c>
      <c r="J44" s="4">
        <v>1</v>
      </c>
      <c r="K44" s="4" t="s">
        <v>30</v>
      </c>
      <c r="L44" s="4">
        <v>2067.74</v>
      </c>
      <c r="M44" s="4">
        <v>2067.74</v>
      </c>
      <c r="N44" s="4" t="s">
        <v>237</v>
      </c>
      <c r="O44" s="4" t="s">
        <v>32</v>
      </c>
      <c r="P44" s="4" t="s">
        <v>33</v>
      </c>
      <c r="Q44" s="4">
        <v>0</v>
      </c>
      <c r="R44" s="7">
        <v>45242.0000115741</v>
      </c>
      <c r="S44" s="6">
        <v>45286</v>
      </c>
      <c r="T44" s="4" t="s">
        <v>34</v>
      </c>
      <c r="U44" s="4">
        <v>2067.74</v>
      </c>
      <c r="V44" s="4">
        <v>0</v>
      </c>
      <c r="W44" s="4">
        <v>0</v>
      </c>
      <c r="X44" s="4" t="s">
        <v>238</v>
      </c>
      <c r="Y44" s="4" t="s">
        <v>239</v>
      </c>
    </row>
    <row r="45" s="4" customFormat="1" spans="1:25">
      <c r="A45" s="4" t="s">
        <v>240</v>
      </c>
      <c r="B45" s="4" t="s">
        <v>26</v>
      </c>
      <c r="C45" s="4" t="s">
        <v>27</v>
      </c>
      <c r="D45" s="4" t="s">
        <v>241</v>
      </c>
      <c r="E45" s="4" t="s">
        <v>242</v>
      </c>
      <c r="F45" s="6">
        <v>45281</v>
      </c>
      <c r="G45" s="6">
        <v>45283</v>
      </c>
      <c r="H45" s="4">
        <v>1</v>
      </c>
      <c r="I45" s="4">
        <v>2</v>
      </c>
      <c r="J45" s="4">
        <v>2</v>
      </c>
      <c r="K45" s="4" t="s">
        <v>30</v>
      </c>
      <c r="L45" s="4">
        <v>1937.38</v>
      </c>
      <c r="M45" s="4">
        <v>1937.38</v>
      </c>
      <c r="N45" s="4" t="s">
        <v>243</v>
      </c>
      <c r="O45" s="4" t="s">
        <v>32</v>
      </c>
      <c r="P45" s="4" t="s">
        <v>33</v>
      </c>
      <c r="Q45" s="4">
        <v>0</v>
      </c>
      <c r="R45" s="7">
        <v>45242</v>
      </c>
      <c r="S45" s="6">
        <v>45286</v>
      </c>
      <c r="T45" s="4" t="s">
        <v>34</v>
      </c>
      <c r="U45" s="4">
        <v>1937.38</v>
      </c>
      <c r="V45" s="4">
        <v>0</v>
      </c>
      <c r="W45" s="4">
        <v>0</v>
      </c>
      <c r="X45" s="4" t="s">
        <v>244</v>
      </c>
      <c r="Y45" s="4" t="s">
        <v>245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247</v>
      </c>
      <c r="E46" s="4" t="s">
        <v>248</v>
      </c>
      <c r="F46" s="6">
        <v>45281</v>
      </c>
      <c r="G46" s="6">
        <v>45283</v>
      </c>
      <c r="H46" s="4">
        <v>1</v>
      </c>
      <c r="I46" s="4">
        <v>2</v>
      </c>
      <c r="J46" s="4">
        <v>2</v>
      </c>
      <c r="K46" s="4" t="s">
        <v>30</v>
      </c>
      <c r="L46" s="4">
        <v>772.48</v>
      </c>
      <c r="M46" s="4">
        <v>772.48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45242.0000115741</v>
      </c>
      <c r="S46" s="6">
        <v>45286</v>
      </c>
      <c r="T46" s="4" t="s">
        <v>34</v>
      </c>
      <c r="U46" s="4">
        <v>772.48</v>
      </c>
      <c r="V46" s="4">
        <v>0</v>
      </c>
      <c r="W46" s="4">
        <v>0</v>
      </c>
      <c r="X46" s="4" t="s">
        <v>250</v>
      </c>
      <c r="Y46" s="4" t="s">
        <v>36</v>
      </c>
    </row>
    <row r="47" s="4" customFormat="1" spans="1:25">
      <c r="A47" s="4" t="s">
        <v>251</v>
      </c>
      <c r="B47" s="4" t="s">
        <v>26</v>
      </c>
      <c r="C47" s="4" t="s">
        <v>27</v>
      </c>
      <c r="D47" s="4" t="s">
        <v>235</v>
      </c>
      <c r="E47" s="4" t="s">
        <v>252</v>
      </c>
      <c r="F47" s="6">
        <v>45280</v>
      </c>
      <c r="G47" s="6">
        <v>45283</v>
      </c>
      <c r="H47" s="4">
        <v>1</v>
      </c>
      <c r="I47" s="4">
        <v>3</v>
      </c>
      <c r="J47" s="4">
        <v>3</v>
      </c>
      <c r="K47" s="4" t="s">
        <v>30</v>
      </c>
      <c r="L47" s="4">
        <v>5221.77</v>
      </c>
      <c r="M47" s="4">
        <v>5221.77</v>
      </c>
      <c r="N47" s="4" t="s">
        <v>253</v>
      </c>
      <c r="O47" s="4" t="s">
        <v>32</v>
      </c>
      <c r="P47" s="4" t="s">
        <v>33</v>
      </c>
      <c r="Q47" s="4">
        <v>0</v>
      </c>
      <c r="R47" s="7">
        <v>45244</v>
      </c>
      <c r="S47" s="6">
        <v>45286</v>
      </c>
      <c r="T47" s="4" t="s">
        <v>34</v>
      </c>
      <c r="U47" s="4">
        <v>5221.77</v>
      </c>
      <c r="V47" s="4">
        <v>0</v>
      </c>
      <c r="W47" s="4">
        <v>0</v>
      </c>
      <c r="X47" s="4" t="s">
        <v>254</v>
      </c>
      <c r="Y47" s="4" t="s">
        <v>255</v>
      </c>
    </row>
    <row r="48" s="4" customFormat="1" spans="1:25">
      <c r="A48" s="4" t="s">
        <v>256</v>
      </c>
      <c r="B48" s="4" t="s">
        <v>26</v>
      </c>
      <c r="C48" s="4" t="s">
        <v>27</v>
      </c>
      <c r="D48" s="4" t="s">
        <v>257</v>
      </c>
      <c r="E48" s="4" t="s">
        <v>258</v>
      </c>
      <c r="F48" s="6">
        <v>45281</v>
      </c>
      <c r="G48" s="6">
        <v>45283</v>
      </c>
      <c r="H48" s="4">
        <v>1</v>
      </c>
      <c r="I48" s="4">
        <v>2</v>
      </c>
      <c r="J48" s="4">
        <v>2</v>
      </c>
      <c r="K48" s="4" t="s">
        <v>30</v>
      </c>
      <c r="L48" s="4">
        <v>3606.86</v>
      </c>
      <c r="M48" s="4">
        <v>3606.86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45244</v>
      </c>
      <c r="S48" s="6">
        <v>45286</v>
      </c>
      <c r="T48" s="4" t="s">
        <v>34</v>
      </c>
      <c r="U48" s="4">
        <v>3606.86</v>
      </c>
      <c r="V48" s="4">
        <v>0</v>
      </c>
      <c r="W48" s="4">
        <v>0</v>
      </c>
      <c r="X48" s="4" t="s">
        <v>260</v>
      </c>
      <c r="Y48" s="4" t="s">
        <v>36</v>
      </c>
    </row>
    <row r="49" s="4" customFormat="1" spans="1:25">
      <c r="A49" s="4" t="s">
        <v>256</v>
      </c>
      <c r="B49" s="4" t="s">
        <v>26</v>
      </c>
      <c r="C49" s="4" t="s">
        <v>64</v>
      </c>
      <c r="D49" s="4" t="s">
        <v>257</v>
      </c>
      <c r="E49" s="4" t="s">
        <v>258</v>
      </c>
      <c r="F49" s="6">
        <v>45281</v>
      </c>
      <c r="G49" s="6">
        <v>45283</v>
      </c>
      <c r="H49" s="4">
        <v>1</v>
      </c>
      <c r="I49" s="4">
        <v>2</v>
      </c>
      <c r="J49" s="4">
        <v>2</v>
      </c>
      <c r="K49" s="4" t="s">
        <v>30</v>
      </c>
      <c r="L49" s="4">
        <v>-3606.86</v>
      </c>
      <c r="M49" s="4">
        <v>-3606.86</v>
      </c>
      <c r="N49" s="4" t="s">
        <v>259</v>
      </c>
      <c r="O49" s="4" t="s">
        <v>32</v>
      </c>
      <c r="P49" s="4" t="s">
        <v>33</v>
      </c>
      <c r="Q49" s="4">
        <v>0</v>
      </c>
      <c r="R49" s="7">
        <v>45244</v>
      </c>
      <c r="S49" s="6">
        <v>45286</v>
      </c>
      <c r="T49" s="4" t="s">
        <v>34</v>
      </c>
      <c r="U49" s="4">
        <v>-3606.86</v>
      </c>
      <c r="V49" s="4">
        <v>0</v>
      </c>
      <c r="W49" s="4">
        <v>0</v>
      </c>
      <c r="X49" s="4" t="s">
        <v>260</v>
      </c>
      <c r="Y49" s="4" t="s">
        <v>36</v>
      </c>
    </row>
    <row r="50" s="4" customFormat="1" spans="1:25">
      <c r="A50" s="4" t="s">
        <v>261</v>
      </c>
      <c r="B50" s="4" t="s">
        <v>26</v>
      </c>
      <c r="C50" s="4" t="s">
        <v>27</v>
      </c>
      <c r="D50" s="4" t="s">
        <v>262</v>
      </c>
      <c r="E50" s="4" t="s">
        <v>263</v>
      </c>
      <c r="F50" s="6">
        <v>45278</v>
      </c>
      <c r="G50" s="6">
        <v>45283</v>
      </c>
      <c r="H50" s="4">
        <v>1</v>
      </c>
      <c r="I50" s="4">
        <v>5</v>
      </c>
      <c r="J50" s="4">
        <v>5</v>
      </c>
      <c r="K50" s="4" t="s">
        <v>30</v>
      </c>
      <c r="L50" s="4">
        <v>1653.24</v>
      </c>
      <c r="M50" s="4">
        <v>1653.24</v>
      </c>
      <c r="N50" s="4" t="s">
        <v>264</v>
      </c>
      <c r="O50" s="4" t="s">
        <v>32</v>
      </c>
      <c r="P50" s="4" t="s">
        <v>33</v>
      </c>
      <c r="Q50" s="4">
        <v>0</v>
      </c>
      <c r="R50" s="7">
        <v>45244</v>
      </c>
      <c r="S50" s="6">
        <v>45286</v>
      </c>
      <c r="T50" s="4" t="s">
        <v>34</v>
      </c>
      <c r="U50" s="4">
        <v>1653.24</v>
      </c>
      <c r="V50" s="4">
        <v>0</v>
      </c>
      <c r="W50" s="4">
        <v>0</v>
      </c>
      <c r="X50" s="4" t="s">
        <v>265</v>
      </c>
      <c r="Y50" s="4" t="s">
        <v>266</v>
      </c>
    </row>
    <row r="51" s="4" customFormat="1" spans="1:25">
      <c r="A51" s="4" t="s">
        <v>267</v>
      </c>
      <c r="B51" s="4" t="s">
        <v>26</v>
      </c>
      <c r="C51" s="4" t="s">
        <v>27</v>
      </c>
      <c r="D51" s="4" t="s">
        <v>268</v>
      </c>
      <c r="E51" s="4" t="s">
        <v>134</v>
      </c>
      <c r="F51" s="6">
        <v>45280</v>
      </c>
      <c r="G51" s="6">
        <v>45283</v>
      </c>
      <c r="H51" s="4">
        <v>1</v>
      </c>
      <c r="I51" s="4">
        <v>3</v>
      </c>
      <c r="J51" s="4">
        <v>3</v>
      </c>
      <c r="K51" s="4" t="s">
        <v>30</v>
      </c>
      <c r="L51" s="4">
        <v>1139.67</v>
      </c>
      <c r="M51" s="4">
        <v>1139.67</v>
      </c>
      <c r="N51" s="4" t="s">
        <v>269</v>
      </c>
      <c r="O51" s="4" t="s">
        <v>32</v>
      </c>
      <c r="P51" s="4" t="s">
        <v>33</v>
      </c>
      <c r="Q51" s="4">
        <v>0</v>
      </c>
      <c r="R51" s="7">
        <v>45245.0000115741</v>
      </c>
      <c r="S51" s="6">
        <v>45286</v>
      </c>
      <c r="T51" s="4" t="s">
        <v>34</v>
      </c>
      <c r="U51" s="4">
        <v>1139.67</v>
      </c>
      <c r="V51" s="4">
        <v>0</v>
      </c>
      <c r="W51" s="4">
        <v>0</v>
      </c>
      <c r="X51" s="4" t="s">
        <v>270</v>
      </c>
      <c r="Y51" s="4" t="s">
        <v>271</v>
      </c>
    </row>
    <row r="52" s="4" customFormat="1" spans="1:25">
      <c r="A52" s="4" t="s">
        <v>272</v>
      </c>
      <c r="B52" s="4" t="s">
        <v>26</v>
      </c>
      <c r="C52" s="4" t="s">
        <v>27</v>
      </c>
      <c r="D52" s="4" t="s">
        <v>273</v>
      </c>
      <c r="E52" s="4" t="s">
        <v>274</v>
      </c>
      <c r="F52" s="6">
        <v>45281</v>
      </c>
      <c r="G52" s="6">
        <v>45283</v>
      </c>
      <c r="H52" s="4">
        <v>1</v>
      </c>
      <c r="I52" s="4">
        <v>2</v>
      </c>
      <c r="J52" s="4">
        <v>2</v>
      </c>
      <c r="K52" s="4" t="s">
        <v>30</v>
      </c>
      <c r="L52" s="4">
        <v>608.66</v>
      </c>
      <c r="M52" s="4">
        <v>608.66</v>
      </c>
      <c r="N52" s="4" t="s">
        <v>275</v>
      </c>
      <c r="O52" s="4" t="s">
        <v>32</v>
      </c>
      <c r="P52" s="4" t="s">
        <v>33</v>
      </c>
      <c r="Q52" s="4">
        <v>0</v>
      </c>
      <c r="R52" s="7">
        <v>45245</v>
      </c>
      <c r="S52" s="6">
        <v>45286</v>
      </c>
      <c r="T52" s="4" t="s">
        <v>34</v>
      </c>
      <c r="U52" s="4">
        <v>608.66</v>
      </c>
      <c r="V52" s="4">
        <v>0</v>
      </c>
      <c r="W52" s="4">
        <v>0</v>
      </c>
      <c r="X52" s="4" t="s">
        <v>276</v>
      </c>
      <c r="Y52" s="4" t="s">
        <v>277</v>
      </c>
    </row>
    <row r="53" s="4" customFormat="1" spans="1:25">
      <c r="A53" s="4" t="s">
        <v>278</v>
      </c>
      <c r="B53" s="4" t="s">
        <v>26</v>
      </c>
      <c r="C53" s="4" t="s">
        <v>27</v>
      </c>
      <c r="D53" s="4" t="s">
        <v>279</v>
      </c>
      <c r="E53" s="4" t="s">
        <v>280</v>
      </c>
      <c r="F53" s="6">
        <v>45282</v>
      </c>
      <c r="G53" s="6">
        <v>45283</v>
      </c>
      <c r="H53" s="4">
        <v>1</v>
      </c>
      <c r="I53" s="4">
        <v>1</v>
      </c>
      <c r="J53" s="4">
        <v>1</v>
      </c>
      <c r="K53" s="4" t="s">
        <v>30</v>
      </c>
      <c r="L53" s="4">
        <v>781.13</v>
      </c>
      <c r="M53" s="4">
        <v>781.13</v>
      </c>
      <c r="N53" s="4" t="s">
        <v>281</v>
      </c>
      <c r="O53" s="4" t="s">
        <v>32</v>
      </c>
      <c r="P53" s="4" t="s">
        <v>33</v>
      </c>
      <c r="Q53" s="4">
        <v>0</v>
      </c>
      <c r="R53" s="7">
        <v>45246.0000115741</v>
      </c>
      <c r="S53" s="6">
        <v>45286</v>
      </c>
      <c r="T53" s="4" t="s">
        <v>34</v>
      </c>
      <c r="U53" s="4">
        <v>781.13</v>
      </c>
      <c r="V53" s="4">
        <v>0</v>
      </c>
      <c r="W53" s="4">
        <v>0</v>
      </c>
      <c r="X53" s="4" t="s">
        <v>282</v>
      </c>
      <c r="Y53" s="4" t="s">
        <v>36</v>
      </c>
    </row>
    <row r="54" s="4" customFormat="1" spans="1:25">
      <c r="A54" s="4" t="s">
        <v>283</v>
      </c>
      <c r="B54" s="4" t="s">
        <v>26</v>
      </c>
      <c r="C54" s="4" t="s">
        <v>27</v>
      </c>
      <c r="D54" s="4" t="s">
        <v>284</v>
      </c>
      <c r="E54" s="4" t="s">
        <v>285</v>
      </c>
      <c r="F54" s="6">
        <v>45282</v>
      </c>
      <c r="G54" s="6">
        <v>45283</v>
      </c>
      <c r="H54" s="4">
        <v>1</v>
      </c>
      <c r="I54" s="4">
        <v>1</v>
      </c>
      <c r="J54" s="4">
        <v>1</v>
      </c>
      <c r="K54" s="4" t="s">
        <v>30</v>
      </c>
      <c r="L54" s="4">
        <v>1326.06</v>
      </c>
      <c r="M54" s="4">
        <v>1326.06</v>
      </c>
      <c r="N54" s="4" t="s">
        <v>286</v>
      </c>
      <c r="O54" s="4" t="s">
        <v>32</v>
      </c>
      <c r="P54" s="4" t="s">
        <v>33</v>
      </c>
      <c r="Q54" s="4">
        <v>0</v>
      </c>
      <c r="R54" s="7">
        <v>45247</v>
      </c>
      <c r="S54" s="6">
        <v>45286</v>
      </c>
      <c r="T54" s="4" t="s">
        <v>34</v>
      </c>
      <c r="U54" s="4">
        <v>1326.06</v>
      </c>
      <c r="V54" s="4">
        <v>0</v>
      </c>
      <c r="W54" s="4">
        <v>0</v>
      </c>
      <c r="X54" s="4" t="s">
        <v>287</v>
      </c>
      <c r="Y54" s="4" t="s">
        <v>288</v>
      </c>
    </row>
    <row r="55" s="4" customFormat="1" spans="1:25">
      <c r="A55" s="4" t="s">
        <v>289</v>
      </c>
      <c r="B55" s="4" t="s">
        <v>26</v>
      </c>
      <c r="C55" s="4" t="s">
        <v>27</v>
      </c>
      <c r="D55" s="4" t="s">
        <v>110</v>
      </c>
      <c r="E55" s="4" t="s">
        <v>111</v>
      </c>
      <c r="F55" s="6">
        <v>45281</v>
      </c>
      <c r="G55" s="6">
        <v>45283</v>
      </c>
      <c r="H55" s="4">
        <v>1</v>
      </c>
      <c r="I55" s="4">
        <v>2</v>
      </c>
      <c r="J55" s="4">
        <v>2</v>
      </c>
      <c r="K55" s="4" t="s">
        <v>30</v>
      </c>
      <c r="L55" s="4">
        <v>1373.32</v>
      </c>
      <c r="M55" s="4">
        <v>1373.32</v>
      </c>
      <c r="N55" s="4" t="s">
        <v>290</v>
      </c>
      <c r="O55" s="4" t="s">
        <v>32</v>
      </c>
      <c r="P55" s="4" t="s">
        <v>33</v>
      </c>
      <c r="Q55" s="4">
        <v>0</v>
      </c>
      <c r="R55" s="7">
        <v>45247.0000115741</v>
      </c>
      <c r="S55" s="6">
        <v>45286</v>
      </c>
      <c r="T55" s="4" t="s">
        <v>34</v>
      </c>
      <c r="U55" s="4">
        <v>1373.32</v>
      </c>
      <c r="V55" s="4">
        <v>0</v>
      </c>
      <c r="W55" s="4">
        <v>0</v>
      </c>
      <c r="X55" s="4" t="s">
        <v>291</v>
      </c>
      <c r="Y55" s="4" t="s">
        <v>36</v>
      </c>
    </row>
    <row r="56" s="4" customFormat="1" spans="1:25">
      <c r="A56" s="4" t="s">
        <v>292</v>
      </c>
      <c r="B56" s="4" t="s">
        <v>26</v>
      </c>
      <c r="C56" s="4" t="s">
        <v>27</v>
      </c>
      <c r="D56" s="4" t="s">
        <v>293</v>
      </c>
      <c r="E56" s="4" t="s">
        <v>294</v>
      </c>
      <c r="F56" s="6">
        <v>45279</v>
      </c>
      <c r="G56" s="6">
        <v>45283</v>
      </c>
      <c r="H56" s="4">
        <v>1</v>
      </c>
      <c r="I56" s="4">
        <v>4</v>
      </c>
      <c r="J56" s="4">
        <v>4</v>
      </c>
      <c r="K56" s="4" t="s">
        <v>30</v>
      </c>
      <c r="L56" s="4">
        <v>1908.47</v>
      </c>
      <c r="M56" s="4">
        <v>1908.47</v>
      </c>
      <c r="N56" s="4" t="s">
        <v>295</v>
      </c>
      <c r="O56" s="4" t="s">
        <v>32</v>
      </c>
      <c r="P56" s="4" t="s">
        <v>33</v>
      </c>
      <c r="Q56" s="4">
        <v>0</v>
      </c>
      <c r="R56" s="7">
        <v>45248</v>
      </c>
      <c r="S56" s="6">
        <v>45286</v>
      </c>
      <c r="T56" s="4" t="s">
        <v>34</v>
      </c>
      <c r="U56" s="4">
        <v>1908.47</v>
      </c>
      <c r="V56" s="4">
        <v>0</v>
      </c>
      <c r="W56" s="4">
        <v>0</v>
      </c>
      <c r="X56" s="4" t="s">
        <v>296</v>
      </c>
      <c r="Y56" s="4" t="s">
        <v>297</v>
      </c>
    </row>
    <row r="57" s="4" customFormat="1" spans="1:25">
      <c r="A57" s="4" t="s">
        <v>186</v>
      </c>
      <c r="B57" s="4" t="s">
        <v>26</v>
      </c>
      <c r="C57" s="4" t="s">
        <v>64</v>
      </c>
      <c r="D57" s="4" t="s">
        <v>187</v>
      </c>
      <c r="E57" s="4" t="s">
        <v>188</v>
      </c>
      <c r="F57" s="6">
        <v>45281</v>
      </c>
      <c r="G57" s="6">
        <v>45283</v>
      </c>
      <c r="H57" s="4">
        <v>1</v>
      </c>
      <c r="I57" s="4">
        <v>2</v>
      </c>
      <c r="J57" s="4">
        <v>2</v>
      </c>
      <c r="K57" s="4" t="s">
        <v>30</v>
      </c>
      <c r="L57" s="4">
        <v>-1884.94</v>
      </c>
      <c r="M57" s="4">
        <v>-1884.94</v>
      </c>
      <c r="N57" s="4" t="s">
        <v>189</v>
      </c>
      <c r="O57" s="4" t="s">
        <v>32</v>
      </c>
      <c r="P57" s="4" t="s">
        <v>33</v>
      </c>
      <c r="Q57" s="4">
        <v>0</v>
      </c>
      <c r="R57" s="7">
        <v>45236</v>
      </c>
      <c r="S57" s="6">
        <v>45286</v>
      </c>
      <c r="T57" s="4" t="s">
        <v>34</v>
      </c>
      <c r="U57" s="4">
        <v>-1884.94</v>
      </c>
      <c r="V57" s="4">
        <v>0</v>
      </c>
      <c r="W57" s="4">
        <v>0</v>
      </c>
      <c r="X57" s="4" t="s">
        <v>190</v>
      </c>
      <c r="Y57" s="4" t="s">
        <v>36</v>
      </c>
    </row>
    <row r="58" s="4" customFormat="1" spans="1:25">
      <c r="A58" s="4" t="s">
        <v>298</v>
      </c>
      <c r="B58" s="4" t="s">
        <v>26</v>
      </c>
      <c r="C58" s="4" t="s">
        <v>27</v>
      </c>
      <c r="D58" s="4" t="s">
        <v>299</v>
      </c>
      <c r="E58" s="4" t="s">
        <v>300</v>
      </c>
      <c r="F58" s="6">
        <v>45282</v>
      </c>
      <c r="G58" s="6">
        <v>45283</v>
      </c>
      <c r="H58" s="4">
        <v>1</v>
      </c>
      <c r="I58" s="4">
        <v>1</v>
      </c>
      <c r="J58" s="4">
        <v>1</v>
      </c>
      <c r="K58" s="4" t="s">
        <v>30</v>
      </c>
      <c r="L58" s="4">
        <v>277.24</v>
      </c>
      <c r="M58" s="4">
        <v>277.24</v>
      </c>
      <c r="N58" s="4" t="s">
        <v>301</v>
      </c>
      <c r="O58" s="4" t="s">
        <v>32</v>
      </c>
      <c r="P58" s="4" t="s">
        <v>33</v>
      </c>
      <c r="Q58" s="4">
        <v>0</v>
      </c>
      <c r="R58" s="7">
        <v>45249.0000115741</v>
      </c>
      <c r="S58" s="6">
        <v>45286</v>
      </c>
      <c r="T58" s="4" t="s">
        <v>34</v>
      </c>
      <c r="U58" s="4">
        <v>277.24</v>
      </c>
      <c r="V58" s="4">
        <v>0</v>
      </c>
      <c r="W58" s="4">
        <v>0</v>
      </c>
      <c r="X58" s="4" t="s">
        <v>302</v>
      </c>
      <c r="Y58" s="4" t="s">
        <v>303</v>
      </c>
    </row>
    <row r="59" s="4" customFormat="1" spans="1:25">
      <c r="A59" s="4" t="s">
        <v>304</v>
      </c>
      <c r="B59" s="4" t="s">
        <v>26</v>
      </c>
      <c r="C59" s="4" t="s">
        <v>27</v>
      </c>
      <c r="D59" s="4" t="s">
        <v>305</v>
      </c>
      <c r="E59" s="4" t="s">
        <v>306</v>
      </c>
      <c r="F59" s="6">
        <v>45282</v>
      </c>
      <c r="G59" s="6">
        <v>45283</v>
      </c>
      <c r="H59" s="4">
        <v>1</v>
      </c>
      <c r="I59" s="4">
        <v>1</v>
      </c>
      <c r="J59" s="4">
        <v>1</v>
      </c>
      <c r="K59" s="4" t="s">
        <v>30</v>
      </c>
      <c r="L59" s="4">
        <v>1361.79</v>
      </c>
      <c r="M59" s="4">
        <v>1361.79</v>
      </c>
      <c r="N59" s="4" t="s">
        <v>307</v>
      </c>
      <c r="O59" s="4" t="s">
        <v>32</v>
      </c>
      <c r="P59" s="4" t="s">
        <v>33</v>
      </c>
      <c r="Q59" s="4">
        <v>0</v>
      </c>
      <c r="R59" s="7">
        <v>45249</v>
      </c>
      <c r="S59" s="6">
        <v>45286</v>
      </c>
      <c r="T59" s="4" t="s">
        <v>34</v>
      </c>
      <c r="U59" s="4">
        <v>1361.79</v>
      </c>
      <c r="V59" s="4">
        <v>0</v>
      </c>
      <c r="W59" s="4">
        <v>0</v>
      </c>
      <c r="X59" s="4" t="s">
        <v>308</v>
      </c>
      <c r="Y59" s="4" t="s">
        <v>36</v>
      </c>
    </row>
    <row r="60" s="4" customFormat="1" spans="1:25">
      <c r="A60" s="4" t="s">
        <v>309</v>
      </c>
      <c r="B60" s="4" t="s">
        <v>26</v>
      </c>
      <c r="C60" s="4" t="s">
        <v>27</v>
      </c>
      <c r="D60" s="4" t="s">
        <v>310</v>
      </c>
      <c r="E60" s="4" t="s">
        <v>311</v>
      </c>
      <c r="F60" s="6">
        <v>45279</v>
      </c>
      <c r="G60" s="6">
        <v>45283</v>
      </c>
      <c r="H60" s="4">
        <v>1</v>
      </c>
      <c r="I60" s="4">
        <v>4</v>
      </c>
      <c r="J60" s="4">
        <v>4</v>
      </c>
      <c r="K60" s="4" t="s">
        <v>30</v>
      </c>
      <c r="L60" s="4">
        <v>1698.72</v>
      </c>
      <c r="M60" s="4">
        <v>1698.72</v>
      </c>
      <c r="N60" s="4" t="s">
        <v>312</v>
      </c>
      <c r="O60" s="4" t="s">
        <v>32</v>
      </c>
      <c r="P60" s="4" t="s">
        <v>33</v>
      </c>
      <c r="Q60" s="4">
        <v>0</v>
      </c>
      <c r="R60" s="7">
        <v>45250</v>
      </c>
      <c r="S60" s="6">
        <v>45286</v>
      </c>
      <c r="T60" s="4" t="s">
        <v>34</v>
      </c>
      <c r="U60" s="4">
        <v>1698.72</v>
      </c>
      <c r="V60" s="4">
        <v>0</v>
      </c>
      <c r="W60" s="4">
        <v>0</v>
      </c>
      <c r="X60" s="4" t="s">
        <v>313</v>
      </c>
      <c r="Y60" s="4" t="s">
        <v>314</v>
      </c>
    </row>
    <row r="61" s="4" customFormat="1" spans="1:25">
      <c r="A61" s="4" t="s">
        <v>278</v>
      </c>
      <c r="B61" s="4" t="s">
        <v>26</v>
      </c>
      <c r="C61" s="4" t="s">
        <v>64</v>
      </c>
      <c r="D61" s="4" t="s">
        <v>279</v>
      </c>
      <c r="E61" s="4" t="s">
        <v>280</v>
      </c>
      <c r="F61" s="6">
        <v>45282</v>
      </c>
      <c r="G61" s="6">
        <v>45283</v>
      </c>
      <c r="H61" s="4">
        <v>1</v>
      </c>
      <c r="I61" s="4">
        <v>1</v>
      </c>
      <c r="J61" s="4">
        <v>1</v>
      </c>
      <c r="K61" s="4" t="s">
        <v>30</v>
      </c>
      <c r="L61" s="4">
        <v>-781.13</v>
      </c>
      <c r="M61" s="4">
        <v>-781.13</v>
      </c>
      <c r="N61" s="4" t="s">
        <v>281</v>
      </c>
      <c r="O61" s="4" t="s">
        <v>32</v>
      </c>
      <c r="P61" s="4" t="s">
        <v>33</v>
      </c>
      <c r="Q61" s="4">
        <v>0</v>
      </c>
      <c r="R61" s="7">
        <v>45246.0000115741</v>
      </c>
      <c r="S61" s="6">
        <v>45286</v>
      </c>
      <c r="T61" s="4" t="s">
        <v>34</v>
      </c>
      <c r="U61" s="4">
        <v>-781.13</v>
      </c>
      <c r="V61" s="4">
        <v>0</v>
      </c>
      <c r="W61" s="4">
        <v>0</v>
      </c>
      <c r="X61" s="4" t="s">
        <v>282</v>
      </c>
      <c r="Y61" s="4" t="s">
        <v>36</v>
      </c>
    </row>
    <row r="62" s="4" customFormat="1" spans="1:25">
      <c r="A62" s="4" t="s">
        <v>315</v>
      </c>
      <c r="B62" s="4" t="s">
        <v>26</v>
      </c>
      <c r="C62" s="4" t="s">
        <v>27</v>
      </c>
      <c r="D62" s="4" t="s">
        <v>316</v>
      </c>
      <c r="E62" s="4" t="s">
        <v>317</v>
      </c>
      <c r="F62" s="6">
        <v>45282</v>
      </c>
      <c r="G62" s="6">
        <v>45283</v>
      </c>
      <c r="H62" s="4">
        <v>1</v>
      </c>
      <c r="I62" s="4">
        <v>1</v>
      </c>
      <c r="J62" s="4">
        <v>1</v>
      </c>
      <c r="K62" s="4" t="s">
        <v>30</v>
      </c>
      <c r="L62" s="4">
        <v>887.51</v>
      </c>
      <c r="M62" s="4">
        <v>887.51</v>
      </c>
      <c r="N62" s="4" t="s">
        <v>318</v>
      </c>
      <c r="O62" s="4" t="s">
        <v>32</v>
      </c>
      <c r="P62" s="4" t="s">
        <v>33</v>
      </c>
      <c r="Q62" s="4">
        <v>0</v>
      </c>
      <c r="R62" s="7">
        <v>45250</v>
      </c>
      <c r="S62" s="6">
        <v>45286</v>
      </c>
      <c r="T62" s="4" t="s">
        <v>34</v>
      </c>
      <c r="U62" s="4">
        <v>887.51</v>
      </c>
      <c r="V62" s="4">
        <v>0</v>
      </c>
      <c r="W62" s="4">
        <v>0</v>
      </c>
      <c r="X62" s="4" t="s">
        <v>319</v>
      </c>
      <c r="Y62" s="4" t="s">
        <v>320</v>
      </c>
    </row>
    <row r="63" s="4" customFormat="1" spans="1:25">
      <c r="A63" s="4" t="s">
        <v>321</v>
      </c>
      <c r="B63" s="4" t="s">
        <v>26</v>
      </c>
      <c r="C63" s="4" t="s">
        <v>27</v>
      </c>
      <c r="D63" s="4" t="s">
        <v>322</v>
      </c>
      <c r="E63" s="4" t="s">
        <v>323</v>
      </c>
      <c r="F63" s="6">
        <v>45281</v>
      </c>
      <c r="G63" s="6">
        <v>45283</v>
      </c>
      <c r="H63" s="4">
        <v>4</v>
      </c>
      <c r="I63" s="4">
        <v>2</v>
      </c>
      <c r="J63" s="4">
        <v>8</v>
      </c>
      <c r="K63" s="4" t="s">
        <v>30</v>
      </c>
      <c r="L63" s="4">
        <v>21884</v>
      </c>
      <c r="M63" s="4">
        <v>21884</v>
      </c>
      <c r="N63" s="4" t="s">
        <v>324</v>
      </c>
      <c r="O63" s="4" t="s">
        <v>32</v>
      </c>
      <c r="P63" s="4" t="s">
        <v>33</v>
      </c>
      <c r="Q63" s="4">
        <v>0</v>
      </c>
      <c r="R63" s="7">
        <v>45251</v>
      </c>
      <c r="S63" s="6">
        <v>45286</v>
      </c>
      <c r="T63" s="4" t="s">
        <v>34</v>
      </c>
      <c r="U63" s="4">
        <v>21884</v>
      </c>
      <c r="V63" s="4">
        <v>0</v>
      </c>
      <c r="W63" s="4">
        <v>0</v>
      </c>
      <c r="X63" s="4" t="s">
        <v>325</v>
      </c>
      <c r="Y63" s="4" t="s">
        <v>326</v>
      </c>
    </row>
    <row r="64" s="4" customFormat="1" spans="1:25">
      <c r="A64" s="4" t="s">
        <v>327</v>
      </c>
      <c r="B64" s="4" t="s">
        <v>26</v>
      </c>
      <c r="C64" s="4" t="s">
        <v>27</v>
      </c>
      <c r="D64" s="4" t="s">
        <v>328</v>
      </c>
      <c r="E64" s="4" t="s">
        <v>329</v>
      </c>
      <c r="F64" s="6">
        <v>45278</v>
      </c>
      <c r="G64" s="6">
        <v>45283</v>
      </c>
      <c r="H64" s="4">
        <v>1</v>
      </c>
      <c r="I64" s="4">
        <v>5</v>
      </c>
      <c r="J64" s="4">
        <v>5</v>
      </c>
      <c r="K64" s="4" t="s">
        <v>30</v>
      </c>
      <c r="L64" s="4">
        <v>7822.45</v>
      </c>
      <c r="M64" s="4">
        <v>7822.45</v>
      </c>
      <c r="N64" s="4" t="s">
        <v>330</v>
      </c>
      <c r="O64" s="4" t="s">
        <v>32</v>
      </c>
      <c r="P64" s="4" t="s">
        <v>33</v>
      </c>
      <c r="Q64" s="4">
        <v>0</v>
      </c>
      <c r="R64" s="7">
        <v>45251.0000115741</v>
      </c>
      <c r="S64" s="6">
        <v>45286</v>
      </c>
      <c r="T64" s="4" t="s">
        <v>34</v>
      </c>
      <c r="U64" s="4">
        <v>7822.45</v>
      </c>
      <c r="V64" s="4">
        <v>0</v>
      </c>
      <c r="W64" s="4">
        <v>0</v>
      </c>
      <c r="X64" s="4" t="s">
        <v>331</v>
      </c>
      <c r="Y64" s="4" t="s">
        <v>36</v>
      </c>
    </row>
    <row r="65" s="4" customFormat="1" spans="1:25">
      <c r="A65" s="4" t="s">
        <v>332</v>
      </c>
      <c r="B65" s="4" t="s">
        <v>26</v>
      </c>
      <c r="C65" s="4" t="s">
        <v>27</v>
      </c>
      <c r="D65" s="4" t="s">
        <v>333</v>
      </c>
      <c r="E65" s="4" t="s">
        <v>334</v>
      </c>
      <c r="F65" s="6">
        <v>45280</v>
      </c>
      <c r="G65" s="6">
        <v>45283</v>
      </c>
      <c r="H65" s="4">
        <v>1</v>
      </c>
      <c r="I65" s="4">
        <v>3</v>
      </c>
      <c r="J65" s="4">
        <v>3</v>
      </c>
      <c r="K65" s="4" t="s">
        <v>30</v>
      </c>
      <c r="L65" s="4">
        <v>1467.81</v>
      </c>
      <c r="M65" s="4">
        <v>1467.81</v>
      </c>
      <c r="N65" s="4" t="s">
        <v>335</v>
      </c>
      <c r="O65" s="4" t="s">
        <v>32</v>
      </c>
      <c r="P65" s="4" t="s">
        <v>33</v>
      </c>
      <c r="Q65" s="4">
        <v>0</v>
      </c>
      <c r="R65" s="7">
        <v>45251.0000115741</v>
      </c>
      <c r="S65" s="6">
        <v>45286</v>
      </c>
      <c r="T65" s="4" t="s">
        <v>34</v>
      </c>
      <c r="U65" s="4">
        <v>1467.81</v>
      </c>
      <c r="V65" s="4">
        <v>0</v>
      </c>
      <c r="W65" s="4">
        <v>0</v>
      </c>
      <c r="X65" s="4" t="s">
        <v>336</v>
      </c>
      <c r="Y65" s="4" t="s">
        <v>337</v>
      </c>
    </row>
    <row r="66" s="4" customFormat="1" spans="1:25">
      <c r="A66" s="4" t="s">
        <v>338</v>
      </c>
      <c r="B66" s="4" t="s">
        <v>26</v>
      </c>
      <c r="C66" s="4" t="s">
        <v>27</v>
      </c>
      <c r="D66" s="4" t="s">
        <v>339</v>
      </c>
      <c r="E66" s="4" t="s">
        <v>340</v>
      </c>
      <c r="F66" s="6">
        <v>45281</v>
      </c>
      <c r="G66" s="6">
        <v>45283</v>
      </c>
      <c r="H66" s="4">
        <v>2</v>
      </c>
      <c r="I66" s="4">
        <v>2</v>
      </c>
      <c r="J66" s="4">
        <v>4</v>
      </c>
      <c r="K66" s="4" t="s">
        <v>30</v>
      </c>
      <c r="L66" s="4">
        <v>716.44</v>
      </c>
      <c r="M66" s="4">
        <v>716.44</v>
      </c>
      <c r="N66" s="4" t="s">
        <v>341</v>
      </c>
      <c r="O66" s="4" t="s">
        <v>32</v>
      </c>
      <c r="P66" s="4" t="s">
        <v>33</v>
      </c>
      <c r="Q66" s="4">
        <v>0</v>
      </c>
      <c r="R66" s="7">
        <v>45251</v>
      </c>
      <c r="S66" s="6">
        <v>45286</v>
      </c>
      <c r="T66" s="4" t="s">
        <v>34</v>
      </c>
      <c r="U66" s="4">
        <v>716.44</v>
      </c>
      <c r="V66" s="4">
        <v>0</v>
      </c>
      <c r="W66" s="4">
        <v>0</v>
      </c>
      <c r="X66" s="4" t="s">
        <v>342</v>
      </c>
      <c r="Y66" s="4" t="s">
        <v>343</v>
      </c>
    </row>
    <row r="67" s="4" customFormat="1" spans="1:25">
      <c r="A67" s="4" t="s">
        <v>344</v>
      </c>
      <c r="B67" s="4" t="s">
        <v>26</v>
      </c>
      <c r="C67" s="4" t="s">
        <v>27</v>
      </c>
      <c r="D67" s="4" t="s">
        <v>345</v>
      </c>
      <c r="E67" s="4" t="s">
        <v>346</v>
      </c>
      <c r="F67" s="6">
        <v>45281</v>
      </c>
      <c r="G67" s="6">
        <v>45283</v>
      </c>
      <c r="H67" s="4">
        <v>1</v>
      </c>
      <c r="I67" s="4">
        <v>2</v>
      </c>
      <c r="J67" s="4">
        <v>2</v>
      </c>
      <c r="K67" s="4" t="s">
        <v>30</v>
      </c>
      <c r="L67" s="4">
        <v>822.4</v>
      </c>
      <c r="M67" s="4">
        <v>822.4</v>
      </c>
      <c r="N67" s="4" t="s">
        <v>347</v>
      </c>
      <c r="O67" s="4" t="s">
        <v>32</v>
      </c>
      <c r="P67" s="4" t="s">
        <v>33</v>
      </c>
      <c r="Q67" s="4">
        <v>0</v>
      </c>
      <c r="R67" s="7">
        <v>45252.0000115741</v>
      </c>
      <c r="S67" s="6">
        <v>45286</v>
      </c>
      <c r="T67" s="4" t="s">
        <v>34</v>
      </c>
      <c r="U67" s="4">
        <v>822.4</v>
      </c>
      <c r="V67" s="4">
        <v>0</v>
      </c>
      <c r="W67" s="4">
        <v>0</v>
      </c>
      <c r="X67" s="4" t="s">
        <v>348</v>
      </c>
      <c r="Y67" s="4" t="s">
        <v>349</v>
      </c>
    </row>
    <row r="68" s="4" customFormat="1" spans="1:25">
      <c r="A68" s="4" t="s">
        <v>350</v>
      </c>
      <c r="B68" s="4" t="s">
        <v>26</v>
      </c>
      <c r="C68" s="4" t="s">
        <v>27</v>
      </c>
      <c r="D68" s="4" t="s">
        <v>351</v>
      </c>
      <c r="E68" s="4" t="s">
        <v>134</v>
      </c>
      <c r="F68" s="6">
        <v>45282</v>
      </c>
      <c r="G68" s="6">
        <v>45283</v>
      </c>
      <c r="H68" s="4">
        <v>3</v>
      </c>
      <c r="I68" s="4">
        <v>1</v>
      </c>
      <c r="J68" s="4">
        <v>3</v>
      </c>
      <c r="K68" s="4" t="s">
        <v>30</v>
      </c>
      <c r="L68" s="4">
        <v>2244.39</v>
      </c>
      <c r="M68" s="4">
        <v>2244.39</v>
      </c>
      <c r="N68" s="4" t="s">
        <v>352</v>
      </c>
      <c r="O68" s="4" t="s">
        <v>32</v>
      </c>
      <c r="P68" s="4" t="s">
        <v>33</v>
      </c>
      <c r="Q68" s="4">
        <v>0</v>
      </c>
      <c r="R68" s="7">
        <v>45252.0000115741</v>
      </c>
      <c r="S68" s="6">
        <v>45286</v>
      </c>
      <c r="T68" s="4" t="s">
        <v>34</v>
      </c>
      <c r="U68" s="4">
        <v>2244.39</v>
      </c>
      <c r="V68" s="4">
        <v>0</v>
      </c>
      <c r="W68" s="4">
        <v>0</v>
      </c>
      <c r="X68" s="4" t="s">
        <v>353</v>
      </c>
      <c r="Y68" s="4" t="s">
        <v>36</v>
      </c>
    </row>
    <row r="69" s="4" customFormat="1" spans="1:25">
      <c r="A69" s="4" t="s">
        <v>354</v>
      </c>
      <c r="B69" s="4" t="s">
        <v>26</v>
      </c>
      <c r="C69" s="4" t="s">
        <v>27</v>
      </c>
      <c r="D69" s="4" t="s">
        <v>355</v>
      </c>
      <c r="E69" s="4" t="s">
        <v>356</v>
      </c>
      <c r="F69" s="6">
        <v>45280</v>
      </c>
      <c r="G69" s="6">
        <v>45283</v>
      </c>
      <c r="H69" s="4">
        <v>1</v>
      </c>
      <c r="I69" s="4">
        <v>3</v>
      </c>
      <c r="J69" s="4">
        <v>3</v>
      </c>
      <c r="K69" s="4" t="s">
        <v>30</v>
      </c>
      <c r="L69" s="4">
        <v>2387.32</v>
      </c>
      <c r="M69" s="4">
        <v>2387.32</v>
      </c>
      <c r="N69" s="4" t="s">
        <v>357</v>
      </c>
      <c r="O69" s="4" t="s">
        <v>32</v>
      </c>
      <c r="P69" s="4" t="s">
        <v>33</v>
      </c>
      <c r="Q69" s="4">
        <v>0</v>
      </c>
      <c r="R69" s="7">
        <v>45252.0000115741</v>
      </c>
      <c r="S69" s="6">
        <v>45286</v>
      </c>
      <c r="T69" s="4" t="s">
        <v>34</v>
      </c>
      <c r="U69" s="4">
        <v>2387.32</v>
      </c>
      <c r="V69" s="4">
        <v>0</v>
      </c>
      <c r="W69" s="4">
        <v>0</v>
      </c>
      <c r="X69" s="4" t="s">
        <v>358</v>
      </c>
      <c r="Y69" s="4" t="s">
        <v>36</v>
      </c>
    </row>
    <row r="70" s="4" customFormat="1" spans="1:25">
      <c r="A70" s="4" t="s">
        <v>283</v>
      </c>
      <c r="B70" s="4" t="s">
        <v>26</v>
      </c>
      <c r="C70" s="4" t="s">
        <v>64</v>
      </c>
      <c r="D70" s="4" t="s">
        <v>284</v>
      </c>
      <c r="E70" s="4" t="s">
        <v>285</v>
      </c>
      <c r="F70" s="6">
        <v>45282</v>
      </c>
      <c r="G70" s="6">
        <v>45283</v>
      </c>
      <c r="H70" s="4">
        <v>1</v>
      </c>
      <c r="I70" s="4">
        <v>1</v>
      </c>
      <c r="J70" s="4">
        <v>1</v>
      </c>
      <c r="K70" s="4" t="s">
        <v>30</v>
      </c>
      <c r="L70" s="4">
        <v>-1326.06</v>
      </c>
      <c r="M70" s="4">
        <v>-1326.06</v>
      </c>
      <c r="N70" s="4" t="s">
        <v>286</v>
      </c>
      <c r="O70" s="4" t="s">
        <v>32</v>
      </c>
      <c r="P70" s="4" t="s">
        <v>33</v>
      </c>
      <c r="Q70" s="4">
        <v>0</v>
      </c>
      <c r="R70" s="7">
        <v>45247</v>
      </c>
      <c r="S70" s="6">
        <v>45286</v>
      </c>
      <c r="T70" s="4" t="s">
        <v>34</v>
      </c>
      <c r="U70" s="4">
        <v>-1326.06</v>
      </c>
      <c r="V70" s="4">
        <v>0</v>
      </c>
      <c r="W70" s="4">
        <v>0</v>
      </c>
      <c r="X70" s="4" t="s">
        <v>287</v>
      </c>
      <c r="Y70" s="4" t="s">
        <v>288</v>
      </c>
    </row>
    <row r="71" s="4" customFormat="1" spans="1:25">
      <c r="A71" s="4" t="s">
        <v>359</v>
      </c>
      <c r="B71" s="4" t="s">
        <v>26</v>
      </c>
      <c r="C71" s="4" t="s">
        <v>27</v>
      </c>
      <c r="D71" s="4" t="s">
        <v>360</v>
      </c>
      <c r="E71" s="4" t="s">
        <v>361</v>
      </c>
      <c r="F71" s="6">
        <v>45282</v>
      </c>
      <c r="G71" s="6">
        <v>45283</v>
      </c>
      <c r="H71" s="4">
        <v>1</v>
      </c>
      <c r="I71" s="4">
        <v>1</v>
      </c>
      <c r="J71" s="4">
        <v>1</v>
      </c>
      <c r="K71" s="4" t="s">
        <v>30</v>
      </c>
      <c r="L71" s="4">
        <v>319.88</v>
      </c>
      <c r="M71" s="4">
        <v>319.88</v>
      </c>
      <c r="N71" s="4" t="s">
        <v>362</v>
      </c>
      <c r="O71" s="4" t="s">
        <v>32</v>
      </c>
      <c r="P71" s="4" t="s">
        <v>33</v>
      </c>
      <c r="Q71" s="4">
        <v>0</v>
      </c>
      <c r="R71" s="7">
        <v>45252</v>
      </c>
      <c r="S71" s="6">
        <v>45286</v>
      </c>
      <c r="T71" s="4" t="s">
        <v>34</v>
      </c>
      <c r="U71" s="4">
        <v>319.88</v>
      </c>
      <c r="V71" s="4">
        <v>0</v>
      </c>
      <c r="W71" s="4">
        <v>0</v>
      </c>
      <c r="X71" s="4" t="s">
        <v>363</v>
      </c>
      <c r="Y71" s="4" t="s">
        <v>364</v>
      </c>
    </row>
    <row r="72" s="4" customFormat="1" spans="1:25">
      <c r="A72" s="4" t="s">
        <v>160</v>
      </c>
      <c r="B72" s="4" t="s">
        <v>26</v>
      </c>
      <c r="C72" s="4" t="s">
        <v>64</v>
      </c>
      <c r="D72" s="4" t="s">
        <v>161</v>
      </c>
      <c r="E72" s="4" t="s">
        <v>162</v>
      </c>
      <c r="F72" s="6">
        <v>45280</v>
      </c>
      <c r="G72" s="6">
        <v>45283</v>
      </c>
      <c r="H72" s="4">
        <v>1</v>
      </c>
      <c r="I72" s="4">
        <v>3</v>
      </c>
      <c r="J72" s="4">
        <v>3</v>
      </c>
      <c r="K72" s="4" t="s">
        <v>30</v>
      </c>
      <c r="L72" s="4">
        <v>-3270.12</v>
      </c>
      <c r="M72" s="4">
        <v>-3270.12</v>
      </c>
      <c r="N72" s="4" t="s">
        <v>163</v>
      </c>
      <c r="O72" s="4" t="s">
        <v>32</v>
      </c>
      <c r="P72" s="4" t="s">
        <v>33</v>
      </c>
      <c r="Q72" s="4">
        <v>0</v>
      </c>
      <c r="R72" s="7">
        <v>45234</v>
      </c>
      <c r="S72" s="6">
        <v>45286</v>
      </c>
      <c r="T72" s="4" t="s">
        <v>34</v>
      </c>
      <c r="U72" s="4">
        <v>-3270.12</v>
      </c>
      <c r="V72" s="4">
        <v>0</v>
      </c>
      <c r="W72" s="4">
        <v>0</v>
      </c>
      <c r="X72" s="4" t="s">
        <v>164</v>
      </c>
      <c r="Y72" s="4" t="s">
        <v>165</v>
      </c>
    </row>
    <row r="73" s="4" customFormat="1" spans="1:25">
      <c r="A73" s="4" t="s">
        <v>166</v>
      </c>
      <c r="B73" s="4" t="s">
        <v>26</v>
      </c>
      <c r="C73" s="4" t="s">
        <v>64</v>
      </c>
      <c r="D73" s="4" t="s">
        <v>161</v>
      </c>
      <c r="E73" s="4" t="s">
        <v>167</v>
      </c>
      <c r="F73" s="6">
        <v>45280</v>
      </c>
      <c r="G73" s="6">
        <v>45283</v>
      </c>
      <c r="H73" s="4">
        <v>1</v>
      </c>
      <c r="I73" s="4">
        <v>3</v>
      </c>
      <c r="J73" s="4">
        <v>3</v>
      </c>
      <c r="K73" s="4" t="s">
        <v>30</v>
      </c>
      <c r="L73" s="4">
        <v>-3856.23</v>
      </c>
      <c r="M73" s="4">
        <v>-3856.23</v>
      </c>
      <c r="N73" s="4" t="s">
        <v>168</v>
      </c>
      <c r="O73" s="4" t="s">
        <v>32</v>
      </c>
      <c r="P73" s="4" t="s">
        <v>33</v>
      </c>
      <c r="Q73" s="4">
        <v>0</v>
      </c>
      <c r="R73" s="7">
        <v>45234.0000115741</v>
      </c>
      <c r="S73" s="6">
        <v>45286</v>
      </c>
      <c r="T73" s="4" t="s">
        <v>34</v>
      </c>
      <c r="U73" s="4">
        <v>-3856.23</v>
      </c>
      <c r="V73" s="4">
        <v>0</v>
      </c>
      <c r="W73" s="4">
        <v>0</v>
      </c>
      <c r="X73" s="4" t="s">
        <v>169</v>
      </c>
      <c r="Y73" s="4" t="s">
        <v>170</v>
      </c>
    </row>
    <row r="74" s="4" customFormat="1" spans="1:25">
      <c r="A74" s="4" t="s">
        <v>365</v>
      </c>
      <c r="B74" s="4" t="s">
        <v>26</v>
      </c>
      <c r="C74" s="4" t="s">
        <v>27</v>
      </c>
      <c r="D74" s="4" t="s">
        <v>366</v>
      </c>
      <c r="E74" s="4" t="s">
        <v>367</v>
      </c>
      <c r="F74" s="6">
        <v>45279</v>
      </c>
      <c r="G74" s="6">
        <v>45283</v>
      </c>
      <c r="H74" s="4">
        <v>1</v>
      </c>
      <c r="I74" s="4">
        <v>4</v>
      </c>
      <c r="J74" s="4">
        <v>4</v>
      </c>
      <c r="K74" s="4" t="s">
        <v>30</v>
      </c>
      <c r="L74" s="4">
        <v>7593.4</v>
      </c>
      <c r="M74" s="4">
        <v>7593.4</v>
      </c>
      <c r="N74" s="4" t="s">
        <v>368</v>
      </c>
      <c r="O74" s="4" t="s">
        <v>32</v>
      </c>
      <c r="P74" s="4" t="s">
        <v>33</v>
      </c>
      <c r="Q74" s="4">
        <v>0</v>
      </c>
      <c r="R74" s="7">
        <v>45253.0000115741</v>
      </c>
      <c r="S74" s="6">
        <v>45286</v>
      </c>
      <c r="T74" s="4" t="s">
        <v>34</v>
      </c>
      <c r="U74" s="4">
        <v>7593.4</v>
      </c>
      <c r="V74" s="4">
        <v>0</v>
      </c>
      <c r="W74" s="4">
        <v>0</v>
      </c>
      <c r="X74" s="4" t="s">
        <v>369</v>
      </c>
      <c r="Y74" s="4" t="s">
        <v>370</v>
      </c>
    </row>
    <row r="75" s="4" customFormat="1" spans="1:25">
      <c r="A75" s="4" t="s">
        <v>338</v>
      </c>
      <c r="B75" s="4" t="s">
        <v>26</v>
      </c>
      <c r="C75" s="4" t="s">
        <v>64</v>
      </c>
      <c r="D75" s="4" t="s">
        <v>339</v>
      </c>
      <c r="E75" s="4" t="s">
        <v>340</v>
      </c>
      <c r="F75" s="6">
        <v>45281</v>
      </c>
      <c r="G75" s="6">
        <v>45283</v>
      </c>
      <c r="H75" s="4">
        <v>2</v>
      </c>
      <c r="I75" s="4">
        <v>2</v>
      </c>
      <c r="J75" s="4">
        <v>4</v>
      </c>
      <c r="K75" s="4" t="s">
        <v>30</v>
      </c>
      <c r="L75" s="4">
        <v>-716.44</v>
      </c>
      <c r="M75" s="4">
        <v>-716.44</v>
      </c>
      <c r="N75" s="4" t="s">
        <v>341</v>
      </c>
      <c r="O75" s="4" t="s">
        <v>32</v>
      </c>
      <c r="P75" s="4" t="s">
        <v>33</v>
      </c>
      <c r="Q75" s="4">
        <v>0</v>
      </c>
      <c r="R75" s="7">
        <v>45251</v>
      </c>
      <c r="S75" s="6">
        <v>45286</v>
      </c>
      <c r="T75" s="4" t="s">
        <v>34</v>
      </c>
      <c r="U75" s="4">
        <v>-716.44</v>
      </c>
      <c r="V75" s="4">
        <v>0</v>
      </c>
      <c r="W75" s="4">
        <v>0</v>
      </c>
      <c r="X75" s="4" t="s">
        <v>342</v>
      </c>
      <c r="Y75" s="4" t="s">
        <v>343</v>
      </c>
    </row>
    <row r="76" s="4" customFormat="1" spans="1:25">
      <c r="A76" s="4" t="s">
        <v>371</v>
      </c>
      <c r="B76" s="4" t="s">
        <v>26</v>
      </c>
      <c r="C76" s="4" t="s">
        <v>27</v>
      </c>
      <c r="D76" s="4" t="s">
        <v>372</v>
      </c>
      <c r="E76" s="4" t="s">
        <v>373</v>
      </c>
      <c r="F76" s="6">
        <v>45280</v>
      </c>
      <c r="G76" s="6">
        <v>45283</v>
      </c>
      <c r="H76" s="4">
        <v>1</v>
      </c>
      <c r="I76" s="4">
        <v>3</v>
      </c>
      <c r="J76" s="4">
        <v>3</v>
      </c>
      <c r="K76" s="4" t="s">
        <v>30</v>
      </c>
      <c r="L76" s="4">
        <v>717.61</v>
      </c>
      <c r="M76" s="4">
        <v>717.61</v>
      </c>
      <c r="N76" s="4" t="s">
        <v>374</v>
      </c>
      <c r="O76" s="4" t="s">
        <v>32</v>
      </c>
      <c r="P76" s="4" t="s">
        <v>33</v>
      </c>
      <c r="Q76" s="4">
        <v>0</v>
      </c>
      <c r="R76" s="7">
        <v>45253</v>
      </c>
      <c r="S76" s="6">
        <v>45286</v>
      </c>
      <c r="T76" s="4" t="s">
        <v>34</v>
      </c>
      <c r="U76" s="4">
        <v>717.61</v>
      </c>
      <c r="V76" s="4">
        <v>0</v>
      </c>
      <c r="W76" s="4">
        <v>0</v>
      </c>
      <c r="X76" s="4" t="s">
        <v>375</v>
      </c>
      <c r="Y76" s="4" t="s">
        <v>376</v>
      </c>
    </row>
    <row r="77" s="4" customFormat="1" spans="1:25">
      <c r="A77" s="4" t="s">
        <v>377</v>
      </c>
      <c r="B77" s="4" t="s">
        <v>26</v>
      </c>
      <c r="C77" s="4" t="s">
        <v>27</v>
      </c>
      <c r="D77" s="4" t="s">
        <v>378</v>
      </c>
      <c r="E77" s="4" t="s">
        <v>379</v>
      </c>
      <c r="F77" s="6">
        <v>45282</v>
      </c>
      <c r="G77" s="6">
        <v>45283</v>
      </c>
      <c r="H77" s="4">
        <v>1</v>
      </c>
      <c r="I77" s="4">
        <v>1</v>
      </c>
      <c r="J77" s="4">
        <v>1</v>
      </c>
      <c r="K77" s="4" t="s">
        <v>30</v>
      </c>
      <c r="L77" s="4">
        <v>924.31</v>
      </c>
      <c r="M77" s="4">
        <v>924.31</v>
      </c>
      <c r="N77" s="4" t="s">
        <v>380</v>
      </c>
      <c r="O77" s="4" t="s">
        <v>32</v>
      </c>
      <c r="P77" s="4" t="s">
        <v>33</v>
      </c>
      <c r="Q77" s="4">
        <v>0</v>
      </c>
      <c r="R77" s="7">
        <v>45253.0000115741</v>
      </c>
      <c r="S77" s="6">
        <v>45286</v>
      </c>
      <c r="T77" s="4" t="s">
        <v>34</v>
      </c>
      <c r="U77" s="4">
        <v>924.31</v>
      </c>
      <c r="V77" s="4">
        <v>0</v>
      </c>
      <c r="W77" s="4">
        <v>0</v>
      </c>
      <c r="X77" s="4" t="s">
        <v>381</v>
      </c>
      <c r="Y77" s="4" t="s">
        <v>382</v>
      </c>
    </row>
    <row r="78" s="4" customFormat="1" spans="1:25">
      <c r="A78" s="4" t="s">
        <v>383</v>
      </c>
      <c r="B78" s="4" t="s">
        <v>26</v>
      </c>
      <c r="C78" s="4" t="s">
        <v>27</v>
      </c>
      <c r="D78" s="4" t="s">
        <v>384</v>
      </c>
      <c r="E78" s="4" t="s">
        <v>385</v>
      </c>
      <c r="F78" s="6">
        <v>45282</v>
      </c>
      <c r="G78" s="6">
        <v>45283</v>
      </c>
      <c r="H78" s="4">
        <v>1</v>
      </c>
      <c r="I78" s="4">
        <v>1</v>
      </c>
      <c r="J78" s="4">
        <v>1</v>
      </c>
      <c r="K78" s="4" t="s">
        <v>30</v>
      </c>
      <c r="L78" s="4">
        <v>463.43</v>
      </c>
      <c r="M78" s="4">
        <v>463.43</v>
      </c>
      <c r="N78" s="4" t="s">
        <v>386</v>
      </c>
      <c r="O78" s="4" t="s">
        <v>32</v>
      </c>
      <c r="P78" s="4" t="s">
        <v>33</v>
      </c>
      <c r="Q78" s="4">
        <v>0</v>
      </c>
      <c r="R78" s="7">
        <v>45254.0000115741</v>
      </c>
      <c r="S78" s="6">
        <v>45286</v>
      </c>
      <c r="T78" s="4" t="s">
        <v>34</v>
      </c>
      <c r="U78" s="4">
        <v>463.43</v>
      </c>
      <c r="V78" s="4">
        <v>0</v>
      </c>
      <c r="W78" s="4">
        <v>0</v>
      </c>
      <c r="X78" s="4" t="s">
        <v>387</v>
      </c>
      <c r="Y78" s="4" t="s">
        <v>36</v>
      </c>
    </row>
    <row r="79" s="4" customFormat="1" spans="1:25">
      <c r="A79" s="4" t="s">
        <v>383</v>
      </c>
      <c r="B79" s="4" t="s">
        <v>26</v>
      </c>
      <c r="C79" s="4" t="s">
        <v>64</v>
      </c>
      <c r="D79" s="4" t="s">
        <v>384</v>
      </c>
      <c r="E79" s="4" t="s">
        <v>385</v>
      </c>
      <c r="F79" s="6">
        <v>45282</v>
      </c>
      <c r="G79" s="6">
        <v>45283</v>
      </c>
      <c r="H79" s="4">
        <v>1</v>
      </c>
      <c r="I79" s="4">
        <v>1</v>
      </c>
      <c r="J79" s="4">
        <v>1</v>
      </c>
      <c r="K79" s="4" t="s">
        <v>30</v>
      </c>
      <c r="L79" s="4">
        <v>-463.43</v>
      </c>
      <c r="M79" s="4">
        <v>-463.43</v>
      </c>
      <c r="N79" s="4" t="s">
        <v>386</v>
      </c>
      <c r="O79" s="4" t="s">
        <v>32</v>
      </c>
      <c r="P79" s="4" t="s">
        <v>33</v>
      </c>
      <c r="Q79" s="4">
        <v>0</v>
      </c>
      <c r="R79" s="7">
        <v>45254.0000115741</v>
      </c>
      <c r="S79" s="6">
        <v>45286</v>
      </c>
      <c r="T79" s="4" t="s">
        <v>34</v>
      </c>
      <c r="U79" s="4">
        <v>-463.43</v>
      </c>
      <c r="V79" s="4">
        <v>0</v>
      </c>
      <c r="W79" s="4">
        <v>0</v>
      </c>
      <c r="X79" s="4" t="s">
        <v>387</v>
      </c>
      <c r="Y79" s="4" t="s">
        <v>36</v>
      </c>
    </row>
    <row r="80" s="4" customFormat="1" spans="1:25">
      <c r="A80" s="4" t="s">
        <v>388</v>
      </c>
      <c r="B80" s="4" t="s">
        <v>26</v>
      </c>
      <c r="C80" s="4" t="s">
        <v>27</v>
      </c>
      <c r="D80" s="4" t="s">
        <v>384</v>
      </c>
      <c r="E80" s="4" t="s">
        <v>385</v>
      </c>
      <c r="F80" s="6">
        <v>45282</v>
      </c>
      <c r="G80" s="6">
        <v>45283</v>
      </c>
      <c r="H80" s="4">
        <v>1</v>
      </c>
      <c r="I80" s="4">
        <v>1</v>
      </c>
      <c r="J80" s="4">
        <v>1</v>
      </c>
      <c r="K80" s="4" t="s">
        <v>30</v>
      </c>
      <c r="L80" s="4">
        <v>463.43</v>
      </c>
      <c r="M80" s="4">
        <v>463.43</v>
      </c>
      <c r="N80" s="4" t="s">
        <v>389</v>
      </c>
      <c r="O80" s="4" t="s">
        <v>32</v>
      </c>
      <c r="P80" s="4" t="s">
        <v>33</v>
      </c>
      <c r="Q80" s="4">
        <v>0</v>
      </c>
      <c r="R80" s="7">
        <v>45254.0000115741</v>
      </c>
      <c r="S80" s="6">
        <v>45286</v>
      </c>
      <c r="T80" s="4" t="s">
        <v>34</v>
      </c>
      <c r="U80" s="4">
        <v>463.43</v>
      </c>
      <c r="V80" s="4">
        <v>0</v>
      </c>
      <c r="W80" s="4">
        <v>0</v>
      </c>
      <c r="X80" s="4" t="s">
        <v>390</v>
      </c>
      <c r="Y80" s="4" t="s">
        <v>391</v>
      </c>
    </row>
    <row r="81" s="4" customFormat="1" spans="1:25">
      <c r="A81" s="4" t="s">
        <v>71</v>
      </c>
      <c r="B81" s="4" t="s">
        <v>26</v>
      </c>
      <c r="C81" s="4" t="s">
        <v>64</v>
      </c>
      <c r="D81" s="4" t="s">
        <v>72</v>
      </c>
      <c r="E81" s="4" t="s">
        <v>73</v>
      </c>
      <c r="F81" s="6">
        <v>45280</v>
      </c>
      <c r="G81" s="6">
        <v>45283</v>
      </c>
      <c r="H81" s="4">
        <v>1</v>
      </c>
      <c r="I81" s="4">
        <v>3</v>
      </c>
      <c r="J81" s="4">
        <v>3</v>
      </c>
      <c r="K81" s="4" t="s">
        <v>30</v>
      </c>
      <c r="L81" s="4">
        <v>-3015.42</v>
      </c>
      <c r="M81" s="4">
        <v>-3015.42</v>
      </c>
      <c r="N81" s="4" t="s">
        <v>74</v>
      </c>
      <c r="O81" s="4" t="s">
        <v>32</v>
      </c>
      <c r="P81" s="4" t="s">
        <v>33</v>
      </c>
      <c r="Q81" s="4">
        <v>0</v>
      </c>
      <c r="R81" s="7">
        <v>45187.0000115741</v>
      </c>
      <c r="S81" s="6">
        <v>45286</v>
      </c>
      <c r="T81" s="4" t="s">
        <v>34</v>
      </c>
      <c r="U81" s="4">
        <v>-3015.42</v>
      </c>
      <c r="V81" s="4">
        <v>0</v>
      </c>
      <c r="W81" s="4">
        <v>0</v>
      </c>
      <c r="X81" s="4" t="s">
        <v>75</v>
      </c>
      <c r="Y81" s="4" t="s">
        <v>36</v>
      </c>
    </row>
    <row r="82" s="4" customFormat="1" spans="1:25">
      <c r="A82" s="4" t="s">
        <v>327</v>
      </c>
      <c r="B82" s="4" t="s">
        <v>26</v>
      </c>
      <c r="C82" s="4" t="s">
        <v>64</v>
      </c>
      <c r="D82" s="4" t="s">
        <v>328</v>
      </c>
      <c r="E82" s="4" t="s">
        <v>329</v>
      </c>
      <c r="F82" s="6">
        <v>45278</v>
      </c>
      <c r="G82" s="6">
        <v>45283</v>
      </c>
      <c r="H82" s="4">
        <v>1</v>
      </c>
      <c r="I82" s="4">
        <v>5</v>
      </c>
      <c r="J82" s="4">
        <v>5</v>
      </c>
      <c r="K82" s="4" t="s">
        <v>30</v>
      </c>
      <c r="L82" s="4">
        <v>-7822.45</v>
      </c>
      <c r="M82" s="4">
        <v>-7822.45</v>
      </c>
      <c r="N82" s="4" t="s">
        <v>330</v>
      </c>
      <c r="O82" s="4" t="s">
        <v>32</v>
      </c>
      <c r="P82" s="4" t="s">
        <v>33</v>
      </c>
      <c r="Q82" s="4">
        <v>0</v>
      </c>
      <c r="R82" s="7">
        <v>45251.0000115741</v>
      </c>
      <c r="S82" s="6">
        <v>45286</v>
      </c>
      <c r="T82" s="4" t="s">
        <v>34</v>
      </c>
      <c r="U82" s="4">
        <v>-7822.45</v>
      </c>
      <c r="V82" s="4">
        <v>0</v>
      </c>
      <c r="W82" s="4">
        <v>0</v>
      </c>
      <c r="X82" s="4" t="s">
        <v>331</v>
      </c>
      <c r="Y82" s="4" t="s">
        <v>36</v>
      </c>
    </row>
    <row r="83" s="4" customFormat="1" spans="1:25">
      <c r="A83" s="4" t="s">
        <v>93</v>
      </c>
      <c r="B83" s="4" t="s">
        <v>26</v>
      </c>
      <c r="C83" s="4" t="s">
        <v>64</v>
      </c>
      <c r="D83" s="4" t="s">
        <v>94</v>
      </c>
      <c r="E83" s="4" t="s">
        <v>95</v>
      </c>
      <c r="F83" s="6">
        <v>45282</v>
      </c>
      <c r="G83" s="6">
        <v>45283</v>
      </c>
      <c r="H83" s="4">
        <v>1</v>
      </c>
      <c r="I83" s="4">
        <v>1</v>
      </c>
      <c r="J83" s="4">
        <v>1</v>
      </c>
      <c r="K83" s="4" t="s">
        <v>30</v>
      </c>
      <c r="L83" s="4">
        <v>-824.51</v>
      </c>
      <c r="M83" s="4">
        <v>-824.51</v>
      </c>
      <c r="N83" s="4" t="s">
        <v>96</v>
      </c>
      <c r="O83" s="4" t="s">
        <v>32</v>
      </c>
      <c r="P83" s="4" t="s">
        <v>33</v>
      </c>
      <c r="Q83" s="4">
        <v>0</v>
      </c>
      <c r="R83" s="7">
        <v>45221</v>
      </c>
      <c r="S83" s="6">
        <v>45286</v>
      </c>
      <c r="T83" s="4" t="s">
        <v>34</v>
      </c>
      <c r="U83" s="4">
        <v>-824.51</v>
      </c>
      <c r="V83" s="4">
        <v>0</v>
      </c>
      <c r="W83" s="4">
        <v>0</v>
      </c>
      <c r="X83" s="4" t="s">
        <v>97</v>
      </c>
      <c r="Y83" s="4" t="s">
        <v>36</v>
      </c>
    </row>
    <row r="84" s="4" customFormat="1" spans="1:25">
      <c r="A84" s="4" t="s">
        <v>388</v>
      </c>
      <c r="B84" s="4" t="s">
        <v>26</v>
      </c>
      <c r="C84" s="4" t="s">
        <v>64</v>
      </c>
      <c r="D84" s="4" t="s">
        <v>384</v>
      </c>
      <c r="E84" s="4" t="s">
        <v>385</v>
      </c>
      <c r="F84" s="6">
        <v>45282</v>
      </c>
      <c r="G84" s="6">
        <v>45283</v>
      </c>
      <c r="H84" s="4">
        <v>1</v>
      </c>
      <c r="I84" s="4">
        <v>1</v>
      </c>
      <c r="J84" s="4">
        <v>1</v>
      </c>
      <c r="K84" s="4" t="s">
        <v>30</v>
      </c>
      <c r="L84" s="4">
        <v>-463.43</v>
      </c>
      <c r="M84" s="4">
        <v>-463.43</v>
      </c>
      <c r="N84" s="4" t="s">
        <v>389</v>
      </c>
      <c r="O84" s="4" t="s">
        <v>32</v>
      </c>
      <c r="P84" s="4" t="s">
        <v>33</v>
      </c>
      <c r="Q84" s="4">
        <v>0</v>
      </c>
      <c r="R84" s="7">
        <v>45254.0000115741</v>
      </c>
      <c r="S84" s="6">
        <v>45286</v>
      </c>
      <c r="T84" s="4" t="s">
        <v>34</v>
      </c>
      <c r="U84" s="4">
        <v>-463.43</v>
      </c>
      <c r="V84" s="4">
        <v>0</v>
      </c>
      <c r="W84" s="4">
        <v>0</v>
      </c>
      <c r="X84" s="4" t="s">
        <v>390</v>
      </c>
      <c r="Y84" s="4" t="s">
        <v>391</v>
      </c>
    </row>
    <row r="85" s="4" customFormat="1" spans="1:25">
      <c r="A85" s="4" t="s">
        <v>213</v>
      </c>
      <c r="B85" s="4" t="s">
        <v>26</v>
      </c>
      <c r="C85" s="4" t="s">
        <v>64</v>
      </c>
      <c r="D85" s="4" t="s">
        <v>214</v>
      </c>
      <c r="E85" s="4" t="s">
        <v>215</v>
      </c>
      <c r="F85" s="6">
        <v>45282</v>
      </c>
      <c r="G85" s="6">
        <v>45283</v>
      </c>
      <c r="H85" s="4">
        <v>1</v>
      </c>
      <c r="I85" s="4">
        <v>1</v>
      </c>
      <c r="J85" s="4">
        <v>1</v>
      </c>
      <c r="K85" s="4" t="s">
        <v>30</v>
      </c>
      <c r="L85" s="4">
        <v>-486.13</v>
      </c>
      <c r="M85" s="4">
        <v>-486.13</v>
      </c>
      <c r="N85" s="4" t="s">
        <v>216</v>
      </c>
      <c r="O85" s="4" t="s">
        <v>32</v>
      </c>
      <c r="P85" s="4" t="s">
        <v>33</v>
      </c>
      <c r="Q85" s="4">
        <v>0</v>
      </c>
      <c r="R85" s="7">
        <v>45241</v>
      </c>
      <c r="S85" s="6">
        <v>45286</v>
      </c>
      <c r="T85" s="4" t="s">
        <v>34</v>
      </c>
      <c r="U85" s="4">
        <v>-486.13</v>
      </c>
      <c r="V85" s="4">
        <v>0</v>
      </c>
      <c r="W85" s="4">
        <v>0</v>
      </c>
      <c r="X85" s="4" t="s">
        <v>217</v>
      </c>
      <c r="Y85" s="4" t="s">
        <v>218</v>
      </c>
    </row>
    <row r="86" s="4" customFormat="1" spans="1:25">
      <c r="A86" s="4" t="s">
        <v>392</v>
      </c>
      <c r="B86" s="4" t="s">
        <v>26</v>
      </c>
      <c r="C86" s="4" t="s">
        <v>27</v>
      </c>
      <c r="D86" s="4" t="s">
        <v>322</v>
      </c>
      <c r="E86" s="4" t="s">
        <v>393</v>
      </c>
      <c r="F86" s="6">
        <v>45281</v>
      </c>
      <c r="G86" s="6">
        <v>45283</v>
      </c>
      <c r="H86" s="4">
        <v>1</v>
      </c>
      <c r="I86" s="4">
        <v>2</v>
      </c>
      <c r="J86" s="4">
        <v>2</v>
      </c>
      <c r="K86" s="4" t="s">
        <v>30</v>
      </c>
      <c r="L86" s="4">
        <v>7141.92</v>
      </c>
      <c r="M86" s="4">
        <v>7141.92</v>
      </c>
      <c r="N86" s="4" t="s">
        <v>394</v>
      </c>
      <c r="O86" s="4" t="s">
        <v>32</v>
      </c>
      <c r="P86" s="4" t="s">
        <v>33</v>
      </c>
      <c r="Q86" s="4">
        <v>0</v>
      </c>
      <c r="R86" s="7">
        <v>45268.0000115741</v>
      </c>
      <c r="S86" s="6">
        <v>45286</v>
      </c>
      <c r="T86" s="4" t="s">
        <v>34</v>
      </c>
      <c r="U86" s="4">
        <v>7141.92</v>
      </c>
      <c r="V86" s="4">
        <v>0</v>
      </c>
      <c r="W86" s="4">
        <v>0</v>
      </c>
      <c r="X86" s="4" t="s">
        <v>395</v>
      </c>
      <c r="Y86" s="4" t="s">
        <v>396</v>
      </c>
    </row>
    <row r="87" s="4" customFormat="1" spans="1:25">
      <c r="A87" s="4" t="s">
        <v>397</v>
      </c>
      <c r="B87" s="4" t="s">
        <v>26</v>
      </c>
      <c r="C87" s="4" t="s">
        <v>27</v>
      </c>
      <c r="D87" s="4" t="s">
        <v>99</v>
      </c>
      <c r="E87" s="4" t="s">
        <v>230</v>
      </c>
      <c r="F87" s="6">
        <v>45281</v>
      </c>
      <c r="G87" s="6">
        <v>45283</v>
      </c>
      <c r="H87" s="4">
        <v>1</v>
      </c>
      <c r="I87" s="4">
        <v>2</v>
      </c>
      <c r="J87" s="4">
        <v>2</v>
      </c>
      <c r="K87" s="4" t="s">
        <v>30</v>
      </c>
      <c r="L87" s="4">
        <v>396.92</v>
      </c>
      <c r="M87" s="4">
        <v>396.92</v>
      </c>
      <c r="N87" s="4" t="s">
        <v>398</v>
      </c>
      <c r="O87" s="4" t="s">
        <v>32</v>
      </c>
      <c r="P87" s="4" t="s">
        <v>33</v>
      </c>
      <c r="Q87" s="4">
        <v>0</v>
      </c>
      <c r="R87" s="7">
        <v>45234.0000115741</v>
      </c>
      <c r="S87" s="6">
        <v>45286</v>
      </c>
      <c r="T87" s="4" t="s">
        <v>34</v>
      </c>
      <c r="U87" s="4">
        <v>396.92</v>
      </c>
      <c r="V87" s="4">
        <v>0</v>
      </c>
      <c r="W87" s="4">
        <v>0</v>
      </c>
      <c r="X87" s="4" t="s">
        <v>399</v>
      </c>
      <c r="Y87" s="4" t="s">
        <v>400</v>
      </c>
    </row>
    <row r="88" s="4" customFormat="1" spans="1:25">
      <c r="A88" s="4" t="s">
        <v>397</v>
      </c>
      <c r="B88" s="4" t="s">
        <v>26</v>
      </c>
      <c r="C88" s="4" t="s">
        <v>64</v>
      </c>
      <c r="D88" s="4" t="s">
        <v>99</v>
      </c>
      <c r="E88" s="4" t="s">
        <v>230</v>
      </c>
      <c r="F88" s="6">
        <v>45281</v>
      </c>
      <c r="G88" s="6">
        <v>45283</v>
      </c>
      <c r="H88" s="4">
        <v>1</v>
      </c>
      <c r="I88" s="4">
        <v>2</v>
      </c>
      <c r="J88" s="4">
        <v>2</v>
      </c>
      <c r="K88" s="4" t="s">
        <v>30</v>
      </c>
      <c r="L88" s="4">
        <v>-396.92</v>
      </c>
      <c r="M88" s="4">
        <v>-396.92</v>
      </c>
      <c r="N88" s="4" t="s">
        <v>398</v>
      </c>
      <c r="O88" s="4" t="s">
        <v>32</v>
      </c>
      <c r="P88" s="4" t="s">
        <v>33</v>
      </c>
      <c r="Q88" s="4">
        <v>0</v>
      </c>
      <c r="R88" s="7">
        <v>45234.0000115741</v>
      </c>
      <c r="S88" s="6">
        <v>45286</v>
      </c>
      <c r="T88" s="4" t="s">
        <v>34</v>
      </c>
      <c r="U88" s="4">
        <v>-396.92</v>
      </c>
      <c r="V88" s="4">
        <v>0</v>
      </c>
      <c r="W88" s="4">
        <v>0</v>
      </c>
      <c r="X88" s="4" t="s">
        <v>399</v>
      </c>
      <c r="Y88" s="4" t="s">
        <v>400</v>
      </c>
    </row>
    <row r="89" s="4" customFormat="1" spans="1:25">
      <c r="A89" s="4" t="s">
        <v>350</v>
      </c>
      <c r="B89" s="4" t="s">
        <v>26</v>
      </c>
      <c r="C89" s="4" t="s">
        <v>64</v>
      </c>
      <c r="D89" s="4" t="s">
        <v>351</v>
      </c>
      <c r="E89" s="4" t="s">
        <v>134</v>
      </c>
      <c r="F89" s="6">
        <v>45282</v>
      </c>
      <c r="G89" s="6">
        <v>45283</v>
      </c>
      <c r="H89" s="4">
        <v>3</v>
      </c>
      <c r="I89" s="4">
        <v>1</v>
      </c>
      <c r="J89" s="4">
        <v>3</v>
      </c>
      <c r="K89" s="4" t="s">
        <v>30</v>
      </c>
      <c r="L89" s="4">
        <v>-2244.39</v>
      </c>
      <c r="M89" s="4">
        <v>-2244.39</v>
      </c>
      <c r="N89" s="4" t="s">
        <v>352</v>
      </c>
      <c r="O89" s="4" t="s">
        <v>32</v>
      </c>
      <c r="P89" s="4" t="s">
        <v>33</v>
      </c>
      <c r="Q89" s="4">
        <v>0</v>
      </c>
      <c r="R89" s="7">
        <v>45252.0000115741</v>
      </c>
      <c r="S89" s="6">
        <v>45286</v>
      </c>
      <c r="T89" s="4" t="s">
        <v>34</v>
      </c>
      <c r="U89" s="4">
        <v>-2244.39</v>
      </c>
      <c r="V89" s="4">
        <v>0</v>
      </c>
      <c r="W89" s="4">
        <v>0</v>
      </c>
      <c r="X89" s="4" t="s">
        <v>353</v>
      </c>
      <c r="Y89" s="4" t="s">
        <v>36</v>
      </c>
    </row>
    <row r="90" s="4" customFormat="1" spans="1:25">
      <c r="A90" s="4" t="s">
        <v>401</v>
      </c>
      <c r="B90" s="4" t="s">
        <v>26</v>
      </c>
      <c r="C90" s="4" t="s">
        <v>27</v>
      </c>
      <c r="D90" s="4" t="s">
        <v>161</v>
      </c>
      <c r="E90" s="4" t="s">
        <v>402</v>
      </c>
      <c r="F90" s="6">
        <v>45280</v>
      </c>
      <c r="G90" s="6">
        <v>45283</v>
      </c>
      <c r="H90" s="4">
        <v>1</v>
      </c>
      <c r="I90" s="4">
        <v>3</v>
      </c>
      <c r="J90" s="4">
        <v>3</v>
      </c>
      <c r="K90" s="4" t="s">
        <v>30</v>
      </c>
      <c r="L90" s="4">
        <v>3680.25</v>
      </c>
      <c r="M90" s="4">
        <v>3680.25</v>
      </c>
      <c r="N90" s="4" t="s">
        <v>403</v>
      </c>
      <c r="O90" s="4" t="s">
        <v>32</v>
      </c>
      <c r="P90" s="4" t="s">
        <v>33</v>
      </c>
      <c r="Q90" s="4">
        <v>0</v>
      </c>
      <c r="R90" s="7">
        <v>45235.0000115741</v>
      </c>
      <c r="S90" s="6">
        <v>45286</v>
      </c>
      <c r="T90" s="4" t="s">
        <v>34</v>
      </c>
      <c r="U90" s="4">
        <v>3680.25</v>
      </c>
      <c r="V90" s="4">
        <v>0</v>
      </c>
      <c r="W90" s="4">
        <v>0</v>
      </c>
      <c r="X90" s="4" t="s">
        <v>404</v>
      </c>
      <c r="Y90" s="4" t="s">
        <v>405</v>
      </c>
    </row>
    <row r="91" s="4" customFormat="1" spans="1:25">
      <c r="A91" s="4" t="s">
        <v>406</v>
      </c>
      <c r="B91" s="4" t="s">
        <v>26</v>
      </c>
      <c r="C91" s="4" t="s">
        <v>27</v>
      </c>
      <c r="D91" s="4" t="s">
        <v>407</v>
      </c>
      <c r="E91" s="4" t="s">
        <v>408</v>
      </c>
      <c r="F91" s="6">
        <v>45282</v>
      </c>
      <c r="G91" s="6">
        <v>45283</v>
      </c>
      <c r="H91" s="4">
        <v>1</v>
      </c>
      <c r="I91" s="4">
        <v>1</v>
      </c>
      <c r="J91" s="4">
        <v>1</v>
      </c>
      <c r="K91" s="4" t="s">
        <v>30</v>
      </c>
      <c r="L91" s="4">
        <v>711.1</v>
      </c>
      <c r="M91" s="4">
        <v>711.1</v>
      </c>
      <c r="N91" s="4" t="s">
        <v>409</v>
      </c>
      <c r="O91" s="4" t="s">
        <v>32</v>
      </c>
      <c r="P91" s="4" t="s">
        <v>33</v>
      </c>
      <c r="Q91" s="4">
        <v>0</v>
      </c>
      <c r="R91" s="7">
        <v>45274</v>
      </c>
      <c r="S91" s="6">
        <v>45286</v>
      </c>
      <c r="T91" s="4" t="s">
        <v>34</v>
      </c>
      <c r="U91" s="4">
        <v>711.1</v>
      </c>
      <c r="V91" s="4">
        <v>0</v>
      </c>
      <c r="W91" s="4">
        <v>0</v>
      </c>
      <c r="X91" s="4" t="s">
        <v>410</v>
      </c>
      <c r="Y91" s="4" t="s">
        <v>411</v>
      </c>
    </row>
    <row r="92" s="4" customFormat="1" spans="1:25">
      <c r="A92" s="4" t="s">
        <v>289</v>
      </c>
      <c r="B92" s="4" t="s">
        <v>26</v>
      </c>
      <c r="C92" s="4" t="s">
        <v>64</v>
      </c>
      <c r="D92" s="4" t="s">
        <v>110</v>
      </c>
      <c r="E92" s="4" t="s">
        <v>111</v>
      </c>
      <c r="F92" s="6">
        <v>45281</v>
      </c>
      <c r="G92" s="6">
        <v>45283</v>
      </c>
      <c r="H92" s="4">
        <v>1</v>
      </c>
      <c r="I92" s="4">
        <v>2</v>
      </c>
      <c r="J92" s="4">
        <v>2</v>
      </c>
      <c r="K92" s="4" t="s">
        <v>30</v>
      </c>
      <c r="L92" s="4">
        <v>-1373.32</v>
      </c>
      <c r="M92" s="4">
        <v>-1373.32</v>
      </c>
      <c r="N92" s="4" t="s">
        <v>290</v>
      </c>
      <c r="O92" s="4" t="s">
        <v>32</v>
      </c>
      <c r="P92" s="4" t="s">
        <v>33</v>
      </c>
      <c r="Q92" s="4">
        <v>0</v>
      </c>
      <c r="R92" s="7">
        <v>45247.0000115741</v>
      </c>
      <c r="S92" s="6">
        <v>45286</v>
      </c>
      <c r="T92" s="4" t="s">
        <v>34</v>
      </c>
      <c r="U92" s="4">
        <v>-1373.32</v>
      </c>
      <c r="V92" s="4">
        <v>0</v>
      </c>
      <c r="W92" s="4">
        <v>0</v>
      </c>
      <c r="X92" s="4" t="s">
        <v>291</v>
      </c>
      <c r="Y9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1"/>
  <sheetViews>
    <sheetView tabSelected="1" workbookViewId="0">
      <selection activeCell="A79" sqref="A79:C81"/>
    </sheetView>
  </sheetViews>
  <sheetFormatPr defaultColWidth="9" defaultRowHeight="13.5"/>
  <cols>
    <col min="1" max="1" width="13" style="4" customWidth="1"/>
    <col min="2" max="3" width="11.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412</v>
      </c>
    </row>
    <row r="2" s="4" customFormat="1" hidden="1" spans="1:9">
      <c r="A2" s="5">
        <v>999225223078751</v>
      </c>
      <c r="B2" s="6">
        <v>45282</v>
      </c>
      <c r="C2" s="6">
        <v>45283</v>
      </c>
      <c r="D2" s="4">
        <v>267.55</v>
      </c>
      <c r="E2" s="4" t="str">
        <f>VLOOKUP(A2,HOP!A:L,12,0)</f>
        <v>267.55</v>
      </c>
      <c r="F2" s="4" t="str">
        <f>VLOOKUP(A2,HOP!A:C,3,0)</f>
        <v>3613672</v>
      </c>
      <c r="G2" s="4">
        <f>D2-E2</f>
        <v>0</v>
      </c>
      <c r="H2" s="4" t="str">
        <f>$H$1&amp;F2</f>
        <v>，3613672</v>
      </c>
      <c r="I2" s="4" t="str">
        <f>VLOOKUP(A2,HOP!A:U,21,0)</f>
        <v>直连</v>
      </c>
    </row>
    <row r="3" s="4" customFormat="1" hidden="1" spans="1:9">
      <c r="A3" s="5">
        <v>999225638810804</v>
      </c>
      <c r="B3" s="6">
        <v>45282</v>
      </c>
      <c r="C3" s="6">
        <v>45283</v>
      </c>
      <c r="D3" s="4">
        <v>568.54</v>
      </c>
      <c r="E3" s="4" t="str">
        <f>VLOOKUP(A3,HOP!A:L,12,0)</f>
        <v>568.54</v>
      </c>
      <c r="F3" s="4" t="str">
        <f>VLOOKUP(A3,HOP!A:C,3,0)</f>
        <v>3695625</v>
      </c>
      <c r="G3" s="4">
        <f t="shared" ref="G3:G34" si="0">D3-E3</f>
        <v>0</v>
      </c>
      <c r="H3" s="4" t="str">
        <f t="shared" ref="H3:H34" si="1">$H$1&amp;F3</f>
        <v>，3695625</v>
      </c>
      <c r="I3" s="4" t="str">
        <f>VLOOKUP(A3,HOP!A:U,21,0)</f>
        <v>直连</v>
      </c>
    </row>
    <row r="4" s="4" customFormat="1" hidden="1" spans="1:9">
      <c r="A4" s="5">
        <v>999225844571141</v>
      </c>
      <c r="B4" s="6">
        <v>45276</v>
      </c>
      <c r="C4" s="6">
        <v>45283</v>
      </c>
      <c r="D4" s="4">
        <v>6710.76</v>
      </c>
      <c r="E4" s="4" t="str">
        <f>VLOOKUP(A4,HOP!A:L,12,0)</f>
        <v>6710.76</v>
      </c>
      <c r="F4" s="4" t="str">
        <f>VLOOKUP(A4,HOP!A:C,3,0)</f>
        <v>3738819</v>
      </c>
      <c r="G4" s="4">
        <f t="shared" si="0"/>
        <v>0</v>
      </c>
      <c r="H4" s="4" t="str">
        <f t="shared" si="1"/>
        <v>，3738819</v>
      </c>
      <c r="I4" s="4" t="str">
        <f>VLOOKUP(A4,HOP!A:U,21,0)</f>
        <v>直连</v>
      </c>
    </row>
    <row r="5" s="4" customFormat="1" hidden="1" spans="1:9">
      <c r="A5" s="5">
        <v>999225891058574</v>
      </c>
      <c r="B5" s="6">
        <v>45279</v>
      </c>
      <c r="C5" s="6">
        <v>45283</v>
      </c>
      <c r="D5" s="4">
        <v>1621.64</v>
      </c>
      <c r="E5" s="4" t="str">
        <f>VLOOKUP(A5,HOP!A:L,12,0)</f>
        <v>1621.64</v>
      </c>
      <c r="F5" s="4" t="str">
        <f>VLOOKUP(A5,HOP!A:C,3,0)</f>
        <v>3748436</v>
      </c>
      <c r="G5" s="4">
        <f t="shared" si="0"/>
        <v>0</v>
      </c>
      <c r="H5" s="4" t="str">
        <f t="shared" si="1"/>
        <v>，3748436</v>
      </c>
      <c r="I5" s="4" t="str">
        <f>VLOOKUP(A5,HOP!A:U,21,0)</f>
        <v>直连</v>
      </c>
    </row>
    <row r="6" s="4" customFormat="1" hidden="1" spans="1:9">
      <c r="A6" s="5">
        <v>999225912017536</v>
      </c>
      <c r="B6" s="6">
        <v>45280</v>
      </c>
      <c r="C6" s="6">
        <v>45283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999226219257182</v>
      </c>
      <c r="B7" s="6">
        <v>45282</v>
      </c>
      <c r="C7" s="6">
        <v>45283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999226488976908</v>
      </c>
      <c r="B8" s="6">
        <v>45279</v>
      </c>
      <c r="C8" s="6">
        <v>45283</v>
      </c>
      <c r="D8" s="4">
        <v>1015.16</v>
      </c>
      <c r="E8" s="4" t="str">
        <f>VLOOKUP(A8,HOP!A:L,12,0)</f>
        <v>1015.16</v>
      </c>
      <c r="F8" s="4" t="str">
        <f>VLOOKUP(A8,HOP!A:C,3,0)</f>
        <v>3851180</v>
      </c>
      <c r="G8" s="4">
        <f t="shared" si="0"/>
        <v>0</v>
      </c>
      <c r="H8" s="4" t="str">
        <f t="shared" si="1"/>
        <v>，3851180</v>
      </c>
      <c r="I8" s="4" t="str">
        <f>VLOOKUP(A8,HOP!A:U,21,0)</f>
        <v>直连</v>
      </c>
    </row>
    <row r="9" s="4" customFormat="1" hidden="1" spans="1:9">
      <c r="A9" s="5">
        <v>999226845391610</v>
      </c>
      <c r="B9" s="6">
        <v>45280</v>
      </c>
      <c r="C9" s="6">
        <v>45283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999227049788449</v>
      </c>
      <c r="B10" s="6">
        <v>45281</v>
      </c>
      <c r="C10" s="6">
        <v>45283</v>
      </c>
      <c r="D10" s="4">
        <v>962.28</v>
      </c>
      <c r="E10" s="4" t="str">
        <f>VLOOKUP(A10,HOP!A:L,12,0)</f>
        <v>962.28</v>
      </c>
      <c r="F10" s="4" t="str">
        <f>VLOOKUP(A10,HOP!A:C,3,0)</f>
        <v>3989503</v>
      </c>
      <c r="G10" s="4">
        <f t="shared" si="0"/>
        <v>0</v>
      </c>
      <c r="H10" s="4" t="str">
        <f t="shared" si="1"/>
        <v>，3989503</v>
      </c>
      <c r="I10" s="4" t="str">
        <f>VLOOKUP(A10,HOP!A:U,21,0)</f>
        <v>直连</v>
      </c>
    </row>
    <row r="11" s="4" customFormat="1" hidden="1" spans="1:9">
      <c r="A11" s="5">
        <v>999227111130102</v>
      </c>
      <c r="B11" s="6">
        <v>45281</v>
      </c>
      <c r="C11" s="6">
        <v>45283</v>
      </c>
      <c r="D11" s="4">
        <v>1446.14</v>
      </c>
      <c r="E11" s="4" t="str">
        <f>VLOOKUP(A11,HOP!A:L,12,0)</f>
        <v>1446.14</v>
      </c>
      <c r="F11" s="4" t="str">
        <f>VLOOKUP(A11,HOP!A:C,3,0)</f>
        <v>4009160</v>
      </c>
      <c r="G11" s="4">
        <f t="shared" si="0"/>
        <v>0</v>
      </c>
      <c r="H11" s="4" t="str">
        <f t="shared" si="1"/>
        <v>，4009160</v>
      </c>
      <c r="I11" s="4" t="str">
        <f>VLOOKUP(A11,HOP!A:U,21,0)</f>
        <v>直连</v>
      </c>
    </row>
    <row r="12" s="4" customFormat="1" hidden="1" spans="1:9">
      <c r="A12" s="5">
        <v>999227448508607</v>
      </c>
      <c r="B12" s="6">
        <v>45279</v>
      </c>
      <c r="C12" s="6">
        <v>45283</v>
      </c>
      <c r="D12" s="4">
        <v>1021.04</v>
      </c>
      <c r="E12" s="4" t="str">
        <f>VLOOKUP(A12,HOP!A:L,12,0)</f>
        <v>1021.04</v>
      </c>
      <c r="F12" s="4" t="str">
        <f>VLOOKUP(A12,HOP!A:C,3,0)</f>
        <v>4079761</v>
      </c>
      <c r="G12" s="4">
        <f t="shared" si="0"/>
        <v>0</v>
      </c>
      <c r="H12" s="4" t="str">
        <f t="shared" si="1"/>
        <v>，4079761</v>
      </c>
      <c r="I12" s="4" t="str">
        <f>VLOOKUP(A12,HOP!A:U,21,0)</f>
        <v>直连</v>
      </c>
    </row>
    <row r="13" s="4" customFormat="1" hidden="1" spans="1:9">
      <c r="A13" s="5">
        <v>999228046523172</v>
      </c>
      <c r="B13" s="6">
        <v>45282</v>
      </c>
      <c r="C13" s="6">
        <v>45283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999228098276180</v>
      </c>
      <c r="B14" s="6">
        <v>45278</v>
      </c>
      <c r="C14" s="6">
        <v>45283</v>
      </c>
      <c r="D14" s="4">
        <v>969.6</v>
      </c>
      <c r="E14" s="4" t="str">
        <f>VLOOKUP(A14,HOP!A:L,12,0)</f>
        <v>969.60</v>
      </c>
      <c r="F14" s="4" t="str">
        <f>VLOOKUP(A14,HOP!A:C,3,0)</f>
        <v>4125999</v>
      </c>
      <c r="G14" s="4">
        <f t="shared" si="0"/>
        <v>0</v>
      </c>
      <c r="H14" s="4" t="str">
        <f t="shared" si="1"/>
        <v>，4125999</v>
      </c>
      <c r="I14" s="4" t="str">
        <f>VLOOKUP(A14,HOP!A:U,21,0)</f>
        <v>直连</v>
      </c>
    </row>
    <row r="15" s="4" customFormat="1" hidden="1" spans="1:9">
      <c r="A15" s="5">
        <v>999228099139217</v>
      </c>
      <c r="B15" s="6">
        <v>45279</v>
      </c>
      <c r="C15" s="6">
        <v>45283</v>
      </c>
      <c r="D15" s="4">
        <v>7671.24</v>
      </c>
      <c r="E15" s="4" t="str">
        <f>VLOOKUP(A15,HOP!A:L,12,0)</f>
        <v>7671.24</v>
      </c>
      <c r="F15" s="4" t="str">
        <f>VLOOKUP(A15,HOP!A:C,3,0)</f>
        <v>4126246</v>
      </c>
      <c r="G15" s="4">
        <f t="shared" si="0"/>
        <v>0</v>
      </c>
      <c r="H15" s="4" t="str">
        <f t="shared" si="1"/>
        <v>，4126246</v>
      </c>
      <c r="I15" s="4" t="str">
        <f>VLOOKUP(A15,HOP!A:U,21,0)</f>
        <v>直连</v>
      </c>
    </row>
    <row r="16" s="4" customFormat="1" hidden="1" spans="1:9">
      <c r="A16" s="5">
        <v>999228122613216</v>
      </c>
      <c r="B16" s="6">
        <v>45280</v>
      </c>
      <c r="C16" s="6">
        <v>45283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999228213774118</v>
      </c>
      <c r="B17" s="6">
        <v>45282</v>
      </c>
      <c r="C17" s="6">
        <v>45283</v>
      </c>
      <c r="D17" s="4">
        <v>311.32</v>
      </c>
      <c r="E17" s="4" t="str">
        <f>VLOOKUP(A17,HOP!A:L,12,0)</f>
        <v>311.32</v>
      </c>
      <c r="F17" s="4" t="str">
        <f>VLOOKUP(A17,HOP!A:C,3,0)</f>
        <v>4151995</v>
      </c>
      <c r="G17" s="4">
        <f t="shared" si="0"/>
        <v>0</v>
      </c>
      <c r="H17" s="4" t="str">
        <f t="shared" si="1"/>
        <v>，4151995</v>
      </c>
      <c r="I17" s="4" t="str">
        <f>VLOOKUP(A17,HOP!A:U,21,0)</f>
        <v>直连</v>
      </c>
    </row>
    <row r="18" s="4" customFormat="1" hidden="1" spans="1:9">
      <c r="A18" s="5">
        <v>999228226540835</v>
      </c>
      <c r="B18" s="6">
        <v>45282</v>
      </c>
      <c r="C18" s="6">
        <v>45283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999228266984583</v>
      </c>
      <c r="B19" s="6">
        <v>45282</v>
      </c>
      <c r="C19" s="6">
        <v>45283</v>
      </c>
      <c r="D19" s="4">
        <v>420.27</v>
      </c>
      <c r="E19" s="4" t="str">
        <f>VLOOKUP(A19,HOP!A:L,12,0)</f>
        <v>420.27</v>
      </c>
      <c r="F19" s="4" t="str">
        <f>VLOOKUP(A19,HOP!A:C,3,0)</f>
        <v>4168881</v>
      </c>
      <c r="G19" s="4">
        <f t="shared" si="0"/>
        <v>0</v>
      </c>
      <c r="H19" s="4" t="str">
        <f t="shared" si="1"/>
        <v>，4168881</v>
      </c>
      <c r="I19" s="4" t="str">
        <f>VLOOKUP(A19,HOP!A:U,21,0)</f>
        <v>直连</v>
      </c>
    </row>
    <row r="20" s="4" customFormat="1" hidden="1" spans="1:9">
      <c r="A20" s="5">
        <v>999228270588064</v>
      </c>
      <c r="B20" s="6">
        <v>45280</v>
      </c>
      <c r="C20" s="6">
        <v>45283</v>
      </c>
      <c r="D20" s="4">
        <v>533.58</v>
      </c>
      <c r="E20" s="4" t="str">
        <f>VLOOKUP(A20,HOP!A:L,12,0)</f>
        <v>533.58</v>
      </c>
      <c r="F20" s="4" t="str">
        <f>VLOOKUP(A20,HOP!A:C,3,0)</f>
        <v>4171252</v>
      </c>
      <c r="G20" s="4">
        <f t="shared" si="0"/>
        <v>0</v>
      </c>
      <c r="H20" s="4" t="str">
        <f t="shared" si="1"/>
        <v>，4171252</v>
      </c>
      <c r="I20" s="4" t="str">
        <f>VLOOKUP(A20,HOP!A:U,21,0)</f>
        <v>直连</v>
      </c>
    </row>
    <row r="21" s="4" customFormat="1" hidden="1" spans="1:9">
      <c r="A21" s="5">
        <v>999228274441909</v>
      </c>
      <c r="B21" s="6">
        <v>45282</v>
      </c>
      <c r="C21" s="6">
        <v>45283</v>
      </c>
      <c r="D21" s="4">
        <v>705.44</v>
      </c>
      <c r="E21" s="4" t="str">
        <f>VLOOKUP(A21,HOP!A:L,12,0)</f>
        <v>705.44</v>
      </c>
      <c r="F21" s="4" t="str">
        <f>VLOOKUP(A21,HOP!A:C,3,0)</f>
        <v>4173802</v>
      </c>
      <c r="G21" s="4">
        <f t="shared" si="0"/>
        <v>0</v>
      </c>
      <c r="H21" s="4" t="str">
        <f t="shared" si="1"/>
        <v>，4173802</v>
      </c>
      <c r="I21" s="4" t="str">
        <f>VLOOKUP(A21,HOP!A:U,21,0)</f>
        <v>直连</v>
      </c>
    </row>
    <row r="22" s="4" customFormat="1" hidden="1" spans="1:9">
      <c r="A22" s="5">
        <v>999228295878467</v>
      </c>
      <c r="B22" s="6">
        <v>45272</v>
      </c>
      <c r="C22" s="6">
        <v>45283</v>
      </c>
      <c r="D22" s="4">
        <v>2465.54</v>
      </c>
      <c r="E22" s="4" t="str">
        <f>VLOOKUP(A22,HOP!A:L,12,0)</f>
        <v>2465.54</v>
      </c>
      <c r="F22" s="4" t="str">
        <f>VLOOKUP(A22,HOP!A:C,3,0)</f>
        <v>4182890</v>
      </c>
      <c r="G22" s="4">
        <f t="shared" si="0"/>
        <v>0</v>
      </c>
      <c r="H22" s="4" t="str">
        <f t="shared" si="1"/>
        <v>，4182890</v>
      </c>
      <c r="I22" s="4" t="str">
        <f>VLOOKUP(A22,HOP!A:U,21,0)</f>
        <v>直采</v>
      </c>
    </row>
    <row r="23" s="4" customFormat="1" hidden="1" spans="1:9">
      <c r="A23" s="5">
        <v>999228309497874</v>
      </c>
      <c r="B23" s="6">
        <v>45282</v>
      </c>
      <c r="C23" s="6">
        <v>45283</v>
      </c>
      <c r="D23" s="4">
        <v>850.06</v>
      </c>
      <c r="E23" s="4" t="str">
        <f>VLOOKUP(A23,HOP!A:L,12,0)</f>
        <v>850.06</v>
      </c>
      <c r="F23" s="4" t="str">
        <f>VLOOKUP(A23,HOP!A:C,3,0)</f>
        <v>4185987</v>
      </c>
      <c r="G23" s="4">
        <f t="shared" si="0"/>
        <v>0</v>
      </c>
      <c r="H23" s="4" t="str">
        <f t="shared" si="1"/>
        <v>，4185987</v>
      </c>
      <c r="I23" s="4" t="str">
        <f>VLOOKUP(A23,HOP!A:U,21,0)</f>
        <v>直连</v>
      </c>
    </row>
    <row r="24" s="4" customFormat="1" hidden="1" spans="1:9">
      <c r="A24" s="5">
        <v>999228314221713</v>
      </c>
      <c r="B24" s="6">
        <v>45282</v>
      </c>
      <c r="C24" s="6">
        <v>45283</v>
      </c>
      <c r="D24" s="4">
        <v>589.34</v>
      </c>
      <c r="E24" s="4" t="str">
        <f>VLOOKUP(A24,HOP!A:L,12,0)</f>
        <v>589.34</v>
      </c>
      <c r="F24" s="4" t="str">
        <f>VLOOKUP(A24,HOP!A:C,3,0)</f>
        <v>4188184</v>
      </c>
      <c r="G24" s="4">
        <f t="shared" si="0"/>
        <v>0</v>
      </c>
      <c r="H24" s="4" t="str">
        <f t="shared" si="1"/>
        <v>，4188184</v>
      </c>
      <c r="I24" s="4" t="str">
        <f>VLOOKUP(A24,HOP!A:U,21,0)</f>
        <v>直连</v>
      </c>
    </row>
    <row r="25" s="4" customFormat="1" hidden="1" spans="1:9">
      <c r="A25" s="5">
        <v>999228315521778</v>
      </c>
      <c r="B25" s="6">
        <v>45280</v>
      </c>
      <c r="C25" s="6">
        <v>45283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999228315586348</v>
      </c>
      <c r="B26" s="6">
        <v>45280</v>
      </c>
      <c r="C26" s="6">
        <v>45283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999228320802052</v>
      </c>
      <c r="B27" s="6">
        <v>45279</v>
      </c>
      <c r="C27" s="6">
        <v>45283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999228324522969</v>
      </c>
      <c r="B28" s="6">
        <v>45282</v>
      </c>
      <c r="C28" s="6">
        <v>45283</v>
      </c>
      <c r="D28" s="4">
        <v>680.49</v>
      </c>
      <c r="E28" s="4" t="str">
        <f>VLOOKUP(A28,HOP!A:L,12,0)</f>
        <v>680.49</v>
      </c>
      <c r="F28" s="4" t="str">
        <f>VLOOKUP(A28,HOP!A:C,3,0)</f>
        <v>4195372</v>
      </c>
      <c r="G28" s="4">
        <f t="shared" si="0"/>
        <v>0</v>
      </c>
      <c r="H28" s="4" t="str">
        <f t="shared" si="1"/>
        <v>，4195372</v>
      </c>
      <c r="I28" s="4" t="str">
        <f>VLOOKUP(A28,HOP!A:U,21,0)</f>
        <v>直连</v>
      </c>
    </row>
    <row r="29" s="4" customFormat="1" hidden="1" spans="1:9">
      <c r="A29" s="5">
        <v>999228326976383</v>
      </c>
      <c r="B29" s="6">
        <v>45281</v>
      </c>
      <c r="C29" s="6">
        <v>45283</v>
      </c>
      <c r="D29" s="4">
        <v>2166.36</v>
      </c>
      <c r="E29" s="4" t="str">
        <f>VLOOKUP(A29,HOP!A:L,12,0)</f>
        <v>2166.36</v>
      </c>
      <c r="F29" s="4" t="str">
        <f>VLOOKUP(A29,HOP!A:C,3,0)</f>
        <v>4196197</v>
      </c>
      <c r="G29" s="4">
        <f t="shared" si="0"/>
        <v>0</v>
      </c>
      <c r="H29" s="4" t="str">
        <f t="shared" si="1"/>
        <v>，4196197</v>
      </c>
      <c r="I29" s="4" t="str">
        <f>VLOOKUP(A29,HOP!A:U,21,0)</f>
        <v>直连</v>
      </c>
    </row>
    <row r="30" s="4" customFormat="1" hidden="1" spans="1:9">
      <c r="A30" s="5">
        <v>28341222032</v>
      </c>
      <c r="B30" s="6">
        <v>45281</v>
      </c>
      <c r="C30" s="6">
        <v>45283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999228360370281</v>
      </c>
      <c r="B31" s="6">
        <v>45282</v>
      </c>
      <c r="C31" s="6">
        <v>45283</v>
      </c>
      <c r="D31" s="4">
        <v>647.74</v>
      </c>
      <c r="E31" s="4" t="str">
        <f>VLOOKUP(A31,HOP!A:L,12,0)</f>
        <v>647.74</v>
      </c>
      <c r="F31" s="4" t="str">
        <f>VLOOKUP(A31,HOP!A:C,3,0)</f>
        <v>4213363</v>
      </c>
      <c r="G31" s="4">
        <f t="shared" si="0"/>
        <v>0</v>
      </c>
      <c r="H31" s="4" t="str">
        <f t="shared" si="1"/>
        <v>，4213363</v>
      </c>
      <c r="I31" s="4" t="str">
        <f>VLOOKUP(A31,HOP!A:U,21,0)</f>
        <v>直连</v>
      </c>
    </row>
    <row r="32" s="4" customFormat="1" hidden="1" spans="1:9">
      <c r="A32" s="5">
        <v>999228360404100</v>
      </c>
      <c r="B32" s="6">
        <v>45280</v>
      </c>
      <c r="C32" s="6">
        <v>45283</v>
      </c>
      <c r="D32" s="4">
        <v>1455.73</v>
      </c>
      <c r="E32" s="4" t="str">
        <f>VLOOKUP(A32,HOP!A:L,12,0)</f>
        <v>1455.73</v>
      </c>
      <c r="F32" s="4" t="str">
        <f>VLOOKUP(A32,HOP!A:C,3,0)</f>
        <v>4213419</v>
      </c>
      <c r="G32" s="4">
        <f t="shared" si="0"/>
        <v>0</v>
      </c>
      <c r="H32" s="4" t="str">
        <f t="shared" si="1"/>
        <v>，4213419</v>
      </c>
      <c r="I32" s="4" t="str">
        <f>VLOOKUP(A32,HOP!A:U,21,0)</f>
        <v>直连</v>
      </c>
    </row>
    <row r="33" s="4" customFormat="1" hidden="1" spans="1:9">
      <c r="A33" s="5">
        <v>999228366703780</v>
      </c>
      <c r="B33" s="6">
        <v>45282</v>
      </c>
      <c r="C33" s="6">
        <v>45283</v>
      </c>
      <c r="D33" s="4">
        <v>594.35</v>
      </c>
      <c r="E33" s="4" t="str">
        <f>VLOOKUP(A33,HOP!A:L,12,0)</f>
        <v>594.35</v>
      </c>
      <c r="F33" s="4" t="str">
        <f>VLOOKUP(A33,HOP!A:C,3,0)</f>
        <v>4217320</v>
      </c>
      <c r="G33" s="4">
        <f t="shared" si="0"/>
        <v>0</v>
      </c>
      <c r="H33" s="4" t="str">
        <f t="shared" si="1"/>
        <v>，4217320</v>
      </c>
      <c r="I33" s="4" t="str">
        <f>VLOOKUP(A33,HOP!A:U,21,0)</f>
        <v>直连</v>
      </c>
    </row>
    <row r="34" s="4" customFormat="1" hidden="1" spans="1:9">
      <c r="A34" s="5">
        <v>999228413960034</v>
      </c>
      <c r="B34" s="6">
        <v>45281</v>
      </c>
      <c r="C34" s="6">
        <v>45283</v>
      </c>
      <c r="D34" s="4">
        <v>1136.9</v>
      </c>
      <c r="E34" s="4" t="str">
        <f>VLOOKUP(A34,HOP!A:L,12,0)</f>
        <v>1136.90</v>
      </c>
      <c r="F34" s="4" t="str">
        <f>VLOOKUP(A34,HOP!A:C,3,0)</f>
        <v>4232531</v>
      </c>
      <c r="G34" s="4">
        <f t="shared" si="0"/>
        <v>0</v>
      </c>
      <c r="H34" s="4" t="str">
        <f t="shared" si="1"/>
        <v>，4232531</v>
      </c>
      <c r="I34" s="4" t="str">
        <f>VLOOKUP(A34,HOP!A:U,21,0)</f>
        <v>直连</v>
      </c>
    </row>
    <row r="35" s="4" customFormat="1" hidden="1" spans="1:9">
      <c r="A35" s="5">
        <v>999228415604005</v>
      </c>
      <c r="B35" s="6">
        <v>45282</v>
      </c>
      <c r="C35" s="6">
        <v>45283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999228420165973</v>
      </c>
      <c r="B36" s="6">
        <v>45279</v>
      </c>
      <c r="C36" s="6">
        <v>45283</v>
      </c>
      <c r="D36" s="4">
        <v>1040.59</v>
      </c>
      <c r="E36" s="4" t="str">
        <f>VLOOKUP(A36,HOP!A:L,12,0)</f>
        <v>1040.59</v>
      </c>
      <c r="F36" s="4" t="str">
        <f>VLOOKUP(A36,HOP!A:C,3,0)</f>
        <v>4235405</v>
      </c>
      <c r="G36" s="4">
        <f t="shared" si="2"/>
        <v>0</v>
      </c>
      <c r="H36" s="4" t="str">
        <f t="shared" si="3"/>
        <v>，4235405</v>
      </c>
      <c r="I36" s="4" t="str">
        <f>VLOOKUP(A36,HOP!A:U,21,0)</f>
        <v>直连</v>
      </c>
    </row>
    <row r="37" s="4" customFormat="1" hidden="1" spans="1:9">
      <c r="A37" s="5">
        <v>999228432255409</v>
      </c>
      <c r="B37" s="6">
        <v>45281</v>
      </c>
      <c r="C37" s="6">
        <v>45283</v>
      </c>
      <c r="D37" s="4">
        <v>1766.64</v>
      </c>
      <c r="E37" s="4" t="str">
        <f>VLOOKUP(A37,HOP!A:L,12,0)</f>
        <v>1766.64</v>
      </c>
      <c r="F37" s="4" t="str">
        <f>VLOOKUP(A37,HOP!A:C,3,0)</f>
        <v>4237862</v>
      </c>
      <c r="G37" s="4">
        <f t="shared" si="2"/>
        <v>0</v>
      </c>
      <c r="H37" s="4" t="str">
        <f t="shared" si="3"/>
        <v>，4237862</v>
      </c>
      <c r="I37" s="4" t="str">
        <f>VLOOKUP(A37,HOP!A:U,21,0)</f>
        <v>直连</v>
      </c>
    </row>
    <row r="38" s="4" customFormat="1" hidden="1" spans="1:9">
      <c r="A38" s="5">
        <v>999228436200854</v>
      </c>
      <c r="B38" s="6">
        <v>45282</v>
      </c>
      <c r="C38" s="6">
        <v>45283</v>
      </c>
      <c r="D38" s="4">
        <v>202.01</v>
      </c>
      <c r="E38" s="4" t="str">
        <f>VLOOKUP(A38,HOP!A:L,12,0)</f>
        <v>202.01</v>
      </c>
      <c r="F38" s="4" t="str">
        <f>VLOOKUP(A38,HOP!A:C,3,0)</f>
        <v>4238948</v>
      </c>
      <c r="G38" s="4">
        <f t="shared" si="2"/>
        <v>0</v>
      </c>
      <c r="H38" s="4" t="str">
        <f t="shared" si="3"/>
        <v>，4238948</v>
      </c>
      <c r="I38" s="4" t="str">
        <f>VLOOKUP(A38,HOP!A:U,21,0)</f>
        <v>直连</v>
      </c>
    </row>
    <row r="39" s="4" customFormat="1" hidden="1" spans="1:9">
      <c r="A39" s="5">
        <v>999228436258443</v>
      </c>
      <c r="B39" s="6">
        <v>45282</v>
      </c>
      <c r="C39" s="6">
        <v>45283</v>
      </c>
      <c r="D39" s="4">
        <v>2067.74</v>
      </c>
      <c r="E39" s="4" t="str">
        <f>VLOOKUP(A39,HOP!A:L,12,0)</f>
        <v>2067.74</v>
      </c>
      <c r="F39" s="4" t="str">
        <f>VLOOKUP(A39,HOP!A:C,3,0)</f>
        <v>4238969</v>
      </c>
      <c r="G39" s="4">
        <f t="shared" si="2"/>
        <v>0</v>
      </c>
      <c r="H39" s="4" t="str">
        <f t="shared" si="3"/>
        <v>，4238969</v>
      </c>
      <c r="I39" s="4" t="str">
        <f>VLOOKUP(A39,HOP!A:U,21,0)</f>
        <v>直连</v>
      </c>
    </row>
    <row r="40" s="4" customFormat="1" hidden="1" spans="1:9">
      <c r="A40" s="5">
        <v>999228436370011</v>
      </c>
      <c r="B40" s="6">
        <v>45281</v>
      </c>
      <c r="C40" s="6">
        <v>45283</v>
      </c>
      <c r="D40" s="4">
        <v>1937.38</v>
      </c>
      <c r="E40" s="4" t="str">
        <f>VLOOKUP(A40,HOP!A:L,12,0)</f>
        <v>1937.38</v>
      </c>
      <c r="F40" s="4" t="str">
        <f>VLOOKUP(A40,HOP!A:C,3,0)</f>
        <v>4239013</v>
      </c>
      <c r="G40" s="4">
        <f t="shared" si="2"/>
        <v>0</v>
      </c>
      <c r="H40" s="4" t="str">
        <f t="shared" si="3"/>
        <v>，4239013</v>
      </c>
      <c r="I40" s="4" t="str">
        <f>VLOOKUP(A40,HOP!A:U,21,0)</f>
        <v>直连</v>
      </c>
    </row>
    <row r="41" s="4" customFormat="1" hidden="1" spans="1:9">
      <c r="A41" s="5">
        <v>999228441334485</v>
      </c>
      <c r="B41" s="6">
        <v>45281</v>
      </c>
      <c r="C41" s="6">
        <v>45283</v>
      </c>
      <c r="D41" s="4">
        <v>772.48</v>
      </c>
      <c r="E41" s="4" t="str">
        <f>VLOOKUP(A41,HOP!A:L,12,0)</f>
        <v>772.48</v>
      </c>
      <c r="F41" s="4" t="str">
        <f>VLOOKUP(A41,HOP!A:C,3,0)</f>
        <v>4241841</v>
      </c>
      <c r="G41" s="4">
        <f t="shared" si="2"/>
        <v>0</v>
      </c>
      <c r="H41" s="4" t="str">
        <f t="shared" si="3"/>
        <v>，4241841</v>
      </c>
      <c r="I41" s="4" t="str">
        <f>VLOOKUP(A41,HOP!A:U,21,0)</f>
        <v>直连</v>
      </c>
    </row>
    <row r="42" s="4" customFormat="1" hidden="1" spans="1:9">
      <c r="A42" s="5">
        <v>999228466969573</v>
      </c>
      <c r="B42" s="6">
        <v>45280</v>
      </c>
      <c r="C42" s="6">
        <v>45283</v>
      </c>
      <c r="D42" s="4">
        <v>5221.77</v>
      </c>
      <c r="E42" s="4" t="str">
        <f>VLOOKUP(A42,HOP!A:L,12,0)</f>
        <v>5221.77</v>
      </c>
      <c r="F42" s="4" t="str">
        <f>VLOOKUP(A42,HOP!A:C,3,0)</f>
        <v>4251827</v>
      </c>
      <c r="G42" s="4">
        <f t="shared" si="2"/>
        <v>0</v>
      </c>
      <c r="H42" s="4" t="str">
        <f t="shared" si="3"/>
        <v>，4251827</v>
      </c>
      <c r="I42" s="4" t="str">
        <f>VLOOKUP(A42,HOP!A:U,21,0)</f>
        <v>直连</v>
      </c>
    </row>
    <row r="43" s="4" customFormat="1" hidden="1" spans="1:9">
      <c r="A43" s="5">
        <v>999228470522964</v>
      </c>
      <c r="B43" s="6">
        <v>45281</v>
      </c>
      <c r="C43" s="6">
        <v>45283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999228483882878</v>
      </c>
      <c r="B44" s="6">
        <v>45278</v>
      </c>
      <c r="C44" s="6">
        <v>45283</v>
      </c>
      <c r="D44" s="4">
        <v>1653.24</v>
      </c>
      <c r="E44" s="4" t="str">
        <f>VLOOKUP(A44,HOP!A:L,12,0)</f>
        <v>1653.24</v>
      </c>
      <c r="F44" s="4" t="str">
        <f>VLOOKUP(A44,HOP!A:C,3,0)</f>
        <v>4256255</v>
      </c>
      <c r="G44" s="4">
        <f t="shared" si="2"/>
        <v>0</v>
      </c>
      <c r="H44" s="4" t="str">
        <f t="shared" si="3"/>
        <v>，4256255</v>
      </c>
      <c r="I44" s="4" t="str">
        <f>VLOOKUP(A44,HOP!A:U,21,0)</f>
        <v>直连</v>
      </c>
    </row>
    <row r="45" s="4" customFormat="1" spans="1:9">
      <c r="A45" s="5">
        <v>999228488858491</v>
      </c>
      <c r="B45" s="6">
        <v>45280</v>
      </c>
      <c r="C45" s="6">
        <v>45283</v>
      </c>
      <c r="D45" s="4">
        <v>1139.67</v>
      </c>
      <c r="E45" s="4" t="str">
        <f>VLOOKUP(A45,HOP!A:L,12,0)</f>
        <v>1139.76</v>
      </c>
      <c r="F45" s="4" t="str">
        <f>VLOOKUP(A45,HOP!A:C,3,0)</f>
        <v>4260763</v>
      </c>
      <c r="G45" s="4">
        <f t="shared" si="2"/>
        <v>-0.0899999999999181</v>
      </c>
      <c r="H45" s="4" t="str">
        <f t="shared" si="3"/>
        <v>，4260763</v>
      </c>
      <c r="I45" s="4" t="str">
        <f>VLOOKUP(A45,HOP!A:U,21,0)</f>
        <v>直连</v>
      </c>
    </row>
    <row r="46" s="4" customFormat="1" hidden="1" spans="1:9">
      <c r="A46" s="5">
        <v>999228489411560</v>
      </c>
      <c r="B46" s="6">
        <v>45281</v>
      </c>
      <c r="C46" s="6">
        <v>45283</v>
      </c>
      <c r="D46" s="4">
        <v>608.66</v>
      </c>
      <c r="E46" s="4" t="str">
        <f>VLOOKUP(A46,HOP!A:L,12,0)</f>
        <v>608.66</v>
      </c>
      <c r="F46" s="4" t="str">
        <f>VLOOKUP(A46,HOP!A:C,3,0)</f>
        <v>4261721</v>
      </c>
      <c r="G46" s="4">
        <f t="shared" si="2"/>
        <v>0</v>
      </c>
      <c r="H46" s="4" t="str">
        <f t="shared" si="3"/>
        <v>，4261721</v>
      </c>
      <c r="I46" s="4" t="str">
        <f>VLOOKUP(A46,HOP!A:U,21,0)</f>
        <v>直连</v>
      </c>
    </row>
    <row r="47" s="4" customFormat="1" hidden="1" spans="1:9">
      <c r="A47" s="5">
        <v>999228497153021</v>
      </c>
      <c r="B47" s="6">
        <v>45282</v>
      </c>
      <c r="C47" s="6">
        <v>45283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999228513251307</v>
      </c>
      <c r="B48" s="6">
        <v>45282</v>
      </c>
      <c r="C48" s="6">
        <v>45283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999228514984117</v>
      </c>
      <c r="B49" s="6">
        <v>45281</v>
      </c>
      <c r="C49" s="6">
        <v>45283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999228527596075</v>
      </c>
      <c r="B50" s="6">
        <v>45279</v>
      </c>
      <c r="C50" s="6">
        <v>45283</v>
      </c>
      <c r="D50" s="4">
        <v>1908.47</v>
      </c>
      <c r="E50" s="4" t="str">
        <f>VLOOKUP(A50,HOP!A:L,12,0)</f>
        <v>1908.47</v>
      </c>
      <c r="F50" s="4" t="str">
        <f>VLOOKUP(A50,HOP!A:C,3,0)</f>
        <v>4272674</v>
      </c>
      <c r="G50" s="4">
        <f t="shared" si="2"/>
        <v>0</v>
      </c>
      <c r="H50" s="4" t="str">
        <f t="shared" si="3"/>
        <v>，4272674</v>
      </c>
      <c r="I50" s="4" t="str">
        <f>VLOOKUP(A50,HOP!A:U,21,0)</f>
        <v>直连</v>
      </c>
    </row>
    <row r="51" s="4" customFormat="1" hidden="1" spans="1:9">
      <c r="A51" s="5">
        <v>999228537932820</v>
      </c>
      <c r="B51" s="6">
        <v>45282</v>
      </c>
      <c r="C51" s="6">
        <v>45283</v>
      </c>
      <c r="D51" s="4">
        <v>277.24</v>
      </c>
      <c r="E51" s="4" t="str">
        <f>VLOOKUP(A51,HOP!A:L,12,0)</f>
        <v>277.24</v>
      </c>
      <c r="F51" s="4" t="str">
        <f>VLOOKUP(A51,HOP!A:C,3,0)</f>
        <v>4274934</v>
      </c>
      <c r="G51" s="4">
        <f t="shared" si="2"/>
        <v>0</v>
      </c>
      <c r="H51" s="4" t="str">
        <f t="shared" si="3"/>
        <v>，4274934</v>
      </c>
      <c r="I51" s="4" t="str">
        <f>VLOOKUP(A51,HOP!A:U,21,0)</f>
        <v>直连</v>
      </c>
    </row>
    <row r="52" s="4" customFormat="1" hidden="1" spans="1:9">
      <c r="A52" s="5">
        <v>999228541018880</v>
      </c>
      <c r="B52" s="6">
        <v>45282</v>
      </c>
      <c r="C52" s="6">
        <v>45283</v>
      </c>
      <c r="D52" s="4">
        <v>1361.79</v>
      </c>
      <c r="E52" s="4" t="str">
        <f>VLOOKUP(A52,HOP!A:L,12,0)</f>
        <v>1361.79</v>
      </c>
      <c r="F52" s="4" t="str">
        <f>VLOOKUP(A52,HOP!A:C,3,0)</f>
        <v>4275608</v>
      </c>
      <c r="G52" s="4">
        <f t="shared" si="2"/>
        <v>0</v>
      </c>
      <c r="H52" s="4" t="str">
        <f t="shared" si="3"/>
        <v>，4275608</v>
      </c>
      <c r="I52" s="4" t="str">
        <f>VLOOKUP(A52,HOP!A:U,21,0)</f>
        <v>直连</v>
      </c>
    </row>
    <row r="53" s="4" customFormat="1" hidden="1" spans="1:9">
      <c r="A53" s="5">
        <v>999228546708517</v>
      </c>
      <c r="B53" s="6">
        <v>45279</v>
      </c>
      <c r="C53" s="6">
        <v>45283</v>
      </c>
      <c r="D53" s="4">
        <v>1698.72</v>
      </c>
      <c r="E53" s="4" t="str">
        <f>VLOOKUP(A53,HOP!A:L,12,0)</f>
        <v>1698.72</v>
      </c>
      <c r="F53" s="4" t="str">
        <f>VLOOKUP(A53,HOP!A:C,3,0)</f>
        <v>4277567</v>
      </c>
      <c r="G53" s="4">
        <f t="shared" si="2"/>
        <v>0</v>
      </c>
      <c r="H53" s="4" t="str">
        <f t="shared" si="3"/>
        <v>，4277567</v>
      </c>
      <c r="I53" s="4" t="str">
        <f>VLOOKUP(A53,HOP!A:U,21,0)</f>
        <v>直连</v>
      </c>
    </row>
    <row r="54" s="4" customFormat="1" hidden="1" spans="1:9">
      <c r="A54" s="5">
        <v>999228560241995</v>
      </c>
      <c r="B54" s="6">
        <v>45282</v>
      </c>
      <c r="C54" s="6">
        <v>45283</v>
      </c>
      <c r="D54" s="4">
        <v>887.51</v>
      </c>
      <c r="E54" s="4" t="str">
        <f>VLOOKUP(A54,HOP!A:L,12,0)</f>
        <v>887.51</v>
      </c>
      <c r="F54" s="4" t="str">
        <f>VLOOKUP(A54,HOP!A:C,3,0)</f>
        <v>4292918</v>
      </c>
      <c r="G54" s="4">
        <f t="shared" si="2"/>
        <v>0</v>
      </c>
      <c r="H54" s="4" t="str">
        <f t="shared" si="3"/>
        <v>，4292918</v>
      </c>
      <c r="I54" s="4" t="str">
        <f>VLOOKUP(A54,HOP!A:U,21,0)</f>
        <v>直连</v>
      </c>
    </row>
    <row r="55" s="4" customFormat="1" hidden="1" spans="1:9">
      <c r="A55" s="5">
        <v>999228560739275</v>
      </c>
      <c r="B55" s="6">
        <v>45281</v>
      </c>
      <c r="C55" s="6">
        <v>45283</v>
      </c>
      <c r="D55" s="4">
        <v>21884</v>
      </c>
      <c r="E55" s="4" t="str">
        <f>VLOOKUP(A55,HOP!A:L,12,0)</f>
        <v>21884.00</v>
      </c>
      <c r="F55" s="4" t="str">
        <f>VLOOKUP(A55,HOP!A:C,3,0)</f>
        <v>4294120</v>
      </c>
      <c r="G55" s="4">
        <f t="shared" si="2"/>
        <v>0</v>
      </c>
      <c r="H55" s="4" t="str">
        <f t="shared" si="3"/>
        <v>，4294120</v>
      </c>
      <c r="I55" s="4" t="str">
        <f>VLOOKUP(A55,HOP!A:U,21,0)</f>
        <v>直采</v>
      </c>
    </row>
    <row r="56" s="4" customFormat="1" hidden="1" spans="1:9">
      <c r="A56" s="5">
        <v>999228560834957</v>
      </c>
      <c r="B56" s="6">
        <v>45278</v>
      </c>
      <c r="C56" s="6">
        <v>45283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999228571957164</v>
      </c>
      <c r="B57" s="6">
        <v>45280</v>
      </c>
      <c r="C57" s="6">
        <v>45283</v>
      </c>
      <c r="D57" s="4">
        <v>1467.81</v>
      </c>
      <c r="E57" s="4" t="str">
        <f>VLOOKUP(A57,HOP!A:L,12,0)</f>
        <v>1467.81</v>
      </c>
      <c r="F57" s="4" t="str">
        <f>VLOOKUP(A57,HOP!A:C,3,0)</f>
        <v>4298683</v>
      </c>
      <c r="G57" s="4">
        <f t="shared" si="2"/>
        <v>0</v>
      </c>
      <c r="H57" s="4" t="str">
        <f t="shared" si="3"/>
        <v>，4298683</v>
      </c>
      <c r="I57" s="4" t="str">
        <f>VLOOKUP(A57,HOP!A:U,21,0)</f>
        <v>直连</v>
      </c>
    </row>
    <row r="58" s="4" customFormat="1" hidden="1" spans="1:9">
      <c r="A58" s="5">
        <v>999228572214999</v>
      </c>
      <c r="B58" s="6">
        <v>45281</v>
      </c>
      <c r="C58" s="6">
        <v>45283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999228573940733</v>
      </c>
      <c r="B59" s="6">
        <v>45281</v>
      </c>
      <c r="C59" s="6">
        <v>45283</v>
      </c>
      <c r="D59" s="4">
        <v>822.4</v>
      </c>
      <c r="E59" s="4" t="str">
        <f>VLOOKUP(A59,HOP!A:L,12,0)</f>
        <v>822.40</v>
      </c>
      <c r="F59" s="4" t="str">
        <f>VLOOKUP(A59,HOP!A:C,3,0)</f>
        <v>4300486</v>
      </c>
      <c r="G59" s="4">
        <f t="shared" si="2"/>
        <v>0</v>
      </c>
      <c r="H59" s="4" t="str">
        <f t="shared" si="3"/>
        <v>，4300486</v>
      </c>
      <c r="I59" s="4" t="str">
        <f>VLOOKUP(A59,HOP!A:U,21,0)</f>
        <v>直采</v>
      </c>
    </row>
    <row r="60" s="4" customFormat="1" hidden="1" spans="1:9">
      <c r="A60" s="5">
        <v>999228583083387</v>
      </c>
      <c r="B60" s="6">
        <v>45282</v>
      </c>
      <c r="C60" s="6">
        <v>45283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999228586212744</v>
      </c>
      <c r="B61" s="6">
        <v>45280</v>
      </c>
      <c r="C61" s="6">
        <v>45283</v>
      </c>
      <c r="D61" s="4">
        <v>2387.32</v>
      </c>
      <c r="E61" s="4" t="str">
        <f>VLOOKUP(A61,HOP!A:L,12,0)</f>
        <v>2387.32</v>
      </c>
      <c r="F61" s="4" t="str">
        <f>VLOOKUP(A61,HOP!A:C,3,0)</f>
        <v>4304548</v>
      </c>
      <c r="G61" s="4">
        <f t="shared" si="2"/>
        <v>0</v>
      </c>
      <c r="H61" s="4" t="str">
        <f t="shared" si="3"/>
        <v>，4304548</v>
      </c>
      <c r="I61" s="4" t="str">
        <f>VLOOKUP(A61,HOP!A:U,21,0)</f>
        <v>直连</v>
      </c>
    </row>
    <row r="62" s="4" customFormat="1" hidden="1" spans="1:9">
      <c r="A62" s="5">
        <v>28588703509</v>
      </c>
      <c r="B62" s="6">
        <v>45282</v>
      </c>
      <c r="C62" s="6">
        <v>45283</v>
      </c>
      <c r="D62" s="4">
        <v>319.88</v>
      </c>
      <c r="E62" s="4" t="str">
        <f>VLOOKUP(A62,HOP!A:L,12,0)</f>
        <v>319.88</v>
      </c>
      <c r="F62" s="4" t="str">
        <f>VLOOKUP(A62,HOP!A:C,3,0)</f>
        <v>4306394</v>
      </c>
      <c r="G62" s="4">
        <f t="shared" si="2"/>
        <v>0</v>
      </c>
      <c r="H62" s="4" t="str">
        <f t="shared" si="3"/>
        <v>，4306394</v>
      </c>
      <c r="I62" s="4" t="str">
        <f>VLOOKUP(A62,HOP!A:U,21,0)</f>
        <v>直连</v>
      </c>
    </row>
    <row r="63" s="4" customFormat="1" hidden="1" spans="1:9">
      <c r="A63" s="5">
        <v>999228589576690</v>
      </c>
      <c r="B63" s="6">
        <v>45279</v>
      </c>
      <c r="C63" s="6">
        <v>45283</v>
      </c>
      <c r="D63" s="4">
        <v>7593.4</v>
      </c>
      <c r="E63" s="4" t="str">
        <f>VLOOKUP(A63,HOP!A:L,12,0)</f>
        <v>7593.40</v>
      </c>
      <c r="F63" s="4" t="str">
        <f>VLOOKUP(A63,HOP!A:C,3,0)</f>
        <v>4307041</v>
      </c>
      <c r="G63" s="4">
        <f t="shared" si="2"/>
        <v>0</v>
      </c>
      <c r="H63" s="4" t="str">
        <f t="shared" si="3"/>
        <v>，4307041</v>
      </c>
      <c r="I63" s="4" t="str">
        <f>VLOOKUP(A63,HOP!A:U,21,0)</f>
        <v>直连</v>
      </c>
    </row>
    <row r="64" s="4" customFormat="1" hidden="1" spans="1:9">
      <c r="A64" s="5">
        <v>999228599509482</v>
      </c>
      <c r="B64" s="6">
        <v>45280</v>
      </c>
      <c r="C64" s="6">
        <v>45283</v>
      </c>
      <c r="D64" s="4">
        <v>717.61</v>
      </c>
      <c r="E64" s="4" t="str">
        <f>VLOOKUP(A64,HOP!A:L,12,0)</f>
        <v>717.61</v>
      </c>
      <c r="F64" s="4" t="str">
        <f>VLOOKUP(A64,HOP!A:C,3,0)</f>
        <v>4310140</v>
      </c>
      <c r="G64" s="4">
        <f t="shared" si="2"/>
        <v>0</v>
      </c>
      <c r="H64" s="4" t="str">
        <f t="shared" si="3"/>
        <v>，4310140</v>
      </c>
      <c r="I64" s="4" t="str">
        <f>VLOOKUP(A64,HOP!A:U,21,0)</f>
        <v>直连</v>
      </c>
    </row>
    <row r="65" s="4" customFormat="1" hidden="1" spans="1:9">
      <c r="A65" s="5">
        <v>999228603789520</v>
      </c>
      <c r="B65" s="6">
        <v>45282</v>
      </c>
      <c r="C65" s="6">
        <v>45283</v>
      </c>
      <c r="D65" s="4">
        <v>924.31</v>
      </c>
      <c r="E65" s="4" t="str">
        <f>VLOOKUP(A65,HOP!A:L,12,0)</f>
        <v>924.31</v>
      </c>
      <c r="F65" s="4" t="str">
        <f>VLOOKUP(A65,HOP!A:C,3,0)</f>
        <v>4312498</v>
      </c>
      <c r="G65" s="4">
        <f t="shared" si="2"/>
        <v>0</v>
      </c>
      <c r="H65" s="4" t="str">
        <f t="shared" si="3"/>
        <v>，4312498</v>
      </c>
      <c r="I65" s="4" t="str">
        <f>VLOOKUP(A65,HOP!A:U,21,0)</f>
        <v>直连</v>
      </c>
    </row>
    <row r="66" s="4" customFormat="1" hidden="1" spans="1:9">
      <c r="A66" s="5">
        <v>999228605167606</v>
      </c>
      <c r="B66" s="6">
        <v>45282</v>
      </c>
      <c r="C66" s="6">
        <v>45283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28605173229</v>
      </c>
      <c r="B67" s="6">
        <v>45282</v>
      </c>
      <c r="C67" s="6">
        <v>45283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>D67-E67</f>
        <v>#N/A</v>
      </c>
      <c r="H67" s="4" t="e">
        <f>$H$1&amp;F67</f>
        <v>#N/A</v>
      </c>
      <c r="I67" s="4" t="e">
        <f>VLOOKUP(A67,HOP!A:U,21,0)</f>
        <v>#N/A</v>
      </c>
    </row>
    <row r="68" s="4" customFormat="1" hidden="1" spans="1:9">
      <c r="A68" s="5">
        <v>999229348438073</v>
      </c>
      <c r="B68" s="6">
        <v>45281</v>
      </c>
      <c r="C68" s="6">
        <v>45283</v>
      </c>
      <c r="D68" s="4">
        <v>7141.92</v>
      </c>
      <c r="E68" s="4" t="str">
        <f>VLOOKUP(A68,HOP!A:L,12,0)</f>
        <v>7141.92</v>
      </c>
      <c r="F68" s="4" t="str">
        <f>VLOOKUP(A68,HOP!A:C,3,0)</f>
        <v>4399610</v>
      </c>
      <c r="G68" s="4">
        <f>D68-E68</f>
        <v>0</v>
      </c>
      <c r="H68" s="4" t="str">
        <f>$H$1&amp;F68</f>
        <v>，4399610</v>
      </c>
      <c r="I68" s="4" t="str">
        <f>VLOOKUP(A68,HOP!A:U,21,0)</f>
        <v>直采</v>
      </c>
    </row>
    <row r="69" s="4" customFormat="1" hidden="1" spans="1:9">
      <c r="A69" s="5">
        <v>999228320480625</v>
      </c>
      <c r="B69" s="6">
        <v>45281</v>
      </c>
      <c r="C69" s="6">
        <v>45283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>D69-E69</f>
        <v>#N/A</v>
      </c>
      <c r="H69" s="4" t="e">
        <f>$H$1&amp;F69</f>
        <v>#N/A</v>
      </c>
      <c r="I69" s="4" t="e">
        <f>VLOOKUP(A69,HOP!A:U,21,0)</f>
        <v>#N/A</v>
      </c>
    </row>
    <row r="70" s="4" customFormat="1" hidden="1" spans="1:9">
      <c r="A70" s="5">
        <v>999228330249316</v>
      </c>
      <c r="B70" s="6">
        <v>45280</v>
      </c>
      <c r="C70" s="6">
        <v>45283</v>
      </c>
      <c r="D70" s="4">
        <v>3680.25</v>
      </c>
      <c r="E70" s="4" t="str">
        <f>VLOOKUP(A70,HOP!A:L,12,0)</f>
        <v>3680.25</v>
      </c>
      <c r="F70" s="4" t="str">
        <f>VLOOKUP(A70,HOP!A:C,3,0)</f>
        <v>4197422</v>
      </c>
      <c r="G70" s="4">
        <f>D70-E70</f>
        <v>0</v>
      </c>
      <c r="H70" s="4" t="str">
        <f>$H$1&amp;F70</f>
        <v>，4197422</v>
      </c>
      <c r="I70" s="4" t="str">
        <f>VLOOKUP(A70,HOP!A:U,21,0)</f>
        <v>直连</v>
      </c>
    </row>
    <row r="71" s="4" customFormat="1" hidden="1" spans="1:9">
      <c r="A71" s="5">
        <v>999229388540642</v>
      </c>
      <c r="B71" s="6">
        <v>45282</v>
      </c>
      <c r="C71" s="6">
        <v>45283</v>
      </c>
      <c r="D71" s="4">
        <v>711.1</v>
      </c>
      <c r="E71" s="4" t="str">
        <f>VLOOKUP(A71,HOP!A:L,12,0)</f>
        <v>711.10</v>
      </c>
      <c r="F71" s="4" t="str">
        <f>VLOOKUP(A71,HOP!A:C,3,0)</f>
        <v>4437209</v>
      </c>
      <c r="G71" s="4">
        <f>D71-E71</f>
        <v>0</v>
      </c>
      <c r="H71" s="4" t="str">
        <f>$H$1&amp;F71</f>
        <v>，4437209</v>
      </c>
      <c r="I71" s="4" t="str">
        <f>VLOOKUP(A71,HOP!A:U,21,0)</f>
        <v>直采</v>
      </c>
    </row>
    <row r="73" spans="4:4">
      <c r="D73" s="4">
        <f>SUM(D2:D72)</f>
        <v>105004.98</v>
      </c>
    </row>
    <row r="75" spans="4:4">
      <c r="D75" s="4" t="s">
        <v>413</v>
      </c>
    </row>
    <row r="79" spans="1:3">
      <c r="A79" s="4" t="s">
        <v>414</v>
      </c>
      <c r="C79" s="4">
        <v>33024.96</v>
      </c>
    </row>
    <row r="80" spans="1:3">
      <c r="A80" s="4" t="s">
        <v>415</v>
      </c>
      <c r="C80" s="4">
        <v>71980.02</v>
      </c>
    </row>
    <row r="81" spans="1:3">
      <c r="A81" s="4" t="s">
        <v>416</v>
      </c>
      <c r="C81" s="4">
        <f>SUBTOTAL(9,C79:C80)</f>
        <v>105004.98</v>
      </c>
    </row>
  </sheetData>
  <autoFilter ref="A1:X71">
    <filterColumn colId="3">
      <filters>
        <filter val="887.51"/>
        <filter val="1467.81"/>
        <filter val="568.54"/>
        <filter val="1021.04"/>
        <filter val="267.55"/>
        <filter val="1908.47"/>
        <filter val="533.58"/>
        <filter val="711.1"/>
        <filter val="717.61"/>
        <filter val="1698.72"/>
        <filter val="2387.32"/>
        <filter val="1455.73"/>
        <filter val="822.4"/>
        <filter val="277.24"/>
        <filter val="7593.4"/>
        <filter val="2067.74"/>
        <filter val="969.6"/>
        <filter val="608.66"/>
        <filter val="2166.36"/>
        <filter val="6710.76"/>
        <filter val="420.27"/>
        <filter val="5221.77"/>
        <filter val="962.28"/>
        <filter val="1937.38"/>
        <filter val="1136.9"/>
        <filter val="1361.79"/>
        <filter val="924.31"/>
        <filter val="311.32"/>
        <filter val="589.34"/>
        <filter val="647.74"/>
        <filter val="1621.64"/>
        <filter val="1653.24"/>
        <filter val="1766.64"/>
        <filter val="7671.24"/>
        <filter val="594.35"/>
        <filter val="3680.25"/>
        <filter val="1139.67"/>
        <filter val="202.01"/>
        <filter val="7141.92"/>
        <filter val="21884"/>
        <filter val="705.44"/>
        <filter val="1446.14"/>
        <filter val="2465.54"/>
        <filter val="850.06"/>
        <filter val="1015.16"/>
        <filter val="319.88"/>
        <filter val="772.48"/>
        <filter val="680.49"/>
        <filter val="1040.59"/>
      </filters>
    </filterColumn>
    <filterColumn colId="6">
      <filters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417</v>
      </c>
      <c r="B1" s="2" t="s">
        <v>418</v>
      </c>
      <c r="C1" s="2" t="s">
        <v>419</v>
      </c>
      <c r="D1" s="2" t="s">
        <v>420</v>
      </c>
      <c r="E1" s="2" t="s">
        <v>13</v>
      </c>
      <c r="F1" s="2" t="s">
        <v>5</v>
      </c>
      <c r="G1" s="2" t="s">
        <v>6</v>
      </c>
      <c r="H1" s="2" t="s">
        <v>421</v>
      </c>
      <c r="I1" s="2" t="s">
        <v>422</v>
      </c>
      <c r="J1" s="2" t="s">
        <v>423</v>
      </c>
      <c r="K1" s="2" t="s">
        <v>424</v>
      </c>
      <c r="L1" s="2" t="s">
        <v>425</v>
      </c>
      <c r="M1" s="2" t="s">
        <v>426</v>
      </c>
      <c r="N1" s="2" t="s">
        <v>427</v>
      </c>
      <c r="O1" s="2" t="s">
        <v>428</v>
      </c>
      <c r="P1" s="2" t="s">
        <v>429</v>
      </c>
      <c r="Q1" s="2" t="s">
        <v>430</v>
      </c>
      <c r="R1" s="2" t="s">
        <v>431</v>
      </c>
      <c r="S1" s="2" t="s">
        <v>432</v>
      </c>
      <c r="T1" s="2" t="s">
        <v>433</v>
      </c>
      <c r="U1" s="2" t="s">
        <v>434</v>
      </c>
      <c r="V1" s="2" t="s">
        <v>435</v>
      </c>
    </row>
    <row r="2" s="1" customFormat="1" spans="1:22">
      <c r="A2" s="3">
        <v>999229388540642</v>
      </c>
      <c r="B2" s="1" t="s">
        <v>436</v>
      </c>
      <c r="C2" s="1" t="s">
        <v>437</v>
      </c>
      <c r="D2" s="1" t="s">
        <v>438</v>
      </c>
      <c r="E2" s="1" t="s">
        <v>439</v>
      </c>
      <c r="F2" s="1" t="s">
        <v>440</v>
      </c>
      <c r="G2" s="1" t="s">
        <v>441</v>
      </c>
      <c r="H2" s="1" t="s">
        <v>442</v>
      </c>
      <c r="I2" s="1" t="s">
        <v>443</v>
      </c>
      <c r="J2" s="1" t="s">
        <v>30</v>
      </c>
      <c r="K2" s="1" t="s">
        <v>444</v>
      </c>
      <c r="L2" s="1" t="s">
        <v>444</v>
      </c>
      <c r="M2" s="1" t="s">
        <v>445</v>
      </c>
      <c r="N2" s="1" t="s">
        <v>445</v>
      </c>
      <c r="O2" s="1" t="s">
        <v>446</v>
      </c>
      <c r="P2" s="1" t="s">
        <v>447</v>
      </c>
      <c r="Q2" s="1" t="s">
        <v>448</v>
      </c>
      <c r="R2" s="1" t="s">
        <v>449</v>
      </c>
      <c r="S2" s="1" t="s">
        <v>450</v>
      </c>
      <c r="T2" s="1" t="s">
        <v>451</v>
      </c>
      <c r="U2" s="1" t="s">
        <v>452</v>
      </c>
      <c r="V2" s="1" t="s">
        <v>453</v>
      </c>
    </row>
    <row r="3" s="1" customFormat="1" spans="1:22">
      <c r="A3" s="3">
        <v>999229348438073</v>
      </c>
      <c r="B3" s="1" t="s">
        <v>454</v>
      </c>
      <c r="C3" s="1" t="s">
        <v>455</v>
      </c>
      <c r="D3" s="1" t="s">
        <v>456</v>
      </c>
      <c r="E3" s="1" t="s">
        <v>457</v>
      </c>
      <c r="F3" s="1" t="s">
        <v>458</v>
      </c>
      <c r="G3" s="1" t="s">
        <v>441</v>
      </c>
      <c r="H3" s="1" t="s">
        <v>442</v>
      </c>
      <c r="I3" s="1" t="s">
        <v>459</v>
      </c>
      <c r="J3" s="1" t="s">
        <v>30</v>
      </c>
      <c r="K3" s="1" t="s">
        <v>460</v>
      </c>
      <c r="L3" s="1" t="s">
        <v>460</v>
      </c>
      <c r="M3" s="1" t="s">
        <v>445</v>
      </c>
      <c r="N3" s="1" t="s">
        <v>445</v>
      </c>
      <c r="O3" s="1" t="s">
        <v>446</v>
      </c>
      <c r="P3" s="1" t="s">
        <v>447</v>
      </c>
      <c r="Q3" s="1" t="s">
        <v>448</v>
      </c>
      <c r="R3" s="1" t="s">
        <v>461</v>
      </c>
      <c r="S3" s="1" t="s">
        <v>450</v>
      </c>
      <c r="T3" s="1" t="s">
        <v>451</v>
      </c>
      <c r="U3" s="1" t="s">
        <v>452</v>
      </c>
      <c r="V3" s="1" t="s">
        <v>462</v>
      </c>
    </row>
    <row r="4" s="1" customFormat="1" spans="1:22">
      <c r="A4" s="3">
        <v>999228603789520</v>
      </c>
      <c r="B4" s="1" t="s">
        <v>463</v>
      </c>
      <c r="C4" s="1" t="s">
        <v>464</v>
      </c>
      <c r="D4" s="1" t="s">
        <v>465</v>
      </c>
      <c r="E4" s="1" t="s">
        <v>466</v>
      </c>
      <c r="F4" s="1" t="s">
        <v>440</v>
      </c>
      <c r="G4" s="1" t="s">
        <v>441</v>
      </c>
      <c r="H4" s="1" t="s">
        <v>442</v>
      </c>
      <c r="I4" s="1" t="s">
        <v>467</v>
      </c>
      <c r="J4" s="1" t="s">
        <v>30</v>
      </c>
      <c r="K4" s="1" t="s">
        <v>468</v>
      </c>
      <c r="L4" s="1" t="s">
        <v>468</v>
      </c>
      <c r="M4" s="1" t="s">
        <v>445</v>
      </c>
      <c r="N4" s="1" t="s">
        <v>445</v>
      </c>
      <c r="O4" s="1" t="s">
        <v>446</v>
      </c>
      <c r="P4" s="1" t="s">
        <v>447</v>
      </c>
      <c r="Q4" s="1" t="s">
        <v>448</v>
      </c>
      <c r="R4" s="1" t="s">
        <v>469</v>
      </c>
      <c r="S4" s="1" t="s">
        <v>450</v>
      </c>
      <c r="T4" s="1" t="s">
        <v>451</v>
      </c>
      <c r="U4" s="1" t="s">
        <v>470</v>
      </c>
      <c r="V4" s="1" t="s">
        <v>471</v>
      </c>
    </row>
    <row r="5" s="1" customFormat="1" spans="1:22">
      <c r="A5" s="3">
        <v>999228599509482</v>
      </c>
      <c r="B5" s="1" t="s">
        <v>463</v>
      </c>
      <c r="C5" s="1" t="s">
        <v>472</v>
      </c>
      <c r="D5" s="1" t="s">
        <v>473</v>
      </c>
      <c r="E5" s="1" t="s">
        <v>474</v>
      </c>
      <c r="F5" s="1" t="s">
        <v>475</v>
      </c>
      <c r="G5" s="1" t="s">
        <v>441</v>
      </c>
      <c r="H5" s="1" t="s">
        <v>442</v>
      </c>
      <c r="I5" s="1" t="s">
        <v>476</v>
      </c>
      <c r="J5" s="1" t="s">
        <v>30</v>
      </c>
      <c r="K5" s="1" t="s">
        <v>477</v>
      </c>
      <c r="L5" s="1" t="s">
        <v>477</v>
      </c>
      <c r="M5" s="1" t="s">
        <v>445</v>
      </c>
      <c r="N5" s="1" t="s">
        <v>445</v>
      </c>
      <c r="O5" s="1" t="s">
        <v>446</v>
      </c>
      <c r="P5" s="1" t="s">
        <v>447</v>
      </c>
      <c r="Q5" s="1" t="s">
        <v>448</v>
      </c>
      <c r="R5" s="1" t="s">
        <v>478</v>
      </c>
      <c r="S5" s="1" t="s">
        <v>450</v>
      </c>
      <c r="T5" s="1" t="s">
        <v>451</v>
      </c>
      <c r="U5" s="1" t="s">
        <v>470</v>
      </c>
      <c r="V5" s="1" t="s">
        <v>462</v>
      </c>
    </row>
    <row r="6" s="1" customFormat="1" spans="1:22">
      <c r="A6" s="3">
        <v>999228589576690</v>
      </c>
      <c r="B6" s="1" t="s">
        <v>463</v>
      </c>
      <c r="C6" s="1" t="s">
        <v>479</v>
      </c>
      <c r="D6" s="1" t="s">
        <v>480</v>
      </c>
      <c r="E6" s="1" t="s">
        <v>481</v>
      </c>
      <c r="F6" s="1" t="s">
        <v>482</v>
      </c>
      <c r="G6" s="1" t="s">
        <v>441</v>
      </c>
      <c r="H6" s="1" t="s">
        <v>442</v>
      </c>
      <c r="I6" s="1" t="s">
        <v>483</v>
      </c>
      <c r="J6" s="1" t="s">
        <v>30</v>
      </c>
      <c r="K6" s="1" t="s">
        <v>484</v>
      </c>
      <c r="L6" s="1" t="s">
        <v>484</v>
      </c>
      <c r="M6" s="1" t="s">
        <v>445</v>
      </c>
      <c r="N6" s="1" t="s">
        <v>445</v>
      </c>
      <c r="O6" s="1" t="s">
        <v>446</v>
      </c>
      <c r="P6" s="1" t="s">
        <v>447</v>
      </c>
      <c r="Q6" s="1" t="s">
        <v>448</v>
      </c>
      <c r="R6" s="1" t="s">
        <v>485</v>
      </c>
      <c r="S6" s="1" t="s">
        <v>450</v>
      </c>
      <c r="T6" s="1" t="s">
        <v>451</v>
      </c>
      <c r="U6" s="1" t="s">
        <v>470</v>
      </c>
      <c r="V6" s="1" t="s">
        <v>486</v>
      </c>
    </row>
    <row r="7" s="1" customFormat="1" spans="1:22">
      <c r="A7" s="3">
        <v>28588703509</v>
      </c>
      <c r="B7" s="1" t="s">
        <v>487</v>
      </c>
      <c r="C7" s="1" t="s">
        <v>488</v>
      </c>
      <c r="D7" s="1" t="s">
        <v>489</v>
      </c>
      <c r="E7" s="1" t="s">
        <v>490</v>
      </c>
      <c r="F7" s="1" t="s">
        <v>440</v>
      </c>
      <c r="G7" s="1" t="s">
        <v>441</v>
      </c>
      <c r="H7" s="1" t="s">
        <v>442</v>
      </c>
      <c r="I7" s="1" t="s">
        <v>491</v>
      </c>
      <c r="J7" s="1" t="s">
        <v>30</v>
      </c>
      <c r="K7" s="1" t="s">
        <v>492</v>
      </c>
      <c r="L7" s="1" t="s">
        <v>492</v>
      </c>
      <c r="M7" s="1" t="s">
        <v>445</v>
      </c>
      <c r="N7" s="1" t="s">
        <v>445</v>
      </c>
      <c r="O7" s="1" t="s">
        <v>446</v>
      </c>
      <c r="P7" s="1" t="s">
        <v>447</v>
      </c>
      <c r="Q7" s="1" t="s">
        <v>448</v>
      </c>
      <c r="R7" s="1" t="s">
        <v>493</v>
      </c>
      <c r="S7" s="1" t="s">
        <v>450</v>
      </c>
      <c r="T7" s="1" t="s">
        <v>451</v>
      </c>
      <c r="U7" s="1" t="s">
        <v>470</v>
      </c>
      <c r="V7" s="1" t="s">
        <v>494</v>
      </c>
    </row>
    <row r="8" s="1" customFormat="1" spans="1:22">
      <c r="A8" s="3">
        <v>999228586212744</v>
      </c>
      <c r="B8" s="1" t="s">
        <v>487</v>
      </c>
      <c r="C8" s="1" t="s">
        <v>495</v>
      </c>
      <c r="D8" s="1" t="s">
        <v>496</v>
      </c>
      <c r="E8" s="1" t="s">
        <v>497</v>
      </c>
      <c r="F8" s="1" t="s">
        <v>475</v>
      </c>
      <c r="G8" s="1" t="s">
        <v>441</v>
      </c>
      <c r="H8" s="1" t="s">
        <v>442</v>
      </c>
      <c r="I8" s="1" t="s">
        <v>498</v>
      </c>
      <c r="J8" s="1" t="s">
        <v>30</v>
      </c>
      <c r="K8" s="1" t="s">
        <v>499</v>
      </c>
      <c r="L8" s="1" t="s">
        <v>499</v>
      </c>
      <c r="M8" s="1" t="s">
        <v>445</v>
      </c>
      <c r="N8" s="1" t="s">
        <v>445</v>
      </c>
      <c r="O8" s="1" t="s">
        <v>446</v>
      </c>
      <c r="P8" s="1" t="s">
        <v>447</v>
      </c>
      <c r="Q8" s="1" t="s">
        <v>448</v>
      </c>
      <c r="R8" s="1" t="s">
        <v>500</v>
      </c>
      <c r="S8" s="1" t="s">
        <v>450</v>
      </c>
      <c r="T8" s="1" t="s">
        <v>451</v>
      </c>
      <c r="U8" s="1" t="s">
        <v>470</v>
      </c>
      <c r="V8" s="1" t="s">
        <v>471</v>
      </c>
    </row>
    <row r="9" s="1" customFormat="1" spans="1:22">
      <c r="A9" s="3">
        <v>999228573940733</v>
      </c>
      <c r="B9" s="1" t="s">
        <v>487</v>
      </c>
      <c r="C9" s="1" t="s">
        <v>501</v>
      </c>
      <c r="D9" s="1" t="s">
        <v>502</v>
      </c>
      <c r="E9" s="1" t="s">
        <v>503</v>
      </c>
      <c r="F9" s="1" t="s">
        <v>458</v>
      </c>
      <c r="G9" s="1" t="s">
        <v>441</v>
      </c>
      <c r="H9" s="1" t="s">
        <v>442</v>
      </c>
      <c r="I9" s="1" t="s">
        <v>504</v>
      </c>
      <c r="J9" s="1" t="s">
        <v>30</v>
      </c>
      <c r="K9" s="1" t="s">
        <v>505</v>
      </c>
      <c r="L9" s="1" t="s">
        <v>505</v>
      </c>
      <c r="M9" s="1" t="s">
        <v>445</v>
      </c>
      <c r="N9" s="1" t="s">
        <v>445</v>
      </c>
      <c r="O9" s="1" t="s">
        <v>446</v>
      </c>
      <c r="P9" s="1" t="s">
        <v>447</v>
      </c>
      <c r="Q9" s="1" t="s">
        <v>448</v>
      </c>
      <c r="R9" s="1" t="s">
        <v>506</v>
      </c>
      <c r="S9" s="1" t="s">
        <v>450</v>
      </c>
      <c r="T9" s="1" t="s">
        <v>451</v>
      </c>
      <c r="U9" s="1" t="s">
        <v>452</v>
      </c>
      <c r="V9" s="1" t="s">
        <v>453</v>
      </c>
    </row>
    <row r="10" s="1" customFormat="1" spans="1:22">
      <c r="A10" s="3">
        <v>999228571957164</v>
      </c>
      <c r="B10" s="1" t="s">
        <v>507</v>
      </c>
      <c r="C10" s="1" t="s">
        <v>508</v>
      </c>
      <c r="D10" s="1" t="s">
        <v>509</v>
      </c>
      <c r="E10" s="1" t="s">
        <v>510</v>
      </c>
      <c r="F10" s="1" t="s">
        <v>475</v>
      </c>
      <c r="G10" s="1" t="s">
        <v>441</v>
      </c>
      <c r="H10" s="1" t="s">
        <v>442</v>
      </c>
      <c r="I10" s="1" t="s">
        <v>511</v>
      </c>
      <c r="J10" s="1" t="s">
        <v>30</v>
      </c>
      <c r="K10" s="1" t="s">
        <v>512</v>
      </c>
      <c r="L10" s="1" t="s">
        <v>512</v>
      </c>
      <c r="M10" s="1" t="s">
        <v>445</v>
      </c>
      <c r="N10" s="1" t="s">
        <v>445</v>
      </c>
      <c r="O10" s="1" t="s">
        <v>446</v>
      </c>
      <c r="P10" s="1" t="s">
        <v>447</v>
      </c>
      <c r="Q10" s="1" t="s">
        <v>448</v>
      </c>
      <c r="R10" s="1" t="s">
        <v>513</v>
      </c>
      <c r="S10" s="1" t="s">
        <v>450</v>
      </c>
      <c r="T10" s="1" t="s">
        <v>451</v>
      </c>
      <c r="U10" s="1" t="s">
        <v>470</v>
      </c>
      <c r="V10" s="1" t="s">
        <v>514</v>
      </c>
    </row>
    <row r="11" s="1" customFormat="1" spans="1:22">
      <c r="A11" s="3">
        <v>999228560739275</v>
      </c>
      <c r="B11" s="1" t="s">
        <v>507</v>
      </c>
      <c r="C11" s="1" t="s">
        <v>515</v>
      </c>
      <c r="D11" s="1" t="s">
        <v>456</v>
      </c>
      <c r="E11" s="1" t="s">
        <v>516</v>
      </c>
      <c r="F11" s="1" t="s">
        <v>458</v>
      </c>
      <c r="G11" s="1" t="s">
        <v>441</v>
      </c>
      <c r="H11" s="1" t="s">
        <v>442</v>
      </c>
      <c r="I11" s="1" t="s">
        <v>517</v>
      </c>
      <c r="J11" s="1" t="s">
        <v>30</v>
      </c>
      <c r="K11" s="1" t="s">
        <v>518</v>
      </c>
      <c r="L11" s="1" t="s">
        <v>518</v>
      </c>
      <c r="M11" s="1" t="s">
        <v>445</v>
      </c>
      <c r="N11" s="1" t="s">
        <v>445</v>
      </c>
      <c r="O11" s="1" t="s">
        <v>446</v>
      </c>
      <c r="P11" s="1" t="s">
        <v>447</v>
      </c>
      <c r="Q11" s="1" t="s">
        <v>448</v>
      </c>
      <c r="R11" s="1" t="s">
        <v>519</v>
      </c>
      <c r="S11" s="1" t="s">
        <v>450</v>
      </c>
      <c r="T11" s="1" t="s">
        <v>451</v>
      </c>
      <c r="U11" s="1" t="s">
        <v>452</v>
      </c>
      <c r="V11" s="1" t="s">
        <v>462</v>
      </c>
    </row>
    <row r="12" s="1" customFormat="1" spans="1:22">
      <c r="A12" s="3">
        <v>999228560241995</v>
      </c>
      <c r="B12" s="1" t="s">
        <v>520</v>
      </c>
      <c r="C12" s="1" t="s">
        <v>521</v>
      </c>
      <c r="D12" s="1" t="s">
        <v>522</v>
      </c>
      <c r="E12" s="1" t="s">
        <v>523</v>
      </c>
      <c r="F12" s="1" t="s">
        <v>440</v>
      </c>
      <c r="G12" s="1" t="s">
        <v>441</v>
      </c>
      <c r="H12" s="1" t="s">
        <v>442</v>
      </c>
      <c r="I12" s="1" t="s">
        <v>524</v>
      </c>
      <c r="J12" s="1" t="s">
        <v>30</v>
      </c>
      <c r="K12" s="1" t="s">
        <v>525</v>
      </c>
      <c r="L12" s="1" t="s">
        <v>525</v>
      </c>
      <c r="M12" s="1" t="s">
        <v>445</v>
      </c>
      <c r="N12" s="1" t="s">
        <v>445</v>
      </c>
      <c r="O12" s="1" t="s">
        <v>446</v>
      </c>
      <c r="P12" s="1" t="s">
        <v>447</v>
      </c>
      <c r="Q12" s="1" t="s">
        <v>448</v>
      </c>
      <c r="R12" s="1" t="s">
        <v>526</v>
      </c>
      <c r="S12" s="1" t="s">
        <v>450</v>
      </c>
      <c r="T12" s="1" t="s">
        <v>451</v>
      </c>
      <c r="U12" s="1" t="s">
        <v>470</v>
      </c>
      <c r="V12" s="1" t="s">
        <v>527</v>
      </c>
    </row>
    <row r="13" s="1" customFormat="1" spans="1:22">
      <c r="A13" s="3">
        <v>999228546708517</v>
      </c>
      <c r="B13" s="1" t="s">
        <v>520</v>
      </c>
      <c r="C13" s="1" t="s">
        <v>528</v>
      </c>
      <c r="D13" s="1" t="s">
        <v>529</v>
      </c>
      <c r="E13" s="1" t="s">
        <v>530</v>
      </c>
      <c r="F13" s="1" t="s">
        <v>482</v>
      </c>
      <c r="G13" s="1" t="s">
        <v>441</v>
      </c>
      <c r="H13" s="1" t="s">
        <v>442</v>
      </c>
      <c r="I13" s="1" t="s">
        <v>531</v>
      </c>
      <c r="J13" s="1" t="s">
        <v>30</v>
      </c>
      <c r="K13" s="1" t="s">
        <v>532</v>
      </c>
      <c r="L13" s="1" t="s">
        <v>532</v>
      </c>
      <c r="M13" s="1" t="s">
        <v>445</v>
      </c>
      <c r="N13" s="1" t="s">
        <v>445</v>
      </c>
      <c r="O13" s="1" t="s">
        <v>446</v>
      </c>
      <c r="P13" s="1" t="s">
        <v>447</v>
      </c>
      <c r="Q13" s="1" t="s">
        <v>448</v>
      </c>
      <c r="R13" s="1" t="s">
        <v>533</v>
      </c>
      <c r="S13" s="1" t="s">
        <v>450</v>
      </c>
      <c r="T13" s="1" t="s">
        <v>451</v>
      </c>
      <c r="U13" s="1" t="s">
        <v>470</v>
      </c>
      <c r="V13" s="1" t="s">
        <v>462</v>
      </c>
    </row>
    <row r="14" s="1" customFormat="1" spans="1:22">
      <c r="A14" s="3">
        <v>999228541018880</v>
      </c>
      <c r="B14" s="1" t="s">
        <v>534</v>
      </c>
      <c r="C14" s="1" t="s">
        <v>535</v>
      </c>
      <c r="D14" s="1" t="s">
        <v>536</v>
      </c>
      <c r="E14" s="1" t="s">
        <v>537</v>
      </c>
      <c r="F14" s="1" t="s">
        <v>440</v>
      </c>
      <c r="G14" s="1" t="s">
        <v>441</v>
      </c>
      <c r="H14" s="1" t="s">
        <v>442</v>
      </c>
      <c r="I14" s="1" t="s">
        <v>538</v>
      </c>
      <c r="J14" s="1" t="s">
        <v>30</v>
      </c>
      <c r="K14" s="1" t="s">
        <v>539</v>
      </c>
      <c r="L14" s="1" t="s">
        <v>539</v>
      </c>
      <c r="M14" s="1" t="s">
        <v>445</v>
      </c>
      <c r="N14" s="1" t="s">
        <v>445</v>
      </c>
      <c r="O14" s="1" t="s">
        <v>446</v>
      </c>
      <c r="P14" s="1" t="s">
        <v>447</v>
      </c>
      <c r="Q14" s="1" t="s">
        <v>448</v>
      </c>
      <c r="R14" s="1" t="s">
        <v>540</v>
      </c>
      <c r="S14" s="1" t="s">
        <v>450</v>
      </c>
      <c r="T14" s="1" t="s">
        <v>451</v>
      </c>
      <c r="U14" s="1" t="s">
        <v>470</v>
      </c>
      <c r="V14" s="1" t="s">
        <v>541</v>
      </c>
    </row>
    <row r="15" s="1" customFormat="1" spans="1:22">
      <c r="A15" s="3">
        <v>999228537932820</v>
      </c>
      <c r="B15" s="1" t="s">
        <v>534</v>
      </c>
      <c r="C15" s="1" t="s">
        <v>542</v>
      </c>
      <c r="D15" s="1" t="s">
        <v>543</v>
      </c>
      <c r="E15" s="1" t="s">
        <v>544</v>
      </c>
      <c r="F15" s="1" t="s">
        <v>440</v>
      </c>
      <c r="G15" s="1" t="s">
        <v>441</v>
      </c>
      <c r="H15" s="1" t="s">
        <v>442</v>
      </c>
      <c r="I15" s="1" t="s">
        <v>545</v>
      </c>
      <c r="J15" s="1" t="s">
        <v>30</v>
      </c>
      <c r="K15" s="1" t="s">
        <v>546</v>
      </c>
      <c r="L15" s="1" t="s">
        <v>546</v>
      </c>
      <c r="M15" s="1" t="s">
        <v>445</v>
      </c>
      <c r="N15" s="1" t="s">
        <v>445</v>
      </c>
      <c r="O15" s="1" t="s">
        <v>446</v>
      </c>
      <c r="P15" s="1" t="s">
        <v>447</v>
      </c>
      <c r="Q15" s="1" t="s">
        <v>448</v>
      </c>
      <c r="R15" s="1" t="s">
        <v>547</v>
      </c>
      <c r="S15" s="1" t="s">
        <v>450</v>
      </c>
      <c r="T15" s="1" t="s">
        <v>451</v>
      </c>
      <c r="U15" s="1" t="s">
        <v>470</v>
      </c>
      <c r="V15" s="1" t="s">
        <v>514</v>
      </c>
    </row>
    <row r="16" s="1" customFormat="1" spans="1:22">
      <c r="A16" s="3">
        <v>999228527596075</v>
      </c>
      <c r="B16" s="1" t="s">
        <v>548</v>
      </c>
      <c r="C16" s="1" t="s">
        <v>549</v>
      </c>
      <c r="D16" s="1" t="s">
        <v>550</v>
      </c>
      <c r="E16" s="1" t="s">
        <v>551</v>
      </c>
      <c r="F16" s="1" t="s">
        <v>482</v>
      </c>
      <c r="G16" s="1" t="s">
        <v>441</v>
      </c>
      <c r="H16" s="1" t="s">
        <v>442</v>
      </c>
      <c r="I16" s="1" t="s">
        <v>552</v>
      </c>
      <c r="J16" s="1" t="s">
        <v>30</v>
      </c>
      <c r="K16" s="1" t="s">
        <v>553</v>
      </c>
      <c r="L16" s="1" t="s">
        <v>553</v>
      </c>
      <c r="M16" s="1" t="s">
        <v>445</v>
      </c>
      <c r="N16" s="1" t="s">
        <v>445</v>
      </c>
      <c r="O16" s="1" t="s">
        <v>446</v>
      </c>
      <c r="P16" s="1" t="s">
        <v>447</v>
      </c>
      <c r="Q16" s="1" t="s">
        <v>448</v>
      </c>
      <c r="R16" s="1" t="s">
        <v>554</v>
      </c>
      <c r="S16" s="1" t="s">
        <v>450</v>
      </c>
      <c r="T16" s="1" t="s">
        <v>451</v>
      </c>
      <c r="U16" s="1" t="s">
        <v>470</v>
      </c>
      <c r="V16" s="1" t="s">
        <v>462</v>
      </c>
    </row>
    <row r="17" s="1" customFormat="1" spans="1:22">
      <c r="A17" s="3">
        <v>999228489411560</v>
      </c>
      <c r="B17" s="1" t="s">
        <v>555</v>
      </c>
      <c r="C17" s="1" t="s">
        <v>556</v>
      </c>
      <c r="D17" s="1" t="s">
        <v>557</v>
      </c>
      <c r="E17" s="1" t="s">
        <v>558</v>
      </c>
      <c r="F17" s="1" t="s">
        <v>458</v>
      </c>
      <c r="G17" s="1" t="s">
        <v>441</v>
      </c>
      <c r="H17" s="1" t="s">
        <v>442</v>
      </c>
      <c r="I17" s="1" t="s">
        <v>559</v>
      </c>
      <c r="J17" s="1" t="s">
        <v>30</v>
      </c>
      <c r="K17" s="1" t="s">
        <v>560</v>
      </c>
      <c r="L17" s="1" t="s">
        <v>560</v>
      </c>
      <c r="M17" s="1" t="s">
        <v>445</v>
      </c>
      <c r="N17" s="1" t="s">
        <v>445</v>
      </c>
      <c r="O17" s="1" t="s">
        <v>446</v>
      </c>
      <c r="P17" s="1" t="s">
        <v>447</v>
      </c>
      <c r="Q17" s="1" t="s">
        <v>448</v>
      </c>
      <c r="R17" s="1" t="s">
        <v>561</v>
      </c>
      <c r="S17" s="1" t="s">
        <v>450</v>
      </c>
      <c r="T17" s="1" t="s">
        <v>451</v>
      </c>
      <c r="U17" s="1" t="s">
        <v>470</v>
      </c>
      <c r="V17" s="1" t="s">
        <v>514</v>
      </c>
    </row>
    <row r="18" s="1" customFormat="1" spans="1:22">
      <c r="A18" s="3">
        <v>999228488858491</v>
      </c>
      <c r="B18" s="1" t="s">
        <v>555</v>
      </c>
      <c r="C18" s="1" t="s">
        <v>562</v>
      </c>
      <c r="D18" s="1" t="s">
        <v>563</v>
      </c>
      <c r="E18" s="1" t="s">
        <v>564</v>
      </c>
      <c r="F18" s="1" t="s">
        <v>475</v>
      </c>
      <c r="G18" s="1" t="s">
        <v>441</v>
      </c>
      <c r="H18" s="1" t="s">
        <v>442</v>
      </c>
      <c r="I18" s="1" t="s">
        <v>565</v>
      </c>
      <c r="J18" s="1" t="s">
        <v>30</v>
      </c>
      <c r="K18" s="1" t="s">
        <v>566</v>
      </c>
      <c r="L18" s="1" t="s">
        <v>566</v>
      </c>
      <c r="M18" s="1" t="s">
        <v>445</v>
      </c>
      <c r="N18" s="1" t="s">
        <v>445</v>
      </c>
      <c r="O18" s="1" t="s">
        <v>446</v>
      </c>
      <c r="P18" s="1" t="s">
        <v>447</v>
      </c>
      <c r="Q18" s="1" t="s">
        <v>448</v>
      </c>
      <c r="R18" s="1" t="s">
        <v>567</v>
      </c>
      <c r="S18" s="1" t="s">
        <v>450</v>
      </c>
      <c r="T18" s="1" t="s">
        <v>451</v>
      </c>
      <c r="U18" s="1" t="s">
        <v>470</v>
      </c>
      <c r="V18" s="1" t="s">
        <v>568</v>
      </c>
    </row>
    <row r="19" s="1" customFormat="1" spans="1:22">
      <c r="A19" s="3">
        <v>999228483882878</v>
      </c>
      <c r="B19" s="1" t="s">
        <v>569</v>
      </c>
      <c r="C19" s="1" t="s">
        <v>570</v>
      </c>
      <c r="D19" s="1" t="s">
        <v>571</v>
      </c>
      <c r="E19" s="1" t="s">
        <v>572</v>
      </c>
      <c r="F19" s="1" t="s">
        <v>573</v>
      </c>
      <c r="G19" s="1" t="s">
        <v>441</v>
      </c>
      <c r="H19" s="1" t="s">
        <v>442</v>
      </c>
      <c r="I19" s="1" t="s">
        <v>574</v>
      </c>
      <c r="J19" s="1" t="s">
        <v>30</v>
      </c>
      <c r="K19" s="1" t="s">
        <v>575</v>
      </c>
      <c r="L19" s="1" t="s">
        <v>575</v>
      </c>
      <c r="M19" s="1" t="s">
        <v>445</v>
      </c>
      <c r="N19" s="1" t="s">
        <v>445</v>
      </c>
      <c r="O19" s="1" t="s">
        <v>446</v>
      </c>
      <c r="P19" s="1" t="s">
        <v>447</v>
      </c>
      <c r="Q19" s="1" t="s">
        <v>448</v>
      </c>
      <c r="R19" s="1" t="s">
        <v>576</v>
      </c>
      <c r="S19" s="1" t="s">
        <v>450</v>
      </c>
      <c r="T19" s="1" t="s">
        <v>451</v>
      </c>
      <c r="U19" s="1" t="s">
        <v>470</v>
      </c>
      <c r="V19" s="1" t="s">
        <v>568</v>
      </c>
    </row>
    <row r="20" s="1" customFormat="1" spans="1:22">
      <c r="A20" s="3">
        <v>999228466969573</v>
      </c>
      <c r="B20" s="1" t="s">
        <v>569</v>
      </c>
      <c r="C20" s="1" t="s">
        <v>577</v>
      </c>
      <c r="D20" s="1" t="s">
        <v>578</v>
      </c>
      <c r="E20" s="1" t="s">
        <v>579</v>
      </c>
      <c r="F20" s="1" t="s">
        <v>475</v>
      </c>
      <c r="G20" s="1" t="s">
        <v>441</v>
      </c>
      <c r="H20" s="1" t="s">
        <v>442</v>
      </c>
      <c r="I20" s="1" t="s">
        <v>580</v>
      </c>
      <c r="J20" s="1" t="s">
        <v>30</v>
      </c>
      <c r="K20" s="1" t="s">
        <v>581</v>
      </c>
      <c r="L20" s="1" t="s">
        <v>581</v>
      </c>
      <c r="M20" s="1" t="s">
        <v>445</v>
      </c>
      <c r="N20" s="1" t="s">
        <v>445</v>
      </c>
      <c r="O20" s="1" t="s">
        <v>446</v>
      </c>
      <c r="P20" s="1" t="s">
        <v>447</v>
      </c>
      <c r="Q20" s="1" t="s">
        <v>448</v>
      </c>
      <c r="R20" s="1" t="s">
        <v>582</v>
      </c>
      <c r="S20" s="1" t="s">
        <v>450</v>
      </c>
      <c r="T20" s="1" t="s">
        <v>451</v>
      </c>
      <c r="U20" s="1" t="s">
        <v>470</v>
      </c>
      <c r="V20" s="1" t="s">
        <v>583</v>
      </c>
    </row>
    <row r="21" s="1" customFormat="1" spans="1:22">
      <c r="A21" s="3">
        <v>999228441334485</v>
      </c>
      <c r="B21" s="1" t="s">
        <v>584</v>
      </c>
      <c r="C21" s="1" t="s">
        <v>585</v>
      </c>
      <c r="D21" s="1" t="s">
        <v>586</v>
      </c>
      <c r="E21" s="1" t="s">
        <v>587</v>
      </c>
      <c r="F21" s="1" t="s">
        <v>458</v>
      </c>
      <c r="G21" s="1" t="s">
        <v>441</v>
      </c>
      <c r="H21" s="1" t="s">
        <v>442</v>
      </c>
      <c r="I21" s="1" t="s">
        <v>588</v>
      </c>
      <c r="J21" s="1" t="s">
        <v>30</v>
      </c>
      <c r="K21" s="1" t="s">
        <v>589</v>
      </c>
      <c r="L21" s="1" t="s">
        <v>589</v>
      </c>
      <c r="M21" s="1" t="s">
        <v>445</v>
      </c>
      <c r="N21" s="1" t="s">
        <v>445</v>
      </c>
      <c r="O21" s="1" t="s">
        <v>446</v>
      </c>
      <c r="P21" s="1" t="s">
        <v>447</v>
      </c>
      <c r="Q21" s="1" t="s">
        <v>448</v>
      </c>
      <c r="R21" s="1" t="s">
        <v>590</v>
      </c>
      <c r="S21" s="1" t="s">
        <v>450</v>
      </c>
      <c r="T21" s="1" t="s">
        <v>451</v>
      </c>
      <c r="U21" s="1" t="s">
        <v>470</v>
      </c>
      <c r="V21" s="1" t="s">
        <v>453</v>
      </c>
    </row>
    <row r="22" s="1" customFormat="1" spans="1:22">
      <c r="A22" s="3">
        <v>999228436370011</v>
      </c>
      <c r="B22" s="1" t="s">
        <v>584</v>
      </c>
      <c r="C22" s="1" t="s">
        <v>591</v>
      </c>
      <c r="D22" s="1" t="s">
        <v>592</v>
      </c>
      <c r="E22" s="1" t="s">
        <v>593</v>
      </c>
      <c r="F22" s="1" t="s">
        <v>458</v>
      </c>
      <c r="G22" s="1" t="s">
        <v>441</v>
      </c>
      <c r="H22" s="1" t="s">
        <v>442</v>
      </c>
      <c r="I22" s="1" t="s">
        <v>594</v>
      </c>
      <c r="J22" s="1" t="s">
        <v>30</v>
      </c>
      <c r="K22" s="1" t="s">
        <v>595</v>
      </c>
      <c r="L22" s="1" t="s">
        <v>595</v>
      </c>
      <c r="M22" s="1" t="s">
        <v>445</v>
      </c>
      <c r="N22" s="1" t="s">
        <v>445</v>
      </c>
      <c r="O22" s="1" t="s">
        <v>446</v>
      </c>
      <c r="P22" s="1" t="s">
        <v>447</v>
      </c>
      <c r="Q22" s="1" t="s">
        <v>448</v>
      </c>
      <c r="R22" s="1" t="s">
        <v>596</v>
      </c>
      <c r="S22" s="1" t="s">
        <v>450</v>
      </c>
      <c r="T22" s="1" t="s">
        <v>451</v>
      </c>
      <c r="U22" s="1" t="s">
        <v>470</v>
      </c>
      <c r="V22" s="1" t="s">
        <v>597</v>
      </c>
    </row>
    <row r="23" s="1" customFormat="1" spans="1:22">
      <c r="A23" s="3">
        <v>999228436258443</v>
      </c>
      <c r="B23" s="1" t="s">
        <v>584</v>
      </c>
      <c r="C23" s="1" t="s">
        <v>598</v>
      </c>
      <c r="D23" s="1" t="s">
        <v>578</v>
      </c>
      <c r="E23" s="1" t="s">
        <v>599</v>
      </c>
      <c r="F23" s="1" t="s">
        <v>440</v>
      </c>
      <c r="G23" s="1" t="s">
        <v>441</v>
      </c>
      <c r="H23" s="1" t="s">
        <v>442</v>
      </c>
      <c r="I23" s="1" t="s">
        <v>600</v>
      </c>
      <c r="J23" s="1" t="s">
        <v>30</v>
      </c>
      <c r="K23" s="1" t="s">
        <v>601</v>
      </c>
      <c r="L23" s="1" t="s">
        <v>601</v>
      </c>
      <c r="M23" s="1" t="s">
        <v>445</v>
      </c>
      <c r="N23" s="1" t="s">
        <v>445</v>
      </c>
      <c r="O23" s="1" t="s">
        <v>446</v>
      </c>
      <c r="P23" s="1" t="s">
        <v>447</v>
      </c>
      <c r="Q23" s="1" t="s">
        <v>448</v>
      </c>
      <c r="R23" s="1" t="s">
        <v>602</v>
      </c>
      <c r="S23" s="1" t="s">
        <v>450</v>
      </c>
      <c r="T23" s="1" t="s">
        <v>451</v>
      </c>
      <c r="U23" s="1" t="s">
        <v>470</v>
      </c>
      <c r="V23" s="1" t="s">
        <v>583</v>
      </c>
    </row>
    <row r="24" s="1" customFormat="1" spans="1:22">
      <c r="A24" s="3">
        <v>999228436200854</v>
      </c>
      <c r="B24" s="1" t="s">
        <v>584</v>
      </c>
      <c r="C24" s="1" t="s">
        <v>603</v>
      </c>
      <c r="D24" s="1" t="s">
        <v>604</v>
      </c>
      <c r="E24" s="1" t="s">
        <v>605</v>
      </c>
      <c r="F24" s="1" t="s">
        <v>440</v>
      </c>
      <c r="G24" s="1" t="s">
        <v>441</v>
      </c>
      <c r="H24" s="1" t="s">
        <v>442</v>
      </c>
      <c r="I24" s="1" t="s">
        <v>606</v>
      </c>
      <c r="J24" s="1" t="s">
        <v>30</v>
      </c>
      <c r="K24" s="1" t="s">
        <v>607</v>
      </c>
      <c r="L24" s="1" t="s">
        <v>607</v>
      </c>
      <c r="M24" s="1" t="s">
        <v>445</v>
      </c>
      <c r="N24" s="1" t="s">
        <v>445</v>
      </c>
      <c r="O24" s="1" t="s">
        <v>446</v>
      </c>
      <c r="P24" s="1" t="s">
        <v>447</v>
      </c>
      <c r="Q24" s="1" t="s">
        <v>448</v>
      </c>
      <c r="R24" s="1" t="s">
        <v>608</v>
      </c>
      <c r="S24" s="1" t="s">
        <v>450</v>
      </c>
      <c r="T24" s="1" t="s">
        <v>451</v>
      </c>
      <c r="U24" s="1" t="s">
        <v>470</v>
      </c>
      <c r="V24" s="1" t="s">
        <v>462</v>
      </c>
    </row>
    <row r="25" s="1" customFormat="1" spans="1:22">
      <c r="A25" s="3">
        <v>999228432255409</v>
      </c>
      <c r="B25" s="1" t="s">
        <v>609</v>
      </c>
      <c r="C25" s="1" t="s">
        <v>610</v>
      </c>
      <c r="D25" s="1" t="s">
        <v>611</v>
      </c>
      <c r="E25" s="1" t="s">
        <v>612</v>
      </c>
      <c r="F25" s="1" t="s">
        <v>458</v>
      </c>
      <c r="G25" s="1" t="s">
        <v>441</v>
      </c>
      <c r="H25" s="1" t="s">
        <v>442</v>
      </c>
      <c r="I25" s="1" t="s">
        <v>613</v>
      </c>
      <c r="J25" s="1" t="s">
        <v>30</v>
      </c>
      <c r="K25" s="1" t="s">
        <v>614</v>
      </c>
      <c r="L25" s="1" t="s">
        <v>614</v>
      </c>
      <c r="M25" s="1" t="s">
        <v>445</v>
      </c>
      <c r="N25" s="1" t="s">
        <v>445</v>
      </c>
      <c r="O25" s="1" t="s">
        <v>446</v>
      </c>
      <c r="P25" s="1" t="s">
        <v>447</v>
      </c>
      <c r="Q25" s="1" t="s">
        <v>448</v>
      </c>
      <c r="R25" s="1" t="s">
        <v>615</v>
      </c>
      <c r="S25" s="1" t="s">
        <v>450</v>
      </c>
      <c r="T25" s="1" t="s">
        <v>451</v>
      </c>
      <c r="U25" s="1" t="s">
        <v>470</v>
      </c>
      <c r="V25" s="1" t="s">
        <v>616</v>
      </c>
    </row>
    <row r="26" s="1" customFormat="1" spans="1:22">
      <c r="A26" s="3">
        <v>999228420165973</v>
      </c>
      <c r="B26" s="1" t="s">
        <v>609</v>
      </c>
      <c r="C26" s="1" t="s">
        <v>617</v>
      </c>
      <c r="D26" s="1" t="s">
        <v>618</v>
      </c>
      <c r="E26" s="1" t="s">
        <v>619</v>
      </c>
      <c r="F26" s="1" t="s">
        <v>482</v>
      </c>
      <c r="G26" s="1" t="s">
        <v>441</v>
      </c>
      <c r="H26" s="1" t="s">
        <v>442</v>
      </c>
      <c r="I26" s="1" t="s">
        <v>620</v>
      </c>
      <c r="J26" s="1" t="s">
        <v>30</v>
      </c>
      <c r="K26" s="1" t="s">
        <v>621</v>
      </c>
      <c r="L26" s="1" t="s">
        <v>621</v>
      </c>
      <c r="M26" s="1" t="s">
        <v>445</v>
      </c>
      <c r="N26" s="1" t="s">
        <v>445</v>
      </c>
      <c r="O26" s="1" t="s">
        <v>446</v>
      </c>
      <c r="P26" s="1" t="s">
        <v>447</v>
      </c>
      <c r="Q26" s="1" t="s">
        <v>448</v>
      </c>
      <c r="R26" s="1" t="s">
        <v>622</v>
      </c>
      <c r="S26" s="1" t="s">
        <v>450</v>
      </c>
      <c r="T26" s="1" t="s">
        <v>451</v>
      </c>
      <c r="U26" s="1" t="s">
        <v>470</v>
      </c>
      <c r="V26" s="1" t="s">
        <v>462</v>
      </c>
    </row>
    <row r="27" s="1" customFormat="1" spans="1:22">
      <c r="A27" s="3">
        <v>999228413960034</v>
      </c>
      <c r="B27" s="1" t="s">
        <v>609</v>
      </c>
      <c r="C27" s="1" t="s">
        <v>623</v>
      </c>
      <c r="D27" s="1" t="s">
        <v>624</v>
      </c>
      <c r="E27" s="1" t="s">
        <v>625</v>
      </c>
      <c r="F27" s="1" t="s">
        <v>458</v>
      </c>
      <c r="G27" s="1" t="s">
        <v>441</v>
      </c>
      <c r="H27" s="1" t="s">
        <v>442</v>
      </c>
      <c r="I27" s="1" t="s">
        <v>626</v>
      </c>
      <c r="J27" s="1" t="s">
        <v>30</v>
      </c>
      <c r="K27" s="1" t="s">
        <v>627</v>
      </c>
      <c r="L27" s="1" t="s">
        <v>627</v>
      </c>
      <c r="M27" s="1" t="s">
        <v>445</v>
      </c>
      <c r="N27" s="1" t="s">
        <v>445</v>
      </c>
      <c r="O27" s="1" t="s">
        <v>446</v>
      </c>
      <c r="P27" s="1" t="s">
        <v>447</v>
      </c>
      <c r="Q27" s="1" t="s">
        <v>448</v>
      </c>
      <c r="R27" s="1" t="s">
        <v>628</v>
      </c>
      <c r="S27" s="1" t="s">
        <v>450</v>
      </c>
      <c r="T27" s="1" t="s">
        <v>451</v>
      </c>
      <c r="U27" s="1" t="s">
        <v>470</v>
      </c>
      <c r="V27" s="1" t="s">
        <v>462</v>
      </c>
    </row>
    <row r="28" s="1" customFormat="1" spans="1:22">
      <c r="A28" s="3">
        <v>999228366703780</v>
      </c>
      <c r="B28" s="1" t="s">
        <v>629</v>
      </c>
      <c r="C28" s="1" t="s">
        <v>630</v>
      </c>
      <c r="D28" s="1" t="s">
        <v>631</v>
      </c>
      <c r="E28" s="1" t="s">
        <v>632</v>
      </c>
      <c r="F28" s="1" t="s">
        <v>440</v>
      </c>
      <c r="G28" s="1" t="s">
        <v>441</v>
      </c>
      <c r="H28" s="1" t="s">
        <v>442</v>
      </c>
      <c r="I28" s="1" t="s">
        <v>633</v>
      </c>
      <c r="J28" s="1" t="s">
        <v>30</v>
      </c>
      <c r="K28" s="1" t="s">
        <v>634</v>
      </c>
      <c r="L28" s="1" t="s">
        <v>634</v>
      </c>
      <c r="M28" s="1" t="s">
        <v>445</v>
      </c>
      <c r="N28" s="1" t="s">
        <v>445</v>
      </c>
      <c r="O28" s="1" t="s">
        <v>446</v>
      </c>
      <c r="P28" s="1" t="s">
        <v>447</v>
      </c>
      <c r="Q28" s="1" t="s">
        <v>448</v>
      </c>
      <c r="R28" s="1" t="s">
        <v>635</v>
      </c>
      <c r="S28" s="1" t="s">
        <v>450</v>
      </c>
      <c r="T28" s="1" t="s">
        <v>451</v>
      </c>
      <c r="U28" s="1" t="s">
        <v>470</v>
      </c>
      <c r="V28" s="1" t="s">
        <v>636</v>
      </c>
    </row>
    <row r="29" s="1" customFormat="1" spans="1:22">
      <c r="A29" s="3">
        <v>999228360404100</v>
      </c>
      <c r="B29" s="1" t="s">
        <v>629</v>
      </c>
      <c r="C29" s="1" t="s">
        <v>637</v>
      </c>
      <c r="D29" s="1" t="s">
        <v>638</v>
      </c>
      <c r="E29" s="1" t="s">
        <v>639</v>
      </c>
      <c r="F29" s="1" t="s">
        <v>475</v>
      </c>
      <c r="G29" s="1" t="s">
        <v>441</v>
      </c>
      <c r="H29" s="1" t="s">
        <v>442</v>
      </c>
      <c r="I29" s="1" t="s">
        <v>640</v>
      </c>
      <c r="J29" s="1" t="s">
        <v>30</v>
      </c>
      <c r="K29" s="1" t="s">
        <v>641</v>
      </c>
      <c r="L29" s="1" t="s">
        <v>641</v>
      </c>
      <c r="M29" s="1" t="s">
        <v>445</v>
      </c>
      <c r="N29" s="1" t="s">
        <v>445</v>
      </c>
      <c r="O29" s="1" t="s">
        <v>446</v>
      </c>
      <c r="P29" s="1" t="s">
        <v>447</v>
      </c>
      <c r="Q29" s="1" t="s">
        <v>448</v>
      </c>
      <c r="R29" s="1" t="s">
        <v>642</v>
      </c>
      <c r="S29" s="1" t="s">
        <v>450</v>
      </c>
      <c r="T29" s="1" t="s">
        <v>451</v>
      </c>
      <c r="U29" s="1" t="s">
        <v>470</v>
      </c>
      <c r="V29" s="1" t="s">
        <v>462</v>
      </c>
    </row>
    <row r="30" s="1" customFormat="1" spans="1:22">
      <c r="A30" s="3">
        <v>999228360370281</v>
      </c>
      <c r="B30" s="1" t="s">
        <v>629</v>
      </c>
      <c r="C30" s="1" t="s">
        <v>643</v>
      </c>
      <c r="D30" s="1" t="s">
        <v>644</v>
      </c>
      <c r="E30" s="1" t="s">
        <v>645</v>
      </c>
      <c r="F30" s="1" t="s">
        <v>440</v>
      </c>
      <c r="G30" s="1" t="s">
        <v>441</v>
      </c>
      <c r="H30" s="1" t="s">
        <v>442</v>
      </c>
      <c r="I30" s="1" t="s">
        <v>646</v>
      </c>
      <c r="J30" s="1" t="s">
        <v>30</v>
      </c>
      <c r="K30" s="1" t="s">
        <v>647</v>
      </c>
      <c r="L30" s="1" t="s">
        <v>647</v>
      </c>
      <c r="M30" s="1" t="s">
        <v>445</v>
      </c>
      <c r="N30" s="1" t="s">
        <v>445</v>
      </c>
      <c r="O30" s="1" t="s">
        <v>446</v>
      </c>
      <c r="P30" s="1" t="s">
        <v>447</v>
      </c>
      <c r="Q30" s="1" t="s">
        <v>448</v>
      </c>
      <c r="R30" s="1" t="s">
        <v>648</v>
      </c>
      <c r="S30" s="1" t="s">
        <v>450</v>
      </c>
      <c r="T30" s="1" t="s">
        <v>451</v>
      </c>
      <c r="U30" s="1" t="s">
        <v>470</v>
      </c>
      <c r="V30" s="1" t="s">
        <v>649</v>
      </c>
    </row>
    <row r="31" s="1" customFormat="1" spans="1:22">
      <c r="A31" s="3">
        <v>999228330249316</v>
      </c>
      <c r="B31" s="1" t="s">
        <v>650</v>
      </c>
      <c r="C31" s="1" t="s">
        <v>651</v>
      </c>
      <c r="D31" s="1" t="s">
        <v>652</v>
      </c>
      <c r="E31" s="1" t="s">
        <v>653</v>
      </c>
      <c r="F31" s="1" t="s">
        <v>475</v>
      </c>
      <c r="G31" s="1" t="s">
        <v>441</v>
      </c>
      <c r="H31" s="1" t="s">
        <v>442</v>
      </c>
      <c r="I31" s="1" t="s">
        <v>654</v>
      </c>
      <c r="J31" s="1" t="s">
        <v>30</v>
      </c>
      <c r="K31" s="1" t="s">
        <v>655</v>
      </c>
      <c r="L31" s="1" t="s">
        <v>655</v>
      </c>
      <c r="M31" s="1" t="s">
        <v>445</v>
      </c>
      <c r="N31" s="1" t="s">
        <v>445</v>
      </c>
      <c r="O31" s="1" t="s">
        <v>446</v>
      </c>
      <c r="P31" s="1" t="s">
        <v>447</v>
      </c>
      <c r="Q31" s="1" t="s">
        <v>448</v>
      </c>
      <c r="R31" s="1" t="s">
        <v>656</v>
      </c>
      <c r="S31" s="1" t="s">
        <v>450</v>
      </c>
      <c r="T31" s="1" t="s">
        <v>451</v>
      </c>
      <c r="U31" s="1" t="s">
        <v>470</v>
      </c>
      <c r="V31" s="1" t="s">
        <v>657</v>
      </c>
    </row>
    <row r="32" s="1" customFormat="1" spans="1:22">
      <c r="A32" s="3">
        <v>999228326976383</v>
      </c>
      <c r="B32" s="1" t="s">
        <v>650</v>
      </c>
      <c r="C32" s="1" t="s">
        <v>658</v>
      </c>
      <c r="D32" s="1" t="s">
        <v>659</v>
      </c>
      <c r="E32" s="1" t="s">
        <v>660</v>
      </c>
      <c r="F32" s="1" t="s">
        <v>458</v>
      </c>
      <c r="G32" s="1" t="s">
        <v>441</v>
      </c>
      <c r="H32" s="1" t="s">
        <v>442</v>
      </c>
      <c r="I32" s="1" t="s">
        <v>661</v>
      </c>
      <c r="J32" s="1" t="s">
        <v>30</v>
      </c>
      <c r="K32" s="1" t="s">
        <v>662</v>
      </c>
      <c r="L32" s="1" t="s">
        <v>662</v>
      </c>
      <c r="M32" s="1" t="s">
        <v>445</v>
      </c>
      <c r="N32" s="1" t="s">
        <v>445</v>
      </c>
      <c r="O32" s="1" t="s">
        <v>446</v>
      </c>
      <c r="P32" s="1" t="s">
        <v>447</v>
      </c>
      <c r="Q32" s="1" t="s">
        <v>448</v>
      </c>
      <c r="R32" s="1" t="s">
        <v>663</v>
      </c>
      <c r="S32" s="1" t="s">
        <v>450</v>
      </c>
      <c r="T32" s="1" t="s">
        <v>451</v>
      </c>
      <c r="U32" s="1" t="s">
        <v>470</v>
      </c>
      <c r="V32" s="1" t="s">
        <v>664</v>
      </c>
    </row>
    <row r="33" s="1" customFormat="1" spans="1:22">
      <c r="A33" s="3">
        <v>999228324522969</v>
      </c>
      <c r="B33" s="1" t="s">
        <v>650</v>
      </c>
      <c r="C33" s="1" t="s">
        <v>665</v>
      </c>
      <c r="D33" s="1" t="s">
        <v>666</v>
      </c>
      <c r="E33" s="1" t="s">
        <v>667</v>
      </c>
      <c r="F33" s="1" t="s">
        <v>440</v>
      </c>
      <c r="G33" s="1" t="s">
        <v>441</v>
      </c>
      <c r="H33" s="1" t="s">
        <v>442</v>
      </c>
      <c r="I33" s="1" t="s">
        <v>668</v>
      </c>
      <c r="J33" s="1" t="s">
        <v>30</v>
      </c>
      <c r="K33" s="1" t="s">
        <v>669</v>
      </c>
      <c r="L33" s="1" t="s">
        <v>669</v>
      </c>
      <c r="M33" s="1" t="s">
        <v>445</v>
      </c>
      <c r="N33" s="1" t="s">
        <v>445</v>
      </c>
      <c r="O33" s="1" t="s">
        <v>446</v>
      </c>
      <c r="P33" s="1" t="s">
        <v>447</v>
      </c>
      <c r="Q33" s="1" t="s">
        <v>448</v>
      </c>
      <c r="R33" s="1" t="s">
        <v>670</v>
      </c>
      <c r="S33" s="1" t="s">
        <v>450</v>
      </c>
      <c r="T33" s="1" t="s">
        <v>451</v>
      </c>
      <c r="U33" s="1" t="s">
        <v>470</v>
      </c>
      <c r="V33" s="1" t="s">
        <v>649</v>
      </c>
    </row>
    <row r="34" s="1" customFormat="1" spans="1:22">
      <c r="A34" s="3">
        <v>999228314221713</v>
      </c>
      <c r="B34" s="1" t="s">
        <v>671</v>
      </c>
      <c r="C34" s="1" t="s">
        <v>672</v>
      </c>
      <c r="D34" s="1" t="s">
        <v>673</v>
      </c>
      <c r="E34" s="1" t="s">
        <v>674</v>
      </c>
      <c r="F34" s="1" t="s">
        <v>440</v>
      </c>
      <c r="G34" s="1" t="s">
        <v>441</v>
      </c>
      <c r="H34" s="1" t="s">
        <v>442</v>
      </c>
      <c r="I34" s="1" t="s">
        <v>675</v>
      </c>
      <c r="J34" s="1" t="s">
        <v>30</v>
      </c>
      <c r="K34" s="1" t="s">
        <v>676</v>
      </c>
      <c r="L34" s="1" t="s">
        <v>676</v>
      </c>
      <c r="M34" s="1" t="s">
        <v>445</v>
      </c>
      <c r="N34" s="1" t="s">
        <v>445</v>
      </c>
      <c r="O34" s="1" t="s">
        <v>446</v>
      </c>
      <c r="P34" s="1" t="s">
        <v>447</v>
      </c>
      <c r="Q34" s="1" t="s">
        <v>448</v>
      </c>
      <c r="R34" s="1" t="s">
        <v>677</v>
      </c>
      <c r="S34" s="1" t="s">
        <v>450</v>
      </c>
      <c r="T34" s="1" t="s">
        <v>451</v>
      </c>
      <c r="U34" s="1" t="s">
        <v>470</v>
      </c>
      <c r="V34" s="1" t="s">
        <v>649</v>
      </c>
    </row>
    <row r="35" s="1" customFormat="1" spans="1:22">
      <c r="A35" s="3">
        <v>999228309497874</v>
      </c>
      <c r="B35" s="1" t="s">
        <v>678</v>
      </c>
      <c r="C35" s="1" t="s">
        <v>679</v>
      </c>
      <c r="D35" s="1" t="s">
        <v>680</v>
      </c>
      <c r="E35" s="1" t="s">
        <v>681</v>
      </c>
      <c r="F35" s="1" t="s">
        <v>440</v>
      </c>
      <c r="G35" s="1" t="s">
        <v>441</v>
      </c>
      <c r="H35" s="1" t="s">
        <v>442</v>
      </c>
      <c r="I35" s="1" t="s">
        <v>682</v>
      </c>
      <c r="J35" s="1" t="s">
        <v>30</v>
      </c>
      <c r="K35" s="1" t="s">
        <v>683</v>
      </c>
      <c r="L35" s="1" t="s">
        <v>683</v>
      </c>
      <c r="M35" s="1" t="s">
        <v>445</v>
      </c>
      <c r="N35" s="1" t="s">
        <v>445</v>
      </c>
      <c r="O35" s="1" t="s">
        <v>446</v>
      </c>
      <c r="P35" s="1" t="s">
        <v>447</v>
      </c>
      <c r="Q35" s="1" t="s">
        <v>448</v>
      </c>
      <c r="R35" s="1" t="s">
        <v>684</v>
      </c>
      <c r="S35" s="1" t="s">
        <v>450</v>
      </c>
      <c r="T35" s="1" t="s">
        <v>451</v>
      </c>
      <c r="U35" s="1" t="s">
        <v>470</v>
      </c>
      <c r="V35" s="1" t="s">
        <v>514</v>
      </c>
    </row>
    <row r="36" s="1" customFormat="1" spans="1:22">
      <c r="A36" s="3">
        <v>999228295878467</v>
      </c>
      <c r="B36" s="1" t="s">
        <v>678</v>
      </c>
      <c r="C36" s="1" t="s">
        <v>685</v>
      </c>
      <c r="D36" s="1" t="s">
        <v>686</v>
      </c>
      <c r="E36" s="1" t="s">
        <v>687</v>
      </c>
      <c r="F36" s="1" t="s">
        <v>688</v>
      </c>
      <c r="G36" s="1" t="s">
        <v>441</v>
      </c>
      <c r="H36" s="1" t="s">
        <v>442</v>
      </c>
      <c r="I36" s="1" t="s">
        <v>689</v>
      </c>
      <c r="J36" s="1" t="s">
        <v>30</v>
      </c>
      <c r="K36" s="1" t="s">
        <v>690</v>
      </c>
      <c r="L36" s="1" t="s">
        <v>690</v>
      </c>
      <c r="M36" s="1" t="s">
        <v>445</v>
      </c>
      <c r="N36" s="1" t="s">
        <v>445</v>
      </c>
      <c r="O36" s="1" t="s">
        <v>446</v>
      </c>
      <c r="P36" s="1" t="s">
        <v>447</v>
      </c>
      <c r="Q36" s="1" t="s">
        <v>448</v>
      </c>
      <c r="R36" s="1" t="s">
        <v>691</v>
      </c>
      <c r="S36" s="1" t="s">
        <v>450</v>
      </c>
      <c r="T36" s="1" t="s">
        <v>451</v>
      </c>
      <c r="U36" s="1" t="s">
        <v>452</v>
      </c>
      <c r="V36" s="1" t="s">
        <v>462</v>
      </c>
    </row>
    <row r="37" s="1" customFormat="1" spans="1:22">
      <c r="A37" s="3">
        <v>999228274441909</v>
      </c>
      <c r="B37" s="1" t="s">
        <v>692</v>
      </c>
      <c r="C37" s="1" t="s">
        <v>693</v>
      </c>
      <c r="D37" s="1" t="s">
        <v>694</v>
      </c>
      <c r="E37" s="1" t="s">
        <v>695</v>
      </c>
      <c r="F37" s="1" t="s">
        <v>440</v>
      </c>
      <c r="G37" s="1" t="s">
        <v>441</v>
      </c>
      <c r="H37" s="1" t="s">
        <v>442</v>
      </c>
      <c r="I37" s="1" t="s">
        <v>696</v>
      </c>
      <c r="J37" s="1" t="s">
        <v>30</v>
      </c>
      <c r="K37" s="1" t="s">
        <v>697</v>
      </c>
      <c r="L37" s="1" t="s">
        <v>697</v>
      </c>
      <c r="M37" s="1" t="s">
        <v>445</v>
      </c>
      <c r="N37" s="1" t="s">
        <v>445</v>
      </c>
      <c r="O37" s="1" t="s">
        <v>446</v>
      </c>
      <c r="P37" s="1" t="s">
        <v>447</v>
      </c>
      <c r="Q37" s="1" t="s">
        <v>448</v>
      </c>
      <c r="R37" s="1" t="s">
        <v>698</v>
      </c>
      <c r="S37" s="1" t="s">
        <v>450</v>
      </c>
      <c r="T37" s="1" t="s">
        <v>451</v>
      </c>
      <c r="U37" s="1" t="s">
        <v>470</v>
      </c>
      <c r="V37" s="1" t="s">
        <v>649</v>
      </c>
    </row>
    <row r="38" s="1" customFormat="1" spans="1:22">
      <c r="A38" s="3">
        <v>999228270588064</v>
      </c>
      <c r="B38" s="1" t="s">
        <v>699</v>
      </c>
      <c r="C38" s="1" t="s">
        <v>700</v>
      </c>
      <c r="D38" s="1" t="s">
        <v>701</v>
      </c>
      <c r="E38" s="1" t="s">
        <v>702</v>
      </c>
      <c r="F38" s="1" t="s">
        <v>475</v>
      </c>
      <c r="G38" s="1" t="s">
        <v>441</v>
      </c>
      <c r="H38" s="1" t="s">
        <v>442</v>
      </c>
      <c r="I38" s="1" t="s">
        <v>703</v>
      </c>
      <c r="J38" s="1" t="s">
        <v>30</v>
      </c>
      <c r="K38" s="1" t="s">
        <v>704</v>
      </c>
      <c r="L38" s="1" t="s">
        <v>704</v>
      </c>
      <c r="M38" s="1" t="s">
        <v>445</v>
      </c>
      <c r="N38" s="1" t="s">
        <v>445</v>
      </c>
      <c r="O38" s="1" t="s">
        <v>446</v>
      </c>
      <c r="P38" s="1" t="s">
        <v>447</v>
      </c>
      <c r="Q38" s="1" t="s">
        <v>448</v>
      </c>
      <c r="R38" s="1" t="s">
        <v>705</v>
      </c>
      <c r="S38" s="1" t="s">
        <v>450</v>
      </c>
      <c r="T38" s="1" t="s">
        <v>451</v>
      </c>
      <c r="U38" s="1" t="s">
        <v>470</v>
      </c>
      <c r="V38" s="1" t="s">
        <v>462</v>
      </c>
    </row>
    <row r="39" s="1" customFormat="1" spans="1:22">
      <c r="A39" s="3">
        <v>999228266984583</v>
      </c>
      <c r="B39" s="1" t="s">
        <v>699</v>
      </c>
      <c r="C39" s="1" t="s">
        <v>706</v>
      </c>
      <c r="D39" s="1" t="s">
        <v>707</v>
      </c>
      <c r="E39" s="1" t="s">
        <v>708</v>
      </c>
      <c r="F39" s="1" t="s">
        <v>440</v>
      </c>
      <c r="G39" s="1" t="s">
        <v>441</v>
      </c>
      <c r="H39" s="1" t="s">
        <v>442</v>
      </c>
      <c r="I39" s="1" t="s">
        <v>709</v>
      </c>
      <c r="J39" s="1" t="s">
        <v>30</v>
      </c>
      <c r="K39" s="1" t="s">
        <v>710</v>
      </c>
      <c r="L39" s="1" t="s">
        <v>710</v>
      </c>
      <c r="M39" s="1" t="s">
        <v>445</v>
      </c>
      <c r="N39" s="1" t="s">
        <v>445</v>
      </c>
      <c r="O39" s="1" t="s">
        <v>446</v>
      </c>
      <c r="P39" s="1" t="s">
        <v>447</v>
      </c>
      <c r="Q39" s="1" t="s">
        <v>448</v>
      </c>
      <c r="R39" s="1" t="s">
        <v>711</v>
      </c>
      <c r="S39" s="1" t="s">
        <v>450</v>
      </c>
      <c r="T39" s="1" t="s">
        <v>451</v>
      </c>
      <c r="U39" s="1" t="s">
        <v>470</v>
      </c>
      <c r="V39" s="1" t="s">
        <v>712</v>
      </c>
    </row>
    <row r="40" s="1" customFormat="1" spans="1:22">
      <c r="A40" s="3">
        <v>999228213774118</v>
      </c>
      <c r="B40" s="1" t="s">
        <v>713</v>
      </c>
      <c r="C40" s="1" t="s">
        <v>714</v>
      </c>
      <c r="D40" s="1" t="s">
        <v>715</v>
      </c>
      <c r="E40" s="1" t="s">
        <v>716</v>
      </c>
      <c r="F40" s="1" t="s">
        <v>440</v>
      </c>
      <c r="G40" s="1" t="s">
        <v>441</v>
      </c>
      <c r="H40" s="1" t="s">
        <v>442</v>
      </c>
      <c r="I40" s="1" t="s">
        <v>717</v>
      </c>
      <c r="J40" s="1" t="s">
        <v>30</v>
      </c>
      <c r="K40" s="1" t="s">
        <v>718</v>
      </c>
      <c r="L40" s="1" t="s">
        <v>718</v>
      </c>
      <c r="M40" s="1" t="s">
        <v>445</v>
      </c>
      <c r="N40" s="1" t="s">
        <v>445</v>
      </c>
      <c r="O40" s="1" t="s">
        <v>446</v>
      </c>
      <c r="P40" s="1" t="s">
        <v>447</v>
      </c>
      <c r="Q40" s="1" t="s">
        <v>448</v>
      </c>
      <c r="R40" s="1" t="s">
        <v>719</v>
      </c>
      <c r="S40" s="1" t="s">
        <v>450</v>
      </c>
      <c r="T40" s="1" t="s">
        <v>451</v>
      </c>
      <c r="U40" s="1" t="s">
        <v>470</v>
      </c>
      <c r="V40" s="1" t="s">
        <v>514</v>
      </c>
    </row>
    <row r="41" s="1" customFormat="1" spans="1:22">
      <c r="A41" s="3">
        <v>999228099139217</v>
      </c>
      <c r="B41" s="1" t="s">
        <v>720</v>
      </c>
      <c r="C41" s="1" t="s">
        <v>721</v>
      </c>
      <c r="D41" s="1" t="s">
        <v>722</v>
      </c>
      <c r="E41" s="1" t="s">
        <v>723</v>
      </c>
      <c r="F41" s="1" t="s">
        <v>482</v>
      </c>
      <c r="G41" s="1" t="s">
        <v>441</v>
      </c>
      <c r="H41" s="1" t="s">
        <v>442</v>
      </c>
      <c r="I41" s="1" t="s">
        <v>724</v>
      </c>
      <c r="J41" s="1" t="s">
        <v>30</v>
      </c>
      <c r="K41" s="1" t="s">
        <v>725</v>
      </c>
      <c r="L41" s="1" t="s">
        <v>725</v>
      </c>
      <c r="M41" s="1" t="s">
        <v>445</v>
      </c>
      <c r="N41" s="1" t="s">
        <v>445</v>
      </c>
      <c r="O41" s="1" t="s">
        <v>446</v>
      </c>
      <c r="P41" s="1" t="s">
        <v>447</v>
      </c>
      <c r="Q41" s="1" t="s">
        <v>448</v>
      </c>
      <c r="R41" s="1" t="s">
        <v>726</v>
      </c>
      <c r="S41" s="1" t="s">
        <v>450</v>
      </c>
      <c r="T41" s="1" t="s">
        <v>451</v>
      </c>
      <c r="U41" s="1" t="s">
        <v>470</v>
      </c>
      <c r="V41" s="1" t="s">
        <v>453</v>
      </c>
    </row>
    <row r="42" s="1" customFormat="1" spans="1:22">
      <c r="A42" s="3">
        <v>999228098276180</v>
      </c>
      <c r="B42" s="1" t="s">
        <v>720</v>
      </c>
      <c r="C42" s="1" t="s">
        <v>727</v>
      </c>
      <c r="D42" s="1" t="s">
        <v>604</v>
      </c>
      <c r="E42" s="1" t="s">
        <v>728</v>
      </c>
      <c r="F42" s="1" t="s">
        <v>573</v>
      </c>
      <c r="G42" s="1" t="s">
        <v>441</v>
      </c>
      <c r="H42" s="1" t="s">
        <v>442</v>
      </c>
      <c r="I42" s="1" t="s">
        <v>729</v>
      </c>
      <c r="J42" s="1" t="s">
        <v>30</v>
      </c>
      <c r="K42" s="1" t="s">
        <v>730</v>
      </c>
      <c r="L42" s="1" t="s">
        <v>730</v>
      </c>
      <c r="M42" s="1" t="s">
        <v>445</v>
      </c>
      <c r="N42" s="1" t="s">
        <v>445</v>
      </c>
      <c r="O42" s="1" t="s">
        <v>446</v>
      </c>
      <c r="P42" s="1" t="s">
        <v>447</v>
      </c>
      <c r="Q42" s="1" t="s">
        <v>448</v>
      </c>
      <c r="R42" s="1" t="s">
        <v>731</v>
      </c>
      <c r="S42" s="1" t="s">
        <v>450</v>
      </c>
      <c r="T42" s="1" t="s">
        <v>451</v>
      </c>
      <c r="U42" s="1" t="s">
        <v>470</v>
      </c>
      <c r="V42" s="1" t="s">
        <v>462</v>
      </c>
    </row>
    <row r="43" s="1" customFormat="1" spans="1:22">
      <c r="A43" s="3">
        <v>999227448508607</v>
      </c>
      <c r="B43" s="1" t="s">
        <v>732</v>
      </c>
      <c r="C43" s="1" t="s">
        <v>733</v>
      </c>
      <c r="D43" s="1" t="s">
        <v>734</v>
      </c>
      <c r="E43" s="1" t="s">
        <v>735</v>
      </c>
      <c r="F43" s="1" t="s">
        <v>482</v>
      </c>
      <c r="G43" s="1" t="s">
        <v>441</v>
      </c>
      <c r="H43" s="1" t="s">
        <v>442</v>
      </c>
      <c r="I43" s="1" t="s">
        <v>736</v>
      </c>
      <c r="J43" s="1" t="s">
        <v>30</v>
      </c>
      <c r="K43" s="1" t="s">
        <v>737</v>
      </c>
      <c r="L43" s="1" t="s">
        <v>737</v>
      </c>
      <c r="M43" s="1" t="s">
        <v>445</v>
      </c>
      <c r="N43" s="1" t="s">
        <v>445</v>
      </c>
      <c r="O43" s="1" t="s">
        <v>446</v>
      </c>
      <c r="P43" s="1" t="s">
        <v>447</v>
      </c>
      <c r="Q43" s="1" t="s">
        <v>448</v>
      </c>
      <c r="R43" s="1" t="s">
        <v>738</v>
      </c>
      <c r="S43" s="1" t="s">
        <v>450</v>
      </c>
      <c r="T43" s="1" t="s">
        <v>451</v>
      </c>
      <c r="U43" s="1" t="s">
        <v>470</v>
      </c>
      <c r="V43" s="1" t="s">
        <v>568</v>
      </c>
    </row>
    <row r="44" s="1" customFormat="1" spans="1:22">
      <c r="A44" s="3">
        <v>999227111130102</v>
      </c>
      <c r="B44" s="1" t="s">
        <v>739</v>
      </c>
      <c r="C44" s="1" t="s">
        <v>740</v>
      </c>
      <c r="D44" s="1" t="s">
        <v>741</v>
      </c>
      <c r="E44" s="1" t="s">
        <v>742</v>
      </c>
      <c r="F44" s="1" t="s">
        <v>458</v>
      </c>
      <c r="G44" s="1" t="s">
        <v>441</v>
      </c>
      <c r="H44" s="1" t="s">
        <v>442</v>
      </c>
      <c r="I44" s="1" t="s">
        <v>743</v>
      </c>
      <c r="J44" s="1" t="s">
        <v>30</v>
      </c>
      <c r="K44" s="1" t="s">
        <v>744</v>
      </c>
      <c r="L44" s="1" t="s">
        <v>744</v>
      </c>
      <c r="M44" s="1" t="s">
        <v>445</v>
      </c>
      <c r="N44" s="1" t="s">
        <v>445</v>
      </c>
      <c r="O44" s="1" t="s">
        <v>446</v>
      </c>
      <c r="P44" s="1" t="s">
        <v>447</v>
      </c>
      <c r="Q44" s="1" t="s">
        <v>448</v>
      </c>
      <c r="R44" s="1" t="s">
        <v>745</v>
      </c>
      <c r="S44" s="1" t="s">
        <v>450</v>
      </c>
      <c r="T44" s="1" t="s">
        <v>451</v>
      </c>
      <c r="U44" s="1" t="s">
        <v>470</v>
      </c>
      <c r="V44" s="1" t="s">
        <v>568</v>
      </c>
    </row>
    <row r="45" s="1" customFormat="1" spans="1:22">
      <c r="A45" s="3">
        <v>999227049788449</v>
      </c>
      <c r="B45" s="1" t="s">
        <v>746</v>
      </c>
      <c r="C45" s="1" t="s">
        <v>747</v>
      </c>
      <c r="D45" s="1" t="s">
        <v>748</v>
      </c>
      <c r="E45" s="1" t="s">
        <v>749</v>
      </c>
      <c r="F45" s="1" t="s">
        <v>458</v>
      </c>
      <c r="G45" s="1" t="s">
        <v>441</v>
      </c>
      <c r="H45" s="1" t="s">
        <v>442</v>
      </c>
      <c r="I45" s="1" t="s">
        <v>750</v>
      </c>
      <c r="J45" s="1" t="s">
        <v>30</v>
      </c>
      <c r="K45" s="1" t="s">
        <v>751</v>
      </c>
      <c r="L45" s="1" t="s">
        <v>751</v>
      </c>
      <c r="M45" s="1" t="s">
        <v>445</v>
      </c>
      <c r="N45" s="1" t="s">
        <v>445</v>
      </c>
      <c r="O45" s="1" t="s">
        <v>446</v>
      </c>
      <c r="P45" s="1" t="s">
        <v>447</v>
      </c>
      <c r="Q45" s="1" t="s">
        <v>448</v>
      </c>
      <c r="R45" s="1" t="s">
        <v>752</v>
      </c>
      <c r="S45" s="1" t="s">
        <v>450</v>
      </c>
      <c r="T45" s="1" t="s">
        <v>451</v>
      </c>
      <c r="U45" s="1" t="s">
        <v>470</v>
      </c>
      <c r="V45" s="1" t="s">
        <v>514</v>
      </c>
    </row>
    <row r="46" s="1" customFormat="1" spans="1:22">
      <c r="A46" s="3">
        <v>999226488976908</v>
      </c>
      <c r="B46" s="1" t="s">
        <v>753</v>
      </c>
      <c r="C46" s="1" t="s">
        <v>754</v>
      </c>
      <c r="D46" s="1" t="s">
        <v>755</v>
      </c>
      <c r="E46" s="1" t="s">
        <v>756</v>
      </c>
      <c r="F46" s="1" t="s">
        <v>482</v>
      </c>
      <c r="G46" s="1" t="s">
        <v>441</v>
      </c>
      <c r="H46" s="1" t="s">
        <v>442</v>
      </c>
      <c r="I46" s="1" t="s">
        <v>757</v>
      </c>
      <c r="J46" s="1" t="s">
        <v>30</v>
      </c>
      <c r="K46" s="1" t="s">
        <v>758</v>
      </c>
      <c r="L46" s="1" t="s">
        <v>758</v>
      </c>
      <c r="M46" s="1" t="s">
        <v>445</v>
      </c>
      <c r="N46" s="1" t="s">
        <v>445</v>
      </c>
      <c r="O46" s="1" t="s">
        <v>446</v>
      </c>
      <c r="P46" s="1" t="s">
        <v>447</v>
      </c>
      <c r="Q46" s="1" t="s">
        <v>448</v>
      </c>
      <c r="R46" s="1" t="s">
        <v>759</v>
      </c>
      <c r="S46" s="1" t="s">
        <v>450</v>
      </c>
      <c r="T46" s="1" t="s">
        <v>451</v>
      </c>
      <c r="U46" s="1" t="s">
        <v>470</v>
      </c>
      <c r="V46" s="1" t="s">
        <v>462</v>
      </c>
    </row>
    <row r="47" s="1" customFormat="1" spans="1:22">
      <c r="A47" s="3">
        <v>999225891058574</v>
      </c>
      <c r="B47" s="1" t="s">
        <v>760</v>
      </c>
      <c r="C47" s="1" t="s">
        <v>761</v>
      </c>
      <c r="D47" s="1" t="s">
        <v>762</v>
      </c>
      <c r="E47" s="1" t="s">
        <v>763</v>
      </c>
      <c r="F47" s="1" t="s">
        <v>482</v>
      </c>
      <c r="G47" s="1" t="s">
        <v>441</v>
      </c>
      <c r="H47" s="1" t="s">
        <v>442</v>
      </c>
      <c r="I47" s="1" t="s">
        <v>764</v>
      </c>
      <c r="J47" s="1" t="s">
        <v>30</v>
      </c>
      <c r="K47" s="1" t="s">
        <v>765</v>
      </c>
      <c r="L47" s="1" t="s">
        <v>765</v>
      </c>
      <c r="M47" s="1" t="s">
        <v>445</v>
      </c>
      <c r="N47" s="1" t="s">
        <v>445</v>
      </c>
      <c r="O47" s="1" t="s">
        <v>446</v>
      </c>
      <c r="P47" s="1" t="s">
        <v>447</v>
      </c>
      <c r="Q47" s="1" t="s">
        <v>448</v>
      </c>
      <c r="R47" s="1" t="s">
        <v>766</v>
      </c>
      <c r="S47" s="1" t="s">
        <v>450</v>
      </c>
      <c r="T47" s="1" t="s">
        <v>451</v>
      </c>
      <c r="U47" s="1" t="s">
        <v>470</v>
      </c>
      <c r="V47" s="1" t="s">
        <v>514</v>
      </c>
    </row>
    <row r="48" s="1" customFormat="1" spans="1:22">
      <c r="A48" s="3">
        <v>999225844571141</v>
      </c>
      <c r="B48" s="1" t="s">
        <v>767</v>
      </c>
      <c r="C48" s="1" t="s">
        <v>768</v>
      </c>
      <c r="D48" s="1" t="s">
        <v>769</v>
      </c>
      <c r="E48" s="1" t="s">
        <v>770</v>
      </c>
      <c r="F48" s="1" t="s">
        <v>771</v>
      </c>
      <c r="G48" s="1" t="s">
        <v>441</v>
      </c>
      <c r="H48" s="1" t="s">
        <v>442</v>
      </c>
      <c r="I48" s="1" t="s">
        <v>772</v>
      </c>
      <c r="J48" s="1" t="s">
        <v>30</v>
      </c>
      <c r="K48" s="1" t="s">
        <v>773</v>
      </c>
      <c r="L48" s="1" t="s">
        <v>773</v>
      </c>
      <c r="M48" s="1" t="s">
        <v>445</v>
      </c>
      <c r="N48" s="1" t="s">
        <v>445</v>
      </c>
      <c r="O48" s="1" t="s">
        <v>446</v>
      </c>
      <c r="P48" s="1" t="s">
        <v>447</v>
      </c>
      <c r="Q48" s="1" t="s">
        <v>448</v>
      </c>
      <c r="R48" s="1" t="s">
        <v>774</v>
      </c>
      <c r="S48" s="1" t="s">
        <v>450</v>
      </c>
      <c r="T48" s="1" t="s">
        <v>451</v>
      </c>
      <c r="U48" s="1" t="s">
        <v>470</v>
      </c>
      <c r="V48" s="1" t="s">
        <v>462</v>
      </c>
    </row>
    <row r="49" s="1" customFormat="1" spans="1:22">
      <c r="A49" s="3">
        <v>999225638810804</v>
      </c>
      <c r="B49" s="1" t="s">
        <v>775</v>
      </c>
      <c r="C49" s="1" t="s">
        <v>776</v>
      </c>
      <c r="D49" s="1" t="s">
        <v>777</v>
      </c>
      <c r="E49" s="1" t="s">
        <v>778</v>
      </c>
      <c r="F49" s="1" t="s">
        <v>440</v>
      </c>
      <c r="G49" s="1" t="s">
        <v>441</v>
      </c>
      <c r="H49" s="1" t="s">
        <v>442</v>
      </c>
      <c r="I49" s="1" t="s">
        <v>779</v>
      </c>
      <c r="J49" s="1" t="s">
        <v>30</v>
      </c>
      <c r="K49" s="1" t="s">
        <v>780</v>
      </c>
      <c r="L49" s="1" t="s">
        <v>780</v>
      </c>
      <c r="M49" s="1" t="s">
        <v>445</v>
      </c>
      <c r="N49" s="1" t="s">
        <v>445</v>
      </c>
      <c r="O49" s="1" t="s">
        <v>446</v>
      </c>
      <c r="P49" s="1" t="s">
        <v>447</v>
      </c>
      <c r="Q49" s="1" t="s">
        <v>448</v>
      </c>
      <c r="R49" s="1" t="s">
        <v>781</v>
      </c>
      <c r="S49" s="1" t="s">
        <v>450</v>
      </c>
      <c r="T49" s="1" t="s">
        <v>451</v>
      </c>
      <c r="U49" s="1" t="s">
        <v>470</v>
      </c>
      <c r="V49" s="1" t="s">
        <v>649</v>
      </c>
    </row>
    <row r="50" s="1" customFormat="1" spans="1:22">
      <c r="A50" s="3">
        <v>999225223078751</v>
      </c>
      <c r="B50" s="1" t="s">
        <v>782</v>
      </c>
      <c r="C50" s="1" t="s">
        <v>783</v>
      </c>
      <c r="D50" s="1" t="s">
        <v>784</v>
      </c>
      <c r="E50" s="1" t="s">
        <v>785</v>
      </c>
      <c r="F50" s="1" t="s">
        <v>440</v>
      </c>
      <c r="G50" s="1" t="s">
        <v>441</v>
      </c>
      <c r="H50" s="1" t="s">
        <v>442</v>
      </c>
      <c r="I50" s="1" t="s">
        <v>786</v>
      </c>
      <c r="J50" s="1" t="s">
        <v>30</v>
      </c>
      <c r="K50" s="1" t="s">
        <v>787</v>
      </c>
      <c r="L50" s="1" t="s">
        <v>787</v>
      </c>
      <c r="M50" s="1" t="s">
        <v>445</v>
      </c>
      <c r="N50" s="1" t="s">
        <v>445</v>
      </c>
      <c r="O50" s="1" t="s">
        <v>446</v>
      </c>
      <c r="P50" s="1" t="s">
        <v>447</v>
      </c>
      <c r="Q50" s="1" t="s">
        <v>448</v>
      </c>
      <c r="R50" s="1" t="s">
        <v>788</v>
      </c>
      <c r="S50" s="1" t="s">
        <v>450</v>
      </c>
      <c r="T50" s="1" t="s">
        <v>451</v>
      </c>
      <c r="U50" s="1" t="s">
        <v>470</v>
      </c>
      <c r="V50" s="1" t="s">
        <v>568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2023-12-26T01:46:49Z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