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<sst xmlns="http://schemas.openxmlformats.org/spreadsheetml/2006/main" count="286" uniqueCount="131">
  <si>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</si>
  <si>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</si>
  <si>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</si>
  <si>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</si>
  <si>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</si>
  <si>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</si>
  <si>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</si>
  <si>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</si>
  <si>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</si>
  <si>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</si>
  <si>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</si>
  <si>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</si>
  <si>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</si>
  <si>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</si>
  <si>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</si>
  <si>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</si>
  <si>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</si>
  <si>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</si>
  <si>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</si>
  <si>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</si>
  <si>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</si>
  <si>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</si>
  <si>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</si>
  <si>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</si>
  <si>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</si>
  <si>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999228553389796	</t>
  </si>
  <si>
    <t>Ctrip</t>
  </si>
  <si>
    <t>正常</t>
  </si>
  <si>
    <t>[香港]历山酒店(Hotel Alexandra)(105646626)</t>
  </si>
  <si>
    <t>梅花客房 (城市景观)(至少提前5天预订)(至少连住2晚及以上)&lt;双人入住&gt;&lt;内宾&gt;&lt;无早&gt;</t>
  </si>
  <si>
    <t>CNY</t>
  </si>
  <si>
    <t>Lyu/Cuicui</t>
  </si>
  <si>
    <t>CA363231227CNY</t>
  </si>
  <si>
    <t>未提现</t>
  </si>
  <si>
    <t>携程开票</t>
  </si>
  <si>
    <t xml:space="preserve">4279152	</t>
  </si>
  <si>
    <t xml:space="preserve">13091638	</t>
  </si>
  <si>
    <t xml:space="preserve">999228553452611	</t>
  </si>
  <si>
    <t>Hu/Qinfang</t>
  </si>
  <si>
    <t xml:space="preserve">4279486	</t>
  </si>
  <si>
    <t xml:space="preserve">#226462	</t>
  </si>
  <si>
    <t xml:space="preserve">999229288646062	</t>
  </si>
  <si>
    <t>[香港]香港九龙酒店(The Kowloon Hotel)(9826444)</t>
  </si>
  <si>
    <t>高级房（双人床）(至少提前5天预订)(至少连住2晚及以上)&lt;双人入住&gt;&lt;内宾&gt;&lt;无早&gt;</t>
  </si>
  <si>
    <t>WU/DANQING</t>
  </si>
  <si>
    <t xml:space="preserve">4366400	</t>
  </si>
  <si>
    <t xml:space="preserve">13095406	</t>
  </si>
  <si>
    <t xml:space="preserve">999229298209727	</t>
  </si>
  <si>
    <t>豪华房(至少提前5天预订)(至少连住2晚及以上)&lt;双人入住&gt;&lt;内宾&gt;&lt;无早&gt;</t>
  </si>
  <si>
    <t>CHE/NINGNING,LIU/XIAOHONG</t>
  </si>
  <si>
    <t xml:space="preserve">4376420	</t>
  </si>
  <si>
    <t xml:space="preserve">	</t>
  </si>
  <si>
    <t xml:space="preserve">999229298517870	</t>
  </si>
  <si>
    <t>ZHAO/JIAXIN,LIU/JIANCHUN</t>
  </si>
  <si>
    <t xml:space="preserve">4376575	</t>
  </si>
  <si>
    <t xml:space="preserve">13095959	</t>
  </si>
  <si>
    <t xml:space="preserve">999229300718464	</t>
  </si>
  <si>
    <t>ZHANG/ZHIQIANG</t>
  </si>
  <si>
    <t xml:space="preserve">4377288	</t>
  </si>
  <si>
    <t xml:space="preserve">13095961	</t>
  </si>
  <si>
    <t xml:space="preserve">999229311665722	</t>
  </si>
  <si>
    <t>YU/MENGXI</t>
  </si>
  <si>
    <t xml:space="preserve">4385034	</t>
  </si>
  <si>
    <t>，</t>
  </si>
  <si>
    <t>A231227091540481</t>
  </si>
  <si>
    <t>CNY / HKD 当前参考汇率: 1.093433929</t>
  </si>
  <si>
    <t>总计：12992 CNY/
14205.89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</si>
  <si>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</si>
  <si>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</si>
  <si>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</si>
  <si>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</si>
  <si>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</si>
  <si>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</si>
  <si>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</si>
  <si>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</si>
  <si>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</si>
  <si>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</si>
  <si>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</si>
  <si>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</si>
  <si>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</si>
  <si>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</si>
  <si>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</si>
  <si>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</si>
  <si>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</si>
  <si>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</si>
  <si>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</si>
  <si>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2023-12-05</t>
  </si>
  <si>
    <t>4385034</t>
  </si>
  <si>
    <t>香港九龙酒店</t>
  </si>
  <si>
    <t>YU MENGXI</t>
  </si>
  <si>
    <t>2023-12-10</t>
  </si>
  <si>
    <t>2023-12-12</t>
  </si>
  <si>
    <t>退房日周结</t>
  </si>
  <si>
    <t>1494.00</t>
  </si>
  <si>
    <t>RMB</t>
  </si>
  <si>
    <t>0</t>
  </si>
  <si>
    <t>0.00</t>
  </si>
  <si>
    <t>携程国内直连(DD)</t>
  </si>
  <si>
    <t>01.011249</t>
  </si>
  <si>
    <t>2023-12-05 19:54:35</t>
  </si>
  <si>
    <t>否</t>
  </si>
  <si>
    <t>汇智国际旅游发展有限公司</t>
  </si>
  <si>
    <t>直连</t>
  </si>
  <si>
    <t>中国</t>
  </si>
  <si>
    <t>2023-12-04</t>
  </si>
  <si>
    <t>4377288</t>
  </si>
  <si>
    <t>ZHANG ZHIQIANG</t>
  </si>
  <si>
    <t>1524.00</t>
  </si>
  <si>
    <t>2023-12-04 16:06:57</t>
  </si>
  <si>
    <t>4376575</t>
  </si>
  <si>
    <t>ZHAO JIAXIN,LIU JIANCHUN</t>
  </si>
  <si>
    <t>2023-12-04 16:05:52</t>
  </si>
  <si>
    <t>4376420</t>
  </si>
  <si>
    <t>CHE NINGNING,LIU XIAOHONG</t>
  </si>
  <si>
    <t>2023-12-09</t>
  </si>
  <si>
    <t>3103.00</t>
  </si>
  <si>
    <t>2023-12-04 13:06:17</t>
  </si>
  <si>
    <t>2023-12-02</t>
  </si>
  <si>
    <t>4366400</t>
  </si>
  <si>
    <t>WU DANQING</t>
  </si>
  <si>
    <t>2735.00</t>
  </si>
  <si>
    <t>2023-12-03 08:55:40</t>
  </si>
  <si>
    <t>2023-11-20</t>
  </si>
  <si>
    <t>4279486</t>
  </si>
  <si>
    <t>历山酒店</t>
  </si>
  <si>
    <t>Hu Qinfang</t>
  </si>
  <si>
    <t>1306.00</t>
  </si>
  <si>
    <t>2023-11-22 17:09:44</t>
  </si>
  <si>
    <t>4279152</t>
  </si>
  <si>
    <t>Lyu Cuicui</t>
  </si>
  <si>
    <t>2023-11-20 15:00:40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</si>
</sst>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14</xdr:col>
      <xdr:colOff>438150</xdr:colOff>
      <xdr:row>53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69657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45270</v>
      </c>
      <c r="G2" s="6">
        <v>45272</v>
      </c>
      <c r="H2" s="4">
        <v>1</v>
      </c>
      <c r="I2" s="4">
        <v>2</v>
      </c>
      <c r="J2" s="4">
        <v>2</v>
      </c>
      <c r="K2" s="4" t="s">
        <v>30</v>
      </c>
      <c r="L2" s="4">
        <v>1306</v>
      </c>
      <c r="M2" s="4">
        <v>1306</v>
      </c>
      <c r="N2" s="4" t="s">
        <v>31</v>
      </c>
      <c r="O2" s="4" t="s">
        <v>32</v>
      </c>
      <c r="P2" s="4" t="s">
        <v>33</v>
      </c>
      <c r="Q2" s="4">
        <v>0</v>
      </c>
      <c r="R2" s="7">
        <v>45250</v>
      </c>
      <c r="S2" s="6">
        <v>45287</v>
      </c>
      <c r="T2" s="4" t="s">
        <v>34</v>
      </c>
      <c r="U2" s="4">
        <v>1306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45270</v>
      </c>
      <c r="G3" s="6">
        <v>45272</v>
      </c>
      <c r="H3" s="4">
        <v>1</v>
      </c>
      <c r="I3" s="4">
        <v>2</v>
      </c>
      <c r="J3" s="4">
        <v>2</v>
      </c>
      <c r="K3" s="4" t="s">
        <v>30</v>
      </c>
      <c r="L3" s="4">
        <v>1306</v>
      </c>
      <c r="M3" s="4">
        <v>1306</v>
      </c>
      <c r="N3" s="4" t="s">
        <v>38</v>
      </c>
      <c r="O3" s="4" t="s">
        <v>32</v>
      </c>
      <c r="P3" s="4" t="s">
        <v>33</v>
      </c>
      <c r="Q3" s="4">
        <v>0</v>
      </c>
      <c r="R3" s="7">
        <v>45250</v>
      </c>
      <c r="S3" s="6">
        <v>45287</v>
      </c>
      <c r="T3" s="4" t="s">
        <v>34</v>
      </c>
      <c r="U3" s="4">
        <v>1306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45269</v>
      </c>
      <c r="G4" s="6">
        <v>45272</v>
      </c>
      <c r="H4" s="4">
        <v>1</v>
      </c>
      <c r="I4" s="4">
        <v>3</v>
      </c>
      <c r="J4" s="4">
        <v>3</v>
      </c>
      <c r="K4" s="4" t="s">
        <v>30</v>
      </c>
      <c r="L4" s="4">
        <v>2735</v>
      </c>
      <c r="M4" s="4">
        <v>2735</v>
      </c>
      <c r="N4" s="4" t="s">
        <v>44</v>
      </c>
      <c r="O4" s="4" t="s">
        <v>32</v>
      </c>
      <c r="P4" s="4" t="s">
        <v>33</v>
      </c>
      <c r="Q4" s="4">
        <v>0</v>
      </c>
      <c r="R4" s="7">
        <v>45262.0000115741</v>
      </c>
      <c r="S4" s="6">
        <v>45287</v>
      </c>
      <c r="T4" s="4" t="s">
        <v>34</v>
      </c>
      <c r="U4" s="4">
        <v>2735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42</v>
      </c>
      <c r="E5" s="4" t="s">
        <v>48</v>
      </c>
      <c r="F5" s="6">
        <v>45269</v>
      </c>
      <c r="G5" s="6">
        <v>45272</v>
      </c>
      <c r="H5" s="4">
        <v>1</v>
      </c>
      <c r="I5" s="4">
        <v>3</v>
      </c>
      <c r="J5" s="4">
        <v>3</v>
      </c>
      <c r="K5" s="4" t="s">
        <v>30</v>
      </c>
      <c r="L5" s="4">
        <v>3103</v>
      </c>
      <c r="M5" s="4">
        <v>3103</v>
      </c>
      <c r="N5" s="4" t="s">
        <v>49</v>
      </c>
      <c r="O5" s="4" t="s">
        <v>32</v>
      </c>
      <c r="P5" s="4" t="s">
        <v>33</v>
      </c>
      <c r="Q5" s="4">
        <v>0</v>
      </c>
      <c r="R5" s="7">
        <v>45264.0000115741</v>
      </c>
      <c r="S5" s="6">
        <v>45287</v>
      </c>
      <c r="T5" s="4" t="s">
        <v>34</v>
      </c>
      <c r="U5" s="4">
        <v>3103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42</v>
      </c>
      <c r="E6" s="4" t="s">
        <v>43</v>
      </c>
      <c r="F6" s="6">
        <v>45270</v>
      </c>
      <c r="G6" s="6">
        <v>45272</v>
      </c>
      <c r="H6" s="4">
        <v>1</v>
      </c>
      <c r="I6" s="4">
        <v>2</v>
      </c>
      <c r="J6" s="4">
        <v>2</v>
      </c>
      <c r="K6" s="4" t="s">
        <v>30</v>
      </c>
      <c r="L6" s="4">
        <v>1524</v>
      </c>
      <c r="M6" s="4">
        <v>1524</v>
      </c>
      <c r="N6" s="4" t="s">
        <v>53</v>
      </c>
      <c r="O6" s="4" t="s">
        <v>32</v>
      </c>
      <c r="P6" s="4" t="s">
        <v>33</v>
      </c>
      <c r="Q6" s="4">
        <v>0</v>
      </c>
      <c r="R6" s="7">
        <v>45264.0000115741</v>
      </c>
      <c r="S6" s="6">
        <v>45287</v>
      </c>
      <c r="T6" s="4" t="s">
        <v>34</v>
      </c>
      <c r="U6" s="4">
        <v>1524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42</v>
      </c>
      <c r="E7" s="4" t="s">
        <v>43</v>
      </c>
      <c r="F7" s="6">
        <v>45270</v>
      </c>
      <c r="G7" s="6">
        <v>45272</v>
      </c>
      <c r="H7" s="4">
        <v>1</v>
      </c>
      <c r="I7" s="4">
        <v>2</v>
      </c>
      <c r="J7" s="4">
        <v>2</v>
      </c>
      <c r="K7" s="4" t="s">
        <v>30</v>
      </c>
      <c r="L7" s="4">
        <v>1524</v>
      </c>
      <c r="M7" s="4">
        <v>1524</v>
      </c>
      <c r="N7" s="4" t="s">
        <v>57</v>
      </c>
      <c r="O7" s="4" t="s">
        <v>32</v>
      </c>
      <c r="P7" s="4" t="s">
        <v>33</v>
      </c>
      <c r="Q7" s="4">
        <v>0</v>
      </c>
      <c r="R7" s="7">
        <v>45264.0000115741</v>
      </c>
      <c r="S7" s="6">
        <v>45287</v>
      </c>
      <c r="T7" s="4" t="s">
        <v>34</v>
      </c>
      <c r="U7" s="4">
        <v>1524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42</v>
      </c>
      <c r="E8" s="4" t="s">
        <v>43</v>
      </c>
      <c r="F8" s="6">
        <v>45270</v>
      </c>
      <c r="G8" s="6">
        <v>45272</v>
      </c>
      <c r="H8" s="4">
        <v>1</v>
      </c>
      <c r="I8" s="4">
        <v>2</v>
      </c>
      <c r="J8" s="4">
        <v>2</v>
      </c>
      <c r="K8" s="4" t="s">
        <v>30</v>
      </c>
      <c r="L8" s="4">
        <v>1494</v>
      </c>
      <c r="M8" s="4">
        <v>1494</v>
      </c>
      <c r="N8" s="4" t="s">
        <v>61</v>
      </c>
      <c r="O8" s="4" t="s">
        <v>32</v>
      </c>
      <c r="P8" s="4" t="s">
        <v>33</v>
      </c>
      <c r="Q8" s="4">
        <v>0</v>
      </c>
      <c r="R8" s="7">
        <v>45265</v>
      </c>
      <c r="S8" s="6">
        <v>45287</v>
      </c>
      <c r="T8" s="4" t="s">
        <v>34</v>
      </c>
      <c r="U8" s="4">
        <v>1494</v>
      </c>
      <c r="V8" s="4">
        <v>0</v>
      </c>
      <c r="W8" s="4">
        <v>0</v>
      </c>
      <c r="X8" s="4" t="s">
        <v>62</v>
      </c>
      <c r="Y8" s="4" t="s">
        <v>51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A18" sqref="A18:A20"/>
    </sheetView>
  </sheetViews>
  <sheetFormatPr defaultColWidth="9" defaultRowHeight="13.5"/>
  <cols>
    <col min="1" max="1" width="12.625" style="4"/>
    <col min="2" max="3" width="11.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63</v>
      </c>
    </row>
    <row r="2" s="4" customFormat="1" spans="1:9">
      <c r="A2" s="5">
        <v>999228553389796</v>
      </c>
      <c r="B2" s="6">
        <v>45270</v>
      </c>
      <c r="C2" s="6">
        <v>45272</v>
      </c>
      <c r="D2" s="4">
        <v>1306</v>
      </c>
      <c r="E2" s="4" t="str">
        <f>VLOOKUP(A2,HOP!A:L,12,0)</f>
        <v>1306.00</v>
      </c>
      <c r="F2" s="4" t="str">
        <f>VLOOKUP(A2,HOP!A:C,3,0)</f>
        <v>4279152</v>
      </c>
      <c r="G2" s="4">
        <f>D2-E2</f>
        <v>0</v>
      </c>
      <c r="H2" s="4" t="str">
        <f>$H$1&amp;F2</f>
        <v>，4279152</v>
      </c>
      <c r="I2" s="4" t="str">
        <f>VLOOKUP(A2,HOP!A:U,21,0)</f>
        <v>直连</v>
      </c>
    </row>
    <row r="3" s="4" customFormat="1" spans="1:9">
      <c r="A3" s="5">
        <v>999228553452611</v>
      </c>
      <c r="B3" s="6">
        <v>45270</v>
      </c>
      <c r="C3" s="6">
        <v>45272</v>
      </c>
      <c r="D3" s="4">
        <v>1306</v>
      </c>
      <c r="E3" s="4" t="str">
        <f>VLOOKUP(A3,HOP!A:L,12,0)</f>
        <v>1306.00</v>
      </c>
      <c r="F3" s="4" t="str">
        <f>VLOOKUP(A3,HOP!A:C,3,0)</f>
        <v>4279486</v>
      </c>
      <c r="G3" s="4">
        <f t="shared" ref="G3:G8" si="0">D3-E3</f>
        <v>0</v>
      </c>
      <c r="H3" s="4" t="str">
        <f t="shared" ref="H3:H8" si="1">$H$1&amp;F3</f>
        <v>，4279486</v>
      </c>
      <c r="I3" s="4" t="str">
        <f>VLOOKUP(A3,HOP!A:U,21,0)</f>
        <v>直连</v>
      </c>
    </row>
    <row r="4" s="4" customFormat="1" spans="1:9">
      <c r="A4" s="5">
        <v>999229288646062</v>
      </c>
      <c r="B4" s="6">
        <v>45269</v>
      </c>
      <c r="C4" s="6">
        <v>45272</v>
      </c>
      <c r="D4" s="4">
        <v>2735</v>
      </c>
      <c r="E4" s="4" t="str">
        <f>VLOOKUP(A4,HOP!A:L,12,0)</f>
        <v>2735.00</v>
      </c>
      <c r="F4" s="4" t="str">
        <f>VLOOKUP(A4,HOP!A:C,3,0)</f>
        <v>4366400</v>
      </c>
      <c r="G4" s="4">
        <f t="shared" si="0"/>
        <v>0</v>
      </c>
      <c r="H4" s="4" t="str">
        <f t="shared" si="1"/>
        <v>，4366400</v>
      </c>
      <c r="I4" s="4" t="str">
        <f>VLOOKUP(A4,HOP!A:U,21,0)</f>
        <v>直连</v>
      </c>
    </row>
    <row r="5" s="4" customFormat="1" spans="1:9">
      <c r="A5" s="5">
        <v>999229298209727</v>
      </c>
      <c r="B5" s="6">
        <v>45269</v>
      </c>
      <c r="C5" s="6">
        <v>45272</v>
      </c>
      <c r="D5" s="4">
        <v>3103</v>
      </c>
      <c r="E5" s="4" t="str">
        <f>VLOOKUP(A5,HOP!A:L,12,0)</f>
        <v>3103.00</v>
      </c>
      <c r="F5" s="4" t="str">
        <f>VLOOKUP(A5,HOP!A:C,3,0)</f>
        <v>4376420</v>
      </c>
      <c r="G5" s="4">
        <f t="shared" si="0"/>
        <v>0</v>
      </c>
      <c r="H5" s="4" t="str">
        <f t="shared" si="1"/>
        <v>，4376420</v>
      </c>
      <c r="I5" s="4" t="str">
        <f>VLOOKUP(A5,HOP!A:U,21,0)</f>
        <v>直连</v>
      </c>
    </row>
    <row r="6" s="4" customFormat="1" spans="1:9">
      <c r="A6" s="5">
        <v>999229298517870</v>
      </c>
      <c r="B6" s="6">
        <v>45270</v>
      </c>
      <c r="C6" s="6">
        <v>45272</v>
      </c>
      <c r="D6" s="4">
        <v>1524</v>
      </c>
      <c r="E6" s="4" t="str">
        <f>VLOOKUP(A6,HOP!A:L,12,0)</f>
        <v>1524.00</v>
      </c>
      <c r="F6" s="4" t="str">
        <f>VLOOKUP(A6,HOP!A:C,3,0)</f>
        <v>4376575</v>
      </c>
      <c r="G6" s="4">
        <f t="shared" si="0"/>
        <v>0</v>
      </c>
      <c r="H6" s="4" t="str">
        <f t="shared" si="1"/>
        <v>，4376575</v>
      </c>
      <c r="I6" s="4" t="str">
        <f>VLOOKUP(A6,HOP!A:U,21,0)</f>
        <v>直连</v>
      </c>
    </row>
    <row r="7" s="4" customFormat="1" spans="1:9">
      <c r="A7" s="5">
        <v>999229300718464</v>
      </c>
      <c r="B7" s="6">
        <v>45270</v>
      </c>
      <c r="C7" s="6">
        <v>45272</v>
      </c>
      <c r="D7" s="4">
        <v>1524</v>
      </c>
      <c r="E7" s="4" t="str">
        <f>VLOOKUP(A7,HOP!A:L,12,0)</f>
        <v>1524.00</v>
      </c>
      <c r="F7" s="4" t="str">
        <f>VLOOKUP(A7,HOP!A:C,3,0)</f>
        <v>4377288</v>
      </c>
      <c r="G7" s="4">
        <f t="shared" si="0"/>
        <v>0</v>
      </c>
      <c r="H7" s="4" t="str">
        <f t="shared" si="1"/>
        <v>，4377288</v>
      </c>
      <c r="I7" s="4" t="str">
        <f>VLOOKUP(A7,HOP!A:U,21,0)</f>
        <v>直连</v>
      </c>
    </row>
    <row r="8" s="4" customFormat="1" spans="1:9">
      <c r="A8" s="5">
        <v>999229311665722</v>
      </c>
      <c r="B8" s="6">
        <v>45270</v>
      </c>
      <c r="C8" s="6">
        <v>45272</v>
      </c>
      <c r="D8" s="4">
        <v>1494</v>
      </c>
      <c r="E8" s="4" t="str">
        <f>VLOOKUP(A8,HOP!A:L,12,0)</f>
        <v>1494.00</v>
      </c>
      <c r="F8" s="4" t="str">
        <f>VLOOKUP(A8,HOP!A:C,3,0)</f>
        <v>4385034</v>
      </c>
      <c r="G8" s="4">
        <f t="shared" si="0"/>
        <v>0</v>
      </c>
      <c r="H8" s="4" t="str">
        <f t="shared" si="1"/>
        <v>，4385034</v>
      </c>
      <c r="I8" s="4" t="str">
        <f>VLOOKUP(A8,HOP!A:U,21,0)</f>
        <v>直连</v>
      </c>
    </row>
    <row r="10" spans="4:4">
      <c r="D10" s="4">
        <f>SUM(D2:D9)</f>
        <v>12992</v>
      </c>
    </row>
    <row r="18" spans="1:1">
      <c r="A18" s="4" t="s">
        <v>64</v>
      </c>
    </row>
    <row r="19" spans="1:1">
      <c r="A19" s="4" t="s">
        <v>65</v>
      </c>
    </row>
    <row r="20" spans="1:1">
      <c r="A20" s="4" t="s">
        <v>66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2">
      <c r="A1" s="2" t="s">
        <v>67</v>
      </c>
      <c r="B1" s="2" t="s">
        <v>68</v>
      </c>
      <c r="C1" s="2" t="s">
        <v>69</v>
      </c>
      <c r="D1" s="2" t="s">
        <v>70</v>
      </c>
      <c r="E1" s="2" t="s">
        <v>13</v>
      </c>
      <c r="F1" s="2" t="s">
        <v>5</v>
      </c>
      <c r="G1" s="2" t="s">
        <v>6</v>
      </c>
      <c r="H1" s="2" t="s">
        <v>71</v>
      </c>
      <c r="I1" s="2" t="s">
        <v>72</v>
      </c>
      <c r="J1" s="2" t="s">
        <v>73</v>
      </c>
      <c r="K1" s="2" t="s">
        <v>74</v>
      </c>
      <c r="L1" s="2" t="s">
        <v>75</v>
      </c>
      <c r="M1" s="2" t="s">
        <v>76</v>
      </c>
      <c r="N1" s="2" t="s">
        <v>77</v>
      </c>
      <c r="O1" s="2" t="s">
        <v>78</v>
      </c>
      <c r="P1" s="2" t="s">
        <v>79</v>
      </c>
      <c r="Q1" s="2" t="s">
        <v>80</v>
      </c>
      <c r="R1" s="2" t="s">
        <v>81</v>
      </c>
      <c r="S1" s="2" t="s">
        <v>82</v>
      </c>
      <c r="T1" s="2" t="s">
        <v>83</v>
      </c>
      <c r="U1" s="2" t="s">
        <v>84</v>
      </c>
      <c r="V1" s="2" t="s">
        <v>85</v>
      </c>
    </row>
    <row r="2" s="1" customFormat="1" spans="1:22">
      <c r="A2" s="3">
        <v>999229311665722</v>
      </c>
      <c r="B2" s="1" t="s">
        <v>86</v>
      </c>
      <c r="C2" s="1" t="s">
        <v>87</v>
      </c>
      <c r="D2" s="1" t="s">
        <v>88</v>
      </c>
      <c r="E2" s="1" t="s">
        <v>89</v>
      </c>
      <c r="F2" s="1" t="s">
        <v>90</v>
      </c>
      <c r="G2" s="1" t="s">
        <v>91</v>
      </c>
      <c r="H2" s="1" t="s">
        <v>92</v>
      </c>
      <c r="I2" s="1" t="s">
        <v>93</v>
      </c>
      <c r="J2" s="1" t="s">
        <v>94</v>
      </c>
      <c r="K2" s="1" t="s">
        <v>93</v>
      </c>
      <c r="L2" s="1" t="s">
        <v>93</v>
      </c>
      <c r="M2" s="1" t="s">
        <v>95</v>
      </c>
      <c r="N2" s="1" t="s">
        <v>95</v>
      </c>
      <c r="O2" s="1" t="s">
        <v>96</v>
      </c>
      <c r="P2" s="1" t="s">
        <v>97</v>
      </c>
      <c r="Q2" s="1" t="s">
        <v>98</v>
      </c>
      <c r="R2" s="1" t="s">
        <v>99</v>
      </c>
      <c r="S2" s="1" t="s">
        <v>100</v>
      </c>
      <c r="T2" s="1" t="s">
        <v>101</v>
      </c>
      <c r="U2" s="1" t="s">
        <v>102</v>
      </c>
      <c r="V2" s="1" t="s">
        <v>103</v>
      </c>
    </row>
    <row r="3" s="1" customFormat="1" spans="1:22">
      <c r="A3" s="3">
        <v>999229300718464</v>
      </c>
      <c r="B3" s="1" t="s">
        <v>104</v>
      </c>
      <c r="C3" s="1" t="s">
        <v>105</v>
      </c>
      <c r="D3" s="1" t="s">
        <v>88</v>
      </c>
      <c r="E3" s="1" t="s">
        <v>106</v>
      </c>
      <c r="F3" s="1" t="s">
        <v>90</v>
      </c>
      <c r="G3" s="1" t="s">
        <v>91</v>
      </c>
      <c r="H3" s="1" t="s">
        <v>92</v>
      </c>
      <c r="I3" s="1" t="s">
        <v>107</v>
      </c>
      <c r="J3" s="1" t="s">
        <v>94</v>
      </c>
      <c r="K3" s="1" t="s">
        <v>107</v>
      </c>
      <c r="L3" s="1" t="s">
        <v>107</v>
      </c>
      <c r="M3" s="1" t="s">
        <v>95</v>
      </c>
      <c r="N3" s="1" t="s">
        <v>95</v>
      </c>
      <c r="O3" s="1" t="s">
        <v>96</v>
      </c>
      <c r="P3" s="1" t="s">
        <v>97</v>
      </c>
      <c r="Q3" s="1" t="s">
        <v>98</v>
      </c>
      <c r="R3" s="1" t="s">
        <v>108</v>
      </c>
      <c r="S3" s="1" t="s">
        <v>100</v>
      </c>
      <c r="T3" s="1" t="s">
        <v>101</v>
      </c>
      <c r="U3" s="1" t="s">
        <v>102</v>
      </c>
      <c r="V3" s="1" t="s">
        <v>103</v>
      </c>
    </row>
    <row r="4" s="1" customFormat="1" spans="1:22">
      <c r="A4" s="3">
        <v>999229298517870</v>
      </c>
      <c r="B4" s="1" t="s">
        <v>104</v>
      </c>
      <c r="C4" s="1" t="s">
        <v>109</v>
      </c>
      <c r="D4" s="1" t="s">
        <v>88</v>
      </c>
      <c r="E4" s="1" t="s">
        <v>110</v>
      </c>
      <c r="F4" s="1" t="s">
        <v>90</v>
      </c>
      <c r="G4" s="1" t="s">
        <v>91</v>
      </c>
      <c r="H4" s="1" t="s">
        <v>92</v>
      </c>
      <c r="I4" s="1" t="s">
        <v>107</v>
      </c>
      <c r="J4" s="1" t="s">
        <v>94</v>
      </c>
      <c r="K4" s="1" t="s">
        <v>107</v>
      </c>
      <c r="L4" s="1" t="s">
        <v>107</v>
      </c>
      <c r="M4" s="1" t="s">
        <v>95</v>
      </c>
      <c r="N4" s="1" t="s">
        <v>95</v>
      </c>
      <c r="O4" s="1" t="s">
        <v>96</v>
      </c>
      <c r="P4" s="1" t="s">
        <v>97</v>
      </c>
      <c r="Q4" s="1" t="s">
        <v>98</v>
      </c>
      <c r="R4" s="1" t="s">
        <v>111</v>
      </c>
      <c r="S4" s="1" t="s">
        <v>100</v>
      </c>
      <c r="T4" s="1" t="s">
        <v>101</v>
      </c>
      <c r="U4" s="1" t="s">
        <v>102</v>
      </c>
      <c r="V4" s="1" t="s">
        <v>103</v>
      </c>
    </row>
    <row r="5" s="1" customFormat="1" spans="1:22">
      <c r="A5" s="3">
        <v>999229298209727</v>
      </c>
      <c r="B5" s="1" t="s">
        <v>104</v>
      </c>
      <c r="C5" s="1" t="s">
        <v>112</v>
      </c>
      <c r="D5" s="1" t="s">
        <v>88</v>
      </c>
      <c r="E5" s="1" t="s">
        <v>113</v>
      </c>
      <c r="F5" s="1" t="s">
        <v>114</v>
      </c>
      <c r="G5" s="1" t="s">
        <v>91</v>
      </c>
      <c r="H5" s="1" t="s">
        <v>92</v>
      </c>
      <c r="I5" s="1" t="s">
        <v>115</v>
      </c>
      <c r="J5" s="1" t="s">
        <v>94</v>
      </c>
      <c r="K5" s="1" t="s">
        <v>115</v>
      </c>
      <c r="L5" s="1" t="s">
        <v>115</v>
      </c>
      <c r="M5" s="1" t="s">
        <v>95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116</v>
      </c>
      <c r="S5" s="1" t="s">
        <v>100</v>
      </c>
      <c r="T5" s="1" t="s">
        <v>101</v>
      </c>
      <c r="U5" s="1" t="s">
        <v>102</v>
      </c>
      <c r="V5" s="1" t="s">
        <v>103</v>
      </c>
    </row>
    <row r="6" s="1" customFormat="1" spans="1:22">
      <c r="A6" s="3">
        <v>999229288646062</v>
      </c>
      <c r="B6" s="1" t="s">
        <v>117</v>
      </c>
      <c r="C6" s="1" t="s">
        <v>118</v>
      </c>
      <c r="D6" s="1" t="s">
        <v>88</v>
      </c>
      <c r="E6" s="1" t="s">
        <v>119</v>
      </c>
      <c r="F6" s="1" t="s">
        <v>114</v>
      </c>
      <c r="G6" s="1" t="s">
        <v>91</v>
      </c>
      <c r="H6" s="1" t="s">
        <v>92</v>
      </c>
      <c r="I6" s="1" t="s">
        <v>120</v>
      </c>
      <c r="J6" s="1" t="s">
        <v>94</v>
      </c>
      <c r="K6" s="1" t="s">
        <v>120</v>
      </c>
      <c r="L6" s="1" t="s">
        <v>120</v>
      </c>
      <c r="M6" s="1" t="s">
        <v>95</v>
      </c>
      <c r="N6" s="1" t="s">
        <v>95</v>
      </c>
      <c r="O6" s="1" t="s">
        <v>96</v>
      </c>
      <c r="P6" s="1" t="s">
        <v>97</v>
      </c>
      <c r="Q6" s="1" t="s">
        <v>98</v>
      </c>
      <c r="R6" s="1" t="s">
        <v>121</v>
      </c>
      <c r="S6" s="1" t="s">
        <v>100</v>
      </c>
      <c r="T6" s="1" t="s">
        <v>101</v>
      </c>
      <c r="U6" s="1" t="s">
        <v>102</v>
      </c>
      <c r="V6" s="1" t="s">
        <v>103</v>
      </c>
    </row>
    <row r="7" s="1" customFormat="1" spans="1:22">
      <c r="A7" s="3">
        <v>999228553452611</v>
      </c>
      <c r="B7" s="1" t="s">
        <v>122</v>
      </c>
      <c r="C7" s="1" t="s">
        <v>123</v>
      </c>
      <c r="D7" s="1" t="s">
        <v>124</v>
      </c>
      <c r="E7" s="1" t="s">
        <v>125</v>
      </c>
      <c r="F7" s="1" t="s">
        <v>90</v>
      </c>
      <c r="G7" s="1" t="s">
        <v>91</v>
      </c>
      <c r="H7" s="1" t="s">
        <v>92</v>
      </c>
      <c r="I7" s="1" t="s">
        <v>126</v>
      </c>
      <c r="J7" s="1" t="s">
        <v>94</v>
      </c>
      <c r="K7" s="1" t="s">
        <v>126</v>
      </c>
      <c r="L7" s="1" t="s">
        <v>126</v>
      </c>
      <c r="M7" s="1" t="s">
        <v>95</v>
      </c>
      <c r="N7" s="1" t="s">
        <v>95</v>
      </c>
      <c r="O7" s="1" t="s">
        <v>96</v>
      </c>
      <c r="P7" s="1" t="s">
        <v>97</v>
      </c>
      <c r="Q7" s="1" t="s">
        <v>98</v>
      </c>
      <c r="R7" s="1" t="s">
        <v>127</v>
      </c>
      <c r="S7" s="1" t="s">
        <v>100</v>
      </c>
      <c r="T7" s="1" t="s">
        <v>101</v>
      </c>
      <c r="U7" s="1" t="s">
        <v>102</v>
      </c>
      <c r="V7" s="1" t="s">
        <v>103</v>
      </c>
    </row>
    <row r="8" s="1" customFormat="1" spans="1:22">
      <c r="A8" s="3">
        <v>999228553389796</v>
      </c>
      <c r="B8" s="1" t="s">
        <v>122</v>
      </c>
      <c r="C8" s="1" t="s">
        <v>128</v>
      </c>
      <c r="D8" s="1" t="s">
        <v>124</v>
      </c>
      <c r="E8" s="1" t="s">
        <v>129</v>
      </c>
      <c r="F8" s="1" t="s">
        <v>90</v>
      </c>
      <c r="G8" s="1" t="s">
        <v>91</v>
      </c>
      <c r="H8" s="1" t="s">
        <v>92</v>
      </c>
      <c r="I8" s="1" t="s">
        <v>126</v>
      </c>
      <c r="J8" s="1" t="s">
        <v>94</v>
      </c>
      <c r="K8" s="1" t="s">
        <v>126</v>
      </c>
      <c r="L8" s="1" t="s">
        <v>126</v>
      </c>
      <c r="M8" s="1" t="s">
        <v>95</v>
      </c>
      <c r="N8" s="1" t="s">
        <v>95</v>
      </c>
      <c r="O8" s="1" t="s">
        <v>96</v>
      </c>
      <c r="P8" s="1" t="s">
        <v>97</v>
      </c>
      <c r="Q8" s="1" t="s">
        <v>98</v>
      </c>
      <c r="R8" s="1" t="s">
        <v>130</v>
      </c>
      <c r="S8" s="1" t="s">
        <v>100</v>
      </c>
      <c r="T8" s="1" t="s">
        <v>101</v>
      </c>
      <c r="U8" s="1" t="s">
        <v>102</v>
      </c>
      <c r="V8" s="1" t="s">
        <v>103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2023-12-27T01:16:46Z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928C25C6BF62483F859EBD8CBC4BAB3C_12</vt:lpwstr>
  </property>
</Properties>
</file>