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<sst xmlns="http://schemas.openxmlformats.org/spreadsheetml/2006/main" count="2985" uniqueCount="1019">
  <si>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</si>
  <si>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</si>
  <si>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</si>
  <si>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</si>
  <si>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</si>
  <si>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</si>
  <si>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</si>
  <si>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</si>
  <si>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</si>
  <si>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</si>
  <si>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</si>
  <si>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</si>
  <si>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</si>
  <si>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</si>
  <si>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</si>
  <si>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</si>
  <si>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</si>
  <si>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</si>
  <si>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</si>
  <si>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</si>
  <si>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</si>
  <si>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</si>
  <si>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</si>
  <si>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</si>
  <si>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</si>
  <si>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999224131297490	</t>
  </si>
  <si>
    <t>Ctrip</t>
  </si>
  <si>
    <t>正常</t>
  </si>
  <si>
    <t>[巴黎]巴黎凯旋门星型广场辉煌酒店(Hotel Splendid Etoile)(55799258)</t>
  </si>
  <si>
    <t>经典双人床房&lt;2人入住&gt;&lt;早餐&gt;</t>
  </si>
  <si>
    <t>HKD</t>
  </si>
  <si>
    <t>KIM/GEUMSOOK</t>
  </si>
  <si>
    <t>CA13030231227HKD</t>
  </si>
  <si>
    <t>未提现</t>
  </si>
  <si>
    <t>携程开票</t>
  </si>
  <si>
    <t xml:space="preserve">3366890	</t>
  </si>
  <si>
    <t xml:space="preserve">	</t>
  </si>
  <si>
    <t>取消</t>
  </si>
  <si>
    <t xml:space="preserve">999226217352457	</t>
  </si>
  <si>
    <t>[清迈]阿玛塔兰纳精品酒店(Amata Lanna Chiang Mai, One Member of The Secret Retreats)(55586132)</t>
  </si>
  <si>
    <t>豪华双人房&lt;2人入住&gt;&lt;不退款&gt;&lt;早餐&gt;</t>
  </si>
  <si>
    <t>raintarkulchai/witaya</t>
  </si>
  <si>
    <t xml:space="preserve">3817012	</t>
  </si>
  <si>
    <t xml:space="preserve">3903064e3a92113f9a,3903064e3a924b4858	</t>
  </si>
  <si>
    <t xml:space="preserve">999226356698406	</t>
  </si>
  <si>
    <t>[Kahaluu-Keauhou]卡哈卢湾喜来登科纳水疗度假村(OUTRIGGER Kona Resort and Spa)(60514013)</t>
  </si>
  <si>
    <t>山景特大床房&lt;2人入住&gt;&lt;不退款&gt;</t>
  </si>
  <si>
    <t>JEON/YoungHun</t>
  </si>
  <si>
    <t xml:space="preserve">3840572	</t>
  </si>
  <si>
    <t xml:space="preserve">315542	</t>
  </si>
  <si>
    <t xml:space="preserve">999226735626070	</t>
  </si>
  <si>
    <t>[普吉岛]普吉岛苏帕莱风景湾水疗度假酒店-SHA高级认证(Supalai Scenic Bay Resort &amp; Spa Phuket)(60494227)</t>
  </si>
  <si>
    <t>超级豪华海景双人床房&lt;2人入住&gt;&lt;早餐&gt;</t>
  </si>
  <si>
    <t>COURRET/NICOLAS JACQUES DANIEL</t>
  </si>
  <si>
    <t xml:space="preserve">3911883	</t>
  </si>
  <si>
    <t xml:space="preserve">596100000000907	</t>
  </si>
  <si>
    <t xml:space="preserve">999226777716726	</t>
  </si>
  <si>
    <t>[旧金山]旧金山联合广场希尔顿酒店(Hilton San Francisco Union Square)(70391617)</t>
  </si>
  <si>
    <t>大号床房&lt;2人入住&gt;</t>
  </si>
  <si>
    <t>YANG/DUAN</t>
  </si>
  <si>
    <t xml:space="preserve">3929721	</t>
  </si>
  <si>
    <t xml:space="preserve">3425945043	</t>
  </si>
  <si>
    <t xml:space="preserve">999226850934120	</t>
  </si>
  <si>
    <t>[外南梦]善提卡酒店-外南梦(Hotel Santika Banyuwangi)(89936080)</t>
  </si>
  <si>
    <t>高级房&lt;2人入住&gt;&lt;不退款&gt;&lt;早餐&gt;</t>
  </si>
  <si>
    <t>WANGANIA/HEIN</t>
  </si>
  <si>
    <t xml:space="preserve">3958983	</t>
  </si>
  <si>
    <t xml:space="preserve">999226855319822	</t>
  </si>
  <si>
    <t>[博洛尼亚]博洛尼亚阿里格罗塔利亚浓咖啡酒店(Smy Bologna Centrale)(110035494)</t>
  </si>
  <si>
    <t>高级双人床房&lt;2人入住&gt;&lt;不退款&gt;&lt;早餐&gt;</t>
  </si>
  <si>
    <t>Kaabar /Hicham</t>
  </si>
  <si>
    <t xml:space="preserve">3963443	</t>
  </si>
  <si>
    <t xml:space="preserve">999227183243226	</t>
  </si>
  <si>
    <t>[宝活]伯伍德舒适套房酒店(Comfort Inn &amp; Suites Burwood)(55337007)</t>
  </si>
  <si>
    <t>大床房（无烟）&lt;2人入住&gt;</t>
  </si>
  <si>
    <t>NAUMOVSKI/TOME</t>
  </si>
  <si>
    <t xml:space="preserve">4015924	</t>
  </si>
  <si>
    <t xml:space="preserve">999227192886136	</t>
  </si>
  <si>
    <t>[涛岛]龟岛塔尔纳阿里恩度假村(The Tarna Align Resort)(55611827)</t>
  </si>
  <si>
    <t>豪华房&lt;2人入住&gt;&lt;早餐&gt;</t>
  </si>
  <si>
    <t>Har Zahav/Bar</t>
  </si>
  <si>
    <t xml:space="preserve">4024560	</t>
  </si>
  <si>
    <t xml:space="preserve">999227301454878	</t>
  </si>
  <si>
    <t>[迪拜]迪拜码头温德姆酒店(Wyndham Dubai Marina)(70391812)</t>
  </si>
  <si>
    <t>高级客房&lt;2人入住&gt;&lt;早餐&gt;</t>
  </si>
  <si>
    <t>SHAKHALIEVA/INNA,GRIAZEV/ALEKSEI</t>
  </si>
  <si>
    <t xml:space="preserve">4040507	</t>
  </si>
  <si>
    <t xml:space="preserve">999227319996690	</t>
  </si>
  <si>
    <t>高级双人房&lt;2人入住&gt;&lt;早餐&gt;</t>
  </si>
  <si>
    <t xml:space="preserve">4047074	</t>
  </si>
  <si>
    <t xml:space="preserve">999227320423550	</t>
  </si>
  <si>
    <t>[中雅加达]坦林大酒店(Grand Thamrin Hotel)(102880679)</t>
  </si>
  <si>
    <t>标准双床房&lt;2人入住&gt;</t>
  </si>
  <si>
    <t>Pelton/Liria Ancita</t>
  </si>
  <si>
    <t xml:space="preserve">4047240	</t>
  </si>
  <si>
    <t xml:space="preserve">Confirm by Ms. Putri - Reception 16295	</t>
  </si>
  <si>
    <t xml:space="preserve">999227330990684	</t>
  </si>
  <si>
    <t>[拉普拉普]麦克坦贝尔蒙特酒店(Belmont Hotel Mactan)(111414658)</t>
  </si>
  <si>
    <t>高级双人间&lt;2人入住&gt;&lt;不退款&gt;</t>
  </si>
  <si>
    <t>PONCE/ANGELBERT CANEDO</t>
  </si>
  <si>
    <t xml:space="preserve">4050381	</t>
  </si>
  <si>
    <t xml:space="preserve">75658	</t>
  </si>
  <si>
    <t xml:space="preserve">999227372802674	</t>
  </si>
  <si>
    <t>[蒙特勒]蒙特勒赫尔维提J5酒店(J5 Hotels Helvetie &amp; La Brasserie)(55269721)</t>
  </si>
  <si>
    <t>双人房/双床房&lt;2人入住&gt;&lt;早餐&gt;</t>
  </si>
  <si>
    <t>Henning/Cindy</t>
  </si>
  <si>
    <t xml:space="preserve">4062417	</t>
  </si>
  <si>
    <t xml:space="preserve">999227375525796	</t>
  </si>
  <si>
    <t xml:space="preserve">4063078	</t>
  </si>
  <si>
    <t xml:space="preserve">999227387888064	</t>
  </si>
  <si>
    <t>[曼谷]曼谷素坤逸希尔顿逸林酒店(DoubleTree by Hilton Sukhumvit Bangkok)(55439456)</t>
  </si>
  <si>
    <t>豪华双床房&lt;2人入住&gt;</t>
  </si>
  <si>
    <t>MIAO/YI</t>
  </si>
  <si>
    <t xml:space="preserve">4068232	</t>
  </si>
  <si>
    <t xml:space="preserve">999227406469925	</t>
  </si>
  <si>
    <t>[曼谷]观景大厦酒店(Viewplace Mansion Ladprao 130)(91548325)</t>
  </si>
  <si>
    <t>高级双床房&lt;2人入住&gt;</t>
  </si>
  <si>
    <t>HUANG/YIHAN</t>
  </si>
  <si>
    <t xml:space="preserve">4071048	</t>
  </si>
  <si>
    <t xml:space="preserve">999227450913521	</t>
  </si>
  <si>
    <t>[曼谷]曼谷文华中心点大酒店(Mandarin Hotel Managed by Centre Point)(56174574)</t>
  </si>
  <si>
    <t>豪华房&lt;1&gt;&lt;2人入住&gt;</t>
  </si>
  <si>
    <t>ZHANG/YATING,SHU/YUTONG</t>
  </si>
  <si>
    <t xml:space="preserve">4080714	</t>
  </si>
  <si>
    <t xml:space="preserve">338760	</t>
  </si>
  <si>
    <t xml:space="preserve">999227953342629	</t>
  </si>
  <si>
    <t>[曼谷]亚历山大酒店(Alexander Hotel)(55367393)</t>
  </si>
  <si>
    <t>行政客房大床&lt;2人入住&gt;&lt;早餐&gt;</t>
  </si>
  <si>
    <t>WANG/QIAN</t>
  </si>
  <si>
    <t xml:space="preserve">4085225	</t>
  </si>
  <si>
    <t xml:space="preserve">999228038688971	</t>
  </si>
  <si>
    <t>[马拉喀什]歌剧院广场酒店(Opera Plaza Hotel Marrakech)(55542781)</t>
  </si>
  <si>
    <t>Double Vue Opera&lt;2人入住&gt;&lt;不退款&gt;&lt;早餐&gt;</t>
  </si>
  <si>
    <t>CHEN/SHANSHAN</t>
  </si>
  <si>
    <t xml:space="preserve">4110218	</t>
  </si>
  <si>
    <t xml:space="preserve">R019882047	</t>
  </si>
  <si>
    <t xml:space="preserve">999228039462701	</t>
  </si>
  <si>
    <t>泳池景双床房&lt;2人入住&gt;&lt;不退款&gt;&lt;早餐&gt;</t>
  </si>
  <si>
    <t>CHEN/TIANXIAO LYU</t>
  </si>
  <si>
    <t xml:space="preserve">4110458	</t>
  </si>
  <si>
    <t xml:space="preserve">R454132743	</t>
  </si>
  <si>
    <t xml:space="preserve">999228069298354	</t>
  </si>
  <si>
    <t>[曼谷]曼谷河畔萨利尔酒店(The Salil Hotel Riverside Bangkok)(104397302)</t>
  </si>
  <si>
    <t>Twin/Double room - De Luxe - City View&lt;2人入住&gt;</t>
  </si>
  <si>
    <t>TSAI/ICHIEH</t>
  </si>
  <si>
    <t xml:space="preserve">4117555	</t>
  </si>
  <si>
    <t xml:space="preserve">23882	</t>
  </si>
  <si>
    <t xml:space="preserve">999228077399039	</t>
  </si>
  <si>
    <t>[首尔]首尔君悦酒店(Grand Hyatt Seoul)(55439178)</t>
  </si>
  <si>
    <t>客房, 2 张单人床&lt;2人入住&gt;&lt;早餐&gt;</t>
  </si>
  <si>
    <t>Park/Junhyung</t>
  </si>
  <si>
    <t xml:space="preserve">4121738	</t>
  </si>
  <si>
    <t xml:space="preserve">999228113920868	</t>
  </si>
  <si>
    <t>[束草市]雪岳山肯辛顿酒店(KensingtonHotel Seorak)(78128946)</t>
  </si>
  <si>
    <t>豪华双床房&lt;2人入住&gt;&lt;早餐&gt;</t>
  </si>
  <si>
    <t>CHEON/YELEEN</t>
  </si>
  <si>
    <t xml:space="preserve">4129209	</t>
  </si>
  <si>
    <t xml:space="preserve">999228118673989	</t>
  </si>
  <si>
    <t>BANG/EUNA</t>
  </si>
  <si>
    <t xml:space="preserve">4130933	</t>
  </si>
  <si>
    <t xml:space="preserve">999228209390027	</t>
  </si>
  <si>
    <t>[巴厘岛]普日山特拉安海滩度假村及水疗中心(Puri Santrian)(55956515)</t>
  </si>
  <si>
    <t>桑特瑞安豪华房&lt;2人入住&gt;&lt;早餐&gt;</t>
  </si>
  <si>
    <t>PISSAIADESOUZA/HENRIQUE</t>
  </si>
  <si>
    <t xml:space="preserve">4149511	</t>
  </si>
  <si>
    <t xml:space="preserve">999228238091910	</t>
  </si>
  <si>
    <t>[芭堤雅]芭堤雅旺阿玛海滩舒适酒店(Cosi Pattaya Wong Amat Beach)(70787722)</t>
  </si>
  <si>
    <t>克斯双床房&lt;2人入住&gt;</t>
  </si>
  <si>
    <t>Pikulev/Artem</t>
  </si>
  <si>
    <t xml:space="preserve">4160978	</t>
  </si>
  <si>
    <t xml:space="preserve">70234	</t>
  </si>
  <si>
    <t xml:space="preserve">999228264131935	</t>
  </si>
  <si>
    <t>[瓦伦西亚]中央公园理事酒店(Senator Parque Central Hotel)(55289999)</t>
  </si>
  <si>
    <t>标准双人房&lt;2人入住&gt;&lt;不退款&gt;</t>
  </si>
  <si>
    <t>BOUZIANI/MOHAMED</t>
  </si>
  <si>
    <t xml:space="preserve">4167296	</t>
  </si>
  <si>
    <t xml:space="preserve">28281076307	</t>
  </si>
  <si>
    <t>[芭堤雅]芭堤雅选择酒店(Hotel Selection Pattaya)(55270411)</t>
  </si>
  <si>
    <t>城景豪华双人房&lt;2人入住&gt;</t>
  </si>
  <si>
    <t>KIM/WOO YOUNG</t>
  </si>
  <si>
    <t xml:space="preserve">4175355	</t>
  </si>
  <si>
    <t xml:space="preserve">999228296913111	</t>
  </si>
  <si>
    <t>[巴厘岛]阿兰塔拉沙努尔酒店(The Alantara Sanur)(55872530)</t>
  </si>
  <si>
    <t>阿兰塔拉套房&lt;2人入住&gt;&lt;早餐&gt;</t>
  </si>
  <si>
    <t>OGUCHI/HIROKI</t>
  </si>
  <si>
    <t xml:space="preserve">4183635	</t>
  </si>
  <si>
    <t xml:space="preserve">C9CT2WW7RV	</t>
  </si>
  <si>
    <t xml:space="preserve">999228313150888	</t>
  </si>
  <si>
    <t>[蒂纳杜岛]马尔代夫辛纳蒙维里夫什酒店(Cinnamon Velifushi Maldives)(90196745)</t>
  </si>
  <si>
    <t>海滩小屋&lt;1人入住&gt;&lt;不退款&gt;&lt;早餐&gt;</t>
  </si>
  <si>
    <t>chumou/liao</t>
  </si>
  <si>
    <t xml:space="preserve">4187491	</t>
  </si>
  <si>
    <t xml:space="preserve">962781	</t>
  </si>
  <si>
    <t xml:space="preserve">999228313175039	</t>
  </si>
  <si>
    <t>水上小屋&lt;2人入住&gt;&lt;不退款&gt;&lt;早餐&gt;</t>
  </si>
  <si>
    <t>zhongying/sun</t>
  </si>
  <si>
    <t xml:space="preserve">4187500	</t>
  </si>
  <si>
    <t xml:space="preserve">962785	</t>
  </si>
  <si>
    <t xml:space="preserve">999228315098527	</t>
  </si>
  <si>
    <t>[济州市]华美达济州市酒店(Ramada by Wyndham Jeju City Hall)(55944714)</t>
  </si>
  <si>
    <t>GOBROGGE/DAVID MICHAEL,YU/JINZU</t>
  </si>
  <si>
    <t xml:space="preserve">4188835	</t>
  </si>
  <si>
    <t xml:space="preserve">999228341822538	</t>
  </si>
  <si>
    <t>[基韦斯特]最南海滩度假酒店(Southernmost Beach Resort)(55956376)</t>
  </si>
  <si>
    <t>温馨大床房&lt;2人入住&gt;</t>
  </si>
  <si>
    <t>Lumba/Eshaan</t>
  </si>
  <si>
    <t xml:space="preserve">4205457	</t>
  </si>
  <si>
    <t xml:space="preserve">KEYSBR104680633	</t>
  </si>
  <si>
    <t xml:space="preserve">999228341832084	</t>
  </si>
  <si>
    <t>豪华特大床房(带阳台)&lt;2人入住&gt;</t>
  </si>
  <si>
    <t>Lumba/Hema</t>
  </si>
  <si>
    <t xml:space="preserve">4205657	</t>
  </si>
  <si>
    <t xml:space="preserve">KEYSBR104680678	</t>
  </si>
  <si>
    <t xml:space="preserve">999228358173801	</t>
  </si>
  <si>
    <t>[首尔]滨江酒店(The Riverside Hotel)(68031185)</t>
  </si>
  <si>
    <t>高级房&lt;2人入住&gt;</t>
  </si>
  <si>
    <t>PARK/JINSEOK</t>
  </si>
  <si>
    <t xml:space="preserve">4212336	</t>
  </si>
  <si>
    <t xml:space="preserve">231107220200778	</t>
  </si>
  <si>
    <t xml:space="preserve">999228367157918	</t>
  </si>
  <si>
    <t>[曼谷]廊曼酒店(Don Muang Hotel)(55956569)</t>
  </si>
  <si>
    <t>风尚房&lt;2人入住&gt;&lt;不退款&gt;</t>
  </si>
  <si>
    <t>SIRIWAREE/KRAIRERK</t>
  </si>
  <si>
    <t xml:space="preserve">4217850	</t>
  </si>
  <si>
    <t xml:space="preserve">9030832353039	</t>
  </si>
  <si>
    <t xml:space="preserve">999228367938227	</t>
  </si>
  <si>
    <t>[吉隆坡]吉隆坡孟沙温德姆至尊酒店(Wyndham Grand Bangsar Kuala Lumpur(Formerly Pullman Kuala Lumpur Bangsar))(55439350)</t>
  </si>
  <si>
    <t>豪华客房, 1 张特大床&lt;2人入住&gt;&lt;早餐&gt;</t>
  </si>
  <si>
    <t>LOH/JAY</t>
  </si>
  <si>
    <t xml:space="preserve">4219383	</t>
  </si>
  <si>
    <t xml:space="preserve">999228370352801	</t>
  </si>
  <si>
    <t>[普吉岛]滨海画廊度假村-卡查-卡利姆湾(Marina Gallery Resort-Kacha-Kalim Bay)(70165358)</t>
  </si>
  <si>
    <t>池景豪华房 禁烟&lt;2人入住&gt;&lt;不退款&gt;&lt;早餐&gt;</t>
  </si>
  <si>
    <t>CHIU/CHIENTZU</t>
  </si>
  <si>
    <t xml:space="preserve">4223537	</t>
  </si>
  <si>
    <t xml:space="preserve">RR#23000498	</t>
  </si>
  <si>
    <t xml:space="preserve">999228398350002	</t>
  </si>
  <si>
    <t>[首尔]太平洋酒店(Pacific Hotel)(55452176)</t>
  </si>
  <si>
    <t>三人房&lt;2人入住&gt;</t>
  </si>
  <si>
    <t>Zhou/Yi</t>
  </si>
  <si>
    <t xml:space="preserve">4228539	</t>
  </si>
  <si>
    <t xml:space="preserve">480508355-1699595650050008	</t>
  </si>
  <si>
    <t xml:space="preserve">999228399265095	</t>
  </si>
  <si>
    <t>克斯特大床房&lt;2人入住&gt;</t>
  </si>
  <si>
    <t>PUMJAN/JATUPORN,KONGSAMRAN/ATIS</t>
  </si>
  <si>
    <t xml:space="preserve">4228944	</t>
  </si>
  <si>
    <t xml:space="preserve">71275	</t>
  </si>
  <si>
    <t xml:space="preserve">999228399436347	</t>
  </si>
  <si>
    <t>[曼谷]曼谷23别墅酒店(Twothree, a Homely Hotel)(55547221)</t>
  </si>
  <si>
    <t>高级双人间&lt;2人入住&gt;&lt;早餐&gt;</t>
  </si>
  <si>
    <t>LIU/YUEH TING</t>
  </si>
  <si>
    <t xml:space="preserve">4229129	</t>
  </si>
  <si>
    <t xml:space="preserve">931689361	</t>
  </si>
  <si>
    <t xml:space="preserve">999228410852944	</t>
  </si>
  <si>
    <t>[巴厘岛]金巴兰卡万别墅(The Kawan Jimbaran)(96747891)</t>
  </si>
  <si>
    <t>一卧室别墅&lt;2人入住&gt;&lt;早餐&gt;</t>
  </si>
  <si>
    <t>YIU/CHEUK WING</t>
  </si>
  <si>
    <t xml:space="preserve">4231893	</t>
  </si>
  <si>
    <t xml:space="preserve">8960340|119968945	</t>
  </si>
  <si>
    <t xml:space="preserve">999228419853668	</t>
  </si>
  <si>
    <t>[新加坡]新加坡威大酒店 - 明古连(V Hotel Bencoolen)(56196642)</t>
  </si>
  <si>
    <t>高级房（双床）&lt;1&gt;&lt;2人入住&gt;</t>
  </si>
  <si>
    <t>OOI/BOON HUAT</t>
  </si>
  <si>
    <t xml:space="preserve">4235315	</t>
  </si>
  <si>
    <t xml:space="preserve">480986015 - 1702374827060312	</t>
  </si>
  <si>
    <t xml:space="preserve">999228436265537	</t>
  </si>
  <si>
    <t>SATO/NAMI</t>
  </si>
  <si>
    <t xml:space="preserve">4238975	</t>
  </si>
  <si>
    <t xml:space="preserve">71409	</t>
  </si>
  <si>
    <t xml:space="preserve">999228436561878	</t>
  </si>
  <si>
    <t>[布拉格]布拉格城市NH酒店(NH Prague City)(55505279)</t>
  </si>
  <si>
    <t>双床房&lt;2人入住&gt;&lt;早餐&gt;</t>
  </si>
  <si>
    <t>TZUHAN/CHENG</t>
  </si>
  <si>
    <t xml:space="preserve">4239141	</t>
  </si>
  <si>
    <t xml:space="preserve">-C9HFCUNERK	</t>
  </si>
  <si>
    <t xml:space="preserve">999228438397369	</t>
  </si>
  <si>
    <t>[新加坡]新加坡滨海宾乐雅酒店(PARKROYAL on Beach Road)(55328724)</t>
  </si>
  <si>
    <t>NG/TOI MING</t>
  </si>
  <si>
    <t xml:space="preserve">4240084	</t>
  </si>
  <si>
    <t xml:space="preserve">999228440825140	</t>
  </si>
  <si>
    <t>[迪拜]迪拜棕榈岛瑞吉酒店(The St. Regis Dubai, the Palm)(80389964)</t>
  </si>
  <si>
    <t>豪华特大床房&lt;3人入住&gt;&lt;早餐&gt;</t>
  </si>
  <si>
    <t>CHENG/RONG,GAO/YONG,GAO/MOYI</t>
  </si>
  <si>
    <t xml:space="preserve">4241331	</t>
  </si>
  <si>
    <t xml:space="preserve">79552576	</t>
  </si>
  <si>
    <t xml:space="preserve">999228442706270	</t>
  </si>
  <si>
    <t>[哥打京那巴鲁]莫诺科洛精品酒店(Monocolo Boutique Hotel)(111414449)</t>
  </si>
  <si>
    <t>高级房-无窗&lt;2人入住&gt;&lt;不退款&gt;</t>
  </si>
  <si>
    <t>fu/sai hoe</t>
  </si>
  <si>
    <t xml:space="preserve">4243513	</t>
  </si>
  <si>
    <t xml:space="preserve">P2311130541H-009386-F01	</t>
  </si>
  <si>
    <t xml:space="preserve">999228446290075	</t>
  </si>
  <si>
    <t>[曼谷]曼谷素坤逸安凡尼酒店(Avani Sukhumvit Bangkok Hotel)(70165254)</t>
  </si>
  <si>
    <t>阿瓦尼客房&lt;2人入住&gt;&lt;不退款&gt;&lt;早餐&gt;</t>
  </si>
  <si>
    <t>YANG/PATTY,YANG/SZUYI</t>
  </si>
  <si>
    <t xml:space="preserve">4250227	</t>
  </si>
  <si>
    <t xml:space="preserve">999228446626467	</t>
  </si>
  <si>
    <t>[尼斯]杜平尼斯港口酒店(Hotel du Pin Nice Port)(55491619)</t>
  </si>
  <si>
    <t>大床房&lt;2人入住&gt;&lt;早餐&gt;</t>
  </si>
  <si>
    <t>LYU/JIAJIA,YUAN/CHUYUN</t>
  </si>
  <si>
    <t xml:space="preserve">4250929	</t>
  </si>
  <si>
    <t xml:space="preserve">999228471977044	</t>
  </si>
  <si>
    <t>[米兰]奥纳托酒店- B&amp;B酒店集团(B&amp;B Hotel Milano Ornato)(60480351)</t>
  </si>
  <si>
    <t>Economy Single&lt;1人入住&gt;</t>
  </si>
  <si>
    <t>SHANG/JINGSEN</t>
  </si>
  <si>
    <t xml:space="preserve">4253545	</t>
  </si>
  <si>
    <t xml:space="preserve">999228485255664	</t>
  </si>
  <si>
    <t>[日内瓦]宜必思日内瓦中心民族酒店(Ibis Genève Centre Nations)(70790444)</t>
  </si>
  <si>
    <t>标准房(双人床)&lt;2人入住&gt;&lt;早餐&gt;</t>
  </si>
  <si>
    <t>XU/ZHILING,CUI/YUNHAO</t>
  </si>
  <si>
    <t xml:space="preserve">4257266	</t>
  </si>
  <si>
    <t xml:space="preserve">999228485256901	</t>
  </si>
  <si>
    <t>LI/YILING,CAO/WENGUAN</t>
  </si>
  <si>
    <t xml:space="preserve">4257272	</t>
  </si>
  <si>
    <t xml:space="preserve">999228487586937	</t>
  </si>
  <si>
    <t>[普吉岛]普吉自然酒店(The Nature Phuket)(55380460)</t>
  </si>
  <si>
    <t>豪华房&lt;2人入住&gt;&lt;不退款&gt;</t>
  </si>
  <si>
    <t>LAU/KIAN BEE</t>
  </si>
  <si>
    <t xml:space="preserve">4258813	</t>
  </si>
  <si>
    <t xml:space="preserve">315395	</t>
  </si>
  <si>
    <t xml:space="preserve">999228494068031	</t>
  </si>
  <si>
    <t>[因特拉肯]因特拉肯克雷布斯酒店(Hotel Krebs Interlaken)(55299660)</t>
  </si>
  <si>
    <t>标准双床房&lt;2人入住&gt;&lt;不退款&gt;</t>
  </si>
  <si>
    <t>WU/CHON CHIT,SIN/WENG LAM</t>
  </si>
  <si>
    <t xml:space="preserve">4263231	</t>
  </si>
  <si>
    <t xml:space="preserve">999228498438266	</t>
  </si>
  <si>
    <t>[巴厘岛]图班瑞士贝尔酒店(Swiss-Belhotel Tuban)(55841621)</t>
  </si>
  <si>
    <t>豪华房带阳台&lt;2人入住&gt;&lt;早餐&gt;</t>
  </si>
  <si>
    <t>OOI/YUMIN</t>
  </si>
  <si>
    <t xml:space="preserve">4265531	</t>
  </si>
  <si>
    <t xml:space="preserve">1741	</t>
  </si>
  <si>
    <t xml:space="preserve">999228500941924	</t>
  </si>
  <si>
    <t>[芭堤雅]四月套房公寓(April Suites)(55861973)</t>
  </si>
  <si>
    <t>豪华双人房&lt;2人入住&gt;</t>
  </si>
  <si>
    <t>CHEUNG/CHUK YAN FLORENCE</t>
  </si>
  <si>
    <t xml:space="preserve">4266709	</t>
  </si>
  <si>
    <t xml:space="preserve">-123266999|123266999	</t>
  </si>
  <si>
    <t xml:space="preserve">999228502424295	</t>
  </si>
  <si>
    <t>[首尔]首尔东大门广场JW万豪酒店(JW Marriott Dongdaemun Square Seoul)(70787235)</t>
  </si>
  <si>
    <t>KIM/GEONHEE</t>
  </si>
  <si>
    <t xml:space="preserve">4266985	</t>
  </si>
  <si>
    <t xml:space="preserve">86905548	</t>
  </si>
  <si>
    <t xml:space="preserve">999228506548660	</t>
  </si>
  <si>
    <t>[布鲁日]布鲁日马丁斯酒店(Martin's Brugge)(55254013)</t>
  </si>
  <si>
    <t>温馨双人床房（带淋浴）&lt;2人入住&gt;&lt;早餐&gt;</t>
  </si>
  <si>
    <t>Geerts/Lars</t>
  </si>
  <si>
    <t xml:space="preserve">4267776	</t>
  </si>
  <si>
    <t xml:space="preserve">999228509206905	</t>
  </si>
  <si>
    <t>[济州市]埃比尼泽酒店(Ebenezer Hotel)(90402181)</t>
  </si>
  <si>
    <t>海景豪华家庭房&lt;2人入住&gt;</t>
  </si>
  <si>
    <t>FAN/YINYIN,FAN/TINGTING</t>
  </si>
  <si>
    <t xml:space="preserve">4268666	</t>
  </si>
  <si>
    <t xml:space="preserve">2311171269375706	</t>
  </si>
  <si>
    <t xml:space="preserve">999228512521730	</t>
  </si>
  <si>
    <t>[丹戎士拔]吉隆坡黄金棕榈树度假村(Avani Sepang Goldcoast Resort)(55944772)</t>
  </si>
  <si>
    <t>两卧室别墅&lt;5人入住&gt;&lt;不退款&gt;&lt;早餐&gt;</t>
  </si>
  <si>
    <t>KWOK/MAN TUNG</t>
  </si>
  <si>
    <t xml:space="preserve">4269636	</t>
  </si>
  <si>
    <t xml:space="preserve">746585	</t>
  </si>
  <si>
    <t xml:space="preserve">999228522558024	</t>
  </si>
  <si>
    <t>[巴塞罗那]格兰维亚酒店(Hotel Granvia)(55733320)</t>
  </si>
  <si>
    <t>客房&lt;2人入住&gt;&lt;不退款&gt;</t>
  </si>
  <si>
    <t>HUANG/SHUXIAN,CHEN/YUFAN</t>
  </si>
  <si>
    <t xml:space="preserve">4271625	</t>
  </si>
  <si>
    <t xml:space="preserve">999228527183362	</t>
  </si>
  <si>
    <t>[呵叻]盛泰樂呵叻(Centara Korat)(110133401)</t>
  </si>
  <si>
    <t>豪华双床房&lt;2人入住&gt;&lt;不退款&gt;&lt;早餐&gt;</t>
  </si>
  <si>
    <t>LAOCHAIKUN/APHAKON</t>
  </si>
  <si>
    <t xml:space="preserve">4272586	</t>
  </si>
  <si>
    <t xml:space="preserve">18283641	</t>
  </si>
  <si>
    <t xml:space="preserve">999228528861558	</t>
  </si>
  <si>
    <t>[吉隆坡]吉隆坡成功时代广场酒店(Berjaya Times Square Hotel, Kuala Lumpur)(68545467)</t>
  </si>
  <si>
    <t>Pang/Pek Yee</t>
  </si>
  <si>
    <t xml:space="preserve">4273020	</t>
  </si>
  <si>
    <t xml:space="preserve">4935958212577480133	</t>
  </si>
  <si>
    <t xml:space="preserve">999228530770713	</t>
  </si>
  <si>
    <t>[清迈]清迈达利酒店(Darley Hotel Chiangmai)(90402198)</t>
  </si>
  <si>
    <t>尊贵双床房&lt;2人入住&gt;</t>
  </si>
  <si>
    <t>NONNATEE/BUTSARANEE</t>
  </si>
  <si>
    <t xml:space="preserve">4273619	</t>
  </si>
  <si>
    <t xml:space="preserve">1082713198	</t>
  </si>
  <si>
    <t xml:space="preserve">999228531526585	</t>
  </si>
  <si>
    <t>[吉隆坡]吉隆坡武吉免登和泉酒店(Izumi Hotel Bukit Bintang Kuala Lumpur)(90400449)</t>
  </si>
  <si>
    <t>标准双人房（无窗）&lt;2人入住&gt;</t>
  </si>
  <si>
    <t>ANG/SZE NEE</t>
  </si>
  <si>
    <t xml:space="preserve">4273910	</t>
  </si>
  <si>
    <t xml:space="preserve">999228532011897	</t>
  </si>
  <si>
    <t>[曼谷]辉光素坤逸 71酒店(Glow Sukhumvit 71)(110133684)</t>
  </si>
  <si>
    <t>行政房&lt;2人入住&gt;</t>
  </si>
  <si>
    <t>ZHANG/YUHAN</t>
  </si>
  <si>
    <t xml:space="preserve">4274177	</t>
  </si>
  <si>
    <t xml:space="preserve">231119002129541	</t>
  </si>
  <si>
    <t xml:space="preserve">999228539618500	</t>
  </si>
  <si>
    <t>GUO/SHUTONG</t>
  </si>
  <si>
    <t xml:space="preserve">4275288	</t>
  </si>
  <si>
    <t xml:space="preserve">2311191469608977	</t>
  </si>
  <si>
    <t xml:space="preserve">999228540638677	</t>
  </si>
  <si>
    <t>[丹戎本雅]洪腾海滨酒店(Hompton Hotel by The Beach)(68031154)</t>
  </si>
  <si>
    <t>THEN/SOOK MAY</t>
  </si>
  <si>
    <t xml:space="preserve">4275527	</t>
  </si>
  <si>
    <t xml:space="preserve">999228542197025	</t>
  </si>
  <si>
    <t>[曼谷]曼谷千禧希尔顿酒店(Millennium Hilton Bangkok)(55269931)</t>
  </si>
  <si>
    <t>家庭特大床房&lt;2人入住&gt;&lt;不退款&gt;</t>
  </si>
  <si>
    <t>OOI/YI ZHEN</t>
  </si>
  <si>
    <t xml:space="preserve">4275935	</t>
  </si>
  <si>
    <t xml:space="preserve">999228545626288	</t>
  </si>
  <si>
    <t>[巴黎]铂尔曼巴黎蒙帕纳斯酒店(Pullman Paris Montparnasse)(91595411)</t>
  </si>
  <si>
    <t>豪华大床房&lt;2人入住&gt;&lt;早餐&gt;</t>
  </si>
  <si>
    <t>LUO/YAOCHUAN,LI/MEIXI</t>
  </si>
  <si>
    <t xml:space="preserve">4277316	</t>
  </si>
  <si>
    <t xml:space="preserve">999228552991547	</t>
  </si>
  <si>
    <t>[曼谷]安尼克斯曼谷隆比尼经济酒店(Annex Lumpini Bangkok)(55281114)</t>
  </si>
  <si>
    <t>工作室房&lt;2人入住&gt;&lt;不退款&gt;</t>
  </si>
  <si>
    <t>KOPKUNKIT/SOMPHONG</t>
  </si>
  <si>
    <t xml:space="preserve">4279043	</t>
  </si>
  <si>
    <t xml:space="preserve">999228554861865	</t>
  </si>
  <si>
    <t>[新加坡]新加坡怡阁大酒店，良木园酒店集团成员(York Hotel)(60513970)</t>
  </si>
  <si>
    <t>高级双床房&lt;2人入住&gt;&lt;不退款&gt;</t>
  </si>
  <si>
    <t>YANO/KAYOKO</t>
  </si>
  <si>
    <t xml:space="preserve">4289835	</t>
  </si>
  <si>
    <t xml:space="preserve">1115367269	</t>
  </si>
  <si>
    <t xml:space="preserve">999228560991351	</t>
  </si>
  <si>
    <t>[井里汶市]井里汶回教科尔多瓦酒店(Hotel Syariah Cordova)(94358377)</t>
  </si>
  <si>
    <t>PRABOWO/BUDI</t>
  </si>
  <si>
    <t xml:space="preserve">4294543	</t>
  </si>
  <si>
    <t xml:space="preserve">9033054,9033056,9033055|125804253,125804255,125804262	</t>
  </si>
  <si>
    <t xml:space="preserve">999228565526180	</t>
  </si>
  <si>
    <t>[罗马]科勒贝酒店(Kolbe Hotel Rome)(55465139)</t>
  </si>
  <si>
    <t>标准双人床房&lt;2人入住&gt;&lt;早餐&gt;</t>
  </si>
  <si>
    <t>LI/YIRAN</t>
  </si>
  <si>
    <t xml:space="preserve">4295814	</t>
  </si>
  <si>
    <t xml:space="preserve">2225081	</t>
  </si>
  <si>
    <t xml:space="preserve">999228589151407	</t>
  </si>
  <si>
    <t>[济州市]济州岛阳光酒店(Jeju Sun Hotel)(102878843)</t>
  </si>
  <si>
    <t>标准特大床房&lt;2人入住&gt;</t>
  </si>
  <si>
    <t>CHEN/ZESEN</t>
  </si>
  <si>
    <t xml:space="preserve">4306735	</t>
  </si>
  <si>
    <t xml:space="preserve">999228589623326	</t>
  </si>
  <si>
    <t>[特罗姆瑟]堪迪克伊萨维斯酒店(Scandic Ishavshotel)(56196432)</t>
  </si>
  <si>
    <t>特大床房&lt;2人入住&gt;&lt;不退款&gt;&lt;早餐&gt;</t>
  </si>
  <si>
    <t>ZHAN/XUN,FU/ZI HUAN</t>
  </si>
  <si>
    <t xml:space="preserve">4307103	</t>
  </si>
  <si>
    <t xml:space="preserve">C04440600_1;2707521;SMD	</t>
  </si>
  <si>
    <t xml:space="preserve">999228590309789	</t>
  </si>
  <si>
    <t>[柑林县]金兰阿尔玛度假酒店(Alma Resort Cam Ranh)(97965551)</t>
  </si>
  <si>
    <t>底层海景一卧泳池小屋&lt;2人入住&gt;&lt;不退款&gt;&lt;早餐&gt;</t>
  </si>
  <si>
    <t>PARK/JUNGIN</t>
  </si>
  <si>
    <t xml:space="preserve">4307809	</t>
  </si>
  <si>
    <t xml:space="preserve">209062|127065610	</t>
  </si>
  <si>
    <t xml:space="preserve">999228596282307	</t>
  </si>
  <si>
    <t>[拉普拉普]宿雾香格里拉麦克坦酒店(Shangri-La Mactan, Cebu)(55944608)</t>
  </si>
  <si>
    <t>豪华特大床房&lt;2人入住&gt;&lt;不退款&gt;&lt;早餐&gt;</t>
  </si>
  <si>
    <t>LEE/KYUNGRYUL</t>
  </si>
  <si>
    <t xml:space="preserve">4309010	</t>
  </si>
  <si>
    <t xml:space="preserve">20088SE069578	</t>
  </si>
  <si>
    <t xml:space="preserve">999228603750518	</t>
  </si>
  <si>
    <t>[曼谷]曼谷林布兰套房酒店(Rembrandt Hotel and Suites Bangkok)(55452251)</t>
  </si>
  <si>
    <t>高级双人或双床间&lt;1人入住&gt;&lt;不退款&gt;&lt;早餐&gt;</t>
  </si>
  <si>
    <t>YUN/DAEGI</t>
  </si>
  <si>
    <t xml:space="preserve">4312483	</t>
  </si>
  <si>
    <t xml:space="preserve">4935958312183426970	</t>
  </si>
  <si>
    <t xml:space="preserve">28604235728	</t>
  </si>
  <si>
    <t>[清迈]阳光V酒店(Sunny V Hotel)(55560178)</t>
  </si>
  <si>
    <t>Ying/Nike</t>
  </si>
  <si>
    <t xml:space="preserve">4312865	</t>
  </si>
  <si>
    <t xml:space="preserve">999228604312364	</t>
  </si>
  <si>
    <t>[纳柯亚]阿斯顿·吉迪恩·巴淡酒店(Aston Inn Gideon Batam)(55337050)</t>
  </si>
  <si>
    <t>Lou/Chin Leong</t>
  </si>
  <si>
    <t xml:space="preserve">4312887	</t>
  </si>
  <si>
    <t xml:space="preserve">9052391|127308870	</t>
  </si>
  <si>
    <t xml:space="preserve">999228612947781	</t>
  </si>
  <si>
    <t>[塞维利亚]美国塞维利亚酒店(Hotel América Sevilla)(55831926)</t>
  </si>
  <si>
    <t>尊贵双人房&lt;2人入住&gt;&lt;不退款&gt;</t>
  </si>
  <si>
    <t>XU/DONGSHENG</t>
  </si>
  <si>
    <t xml:space="preserve">4315237	</t>
  </si>
  <si>
    <t xml:space="preserve">-127615320|127615320	</t>
  </si>
  <si>
    <t xml:space="preserve">999228717230369	</t>
  </si>
  <si>
    <t>[云顶高原]云顶高原瑞园酒店及高级公寓(Swiss-Garden Hotel &amp; Residences, Genting Highlands)(77372292)</t>
  </si>
  <si>
    <t>MERTADZA/MUHAMMAD FAISAL</t>
  </si>
  <si>
    <t xml:space="preserve">4338550	</t>
  </si>
  <si>
    <t xml:space="preserve">280828	</t>
  </si>
  <si>
    <t xml:space="preserve">999229287300246	</t>
  </si>
  <si>
    <t>[新加坡]樟宜机场皇冠假日酒店  - IHG 旗下酒店(Crowne Plaza Changi Airport, an IHG Hotel)(55280749)</t>
  </si>
  <si>
    <t>标准房&lt;2人入住&gt;&lt;不退款&gt;&lt;早餐&gt;</t>
  </si>
  <si>
    <t>QIN/SHIMING</t>
  </si>
  <si>
    <t xml:space="preserve">4365243	</t>
  </si>
  <si>
    <t xml:space="preserve">40295684	</t>
  </si>
  <si>
    <t xml:space="preserve">999229303884602	</t>
  </si>
  <si>
    <t>[布鲁塞尔]美憬阁布鲁塞尔路易斯酒店(Le Louise Hotel Brussels - MGallery)(55745114)</t>
  </si>
  <si>
    <t>Boutouba/Yassine</t>
  </si>
  <si>
    <t xml:space="preserve">4378754	</t>
  </si>
  <si>
    <t xml:space="preserve">999228556119105	</t>
  </si>
  <si>
    <t>豪华特大床房&lt;2人入住&gt;&lt;早餐&gt;</t>
  </si>
  <si>
    <t>YANG/WENHUI,WU/LEIJUN</t>
  </si>
  <si>
    <t xml:space="preserve">4290274	</t>
  </si>
  <si>
    <t xml:space="preserve">92672892,92675387	</t>
  </si>
  <si>
    <t xml:space="preserve">999229373049959	</t>
  </si>
  <si>
    <t>[曼谷]曼谷阿玛瑞廊曼机场酒店(Amari Don Muang Airport Bangkok)(55280787)</t>
  </si>
  <si>
    <t>豪华双床池景房&lt;2人入住&gt;&lt;不退款&gt;&lt;早餐&gt;</t>
  </si>
  <si>
    <t>MA/MAOCHAO</t>
  </si>
  <si>
    <t xml:space="preserve">4420145	</t>
  </si>
  <si>
    <t xml:space="preserve">7214486	</t>
  </si>
  <si>
    <t xml:space="preserve">999229378743901	</t>
  </si>
  <si>
    <t>[西哈努克城]速卡海滩度假村(Sokha Beach Resort)(56140400)</t>
  </si>
  <si>
    <t>海洋翼高级房&lt;2人入住&gt;&lt;不退款&gt;&lt;早餐&gt;</t>
  </si>
  <si>
    <t>GOON/WOOI KIN</t>
  </si>
  <si>
    <t xml:space="preserve">4424748	</t>
  </si>
  <si>
    <t xml:space="preserve">39679380	</t>
  </si>
  <si>
    <t xml:space="preserve">999228047088338	</t>
  </si>
  <si>
    <t>[清迈]普拉辛格床酒店-仅成人(Bed Phrasingh-Adults Only)(55547164)</t>
  </si>
  <si>
    <t>Standard Double Room (Adults Only)&lt;2人入住&gt;&lt;早餐&gt;</t>
  </si>
  <si>
    <t>HUANG/KEJIA</t>
  </si>
  <si>
    <t xml:space="preserve">4113166	</t>
  </si>
  <si>
    <t xml:space="preserve">29390113068	</t>
  </si>
  <si>
    <t>Tian/Shiqi,Liu/Shuqin</t>
  </si>
  <si>
    <t xml:space="preserve">4439784	</t>
  </si>
  <si>
    <t xml:space="preserve">7215450	</t>
  </si>
  <si>
    <t xml:space="preserve">999228535700943	</t>
  </si>
  <si>
    <t>[巴黎]宜必思巴黎埃菲尔铁塔酒店(Ibis Paris Tour Eiffel Cambronne 15ème)(60494235)</t>
  </si>
  <si>
    <t>标准双床房&lt;2人入住&gt;&lt;早餐&gt;</t>
  </si>
  <si>
    <t>HUANG/RUOXUE,JIA/BAO</t>
  </si>
  <si>
    <t xml:space="preserve">4274499	</t>
  </si>
  <si>
    <t xml:space="preserve">999228570572330	</t>
  </si>
  <si>
    <t>[首尔]哈比奥公园酒店(Hotel Park Habio)(55872229)</t>
  </si>
  <si>
    <t>GUO/FAN,ZHANG/SHIQI</t>
  </si>
  <si>
    <t xml:space="preserve">4297804	</t>
  </si>
  <si>
    <t xml:space="preserve">485008605	</t>
  </si>
  <si>
    <t xml:space="preserve">999229398931526	</t>
  </si>
  <si>
    <t>宝石翼楼标准特大床房&lt;2人入住&gt;&lt;不退款&gt;&lt;早餐&gt;</t>
  </si>
  <si>
    <t>MA/LI</t>
  </si>
  <si>
    <t xml:space="preserve">4451943	</t>
  </si>
  <si>
    <t xml:space="preserve">40851670	</t>
  </si>
  <si>
    <t xml:space="preserve">999229399289224	</t>
  </si>
  <si>
    <t>Kutlarovski/Steven</t>
  </si>
  <si>
    <t xml:space="preserve">4452504	</t>
  </si>
  <si>
    <t xml:space="preserve">999229406137548	</t>
  </si>
  <si>
    <t>CNY</t>
  </si>
  <si>
    <t>CA13030231227CNY</t>
  </si>
  <si>
    <t>，</t>
  </si>
  <si>
    <t>直采</t>
  </si>
  <si>
    <t>4420145 出入账不变，另建工单收款160RMB， 补款单999229406137548</t>
  </si>
  <si>
    <t>154775.14 HKD</t>
  </si>
  <si>
    <t>A231227094607481</t>
  </si>
  <si>
    <t>A231227094638481</t>
  </si>
  <si>
    <t>总计：154775.14 HKD</t>
  </si>
  <si>
    <t>A231227093933481</t>
  </si>
  <si>
    <t>CNY / HKD 当前参考汇率: 1.093433929</t>
  </si>
  <si>
    <t>总计： 160 CNY/
174.95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</si>
  <si>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</si>
  <si>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</si>
  <si>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</si>
  <si>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</si>
  <si>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</si>
  <si>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</si>
  <si>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</si>
  <si>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</si>
  <si>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</si>
  <si>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</si>
  <si>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</si>
  <si>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</si>
  <si>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</si>
  <si>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</si>
  <si>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</si>
  <si>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</si>
  <si>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</si>
  <si>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</si>
  <si>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</si>
  <si>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2023-08-22</t>
  </si>
  <si>
    <t>3817012</t>
  </si>
  <si>
    <t>阿玛塔兰纳精品酒店</t>
  </si>
  <si>
    <t>raintarkulchai witaya</t>
  </si>
  <si>
    <t>2023-12-23</t>
  </si>
  <si>
    <t>2023-12-24</t>
  </si>
  <si>
    <t>退房日周结</t>
  </si>
  <si>
    <t>1354.17</t>
  </si>
  <si>
    <t>1454.06</t>
  </si>
  <si>
    <t>0</t>
  </si>
  <si>
    <t>0.00</t>
  </si>
  <si>
    <t>携程汇智国际直连</t>
  </si>
  <si>
    <t>925</t>
  </si>
  <si>
    <t>2023-08-22 02:12:35</t>
  </si>
  <si>
    <t>否</t>
  </si>
  <si>
    <t>汇智国际旅游发展有限公司</t>
  </si>
  <si>
    <t>直连</t>
  </si>
  <si>
    <t>泰国</t>
  </si>
  <si>
    <t>2023-08-26</t>
  </si>
  <si>
    <t>3840572</t>
  </si>
  <si>
    <t>卡哈卢湾喜来登科纳水疗度假村</t>
  </si>
  <si>
    <t>JEON YoungHun</t>
  </si>
  <si>
    <t>2023-12-22</t>
  </si>
  <si>
    <t>7589.53</t>
  </si>
  <si>
    <t>8148.52</t>
  </si>
  <si>
    <t>2023-08-26 19:45:28</t>
  </si>
  <si>
    <t>美国</t>
  </si>
  <si>
    <t>2023-09-10</t>
  </si>
  <si>
    <t>3911883</t>
  </si>
  <si>
    <t>普吉岛苏帕莱风景湾水疗度假酒店(SHA Extra Plus)</t>
  </si>
  <si>
    <t>COURRET NICOLAS JACQUES DANIEL</t>
  </si>
  <si>
    <t>969.35</t>
  </si>
  <si>
    <t>1032.32</t>
  </si>
  <si>
    <t>2023-09-10 22:27:18</t>
  </si>
  <si>
    <t>2023-09-14</t>
  </si>
  <si>
    <t>3929721</t>
  </si>
  <si>
    <t>旧金山联合广场希尔顿酒店</t>
  </si>
  <si>
    <t>YANG DUAN</t>
  </si>
  <si>
    <t>2023-12-21</t>
  </si>
  <si>
    <t>3071.18</t>
  </si>
  <si>
    <t>3297.03</t>
  </si>
  <si>
    <t>2023-09-14 14:29:19</t>
  </si>
  <si>
    <t>2023-09-20</t>
  </si>
  <si>
    <t>3958983</t>
  </si>
  <si>
    <t>外南梦萨提卡酒店</t>
  </si>
  <si>
    <t>WANGANIA HEIN</t>
  </si>
  <si>
    <t>586.99</t>
  </si>
  <si>
    <t>627.60</t>
  </si>
  <si>
    <t>2023-09-20 08:36:04</t>
  </si>
  <si>
    <t>印度尼西亚</t>
  </si>
  <si>
    <t>2023-09-21</t>
  </si>
  <si>
    <t>3963443</t>
  </si>
  <si>
    <t>博洛尼亚中央 Smy</t>
  </si>
  <si>
    <t>Kaabar Hicham</t>
  </si>
  <si>
    <t>1161.24</t>
  </si>
  <si>
    <t>1241.57</t>
  </si>
  <si>
    <t>2023-09-21 00:55:35</t>
  </si>
  <si>
    <t>意大利</t>
  </si>
  <si>
    <t>2023-10-03</t>
  </si>
  <si>
    <t>4015924</t>
  </si>
  <si>
    <t>伯伍德舒适套房酒店</t>
  </si>
  <si>
    <t>NAUMOVSKI TOME</t>
  </si>
  <si>
    <t>719.43</t>
  </si>
  <si>
    <t>769.28</t>
  </si>
  <si>
    <t>2023-10-03 09:11:36</t>
  </si>
  <si>
    <t>澳大利亚</t>
  </si>
  <si>
    <t>2023-10-10</t>
  </si>
  <si>
    <t>4047240</t>
  </si>
  <si>
    <t>坦林大酒店</t>
  </si>
  <si>
    <t>Pelton Liria Ancita</t>
  </si>
  <si>
    <t>217.25</t>
  </si>
  <si>
    <t>232.75</t>
  </si>
  <si>
    <t>2023-10-10 07:30:35</t>
  </si>
  <si>
    <t>4050381</t>
  </si>
  <si>
    <t>Belmont Hotel Mactan</t>
  </si>
  <si>
    <t>PONCE ANGELBERT CANEDO</t>
  </si>
  <si>
    <t>347.00</t>
  </si>
  <si>
    <t>371.76</t>
  </si>
  <si>
    <t>2023-10-10 19:40:29</t>
  </si>
  <si>
    <t>菲律宾</t>
  </si>
  <si>
    <t>2023-10-16</t>
  </si>
  <si>
    <t>4080714</t>
  </si>
  <si>
    <t>曼谷文华中心点大酒店 (SHA Plus+)</t>
  </si>
  <si>
    <t>ZHANG YATING,SHU YUTONG</t>
  </si>
  <si>
    <t>1188.01</t>
  </si>
  <si>
    <t>1268.97</t>
  </si>
  <si>
    <t>2023-10-16 17:37:55</t>
  </si>
  <si>
    <t>2023-10-17</t>
  </si>
  <si>
    <t>4085225</t>
  </si>
  <si>
    <t>曼谷亚历山大酒店</t>
  </si>
  <si>
    <t>WANG QIAN</t>
  </si>
  <si>
    <t>326.65</t>
  </si>
  <si>
    <t>348.54</t>
  </si>
  <si>
    <t>2023-10-17 13:23:08</t>
  </si>
  <si>
    <t>2023-10-22</t>
  </si>
  <si>
    <t>4110218</t>
  </si>
  <si>
    <t>马拉喀什歌剧院广场酒店</t>
  </si>
  <si>
    <t>CHEN SHANSHAN</t>
  </si>
  <si>
    <t>1329.17</t>
  </si>
  <si>
    <t>1418.24</t>
  </si>
  <si>
    <t>2023-10-22 00:26:29</t>
  </si>
  <si>
    <t>摩洛哥</t>
  </si>
  <si>
    <t>4110458</t>
  </si>
  <si>
    <t>CHEN TIANXIAO LYU</t>
  </si>
  <si>
    <t>719.93</t>
  </si>
  <si>
    <t>768.25</t>
  </si>
  <si>
    <t>2023-10-22 03:08:36</t>
  </si>
  <si>
    <t>4113166</t>
  </si>
  <si>
    <t>BED普拉斯恩-仅供成人入住</t>
  </si>
  <si>
    <t>HUANG KEJIA</t>
  </si>
  <si>
    <t>1529.29</t>
  </si>
  <si>
    <t>1631.94</t>
  </si>
  <si>
    <t>2023-10-22 18:52:07</t>
  </si>
  <si>
    <t>2023-10-23</t>
  </si>
  <si>
    <t>4117555</t>
  </si>
  <si>
    <t>曼谷河畔萨利尔酒店</t>
  </si>
  <si>
    <t>TSAI ICHIEH</t>
  </si>
  <si>
    <t>1934.98</t>
  </si>
  <si>
    <t>2064.86</t>
  </si>
  <si>
    <t>2023-10-23 14:53:43</t>
  </si>
  <si>
    <t>2023-10-29</t>
  </si>
  <si>
    <t>4149511</t>
  </si>
  <si>
    <t>普瑞桑特瑞安酒店</t>
  </si>
  <si>
    <t>PISSAIADESOUZA HENRIQUE</t>
  </si>
  <si>
    <t>5905.21</t>
  </si>
  <si>
    <t>6296.88</t>
  </si>
  <si>
    <t>2023-10-29 00:04:21</t>
  </si>
  <si>
    <t>2023-10-31</t>
  </si>
  <si>
    <t>4160978</t>
  </si>
  <si>
    <t>芭堤雅旺阿玛海滩舒适酒店</t>
  </si>
  <si>
    <t>Pikulev Artem</t>
  </si>
  <si>
    <t>184.57</t>
  </si>
  <si>
    <t>196.79</t>
  </si>
  <si>
    <t>2023-10-31 01:09:15</t>
  </si>
  <si>
    <t>2023-11-01</t>
  </si>
  <si>
    <t>4167296</t>
  </si>
  <si>
    <t>中央公园理事酒店</t>
  </si>
  <si>
    <t>BOUZIANI MOHAMED</t>
  </si>
  <si>
    <t>426.23</t>
  </si>
  <si>
    <t>454.89</t>
  </si>
  <si>
    <t>2023-11-01 06:09:27</t>
  </si>
  <si>
    <t>西班牙</t>
  </si>
  <si>
    <t>2023-11-03</t>
  </si>
  <si>
    <t>4183635</t>
  </si>
  <si>
    <t>阿兰塔拉沙努尔酒店</t>
  </si>
  <si>
    <t>OGUCHI HIROKI</t>
  </si>
  <si>
    <t>2053.86</t>
  </si>
  <si>
    <t>2192.19</t>
  </si>
  <si>
    <t>2023-11-03 14:08:27</t>
  </si>
  <si>
    <t>4187491</t>
  </si>
  <si>
    <t>希纳梦外费师马尔代夫</t>
  </si>
  <si>
    <t>chumou liao</t>
  </si>
  <si>
    <t>2184.05</t>
  </si>
  <si>
    <t>2331.14</t>
  </si>
  <si>
    <t>2023-11-03 23:53:47</t>
  </si>
  <si>
    <t>马尔代夫</t>
  </si>
  <si>
    <t>4187500</t>
  </si>
  <si>
    <t>zhongying sun</t>
  </si>
  <si>
    <t>3141.84</t>
  </si>
  <si>
    <t>3353.44</t>
  </si>
  <si>
    <t>2023-11-03 23:56:36</t>
  </si>
  <si>
    <t>2023-11-04</t>
  </si>
  <si>
    <t>4188835</t>
  </si>
  <si>
    <t>华美达济州市酒店</t>
  </si>
  <si>
    <t>GOBROGGE DAVID MICHAEL,YU JINZU</t>
  </si>
  <si>
    <t>1264.00</t>
  </si>
  <si>
    <t>1355.79</t>
  </si>
  <si>
    <t>2023-11-04 09:49:03</t>
  </si>
  <si>
    <t>韩国</t>
  </si>
  <si>
    <t>2023-11-08</t>
  </si>
  <si>
    <t>4217850</t>
  </si>
  <si>
    <t>唐曼公寓式酒店</t>
  </si>
  <si>
    <t>SIRIWAREE KRAIRERK</t>
  </si>
  <si>
    <t>235.16</t>
  </si>
  <si>
    <t>252.07</t>
  </si>
  <si>
    <t>2023-11-08 19:35:12</t>
  </si>
  <si>
    <t>4219383</t>
  </si>
  <si>
    <t>吉隆坡孟沙温德姆至尊酒店</t>
  </si>
  <si>
    <t>LOH JAY</t>
  </si>
  <si>
    <t>464.85</t>
  </si>
  <si>
    <t>498.28</t>
  </si>
  <si>
    <t>2023-11-08 23:09:19</t>
  </si>
  <si>
    <t>马来西亚</t>
  </si>
  <si>
    <t>2023-11-09</t>
  </si>
  <si>
    <t>4223537</t>
  </si>
  <si>
    <t>卡察画廊度假-卡察卡利姆湾(SHA Plus+)</t>
  </si>
  <si>
    <t>CHIU CHIENTZU</t>
  </si>
  <si>
    <t>1461.01</t>
  </si>
  <si>
    <t>1566.09</t>
  </si>
  <si>
    <t>2023-11-09 18:41:32</t>
  </si>
  <si>
    <t>2023-11-10</t>
  </si>
  <si>
    <t>4228539</t>
  </si>
  <si>
    <t>太平洋酒店</t>
  </si>
  <si>
    <t>Zhou Yi</t>
  </si>
  <si>
    <t>2023-12-19</t>
  </si>
  <si>
    <t>11083.96</t>
  </si>
  <si>
    <t>11855.77</t>
  </si>
  <si>
    <t>2023-11-10 13:54:16</t>
  </si>
  <si>
    <t>4229129</t>
  </si>
  <si>
    <t>曼谷23别墅酒店 (SHA Plus+)</t>
  </si>
  <si>
    <t>LIU YUEH TING</t>
  </si>
  <si>
    <t>667.40</t>
  </si>
  <si>
    <t>713.87</t>
  </si>
  <si>
    <t>2023-11-10 15:12:35</t>
  </si>
  <si>
    <t>2023-11-11</t>
  </si>
  <si>
    <t>4235315</t>
  </si>
  <si>
    <t>新加坡威大酒店 - 明古连</t>
  </si>
  <si>
    <t>OOI BOON HUAT</t>
  </si>
  <si>
    <t>2403.68</t>
  </si>
  <si>
    <t>2569.41</t>
  </si>
  <si>
    <t>2023-11-11 14:34:57</t>
  </si>
  <si>
    <t>新加坡</t>
  </si>
  <si>
    <t>2023-11-12</t>
  </si>
  <si>
    <t>4238975</t>
  </si>
  <si>
    <t>SATO NAMI</t>
  </si>
  <si>
    <t>188.94</t>
  </si>
  <si>
    <t>202.01</t>
  </si>
  <si>
    <t>2023-11-12 02:45:12</t>
  </si>
  <si>
    <t>4239141</t>
  </si>
  <si>
    <t>布拉格城市NH酒店</t>
  </si>
  <si>
    <t>TZUHAN CHENG</t>
  </si>
  <si>
    <t>849.31</t>
  </si>
  <si>
    <t>908.06</t>
  </si>
  <si>
    <t>2023-11-12 05:52:45</t>
  </si>
  <si>
    <t>捷克</t>
  </si>
  <si>
    <t>4241331</t>
  </si>
  <si>
    <t>迪拜棕榈岛瑞吉酒店</t>
  </si>
  <si>
    <t>CHENG RONG,GAO YONG,GAO MOYI</t>
  </si>
  <si>
    <t>5997.42</t>
  </si>
  <si>
    <t>6412.30</t>
  </si>
  <si>
    <t>2023-11-12 16:00:12</t>
  </si>
  <si>
    <t>阿拉伯联合酋长国</t>
  </si>
  <si>
    <t>4243513</t>
  </si>
  <si>
    <t>莫诺科洛精品酒店</t>
  </si>
  <si>
    <t>fu sai hoe</t>
  </si>
  <si>
    <t>190.00</t>
  </si>
  <si>
    <t>203.14</t>
  </si>
  <si>
    <t>2023-11-13 13:41:53</t>
  </si>
  <si>
    <t>2023-11-14</t>
  </si>
  <si>
    <t>4250929</t>
  </si>
  <si>
    <t>杜平尼斯港口酒店</t>
  </si>
  <si>
    <t>LYU JIAJIA,YUAN CHUYUN</t>
  </si>
  <si>
    <t>1220.76</t>
  </si>
  <si>
    <t>1304.79</t>
  </si>
  <si>
    <t>2023-11-14 02:01:16</t>
  </si>
  <si>
    <t>法国</t>
  </si>
  <si>
    <t>2023-11-15</t>
  </si>
  <si>
    <t>4258813</t>
  </si>
  <si>
    <t>普吉自然酒店(SHA Plus+)</t>
  </si>
  <si>
    <t>LAU KIAN BEE</t>
  </si>
  <si>
    <t>1296.35</t>
  </si>
  <si>
    <t>1392.28</t>
  </si>
  <si>
    <t>2023-11-15 13:06:51</t>
  </si>
  <si>
    <t>2023-11-16</t>
  </si>
  <si>
    <t>4263231</t>
  </si>
  <si>
    <t>因特拉肯克雷布斯酒店</t>
  </si>
  <si>
    <t>WU CHON CHIT,SIN WENG LAM</t>
  </si>
  <si>
    <t>2439.00</t>
  </si>
  <si>
    <t>2622.02</t>
  </si>
  <si>
    <t>2023-11-16 02:49:30</t>
  </si>
  <si>
    <t>瑞士</t>
  </si>
  <si>
    <t>4266709</t>
  </si>
  <si>
    <t>四月套房公寓</t>
  </si>
  <si>
    <t>CHEUNG CHUK YAN FLORENCE</t>
  </si>
  <si>
    <t>224.62</t>
  </si>
  <si>
    <t>241.48</t>
  </si>
  <si>
    <t>2023-11-16 19:39:35</t>
  </si>
  <si>
    <t>4266985</t>
  </si>
  <si>
    <t>首尔东大门广场JW万豪酒店</t>
  </si>
  <si>
    <t>KIM GEONHEE</t>
  </si>
  <si>
    <t>3039.51</t>
  </si>
  <si>
    <t>3267.59</t>
  </si>
  <si>
    <t>2023-11-16 21:32:36</t>
  </si>
  <si>
    <t>2023-11-17</t>
  </si>
  <si>
    <t>4267776</t>
  </si>
  <si>
    <t>布鲁日马丁斯酒店</t>
  </si>
  <si>
    <t>Geerts Lars</t>
  </si>
  <si>
    <t>1323.02</t>
  </si>
  <si>
    <t>1421.84</t>
  </si>
  <si>
    <t>2023-11-17 02:35:20</t>
  </si>
  <si>
    <t>比利时</t>
  </si>
  <si>
    <t>4269636</t>
  </si>
  <si>
    <t>雪邦黄金海岸安凡尼度假酒店</t>
  </si>
  <si>
    <t>KWOK MAN TUNG</t>
  </si>
  <si>
    <t>2263.00</t>
  </si>
  <si>
    <t>2432.03</t>
  </si>
  <si>
    <t>2023-11-17 19:18:39</t>
  </si>
  <si>
    <t>2023-11-18</t>
  </si>
  <si>
    <t>4271625</t>
  </si>
  <si>
    <t>格兰大道酒店</t>
  </si>
  <si>
    <t>HUANG SHUXIAN,CHEN YUFAN</t>
  </si>
  <si>
    <t>1669.52</t>
  </si>
  <si>
    <t>1800.60</t>
  </si>
  <si>
    <t>2023-11-18 07:29:14</t>
  </si>
  <si>
    <t>4272586</t>
  </si>
  <si>
    <t>盛泰樂呵叻</t>
  </si>
  <si>
    <t>LAOCHAIKUN APHAKON</t>
  </si>
  <si>
    <t>2023-12-20</t>
  </si>
  <si>
    <t>1388.43</t>
  </si>
  <si>
    <t>1497.44</t>
  </si>
  <si>
    <t>2023-11-18 14:53:15</t>
  </si>
  <si>
    <t>4273020</t>
  </si>
  <si>
    <t>吉隆坡成功时代广场酒店</t>
  </si>
  <si>
    <t>Pang Pek Yee</t>
  </si>
  <si>
    <t>1193.61</t>
  </si>
  <si>
    <t>1287.33</t>
  </si>
  <si>
    <t>2023-11-18 17:38:52</t>
  </si>
  <si>
    <t>4273619</t>
  </si>
  <si>
    <t>清迈达莱酒店</t>
  </si>
  <si>
    <t>NONNATEE BUTSARANEE</t>
  </si>
  <si>
    <t>586.40</t>
  </si>
  <si>
    <t>632.44</t>
  </si>
  <si>
    <t>2023-11-18 20:59:57</t>
  </si>
  <si>
    <t>2023-11-19</t>
  </si>
  <si>
    <t>4274177</t>
  </si>
  <si>
    <t>辉光素坤逸 71酒店</t>
  </si>
  <si>
    <t>ZHANG YUHAN</t>
  </si>
  <si>
    <t>329.60</t>
  </si>
  <si>
    <t>355.48</t>
  </si>
  <si>
    <t>2023-11-19 00:21:34</t>
  </si>
  <si>
    <t>4274499</t>
  </si>
  <si>
    <t>宜必思巴黎埃菲尔铁塔酒店</t>
  </si>
  <si>
    <t>HUANG RUOXUE,JIA BAO</t>
  </si>
  <si>
    <t>2877.81</t>
  </si>
  <si>
    <t>3101.76</t>
  </si>
  <si>
    <t>2023-11-19 05:26:43</t>
  </si>
  <si>
    <t>4275935</t>
  </si>
  <si>
    <t>曼谷千禧希尔顿酒店</t>
  </si>
  <si>
    <t>OOI YI ZHEN</t>
  </si>
  <si>
    <t>1460.54</t>
  </si>
  <si>
    <t>1574.20</t>
  </si>
  <si>
    <t>2023-11-19 17:16:16</t>
  </si>
  <si>
    <t>2023-11-20</t>
  </si>
  <si>
    <t>4279043</t>
  </si>
  <si>
    <t>安尼克斯曼谷隆比尼经济酒店</t>
  </si>
  <si>
    <t>KOPKUNKIT SOMPHONG</t>
  </si>
  <si>
    <t>138.70</t>
  </si>
  <si>
    <t>149.49</t>
  </si>
  <si>
    <t>2023-11-20 14:25:01</t>
  </si>
  <si>
    <t>4289835</t>
  </si>
  <si>
    <t>新加坡怡阁大酒店，良木园酒店集团成员</t>
  </si>
  <si>
    <t>YANO KAYOKO</t>
  </si>
  <si>
    <t>2023-12-18</t>
  </si>
  <si>
    <t>6024.95</t>
  </si>
  <si>
    <t>6493.80</t>
  </si>
  <si>
    <t>2023-11-20 16:38:04</t>
  </si>
  <si>
    <t>4290274</t>
  </si>
  <si>
    <t>YANG WENHUI,WU LEIJUN</t>
  </si>
  <si>
    <t>23332.50</t>
  </si>
  <si>
    <t>25148.20</t>
  </si>
  <si>
    <t>2023-11-20 17:54:05</t>
  </si>
  <si>
    <t>2023-11-21</t>
  </si>
  <si>
    <t>4294543</t>
  </si>
  <si>
    <t>回教喀尔多瓦酒店</t>
  </si>
  <si>
    <t>PRABOWO BUDI</t>
  </si>
  <si>
    <t>897.33</t>
  </si>
  <si>
    <t>973.56</t>
  </si>
  <si>
    <t>2023-11-21 07:18:53</t>
  </si>
  <si>
    <t>4297804</t>
  </si>
  <si>
    <t>哈比奥公园酒店</t>
  </si>
  <si>
    <t>GUO FAN,ZHANG SHIQI</t>
  </si>
  <si>
    <t>785.01</t>
  </si>
  <si>
    <t>851.70</t>
  </si>
  <si>
    <t>2023-11-21 18:00:15</t>
  </si>
  <si>
    <t>2023-11-23</t>
  </si>
  <si>
    <t>4307103</t>
  </si>
  <si>
    <t>斯堪迪克伊萨维斯酒店</t>
  </si>
  <si>
    <t>ZHAN XUN,FU ZI HUAN</t>
  </si>
  <si>
    <t>4841.24</t>
  </si>
  <si>
    <t>5258.79</t>
  </si>
  <si>
    <t>2023-11-23 03:50:33</t>
  </si>
  <si>
    <t>挪威</t>
  </si>
  <si>
    <t>4307809</t>
  </si>
  <si>
    <t>金兰阿尔玛度假酒店</t>
  </si>
  <si>
    <t>PARK JUNGIN</t>
  </si>
  <si>
    <t>3014.85</t>
  </si>
  <si>
    <t>3274.87</t>
  </si>
  <si>
    <t>2023-11-23 10:01:08</t>
  </si>
  <si>
    <t>越南</t>
  </si>
  <si>
    <t>4309010</t>
  </si>
  <si>
    <t>香格里拉麦丹岛度假酒店</t>
  </si>
  <si>
    <t>LEE KYUNGRYUL</t>
  </si>
  <si>
    <t>7807.31</t>
  </si>
  <si>
    <t>8480.68</t>
  </si>
  <si>
    <t>2023-11-23 13:25:13</t>
  </si>
  <si>
    <t>4312483</t>
  </si>
  <si>
    <t>曼谷瑞博朗得酒店</t>
  </si>
  <si>
    <t>YUN DAEGI</t>
  </si>
  <si>
    <t>1566.52</t>
  </si>
  <si>
    <t>1701.63</t>
  </si>
  <si>
    <t>2023-11-23 21:33:25</t>
  </si>
  <si>
    <t>4312887</t>
  </si>
  <si>
    <t>阿斯顿·吉迪恩·巴淡酒店</t>
  </si>
  <si>
    <t>Lou Chin Leong</t>
  </si>
  <si>
    <t>797.85</t>
  </si>
  <si>
    <t>866.66</t>
  </si>
  <si>
    <t>2023-11-23 22:33:18</t>
  </si>
  <si>
    <t>2023-11-24</t>
  </si>
  <si>
    <t>4315237</t>
  </si>
  <si>
    <t>塞维利亚美洲酒店</t>
  </si>
  <si>
    <t>XU DONGSHENG</t>
  </si>
  <si>
    <t>2281.21</t>
  </si>
  <si>
    <t>2483.09</t>
  </si>
  <si>
    <t>2023-11-24 12:06:16</t>
  </si>
  <si>
    <t>2023-11-28</t>
  </si>
  <si>
    <t>4338550</t>
  </si>
  <si>
    <t>云顶高原瑞园酒店及高级公寓</t>
  </si>
  <si>
    <t>MERTADZA MUHAMMAD FAISAL</t>
  </si>
  <si>
    <t>455.00</t>
  </si>
  <si>
    <t>494.57</t>
  </si>
  <si>
    <t>2023-12-01 13:02:51</t>
  </si>
  <si>
    <t>2023-12-02</t>
  </si>
  <si>
    <t>4365243</t>
  </si>
  <si>
    <t>新加坡樟宜机场皇冠假日酒店</t>
  </si>
  <si>
    <t>QIN SHIMING</t>
  </si>
  <si>
    <t>1765.00</t>
  </si>
  <si>
    <t>1928.96</t>
  </si>
  <si>
    <t>2023-12-04 18:11:20</t>
  </si>
  <si>
    <t>2023-12-04</t>
  </si>
  <si>
    <t>4378754</t>
  </si>
  <si>
    <t>布鲁塞尔路易斯美景阁酒店酒店</t>
  </si>
  <si>
    <t>Boutouba Yassine</t>
  </si>
  <si>
    <t>2267.42</t>
  </si>
  <si>
    <t>2479.68</t>
  </si>
  <si>
    <t>2023-12-04 19:11:07</t>
  </si>
  <si>
    <t>2023-12-12</t>
  </si>
  <si>
    <t>4424748</t>
  </si>
  <si>
    <t>圣卡海滩度假村</t>
  </si>
  <si>
    <t>GOON WOOI KIN</t>
  </si>
  <si>
    <t>898.00</t>
  </si>
  <si>
    <t>974.60</t>
  </si>
  <si>
    <t>2023-12-12 17:52:54</t>
  </si>
  <si>
    <t>柬埔寨</t>
  </si>
  <si>
    <t>2023-12-15</t>
  </si>
  <si>
    <t>4439784</t>
  </si>
  <si>
    <t>曼谷廊曼机场阿玛瑞酒店</t>
  </si>
  <si>
    <t>Tian Shiqi,Liu Shuqin</t>
  </si>
  <si>
    <t>490.00</t>
  </si>
  <si>
    <t>536.99</t>
  </si>
  <si>
    <t>2023-12-15 12:39:04</t>
  </si>
  <si>
    <t>2023-12-17</t>
  </si>
  <si>
    <t>4451943</t>
  </si>
  <si>
    <t>MA LI</t>
  </si>
  <si>
    <t>3268.00</t>
  </si>
  <si>
    <t>3572.37</t>
  </si>
  <si>
    <t>2023-12-18 17:49:14</t>
  </si>
  <si>
    <t>4452504</t>
  </si>
  <si>
    <t>日内瓦国家中心宜必思酒店</t>
  </si>
  <si>
    <t>Kutlarovski Steven</t>
  </si>
  <si>
    <t>866.55</t>
  </si>
  <si>
    <t>947.26</t>
  </si>
  <si>
    <t>2023-12-17 21:17:25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</si>
</sst>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14</xdr:col>
      <xdr:colOff>361950</xdr:colOff>
      <xdr:row>139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5372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552450</xdr:colOff>
      <xdr:row>50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10875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45283</v>
      </c>
      <c r="G2" s="6">
        <v>45284</v>
      </c>
      <c r="H2" s="4">
        <v>1</v>
      </c>
      <c r="I2" s="4">
        <v>1</v>
      </c>
      <c r="J2" s="4">
        <v>1</v>
      </c>
      <c r="K2" s="4" t="s">
        <v>30</v>
      </c>
      <c r="L2" s="4">
        <v>2859</v>
      </c>
      <c r="M2" s="4">
        <v>2859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45287</v>
      </c>
      <c r="T2" s="4" t="s">
        <v>34</v>
      </c>
      <c r="U2" s="4">
        <v>2859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45283</v>
      </c>
      <c r="G3" s="6">
        <v>45284</v>
      </c>
      <c r="H3" s="4">
        <v>1</v>
      </c>
      <c r="I3" s="4">
        <v>1</v>
      </c>
      <c r="J3" s="4">
        <v>1</v>
      </c>
      <c r="K3" s="4" t="s">
        <v>30</v>
      </c>
      <c r="L3" s="4">
        <v>-2859</v>
      </c>
      <c r="M3" s="4">
        <v>-2859</v>
      </c>
      <c r="N3" s="4" t="s">
        <v>31</v>
      </c>
      <c r="O3" s="4" t="s">
        <v>32</v>
      </c>
      <c r="P3" s="4" t="s">
        <v>33</v>
      </c>
      <c r="Q3" s="4">
        <v>0</v>
      </c>
      <c r="R3" s="7">
        <v>45059</v>
      </c>
      <c r="S3" s="6">
        <v>45287</v>
      </c>
      <c r="T3" s="4" t="s">
        <v>34</v>
      </c>
      <c r="U3" s="4">
        <v>-2859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45283</v>
      </c>
      <c r="G4" s="6">
        <v>45284</v>
      </c>
      <c r="H4" s="4">
        <v>2</v>
      </c>
      <c r="I4" s="4">
        <v>1</v>
      </c>
      <c r="J4" s="4">
        <v>2</v>
      </c>
      <c r="K4" s="4" t="s">
        <v>30</v>
      </c>
      <c r="L4" s="4">
        <v>1454.06</v>
      </c>
      <c r="M4" s="4">
        <v>1454.06</v>
      </c>
      <c r="N4" s="4" t="s">
        <v>41</v>
      </c>
      <c r="O4" s="4" t="s">
        <v>32</v>
      </c>
      <c r="P4" s="4" t="s">
        <v>33</v>
      </c>
      <c r="Q4" s="4">
        <v>0</v>
      </c>
      <c r="R4" s="7">
        <v>45160.0000115741</v>
      </c>
      <c r="S4" s="6">
        <v>45287</v>
      </c>
      <c r="T4" s="4" t="s">
        <v>34</v>
      </c>
      <c r="U4" s="4">
        <v>1454.06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45282</v>
      </c>
      <c r="G5" s="6">
        <v>45284</v>
      </c>
      <c r="H5" s="4">
        <v>1</v>
      </c>
      <c r="I5" s="4">
        <v>2</v>
      </c>
      <c r="J5" s="4">
        <v>2</v>
      </c>
      <c r="K5" s="4" t="s">
        <v>30</v>
      </c>
      <c r="L5" s="4">
        <v>8148.52</v>
      </c>
      <c r="M5" s="4">
        <v>8148.52</v>
      </c>
      <c r="N5" s="4" t="s">
        <v>47</v>
      </c>
      <c r="O5" s="4" t="s">
        <v>32</v>
      </c>
      <c r="P5" s="4" t="s">
        <v>33</v>
      </c>
      <c r="Q5" s="4">
        <v>0</v>
      </c>
      <c r="R5" s="7">
        <v>45164.0000115741</v>
      </c>
      <c r="S5" s="6">
        <v>45287</v>
      </c>
      <c r="T5" s="4" t="s">
        <v>34</v>
      </c>
      <c r="U5" s="4">
        <v>8148.52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45283</v>
      </c>
      <c r="G6" s="6">
        <v>45284</v>
      </c>
      <c r="H6" s="4">
        <v>2</v>
      </c>
      <c r="I6" s="4">
        <v>1</v>
      </c>
      <c r="J6" s="4">
        <v>2</v>
      </c>
      <c r="K6" s="4" t="s">
        <v>30</v>
      </c>
      <c r="L6" s="4">
        <v>1032.32</v>
      </c>
      <c r="M6" s="4">
        <v>1032.32</v>
      </c>
      <c r="N6" s="4" t="s">
        <v>53</v>
      </c>
      <c r="O6" s="4" t="s">
        <v>32</v>
      </c>
      <c r="P6" s="4" t="s">
        <v>33</v>
      </c>
      <c r="Q6" s="4">
        <v>0</v>
      </c>
      <c r="R6" s="7">
        <v>45179.0000115741</v>
      </c>
      <c r="S6" s="6">
        <v>45287</v>
      </c>
      <c r="T6" s="4" t="s">
        <v>34</v>
      </c>
      <c r="U6" s="4">
        <v>1032.32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45281</v>
      </c>
      <c r="G7" s="6">
        <v>45284</v>
      </c>
      <c r="H7" s="4">
        <v>1</v>
      </c>
      <c r="I7" s="4">
        <v>3</v>
      </c>
      <c r="J7" s="4">
        <v>3</v>
      </c>
      <c r="K7" s="4" t="s">
        <v>30</v>
      </c>
      <c r="L7" s="4">
        <v>3297.03</v>
      </c>
      <c r="M7" s="4">
        <v>3297.03</v>
      </c>
      <c r="N7" s="4" t="s">
        <v>59</v>
      </c>
      <c r="O7" s="4" t="s">
        <v>32</v>
      </c>
      <c r="P7" s="4" t="s">
        <v>33</v>
      </c>
      <c r="Q7" s="4">
        <v>0</v>
      </c>
      <c r="R7" s="7">
        <v>45183</v>
      </c>
      <c r="S7" s="6">
        <v>45287</v>
      </c>
      <c r="T7" s="4" t="s">
        <v>34</v>
      </c>
      <c r="U7" s="4">
        <v>3297.03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45283</v>
      </c>
      <c r="G8" s="6">
        <v>45284</v>
      </c>
      <c r="H8" s="4">
        <v>2</v>
      </c>
      <c r="I8" s="4">
        <v>1</v>
      </c>
      <c r="J8" s="4">
        <v>2</v>
      </c>
      <c r="K8" s="4" t="s">
        <v>30</v>
      </c>
      <c r="L8" s="4">
        <v>627.58</v>
      </c>
      <c r="M8" s="4">
        <v>627.58</v>
      </c>
      <c r="N8" s="4" t="s">
        <v>65</v>
      </c>
      <c r="O8" s="4" t="s">
        <v>32</v>
      </c>
      <c r="P8" s="4" t="s">
        <v>33</v>
      </c>
      <c r="Q8" s="4">
        <v>0</v>
      </c>
      <c r="R8" s="7">
        <v>45189</v>
      </c>
      <c r="S8" s="6">
        <v>45287</v>
      </c>
      <c r="T8" s="4" t="s">
        <v>34</v>
      </c>
      <c r="U8" s="4">
        <v>627.58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45283</v>
      </c>
      <c r="G9" s="6">
        <v>45284</v>
      </c>
      <c r="H9" s="4">
        <v>1</v>
      </c>
      <c r="I9" s="4">
        <v>1</v>
      </c>
      <c r="J9" s="4">
        <v>1</v>
      </c>
      <c r="K9" s="4" t="s">
        <v>30</v>
      </c>
      <c r="L9" s="4">
        <v>1241.57</v>
      </c>
      <c r="M9" s="4">
        <v>1241.57</v>
      </c>
      <c r="N9" s="4" t="s">
        <v>70</v>
      </c>
      <c r="O9" s="4" t="s">
        <v>32</v>
      </c>
      <c r="P9" s="4" t="s">
        <v>33</v>
      </c>
      <c r="Q9" s="4">
        <v>0</v>
      </c>
      <c r="R9" s="7">
        <v>45190.0000115741</v>
      </c>
      <c r="S9" s="6">
        <v>45287</v>
      </c>
      <c r="T9" s="4" t="s">
        <v>34</v>
      </c>
      <c r="U9" s="4">
        <v>1241.57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45283</v>
      </c>
      <c r="G10" s="6">
        <v>45284</v>
      </c>
      <c r="H10" s="4">
        <v>1</v>
      </c>
      <c r="I10" s="4">
        <v>1</v>
      </c>
      <c r="J10" s="4">
        <v>1</v>
      </c>
      <c r="K10" s="4" t="s">
        <v>30</v>
      </c>
      <c r="L10" s="4">
        <v>769.28</v>
      </c>
      <c r="M10" s="4">
        <v>769.28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45202.0000115741</v>
      </c>
      <c r="S10" s="6">
        <v>45287</v>
      </c>
      <c r="T10" s="4" t="s">
        <v>34</v>
      </c>
      <c r="U10" s="4">
        <v>769.28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45282</v>
      </c>
      <c r="G11" s="6">
        <v>45284</v>
      </c>
      <c r="H11" s="4">
        <v>1</v>
      </c>
      <c r="I11" s="4">
        <v>2</v>
      </c>
      <c r="J11" s="4">
        <v>2</v>
      </c>
      <c r="K11" s="4" t="s">
        <v>30</v>
      </c>
      <c r="L11" s="4">
        <v>1223.32</v>
      </c>
      <c r="M11" s="4">
        <v>1223.32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45204</v>
      </c>
      <c r="S11" s="6">
        <v>45287</v>
      </c>
      <c r="T11" s="4" t="s">
        <v>34</v>
      </c>
      <c r="U11" s="4">
        <v>1223.32</v>
      </c>
      <c r="V11" s="4">
        <v>0</v>
      </c>
      <c r="W11" s="4">
        <v>0</v>
      </c>
      <c r="X11" s="4" t="s">
        <v>81</v>
      </c>
      <c r="Y11" s="4" t="s">
        <v>36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45281</v>
      </c>
      <c r="G12" s="6">
        <v>45284</v>
      </c>
      <c r="H12" s="4">
        <v>1</v>
      </c>
      <c r="I12" s="4">
        <v>3</v>
      </c>
      <c r="J12" s="4">
        <v>3</v>
      </c>
      <c r="K12" s="4" t="s">
        <v>30</v>
      </c>
      <c r="L12" s="4">
        <v>4364.67</v>
      </c>
      <c r="M12" s="4">
        <v>4364.67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45207</v>
      </c>
      <c r="S12" s="6">
        <v>45287</v>
      </c>
      <c r="T12" s="4" t="s">
        <v>34</v>
      </c>
      <c r="U12" s="4">
        <v>4364.67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37</v>
      </c>
      <c r="D13" s="4" t="s">
        <v>83</v>
      </c>
      <c r="E13" s="4" t="s">
        <v>84</v>
      </c>
      <c r="F13" s="6">
        <v>45281</v>
      </c>
      <c r="G13" s="6">
        <v>45284</v>
      </c>
      <c r="H13" s="4">
        <v>1</v>
      </c>
      <c r="I13" s="4">
        <v>3</v>
      </c>
      <c r="J13" s="4">
        <v>3</v>
      </c>
      <c r="K13" s="4" t="s">
        <v>30</v>
      </c>
      <c r="L13" s="4">
        <v>-4364.67</v>
      </c>
      <c r="M13" s="4">
        <v>-4364.67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45207</v>
      </c>
      <c r="S13" s="6">
        <v>45287</v>
      </c>
      <c r="T13" s="4" t="s">
        <v>34</v>
      </c>
      <c r="U13" s="4">
        <v>-4364.67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83</v>
      </c>
      <c r="E14" s="4" t="s">
        <v>88</v>
      </c>
      <c r="F14" s="6">
        <v>45281</v>
      </c>
      <c r="G14" s="6">
        <v>45284</v>
      </c>
      <c r="H14" s="4">
        <v>1</v>
      </c>
      <c r="I14" s="4">
        <v>3</v>
      </c>
      <c r="J14" s="4">
        <v>3</v>
      </c>
      <c r="K14" s="4" t="s">
        <v>30</v>
      </c>
      <c r="L14" s="4">
        <v>3954.42</v>
      </c>
      <c r="M14" s="4">
        <v>3954.42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45209.0000115741</v>
      </c>
      <c r="S14" s="6">
        <v>45287</v>
      </c>
      <c r="T14" s="4" t="s">
        <v>34</v>
      </c>
      <c r="U14" s="4">
        <v>3954.42</v>
      </c>
      <c r="V14" s="4">
        <v>0</v>
      </c>
      <c r="W14" s="4">
        <v>0</v>
      </c>
      <c r="X14" s="4" t="s">
        <v>89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45283</v>
      </c>
      <c r="G15" s="6">
        <v>45284</v>
      </c>
      <c r="H15" s="4">
        <v>1</v>
      </c>
      <c r="I15" s="4">
        <v>1</v>
      </c>
      <c r="J15" s="4">
        <v>1</v>
      </c>
      <c r="K15" s="4" t="s">
        <v>30</v>
      </c>
      <c r="L15" s="4">
        <v>232.75</v>
      </c>
      <c r="M15" s="4">
        <v>232.75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45209</v>
      </c>
      <c r="S15" s="6">
        <v>45287</v>
      </c>
      <c r="T15" s="4" t="s">
        <v>34</v>
      </c>
      <c r="U15" s="4">
        <v>232.75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45283</v>
      </c>
      <c r="G16" s="6">
        <v>45284</v>
      </c>
      <c r="H16" s="4">
        <v>1</v>
      </c>
      <c r="I16" s="4">
        <v>1</v>
      </c>
      <c r="J16" s="4">
        <v>1</v>
      </c>
      <c r="K16" s="4" t="s">
        <v>30</v>
      </c>
      <c r="L16" s="4">
        <v>371.76</v>
      </c>
      <c r="M16" s="4">
        <v>371.76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45209</v>
      </c>
      <c r="S16" s="6">
        <v>45287</v>
      </c>
      <c r="T16" s="4" t="s">
        <v>34</v>
      </c>
      <c r="U16" s="4">
        <v>371.76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45283</v>
      </c>
      <c r="G17" s="6">
        <v>45284</v>
      </c>
      <c r="H17" s="4">
        <v>1</v>
      </c>
      <c r="I17" s="4">
        <v>1</v>
      </c>
      <c r="J17" s="4">
        <v>1</v>
      </c>
      <c r="K17" s="4" t="s">
        <v>30</v>
      </c>
      <c r="L17" s="4">
        <v>1354.51</v>
      </c>
      <c r="M17" s="4">
        <v>1354.51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45211.0000115741</v>
      </c>
      <c r="S17" s="6">
        <v>45287</v>
      </c>
      <c r="T17" s="4" t="s">
        <v>34</v>
      </c>
      <c r="U17" s="4">
        <v>1354.51</v>
      </c>
      <c r="V17" s="4">
        <v>0</v>
      </c>
      <c r="W17" s="4">
        <v>0</v>
      </c>
      <c r="X17" s="4" t="s">
        <v>106</v>
      </c>
      <c r="Y17" s="4" t="s">
        <v>36</v>
      </c>
    </row>
    <row r="18" s="4" customFormat="1" spans="1:25">
      <c r="A18" s="4" t="s">
        <v>102</v>
      </c>
      <c r="B18" s="4" t="s">
        <v>26</v>
      </c>
      <c r="C18" s="4" t="s">
        <v>37</v>
      </c>
      <c r="D18" s="4" t="s">
        <v>103</v>
      </c>
      <c r="E18" s="4" t="s">
        <v>104</v>
      </c>
      <c r="F18" s="6">
        <v>45283</v>
      </c>
      <c r="G18" s="6">
        <v>45284</v>
      </c>
      <c r="H18" s="4">
        <v>1</v>
      </c>
      <c r="I18" s="4">
        <v>1</v>
      </c>
      <c r="J18" s="4">
        <v>1</v>
      </c>
      <c r="K18" s="4" t="s">
        <v>30</v>
      </c>
      <c r="L18" s="4">
        <v>-1354.51</v>
      </c>
      <c r="M18" s="4">
        <v>-1354.51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45211.0000115741</v>
      </c>
      <c r="S18" s="6">
        <v>45287</v>
      </c>
      <c r="T18" s="4" t="s">
        <v>34</v>
      </c>
      <c r="U18" s="4">
        <v>-1354.51</v>
      </c>
      <c r="V18" s="4">
        <v>0</v>
      </c>
      <c r="W18" s="4">
        <v>0</v>
      </c>
      <c r="X18" s="4" t="s">
        <v>106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37</v>
      </c>
      <c r="D19" s="4" t="s">
        <v>83</v>
      </c>
      <c r="E19" s="4" t="s">
        <v>88</v>
      </c>
      <c r="F19" s="6">
        <v>45281</v>
      </c>
      <c r="G19" s="6">
        <v>45284</v>
      </c>
      <c r="H19" s="4">
        <v>1</v>
      </c>
      <c r="I19" s="4">
        <v>3</v>
      </c>
      <c r="J19" s="4">
        <v>3</v>
      </c>
      <c r="K19" s="4" t="s">
        <v>30</v>
      </c>
      <c r="L19" s="4">
        <v>-3954.42</v>
      </c>
      <c r="M19" s="4">
        <v>-3954.42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45209.0000115741</v>
      </c>
      <c r="S19" s="6">
        <v>45287</v>
      </c>
      <c r="T19" s="4" t="s">
        <v>34</v>
      </c>
      <c r="U19" s="4">
        <v>-3954.42</v>
      </c>
      <c r="V19" s="4">
        <v>0</v>
      </c>
      <c r="W19" s="4">
        <v>0</v>
      </c>
      <c r="X19" s="4" t="s">
        <v>89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83</v>
      </c>
      <c r="E20" s="4" t="s">
        <v>88</v>
      </c>
      <c r="F20" s="6">
        <v>45281</v>
      </c>
      <c r="G20" s="6">
        <v>45284</v>
      </c>
      <c r="H20" s="4">
        <v>1</v>
      </c>
      <c r="I20" s="4">
        <v>3</v>
      </c>
      <c r="J20" s="4">
        <v>3</v>
      </c>
      <c r="K20" s="4" t="s">
        <v>30</v>
      </c>
      <c r="L20" s="4">
        <v>3951.12</v>
      </c>
      <c r="M20" s="4">
        <v>3951.12</v>
      </c>
      <c r="N20" s="4" t="s">
        <v>85</v>
      </c>
      <c r="O20" s="4" t="s">
        <v>32</v>
      </c>
      <c r="P20" s="4" t="s">
        <v>33</v>
      </c>
      <c r="Q20" s="4">
        <v>0</v>
      </c>
      <c r="R20" s="7">
        <v>45212</v>
      </c>
      <c r="S20" s="6">
        <v>45287</v>
      </c>
      <c r="T20" s="4" t="s">
        <v>34</v>
      </c>
      <c r="U20" s="4">
        <v>3951.12</v>
      </c>
      <c r="V20" s="4">
        <v>0</v>
      </c>
      <c r="W20" s="4">
        <v>0</v>
      </c>
      <c r="X20" s="4" t="s">
        <v>108</v>
      </c>
      <c r="Y20" s="4" t="s">
        <v>36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45281</v>
      </c>
      <c r="G21" s="6">
        <v>45284</v>
      </c>
      <c r="H21" s="4">
        <v>1</v>
      </c>
      <c r="I21" s="4">
        <v>3</v>
      </c>
      <c r="J21" s="4">
        <v>3</v>
      </c>
      <c r="K21" s="4" t="s">
        <v>30</v>
      </c>
      <c r="L21" s="4">
        <v>2303.34</v>
      </c>
      <c r="M21" s="4">
        <v>2303.34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45213.0000115741</v>
      </c>
      <c r="S21" s="6">
        <v>45287</v>
      </c>
      <c r="T21" s="4" t="s">
        <v>34</v>
      </c>
      <c r="U21" s="4">
        <v>2303.34</v>
      </c>
      <c r="V21" s="4">
        <v>0</v>
      </c>
      <c r="W21" s="4">
        <v>0</v>
      </c>
      <c r="X21" s="4" t="s">
        <v>113</v>
      </c>
      <c r="Y21" s="4" t="s">
        <v>36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45282</v>
      </c>
      <c r="G22" s="6">
        <v>45284</v>
      </c>
      <c r="H22" s="4">
        <v>1</v>
      </c>
      <c r="I22" s="4">
        <v>2</v>
      </c>
      <c r="J22" s="4">
        <v>2</v>
      </c>
      <c r="K22" s="4" t="s">
        <v>30</v>
      </c>
      <c r="L22" s="4">
        <v>241.2</v>
      </c>
      <c r="M22" s="4">
        <v>241.2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45213.0000115741</v>
      </c>
      <c r="S22" s="6">
        <v>45287</v>
      </c>
      <c r="T22" s="4" t="s">
        <v>34</v>
      </c>
      <c r="U22" s="4">
        <v>241.2</v>
      </c>
      <c r="V22" s="4">
        <v>0</v>
      </c>
      <c r="W22" s="4">
        <v>0</v>
      </c>
      <c r="X22" s="4" t="s">
        <v>118</v>
      </c>
      <c r="Y22" s="4" t="s">
        <v>36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45281</v>
      </c>
      <c r="G23" s="6">
        <v>45284</v>
      </c>
      <c r="H23" s="4">
        <v>1</v>
      </c>
      <c r="I23" s="4">
        <v>3</v>
      </c>
      <c r="J23" s="4">
        <v>3</v>
      </c>
      <c r="K23" s="4" t="s">
        <v>30</v>
      </c>
      <c r="L23" s="4">
        <v>1268.97</v>
      </c>
      <c r="M23" s="4">
        <v>1268.97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45215.0000115741</v>
      </c>
      <c r="S23" s="6">
        <v>45287</v>
      </c>
      <c r="T23" s="4" t="s">
        <v>34</v>
      </c>
      <c r="U23" s="4">
        <v>1268.97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114</v>
      </c>
      <c r="B24" s="4" t="s">
        <v>26</v>
      </c>
      <c r="C24" s="4" t="s">
        <v>37</v>
      </c>
      <c r="D24" s="4" t="s">
        <v>115</v>
      </c>
      <c r="E24" s="4" t="s">
        <v>116</v>
      </c>
      <c r="F24" s="6">
        <v>45282</v>
      </c>
      <c r="G24" s="6">
        <v>45284</v>
      </c>
      <c r="H24" s="4">
        <v>1</v>
      </c>
      <c r="I24" s="4">
        <v>2</v>
      </c>
      <c r="J24" s="4">
        <v>2</v>
      </c>
      <c r="K24" s="4" t="s">
        <v>30</v>
      </c>
      <c r="L24" s="4">
        <v>-241.2</v>
      </c>
      <c r="M24" s="4">
        <v>-241.2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45213.0000115741</v>
      </c>
      <c r="S24" s="6">
        <v>45287</v>
      </c>
      <c r="T24" s="4" t="s">
        <v>34</v>
      </c>
      <c r="U24" s="4">
        <v>-241.2</v>
      </c>
      <c r="V24" s="4">
        <v>0</v>
      </c>
      <c r="W24" s="4">
        <v>0</v>
      </c>
      <c r="X24" s="4" t="s">
        <v>118</v>
      </c>
      <c r="Y24" s="4" t="s">
        <v>36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45283</v>
      </c>
      <c r="G25" s="6">
        <v>45284</v>
      </c>
      <c r="H25" s="4">
        <v>1</v>
      </c>
      <c r="I25" s="4">
        <v>1</v>
      </c>
      <c r="J25" s="4">
        <v>1</v>
      </c>
      <c r="K25" s="4" t="s">
        <v>30</v>
      </c>
      <c r="L25" s="4">
        <v>348.54</v>
      </c>
      <c r="M25" s="4">
        <v>348.54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45216.0000115741</v>
      </c>
      <c r="S25" s="6">
        <v>45287</v>
      </c>
      <c r="T25" s="4" t="s">
        <v>34</v>
      </c>
      <c r="U25" s="4">
        <v>348.54</v>
      </c>
      <c r="V25" s="4">
        <v>0</v>
      </c>
      <c r="W25" s="4">
        <v>0</v>
      </c>
      <c r="X25" s="4" t="s">
        <v>129</v>
      </c>
      <c r="Y25" s="4" t="s">
        <v>36</v>
      </c>
    </row>
    <row r="26" s="4" customFormat="1" spans="1:25">
      <c r="A26" s="4" t="s">
        <v>109</v>
      </c>
      <c r="B26" s="4" t="s">
        <v>26</v>
      </c>
      <c r="C26" s="4" t="s">
        <v>37</v>
      </c>
      <c r="D26" s="4" t="s">
        <v>110</v>
      </c>
      <c r="E26" s="4" t="s">
        <v>111</v>
      </c>
      <c r="F26" s="6">
        <v>45281</v>
      </c>
      <c r="G26" s="6">
        <v>45284</v>
      </c>
      <c r="H26" s="4">
        <v>1</v>
      </c>
      <c r="I26" s="4">
        <v>3</v>
      </c>
      <c r="J26" s="4">
        <v>3</v>
      </c>
      <c r="K26" s="4" t="s">
        <v>30</v>
      </c>
      <c r="L26" s="4">
        <v>-2303.34</v>
      </c>
      <c r="M26" s="4">
        <v>-2303.34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45213.0000115741</v>
      </c>
      <c r="S26" s="6">
        <v>45287</v>
      </c>
      <c r="T26" s="4" t="s">
        <v>34</v>
      </c>
      <c r="U26" s="4">
        <v>-2303.34</v>
      </c>
      <c r="V26" s="4">
        <v>0</v>
      </c>
      <c r="W26" s="4">
        <v>0</v>
      </c>
      <c r="X26" s="4" t="s">
        <v>113</v>
      </c>
      <c r="Y26" s="4" t="s">
        <v>36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45283</v>
      </c>
      <c r="G27" s="6">
        <v>45284</v>
      </c>
      <c r="H27" s="4">
        <v>2</v>
      </c>
      <c r="I27" s="4">
        <v>1</v>
      </c>
      <c r="J27" s="4">
        <v>2</v>
      </c>
      <c r="K27" s="4" t="s">
        <v>30</v>
      </c>
      <c r="L27" s="4">
        <v>1418.24</v>
      </c>
      <c r="M27" s="4">
        <v>1418.24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45221.0000115741</v>
      </c>
      <c r="S27" s="6">
        <v>45287</v>
      </c>
      <c r="T27" s="4" t="s">
        <v>34</v>
      </c>
      <c r="U27" s="4">
        <v>1418.24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107</v>
      </c>
      <c r="B28" s="4" t="s">
        <v>26</v>
      </c>
      <c r="C28" s="4" t="s">
        <v>37</v>
      </c>
      <c r="D28" s="4" t="s">
        <v>83</v>
      </c>
      <c r="E28" s="4" t="s">
        <v>88</v>
      </c>
      <c r="F28" s="6">
        <v>45281</v>
      </c>
      <c r="G28" s="6">
        <v>45284</v>
      </c>
      <c r="H28" s="4">
        <v>1</v>
      </c>
      <c r="I28" s="4">
        <v>3</v>
      </c>
      <c r="J28" s="4">
        <v>3</v>
      </c>
      <c r="K28" s="4" t="s">
        <v>30</v>
      </c>
      <c r="L28" s="4">
        <v>-3951.12</v>
      </c>
      <c r="M28" s="4">
        <v>-3951.12</v>
      </c>
      <c r="N28" s="4" t="s">
        <v>85</v>
      </c>
      <c r="O28" s="4" t="s">
        <v>32</v>
      </c>
      <c r="P28" s="4" t="s">
        <v>33</v>
      </c>
      <c r="Q28" s="4">
        <v>0</v>
      </c>
      <c r="R28" s="7">
        <v>45212</v>
      </c>
      <c r="S28" s="6">
        <v>45287</v>
      </c>
      <c r="T28" s="4" t="s">
        <v>34</v>
      </c>
      <c r="U28" s="4">
        <v>-3951.12</v>
      </c>
      <c r="V28" s="4">
        <v>0</v>
      </c>
      <c r="W28" s="4">
        <v>0</v>
      </c>
      <c r="X28" s="4" t="s">
        <v>108</v>
      </c>
      <c r="Y28" s="4" t="s">
        <v>36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131</v>
      </c>
      <c r="E29" s="4" t="s">
        <v>137</v>
      </c>
      <c r="F29" s="6">
        <v>45283</v>
      </c>
      <c r="G29" s="6">
        <v>45284</v>
      </c>
      <c r="H29" s="4">
        <v>1</v>
      </c>
      <c r="I29" s="4">
        <v>1</v>
      </c>
      <c r="J29" s="4">
        <v>1</v>
      </c>
      <c r="K29" s="4" t="s">
        <v>30</v>
      </c>
      <c r="L29" s="4">
        <v>768.25</v>
      </c>
      <c r="M29" s="4">
        <v>768.25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45221</v>
      </c>
      <c r="S29" s="6">
        <v>45287</v>
      </c>
      <c r="T29" s="4" t="s">
        <v>34</v>
      </c>
      <c r="U29" s="4">
        <v>768.25</v>
      </c>
      <c r="V29" s="4">
        <v>0</v>
      </c>
      <c r="W29" s="4">
        <v>0</v>
      </c>
      <c r="X29" s="4" t="s">
        <v>139</v>
      </c>
      <c r="Y29" s="4" t="s">
        <v>140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142</v>
      </c>
      <c r="E30" s="4" t="s">
        <v>143</v>
      </c>
      <c r="F30" s="6">
        <v>45282</v>
      </c>
      <c r="G30" s="6">
        <v>45284</v>
      </c>
      <c r="H30" s="4">
        <v>1</v>
      </c>
      <c r="I30" s="4">
        <v>2</v>
      </c>
      <c r="J30" s="4">
        <v>2</v>
      </c>
      <c r="K30" s="4" t="s">
        <v>30</v>
      </c>
      <c r="L30" s="4">
        <v>2064.86</v>
      </c>
      <c r="M30" s="4">
        <v>2064.86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45222.0000115741</v>
      </c>
      <c r="S30" s="6">
        <v>45287</v>
      </c>
      <c r="T30" s="4" t="s">
        <v>34</v>
      </c>
      <c r="U30" s="4">
        <v>2064.86</v>
      </c>
      <c r="V30" s="4">
        <v>0</v>
      </c>
      <c r="W30" s="4">
        <v>0</v>
      </c>
      <c r="X30" s="4" t="s">
        <v>145</v>
      </c>
      <c r="Y30" s="4" t="s">
        <v>146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45283</v>
      </c>
      <c r="G31" s="6">
        <v>45284</v>
      </c>
      <c r="H31" s="4">
        <v>1</v>
      </c>
      <c r="I31" s="4">
        <v>1</v>
      </c>
      <c r="J31" s="4">
        <v>1</v>
      </c>
      <c r="K31" s="4" t="s">
        <v>30</v>
      </c>
      <c r="L31" s="4">
        <v>4591.8</v>
      </c>
      <c r="M31" s="4">
        <v>4591.8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45223.0000115741</v>
      </c>
      <c r="S31" s="6">
        <v>45287</v>
      </c>
      <c r="T31" s="4" t="s">
        <v>34</v>
      </c>
      <c r="U31" s="4">
        <v>4591.8</v>
      </c>
      <c r="V31" s="4">
        <v>0</v>
      </c>
      <c r="W31" s="4">
        <v>0</v>
      </c>
      <c r="X31" s="4" t="s">
        <v>151</v>
      </c>
      <c r="Y31" s="4" t="s">
        <v>36</v>
      </c>
    </row>
    <row r="32" s="4" customFormat="1" spans="1:25">
      <c r="A32" s="4" t="s">
        <v>147</v>
      </c>
      <c r="B32" s="4" t="s">
        <v>26</v>
      </c>
      <c r="C32" s="4" t="s">
        <v>37</v>
      </c>
      <c r="D32" s="4" t="s">
        <v>148</v>
      </c>
      <c r="E32" s="4" t="s">
        <v>149</v>
      </c>
      <c r="F32" s="6">
        <v>45283</v>
      </c>
      <c r="G32" s="6">
        <v>45284</v>
      </c>
      <c r="H32" s="4">
        <v>1</v>
      </c>
      <c r="I32" s="4">
        <v>1</v>
      </c>
      <c r="J32" s="4">
        <v>1</v>
      </c>
      <c r="K32" s="4" t="s">
        <v>30</v>
      </c>
      <c r="L32" s="4">
        <v>-4591.8</v>
      </c>
      <c r="M32" s="4">
        <v>-4591.8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45223.0000115741</v>
      </c>
      <c r="S32" s="6">
        <v>45287</v>
      </c>
      <c r="T32" s="4" t="s">
        <v>34</v>
      </c>
      <c r="U32" s="4">
        <v>-4591.8</v>
      </c>
      <c r="V32" s="4">
        <v>0</v>
      </c>
      <c r="W32" s="4">
        <v>0</v>
      </c>
      <c r="X32" s="4" t="s">
        <v>151</v>
      </c>
      <c r="Y32" s="4" t="s">
        <v>36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45283</v>
      </c>
      <c r="G33" s="6">
        <v>45284</v>
      </c>
      <c r="H33" s="4">
        <v>1</v>
      </c>
      <c r="I33" s="4">
        <v>1</v>
      </c>
      <c r="J33" s="4">
        <v>1</v>
      </c>
      <c r="K33" s="4" t="s">
        <v>30</v>
      </c>
      <c r="L33" s="4">
        <v>1469.64</v>
      </c>
      <c r="M33" s="4">
        <v>1469.64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45224.0000115741</v>
      </c>
      <c r="S33" s="6">
        <v>45287</v>
      </c>
      <c r="T33" s="4" t="s">
        <v>34</v>
      </c>
      <c r="U33" s="4">
        <v>1469.64</v>
      </c>
      <c r="V33" s="4">
        <v>0</v>
      </c>
      <c r="W33" s="4">
        <v>0</v>
      </c>
      <c r="X33" s="4" t="s">
        <v>156</v>
      </c>
      <c r="Y33" s="4" t="s">
        <v>36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45283</v>
      </c>
      <c r="G34" s="6">
        <v>45284</v>
      </c>
      <c r="H34" s="4">
        <v>1</v>
      </c>
      <c r="I34" s="4">
        <v>1</v>
      </c>
      <c r="J34" s="4">
        <v>1</v>
      </c>
      <c r="K34" s="4" t="s">
        <v>30</v>
      </c>
      <c r="L34" s="4">
        <v>1552.34</v>
      </c>
      <c r="M34" s="4">
        <v>1552.34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45224</v>
      </c>
      <c r="S34" s="6">
        <v>45287</v>
      </c>
      <c r="T34" s="4" t="s">
        <v>34</v>
      </c>
      <c r="U34" s="4">
        <v>1552.34</v>
      </c>
      <c r="V34" s="4">
        <v>0</v>
      </c>
      <c r="W34" s="4">
        <v>0</v>
      </c>
      <c r="X34" s="4" t="s">
        <v>159</v>
      </c>
      <c r="Y34" s="4" t="s">
        <v>36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45281</v>
      </c>
      <c r="G35" s="6">
        <v>45284</v>
      </c>
      <c r="H35" s="4">
        <v>2</v>
      </c>
      <c r="I35" s="4">
        <v>3</v>
      </c>
      <c r="J35" s="4">
        <v>6</v>
      </c>
      <c r="K35" s="4" t="s">
        <v>30</v>
      </c>
      <c r="L35" s="4">
        <v>6296.88</v>
      </c>
      <c r="M35" s="4">
        <v>6296.88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45228.0000115741</v>
      </c>
      <c r="S35" s="6">
        <v>45287</v>
      </c>
      <c r="T35" s="4" t="s">
        <v>34</v>
      </c>
      <c r="U35" s="4">
        <v>6296.88</v>
      </c>
      <c r="V35" s="4">
        <v>0</v>
      </c>
      <c r="W35" s="4">
        <v>0</v>
      </c>
      <c r="X35" s="4" t="s">
        <v>164</v>
      </c>
      <c r="Y35" s="4" t="s">
        <v>36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45283</v>
      </c>
      <c r="G36" s="6">
        <v>45284</v>
      </c>
      <c r="H36" s="4">
        <v>1</v>
      </c>
      <c r="I36" s="4">
        <v>1</v>
      </c>
      <c r="J36" s="4">
        <v>1</v>
      </c>
      <c r="K36" s="4" t="s">
        <v>30</v>
      </c>
      <c r="L36" s="4">
        <v>196.79</v>
      </c>
      <c r="M36" s="4">
        <v>196.79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45230.0000115741</v>
      </c>
      <c r="S36" s="6">
        <v>45287</v>
      </c>
      <c r="T36" s="4" t="s">
        <v>34</v>
      </c>
      <c r="U36" s="4">
        <v>196.79</v>
      </c>
      <c r="V36" s="4">
        <v>0</v>
      </c>
      <c r="W36" s="4">
        <v>0</v>
      </c>
      <c r="X36" s="4" t="s">
        <v>169</v>
      </c>
      <c r="Y36" s="4" t="s">
        <v>170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173</v>
      </c>
      <c r="F37" s="6">
        <v>45283</v>
      </c>
      <c r="G37" s="6">
        <v>45284</v>
      </c>
      <c r="H37" s="4">
        <v>1</v>
      </c>
      <c r="I37" s="4">
        <v>1</v>
      </c>
      <c r="J37" s="4">
        <v>1</v>
      </c>
      <c r="K37" s="4" t="s">
        <v>30</v>
      </c>
      <c r="L37" s="4">
        <v>454.89</v>
      </c>
      <c r="M37" s="4">
        <v>454.89</v>
      </c>
      <c r="N37" s="4" t="s">
        <v>174</v>
      </c>
      <c r="O37" s="4" t="s">
        <v>32</v>
      </c>
      <c r="P37" s="4" t="s">
        <v>33</v>
      </c>
      <c r="Q37" s="4">
        <v>0</v>
      </c>
      <c r="R37" s="7">
        <v>45231</v>
      </c>
      <c r="S37" s="6">
        <v>45287</v>
      </c>
      <c r="T37" s="4" t="s">
        <v>34</v>
      </c>
      <c r="U37" s="4">
        <v>454.89</v>
      </c>
      <c r="V37" s="4">
        <v>0</v>
      </c>
      <c r="W37" s="4">
        <v>0</v>
      </c>
      <c r="X37" s="4" t="s">
        <v>175</v>
      </c>
      <c r="Y37" s="4" t="s">
        <v>36</v>
      </c>
    </row>
    <row r="38" s="4" customFormat="1" spans="1:25">
      <c r="A38" s="4" t="s">
        <v>176</v>
      </c>
      <c r="B38" s="4" t="s">
        <v>26</v>
      </c>
      <c r="C38" s="4" t="s">
        <v>27</v>
      </c>
      <c r="D38" s="4" t="s">
        <v>177</v>
      </c>
      <c r="E38" s="4" t="s">
        <v>178</v>
      </c>
      <c r="F38" s="6">
        <v>45279</v>
      </c>
      <c r="G38" s="6">
        <v>45284</v>
      </c>
      <c r="H38" s="4">
        <v>1</v>
      </c>
      <c r="I38" s="4">
        <v>5</v>
      </c>
      <c r="J38" s="4">
        <v>5</v>
      </c>
      <c r="K38" s="4" t="s">
        <v>30</v>
      </c>
      <c r="L38" s="4">
        <v>1101.3</v>
      </c>
      <c r="M38" s="4">
        <v>1101.3</v>
      </c>
      <c r="N38" s="4" t="s">
        <v>179</v>
      </c>
      <c r="O38" s="4" t="s">
        <v>32</v>
      </c>
      <c r="P38" s="4" t="s">
        <v>33</v>
      </c>
      <c r="Q38" s="4">
        <v>0</v>
      </c>
      <c r="R38" s="7">
        <v>45232.0000115741</v>
      </c>
      <c r="S38" s="6">
        <v>45287</v>
      </c>
      <c r="T38" s="4" t="s">
        <v>34</v>
      </c>
      <c r="U38" s="4">
        <v>1101.3</v>
      </c>
      <c r="V38" s="4">
        <v>0</v>
      </c>
      <c r="W38" s="4">
        <v>0</v>
      </c>
      <c r="X38" s="4" t="s">
        <v>180</v>
      </c>
      <c r="Y38" s="4" t="s">
        <v>36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45281</v>
      </c>
      <c r="G39" s="6">
        <v>45284</v>
      </c>
      <c r="H39" s="4">
        <v>1</v>
      </c>
      <c r="I39" s="4">
        <v>3</v>
      </c>
      <c r="J39" s="4">
        <v>3</v>
      </c>
      <c r="K39" s="4" t="s">
        <v>30</v>
      </c>
      <c r="L39" s="4">
        <v>2192.19</v>
      </c>
      <c r="M39" s="4">
        <v>2192.19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45233.0000115741</v>
      </c>
      <c r="S39" s="6">
        <v>45287</v>
      </c>
      <c r="T39" s="4" t="s">
        <v>34</v>
      </c>
      <c r="U39" s="4">
        <v>2192.19</v>
      </c>
      <c r="V39" s="4">
        <v>0</v>
      </c>
      <c r="W39" s="4">
        <v>0</v>
      </c>
      <c r="X39" s="4" t="s">
        <v>185</v>
      </c>
      <c r="Y39" s="4" t="s">
        <v>186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189</v>
      </c>
      <c r="F40" s="6">
        <v>45282</v>
      </c>
      <c r="G40" s="6">
        <v>45284</v>
      </c>
      <c r="H40" s="4">
        <v>1</v>
      </c>
      <c r="I40" s="4">
        <v>2</v>
      </c>
      <c r="J40" s="4">
        <v>2</v>
      </c>
      <c r="K40" s="4" t="s">
        <v>30</v>
      </c>
      <c r="L40" s="4">
        <v>2331.14</v>
      </c>
      <c r="M40" s="4">
        <v>2331.14</v>
      </c>
      <c r="N40" s="4" t="s">
        <v>190</v>
      </c>
      <c r="O40" s="4" t="s">
        <v>32</v>
      </c>
      <c r="P40" s="4" t="s">
        <v>33</v>
      </c>
      <c r="Q40" s="4">
        <v>0</v>
      </c>
      <c r="R40" s="7">
        <v>45233.0000115741</v>
      </c>
      <c r="S40" s="6">
        <v>45287</v>
      </c>
      <c r="T40" s="4" t="s">
        <v>34</v>
      </c>
      <c r="U40" s="4">
        <v>2331.14</v>
      </c>
      <c r="V40" s="4">
        <v>0</v>
      </c>
      <c r="W40" s="4">
        <v>0</v>
      </c>
      <c r="X40" s="4" t="s">
        <v>191</v>
      </c>
      <c r="Y40" s="4" t="s">
        <v>192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188</v>
      </c>
      <c r="E41" s="4" t="s">
        <v>194</v>
      </c>
      <c r="F41" s="6">
        <v>45282</v>
      </c>
      <c r="G41" s="6">
        <v>45284</v>
      </c>
      <c r="H41" s="4">
        <v>1</v>
      </c>
      <c r="I41" s="4">
        <v>2</v>
      </c>
      <c r="J41" s="4">
        <v>2</v>
      </c>
      <c r="K41" s="4" t="s">
        <v>30</v>
      </c>
      <c r="L41" s="4">
        <v>3353.44</v>
      </c>
      <c r="M41" s="4">
        <v>3353.44</v>
      </c>
      <c r="N41" s="4" t="s">
        <v>195</v>
      </c>
      <c r="O41" s="4" t="s">
        <v>32</v>
      </c>
      <c r="P41" s="4" t="s">
        <v>33</v>
      </c>
      <c r="Q41" s="4">
        <v>0</v>
      </c>
      <c r="R41" s="7">
        <v>45233</v>
      </c>
      <c r="S41" s="6">
        <v>45287</v>
      </c>
      <c r="T41" s="4" t="s">
        <v>34</v>
      </c>
      <c r="U41" s="4">
        <v>3353.44</v>
      </c>
      <c r="V41" s="4">
        <v>0</v>
      </c>
      <c r="W41" s="4">
        <v>0</v>
      </c>
      <c r="X41" s="4" t="s">
        <v>196</v>
      </c>
      <c r="Y41" s="4" t="s">
        <v>197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199</v>
      </c>
      <c r="E42" s="4" t="s">
        <v>173</v>
      </c>
      <c r="F42" s="6">
        <v>45281</v>
      </c>
      <c r="G42" s="6">
        <v>45284</v>
      </c>
      <c r="H42" s="4">
        <v>1</v>
      </c>
      <c r="I42" s="4">
        <v>3</v>
      </c>
      <c r="J42" s="4">
        <v>3</v>
      </c>
      <c r="K42" s="4" t="s">
        <v>30</v>
      </c>
      <c r="L42" s="4">
        <v>1355.79</v>
      </c>
      <c r="M42" s="4">
        <v>1355.79</v>
      </c>
      <c r="N42" s="4" t="s">
        <v>200</v>
      </c>
      <c r="O42" s="4" t="s">
        <v>32</v>
      </c>
      <c r="P42" s="4" t="s">
        <v>33</v>
      </c>
      <c r="Q42" s="4">
        <v>0</v>
      </c>
      <c r="R42" s="7">
        <v>45234</v>
      </c>
      <c r="S42" s="6">
        <v>45287</v>
      </c>
      <c r="T42" s="4" t="s">
        <v>34</v>
      </c>
      <c r="U42" s="4">
        <v>1355.79</v>
      </c>
      <c r="V42" s="4">
        <v>0</v>
      </c>
      <c r="W42" s="4">
        <v>0</v>
      </c>
      <c r="X42" s="4" t="s">
        <v>201</v>
      </c>
      <c r="Y42" s="4" t="s">
        <v>36</v>
      </c>
    </row>
    <row r="43" s="4" customFormat="1" spans="1:25">
      <c r="A43" s="4" t="s">
        <v>152</v>
      </c>
      <c r="B43" s="4" t="s">
        <v>26</v>
      </c>
      <c r="C43" s="4" t="s">
        <v>37</v>
      </c>
      <c r="D43" s="4" t="s">
        <v>153</v>
      </c>
      <c r="E43" s="4" t="s">
        <v>154</v>
      </c>
      <c r="F43" s="6">
        <v>45283</v>
      </c>
      <c r="G43" s="6">
        <v>45284</v>
      </c>
      <c r="H43" s="4">
        <v>1</v>
      </c>
      <c r="I43" s="4">
        <v>1</v>
      </c>
      <c r="J43" s="4">
        <v>1</v>
      </c>
      <c r="K43" s="4" t="s">
        <v>30</v>
      </c>
      <c r="L43" s="4">
        <v>-1469.64</v>
      </c>
      <c r="M43" s="4">
        <v>-1469.64</v>
      </c>
      <c r="N43" s="4" t="s">
        <v>155</v>
      </c>
      <c r="O43" s="4" t="s">
        <v>32</v>
      </c>
      <c r="P43" s="4" t="s">
        <v>33</v>
      </c>
      <c r="Q43" s="4">
        <v>0</v>
      </c>
      <c r="R43" s="7">
        <v>45224.0000115741</v>
      </c>
      <c r="S43" s="6">
        <v>45287</v>
      </c>
      <c r="T43" s="4" t="s">
        <v>34</v>
      </c>
      <c r="U43" s="4">
        <v>-1469.64</v>
      </c>
      <c r="V43" s="4">
        <v>0</v>
      </c>
      <c r="W43" s="4">
        <v>0</v>
      </c>
      <c r="X43" s="4" t="s">
        <v>156</v>
      </c>
      <c r="Y43" s="4" t="s">
        <v>36</v>
      </c>
    </row>
    <row r="44" s="4" customFormat="1" spans="1:25">
      <c r="A44" s="4" t="s">
        <v>157</v>
      </c>
      <c r="B44" s="4" t="s">
        <v>26</v>
      </c>
      <c r="C44" s="4" t="s">
        <v>37</v>
      </c>
      <c r="D44" s="4" t="s">
        <v>153</v>
      </c>
      <c r="E44" s="4" t="s">
        <v>154</v>
      </c>
      <c r="F44" s="6">
        <v>45283</v>
      </c>
      <c r="G44" s="6">
        <v>45284</v>
      </c>
      <c r="H44" s="4">
        <v>1</v>
      </c>
      <c r="I44" s="4">
        <v>1</v>
      </c>
      <c r="J44" s="4">
        <v>1</v>
      </c>
      <c r="K44" s="4" t="s">
        <v>30</v>
      </c>
      <c r="L44" s="4">
        <v>-1552.34</v>
      </c>
      <c r="M44" s="4">
        <v>-1552.34</v>
      </c>
      <c r="N44" s="4" t="s">
        <v>158</v>
      </c>
      <c r="O44" s="4" t="s">
        <v>32</v>
      </c>
      <c r="P44" s="4" t="s">
        <v>33</v>
      </c>
      <c r="Q44" s="4">
        <v>0</v>
      </c>
      <c r="R44" s="7">
        <v>45224</v>
      </c>
      <c r="S44" s="6">
        <v>45287</v>
      </c>
      <c r="T44" s="4" t="s">
        <v>34</v>
      </c>
      <c r="U44" s="4">
        <v>-1552.34</v>
      </c>
      <c r="V44" s="4">
        <v>0</v>
      </c>
      <c r="W44" s="4">
        <v>0</v>
      </c>
      <c r="X44" s="4" t="s">
        <v>159</v>
      </c>
      <c r="Y44" s="4" t="s">
        <v>36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45281</v>
      </c>
      <c r="G45" s="6">
        <v>45284</v>
      </c>
      <c r="H45" s="4">
        <v>1</v>
      </c>
      <c r="I45" s="4">
        <v>3</v>
      </c>
      <c r="J45" s="4">
        <v>3</v>
      </c>
      <c r="K45" s="4" t="s">
        <v>30</v>
      </c>
      <c r="L45" s="4">
        <v>8722.23</v>
      </c>
      <c r="M45" s="4">
        <v>8722.23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45236</v>
      </c>
      <c r="S45" s="6">
        <v>45287</v>
      </c>
      <c r="T45" s="4" t="s">
        <v>34</v>
      </c>
      <c r="U45" s="4">
        <v>8722.23</v>
      </c>
      <c r="V45" s="4">
        <v>0</v>
      </c>
      <c r="W45" s="4">
        <v>0</v>
      </c>
      <c r="X45" s="4" t="s">
        <v>206</v>
      </c>
      <c r="Y45" s="4" t="s">
        <v>207</v>
      </c>
    </row>
    <row r="46" s="4" customFormat="1" spans="1:25">
      <c r="A46" s="4" t="s">
        <v>208</v>
      </c>
      <c r="B46" s="4" t="s">
        <v>26</v>
      </c>
      <c r="C46" s="4" t="s">
        <v>27</v>
      </c>
      <c r="D46" s="4" t="s">
        <v>203</v>
      </c>
      <c r="E46" s="4" t="s">
        <v>209</v>
      </c>
      <c r="F46" s="6">
        <v>45281</v>
      </c>
      <c r="G46" s="6">
        <v>45284</v>
      </c>
      <c r="H46" s="4">
        <v>1</v>
      </c>
      <c r="I46" s="4">
        <v>3</v>
      </c>
      <c r="J46" s="4">
        <v>3</v>
      </c>
      <c r="K46" s="4" t="s">
        <v>30</v>
      </c>
      <c r="L46" s="4">
        <v>9491.49</v>
      </c>
      <c r="M46" s="4">
        <v>9491.49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45236.0000115741</v>
      </c>
      <c r="S46" s="6">
        <v>45287</v>
      </c>
      <c r="T46" s="4" t="s">
        <v>34</v>
      </c>
      <c r="U46" s="4">
        <v>9491.49</v>
      </c>
      <c r="V46" s="4">
        <v>0</v>
      </c>
      <c r="W46" s="4">
        <v>0</v>
      </c>
      <c r="X46" s="4" t="s">
        <v>211</v>
      </c>
      <c r="Y46" s="4" t="s">
        <v>212</v>
      </c>
    </row>
    <row r="47" s="4" customFormat="1" spans="1:25">
      <c r="A47" s="4" t="s">
        <v>176</v>
      </c>
      <c r="B47" s="4" t="s">
        <v>26</v>
      </c>
      <c r="C47" s="4" t="s">
        <v>37</v>
      </c>
      <c r="D47" s="4" t="s">
        <v>177</v>
      </c>
      <c r="E47" s="4" t="s">
        <v>178</v>
      </c>
      <c r="F47" s="6">
        <v>45279</v>
      </c>
      <c r="G47" s="6">
        <v>45284</v>
      </c>
      <c r="H47" s="4">
        <v>1</v>
      </c>
      <c r="I47" s="4">
        <v>5</v>
      </c>
      <c r="J47" s="4">
        <v>5</v>
      </c>
      <c r="K47" s="4" t="s">
        <v>30</v>
      </c>
      <c r="L47" s="4">
        <v>-1101.3</v>
      </c>
      <c r="M47" s="4">
        <v>-1101.3</v>
      </c>
      <c r="N47" s="4" t="s">
        <v>179</v>
      </c>
      <c r="O47" s="4" t="s">
        <v>32</v>
      </c>
      <c r="P47" s="4" t="s">
        <v>33</v>
      </c>
      <c r="Q47" s="4">
        <v>0</v>
      </c>
      <c r="R47" s="7">
        <v>45232.0000115741</v>
      </c>
      <c r="S47" s="6">
        <v>45287</v>
      </c>
      <c r="T47" s="4" t="s">
        <v>34</v>
      </c>
      <c r="U47" s="4">
        <v>-1101.3</v>
      </c>
      <c r="V47" s="4">
        <v>0</v>
      </c>
      <c r="W47" s="4">
        <v>0</v>
      </c>
      <c r="X47" s="4" t="s">
        <v>180</v>
      </c>
      <c r="Y47" s="4" t="s">
        <v>36</v>
      </c>
    </row>
    <row r="48" s="4" customFormat="1" spans="1:25">
      <c r="A48" s="4" t="s">
        <v>213</v>
      </c>
      <c r="B48" s="4" t="s">
        <v>26</v>
      </c>
      <c r="C48" s="4" t="s">
        <v>27</v>
      </c>
      <c r="D48" s="4" t="s">
        <v>214</v>
      </c>
      <c r="E48" s="4" t="s">
        <v>215</v>
      </c>
      <c r="F48" s="6">
        <v>45283</v>
      </c>
      <c r="G48" s="6">
        <v>45284</v>
      </c>
      <c r="H48" s="4">
        <v>1</v>
      </c>
      <c r="I48" s="4">
        <v>1</v>
      </c>
      <c r="J48" s="4">
        <v>1</v>
      </c>
      <c r="K48" s="4" t="s">
        <v>30</v>
      </c>
      <c r="L48" s="4">
        <v>902.11</v>
      </c>
      <c r="M48" s="4">
        <v>902.11</v>
      </c>
      <c r="N48" s="4" t="s">
        <v>216</v>
      </c>
      <c r="O48" s="4" t="s">
        <v>32</v>
      </c>
      <c r="P48" s="4" t="s">
        <v>33</v>
      </c>
      <c r="Q48" s="4">
        <v>0</v>
      </c>
      <c r="R48" s="7">
        <v>45237</v>
      </c>
      <c r="S48" s="6">
        <v>45287</v>
      </c>
      <c r="T48" s="4" t="s">
        <v>34</v>
      </c>
      <c r="U48" s="4">
        <v>902.11</v>
      </c>
      <c r="V48" s="4">
        <v>0</v>
      </c>
      <c r="W48" s="4">
        <v>0</v>
      </c>
      <c r="X48" s="4" t="s">
        <v>217</v>
      </c>
      <c r="Y48" s="4" t="s">
        <v>218</v>
      </c>
    </row>
    <row r="49" s="4" customFormat="1" spans="1:25">
      <c r="A49" s="4" t="s">
        <v>219</v>
      </c>
      <c r="B49" s="4" t="s">
        <v>26</v>
      </c>
      <c r="C49" s="4" t="s">
        <v>27</v>
      </c>
      <c r="D49" s="4" t="s">
        <v>220</v>
      </c>
      <c r="E49" s="4" t="s">
        <v>221</v>
      </c>
      <c r="F49" s="6">
        <v>45282</v>
      </c>
      <c r="G49" s="6">
        <v>45284</v>
      </c>
      <c r="H49" s="4">
        <v>1</v>
      </c>
      <c r="I49" s="4">
        <v>2</v>
      </c>
      <c r="J49" s="4">
        <v>2</v>
      </c>
      <c r="K49" s="4" t="s">
        <v>30</v>
      </c>
      <c r="L49" s="4">
        <v>252.07</v>
      </c>
      <c r="M49" s="4">
        <v>252.07</v>
      </c>
      <c r="N49" s="4" t="s">
        <v>222</v>
      </c>
      <c r="O49" s="4" t="s">
        <v>32</v>
      </c>
      <c r="P49" s="4" t="s">
        <v>33</v>
      </c>
      <c r="Q49" s="4">
        <v>0</v>
      </c>
      <c r="R49" s="7">
        <v>45238</v>
      </c>
      <c r="S49" s="6">
        <v>45287</v>
      </c>
      <c r="T49" s="4" t="s">
        <v>34</v>
      </c>
      <c r="U49" s="4">
        <v>252.07</v>
      </c>
      <c r="V49" s="4">
        <v>0</v>
      </c>
      <c r="W49" s="4">
        <v>0</v>
      </c>
      <c r="X49" s="4" t="s">
        <v>223</v>
      </c>
      <c r="Y49" s="4" t="s">
        <v>224</v>
      </c>
    </row>
    <row r="50" s="4" customFormat="1" spans="1:25">
      <c r="A50" s="4" t="s">
        <v>225</v>
      </c>
      <c r="B50" s="4" t="s">
        <v>26</v>
      </c>
      <c r="C50" s="4" t="s">
        <v>27</v>
      </c>
      <c r="D50" s="4" t="s">
        <v>226</v>
      </c>
      <c r="E50" s="4" t="s">
        <v>227</v>
      </c>
      <c r="F50" s="6">
        <v>45283</v>
      </c>
      <c r="G50" s="6">
        <v>45284</v>
      </c>
      <c r="H50" s="4">
        <v>1</v>
      </c>
      <c r="I50" s="4">
        <v>1</v>
      </c>
      <c r="J50" s="4">
        <v>1</v>
      </c>
      <c r="K50" s="4" t="s">
        <v>30</v>
      </c>
      <c r="L50" s="4">
        <v>498.28</v>
      </c>
      <c r="M50" s="4">
        <v>498.28</v>
      </c>
      <c r="N50" s="4" t="s">
        <v>228</v>
      </c>
      <c r="O50" s="4" t="s">
        <v>32</v>
      </c>
      <c r="P50" s="4" t="s">
        <v>33</v>
      </c>
      <c r="Q50" s="4">
        <v>0</v>
      </c>
      <c r="R50" s="7">
        <v>45238</v>
      </c>
      <c r="S50" s="6">
        <v>45287</v>
      </c>
      <c r="T50" s="4" t="s">
        <v>34</v>
      </c>
      <c r="U50" s="4">
        <v>498.28</v>
      </c>
      <c r="V50" s="4">
        <v>0</v>
      </c>
      <c r="W50" s="4">
        <v>0</v>
      </c>
      <c r="X50" s="4" t="s">
        <v>229</v>
      </c>
      <c r="Y50" s="4" t="s">
        <v>36</v>
      </c>
    </row>
    <row r="51" s="4" customFormat="1" spans="1:25">
      <c r="A51" s="4" t="s">
        <v>230</v>
      </c>
      <c r="B51" s="4" t="s">
        <v>26</v>
      </c>
      <c r="C51" s="4" t="s">
        <v>27</v>
      </c>
      <c r="D51" s="4" t="s">
        <v>231</v>
      </c>
      <c r="E51" s="4" t="s">
        <v>232</v>
      </c>
      <c r="F51" s="6">
        <v>45281</v>
      </c>
      <c r="G51" s="6">
        <v>45284</v>
      </c>
      <c r="H51" s="4">
        <v>1</v>
      </c>
      <c r="I51" s="4">
        <v>3</v>
      </c>
      <c r="J51" s="4">
        <v>3</v>
      </c>
      <c r="K51" s="4" t="s">
        <v>30</v>
      </c>
      <c r="L51" s="4">
        <v>1566.09</v>
      </c>
      <c r="M51" s="4">
        <v>1566.09</v>
      </c>
      <c r="N51" s="4" t="s">
        <v>233</v>
      </c>
      <c r="O51" s="4" t="s">
        <v>32</v>
      </c>
      <c r="P51" s="4" t="s">
        <v>33</v>
      </c>
      <c r="Q51" s="4">
        <v>0</v>
      </c>
      <c r="R51" s="7">
        <v>45239</v>
      </c>
      <c r="S51" s="6">
        <v>45287</v>
      </c>
      <c r="T51" s="4" t="s">
        <v>34</v>
      </c>
      <c r="U51" s="4">
        <v>1566.09</v>
      </c>
      <c r="V51" s="4">
        <v>0</v>
      </c>
      <c r="W51" s="4">
        <v>0</v>
      </c>
      <c r="X51" s="4" t="s">
        <v>234</v>
      </c>
      <c r="Y51" s="4" t="s">
        <v>235</v>
      </c>
    </row>
    <row r="52" s="4" customFormat="1" spans="1:25">
      <c r="A52" s="4" t="s">
        <v>202</v>
      </c>
      <c r="B52" s="4" t="s">
        <v>26</v>
      </c>
      <c r="C52" s="4" t="s">
        <v>37</v>
      </c>
      <c r="D52" s="4" t="s">
        <v>203</v>
      </c>
      <c r="E52" s="4" t="s">
        <v>204</v>
      </c>
      <c r="F52" s="6">
        <v>45281</v>
      </c>
      <c r="G52" s="6">
        <v>45284</v>
      </c>
      <c r="H52" s="4">
        <v>1</v>
      </c>
      <c r="I52" s="4">
        <v>3</v>
      </c>
      <c r="J52" s="4">
        <v>3</v>
      </c>
      <c r="K52" s="4" t="s">
        <v>30</v>
      </c>
      <c r="L52" s="4">
        <v>-8722.23</v>
      </c>
      <c r="M52" s="4">
        <v>-8722.23</v>
      </c>
      <c r="N52" s="4" t="s">
        <v>205</v>
      </c>
      <c r="O52" s="4" t="s">
        <v>32</v>
      </c>
      <c r="P52" s="4" t="s">
        <v>33</v>
      </c>
      <c r="Q52" s="4">
        <v>0</v>
      </c>
      <c r="R52" s="7">
        <v>45236</v>
      </c>
      <c r="S52" s="6">
        <v>45287</v>
      </c>
      <c r="T52" s="4" t="s">
        <v>34</v>
      </c>
      <c r="U52" s="4">
        <v>-8722.23</v>
      </c>
      <c r="V52" s="4">
        <v>0</v>
      </c>
      <c r="W52" s="4">
        <v>0</v>
      </c>
      <c r="X52" s="4" t="s">
        <v>206</v>
      </c>
      <c r="Y52" s="4" t="s">
        <v>207</v>
      </c>
    </row>
    <row r="53" s="4" customFormat="1" spans="1:25">
      <c r="A53" s="4" t="s">
        <v>208</v>
      </c>
      <c r="B53" s="4" t="s">
        <v>26</v>
      </c>
      <c r="C53" s="4" t="s">
        <v>37</v>
      </c>
      <c r="D53" s="4" t="s">
        <v>203</v>
      </c>
      <c r="E53" s="4" t="s">
        <v>209</v>
      </c>
      <c r="F53" s="6">
        <v>45281</v>
      </c>
      <c r="G53" s="6">
        <v>45284</v>
      </c>
      <c r="H53" s="4">
        <v>1</v>
      </c>
      <c r="I53" s="4">
        <v>3</v>
      </c>
      <c r="J53" s="4">
        <v>3</v>
      </c>
      <c r="K53" s="4" t="s">
        <v>30</v>
      </c>
      <c r="L53" s="4">
        <v>-9491.49</v>
      </c>
      <c r="M53" s="4">
        <v>-9491.49</v>
      </c>
      <c r="N53" s="4" t="s">
        <v>210</v>
      </c>
      <c r="O53" s="4" t="s">
        <v>32</v>
      </c>
      <c r="P53" s="4" t="s">
        <v>33</v>
      </c>
      <c r="Q53" s="4">
        <v>0</v>
      </c>
      <c r="R53" s="7">
        <v>45236.0000115741</v>
      </c>
      <c r="S53" s="6">
        <v>45287</v>
      </c>
      <c r="T53" s="4" t="s">
        <v>34</v>
      </c>
      <c r="U53" s="4">
        <v>-9491.49</v>
      </c>
      <c r="V53" s="4">
        <v>0</v>
      </c>
      <c r="W53" s="4">
        <v>0</v>
      </c>
      <c r="X53" s="4" t="s">
        <v>211</v>
      </c>
      <c r="Y53" s="4" t="s">
        <v>212</v>
      </c>
    </row>
    <row r="54" s="4" customFormat="1" spans="1:25">
      <c r="A54" s="4" t="s">
        <v>236</v>
      </c>
      <c r="B54" s="4" t="s">
        <v>26</v>
      </c>
      <c r="C54" s="4" t="s">
        <v>27</v>
      </c>
      <c r="D54" s="4" t="s">
        <v>237</v>
      </c>
      <c r="E54" s="4" t="s">
        <v>238</v>
      </c>
      <c r="F54" s="6">
        <v>45279</v>
      </c>
      <c r="G54" s="6">
        <v>45284</v>
      </c>
      <c r="H54" s="4">
        <v>1</v>
      </c>
      <c r="I54" s="4">
        <v>5</v>
      </c>
      <c r="J54" s="4">
        <v>5</v>
      </c>
      <c r="K54" s="4" t="s">
        <v>30</v>
      </c>
      <c r="L54" s="4">
        <v>11855.77</v>
      </c>
      <c r="M54" s="4">
        <v>11855.77</v>
      </c>
      <c r="N54" s="4" t="s">
        <v>239</v>
      </c>
      <c r="O54" s="4" t="s">
        <v>32</v>
      </c>
      <c r="P54" s="4" t="s">
        <v>33</v>
      </c>
      <c r="Q54" s="4">
        <v>0</v>
      </c>
      <c r="R54" s="7">
        <v>45240</v>
      </c>
      <c r="S54" s="6">
        <v>45287</v>
      </c>
      <c r="T54" s="4" t="s">
        <v>34</v>
      </c>
      <c r="U54" s="4">
        <v>11855.77</v>
      </c>
      <c r="V54" s="4">
        <v>0</v>
      </c>
      <c r="W54" s="4">
        <v>0</v>
      </c>
      <c r="X54" s="4" t="s">
        <v>240</v>
      </c>
      <c r="Y54" s="4" t="s">
        <v>241</v>
      </c>
    </row>
    <row r="55" s="4" customFormat="1" spans="1:25">
      <c r="A55" s="4" t="s">
        <v>242</v>
      </c>
      <c r="B55" s="4" t="s">
        <v>26</v>
      </c>
      <c r="C55" s="4" t="s">
        <v>27</v>
      </c>
      <c r="D55" s="4" t="s">
        <v>166</v>
      </c>
      <c r="E55" s="4" t="s">
        <v>243</v>
      </c>
      <c r="F55" s="6">
        <v>45283</v>
      </c>
      <c r="G55" s="6">
        <v>45284</v>
      </c>
      <c r="H55" s="4">
        <v>1</v>
      </c>
      <c r="I55" s="4">
        <v>1</v>
      </c>
      <c r="J55" s="4">
        <v>1</v>
      </c>
      <c r="K55" s="4" t="s">
        <v>30</v>
      </c>
      <c r="L55" s="4">
        <v>202.02</v>
      </c>
      <c r="M55" s="4">
        <v>202.02</v>
      </c>
      <c r="N55" s="4" t="s">
        <v>244</v>
      </c>
      <c r="O55" s="4" t="s">
        <v>32</v>
      </c>
      <c r="P55" s="4" t="s">
        <v>33</v>
      </c>
      <c r="Q55" s="4">
        <v>0</v>
      </c>
      <c r="R55" s="7">
        <v>45240</v>
      </c>
      <c r="S55" s="6">
        <v>45287</v>
      </c>
      <c r="T55" s="4" t="s">
        <v>34</v>
      </c>
      <c r="U55" s="4">
        <v>202.02</v>
      </c>
      <c r="V55" s="4">
        <v>0</v>
      </c>
      <c r="W55" s="4">
        <v>0</v>
      </c>
      <c r="X55" s="4" t="s">
        <v>245</v>
      </c>
      <c r="Y55" s="4" t="s">
        <v>246</v>
      </c>
    </row>
    <row r="56" s="4" customFormat="1" spans="1:25">
      <c r="A56" s="4" t="s">
        <v>247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45282</v>
      </c>
      <c r="G56" s="6">
        <v>45284</v>
      </c>
      <c r="H56" s="4">
        <v>1</v>
      </c>
      <c r="I56" s="4">
        <v>2</v>
      </c>
      <c r="J56" s="4">
        <v>2</v>
      </c>
      <c r="K56" s="4" t="s">
        <v>30</v>
      </c>
      <c r="L56" s="4">
        <v>713.87</v>
      </c>
      <c r="M56" s="4">
        <v>713.87</v>
      </c>
      <c r="N56" s="4" t="s">
        <v>250</v>
      </c>
      <c r="O56" s="4" t="s">
        <v>32</v>
      </c>
      <c r="P56" s="4" t="s">
        <v>33</v>
      </c>
      <c r="Q56" s="4">
        <v>0</v>
      </c>
      <c r="R56" s="7">
        <v>45240</v>
      </c>
      <c r="S56" s="6">
        <v>45287</v>
      </c>
      <c r="T56" s="4" t="s">
        <v>34</v>
      </c>
      <c r="U56" s="4">
        <v>713.87</v>
      </c>
      <c r="V56" s="4">
        <v>0</v>
      </c>
      <c r="W56" s="4">
        <v>0</v>
      </c>
      <c r="X56" s="4" t="s">
        <v>251</v>
      </c>
      <c r="Y56" s="4" t="s">
        <v>252</v>
      </c>
    </row>
    <row r="57" s="4" customFormat="1" spans="1:25">
      <c r="A57" s="4" t="s">
        <v>253</v>
      </c>
      <c r="B57" s="4" t="s">
        <v>26</v>
      </c>
      <c r="C57" s="4" t="s">
        <v>27</v>
      </c>
      <c r="D57" s="4" t="s">
        <v>254</v>
      </c>
      <c r="E57" s="4" t="s">
        <v>255</v>
      </c>
      <c r="F57" s="6">
        <v>45282</v>
      </c>
      <c r="G57" s="6">
        <v>45284</v>
      </c>
      <c r="H57" s="4">
        <v>1</v>
      </c>
      <c r="I57" s="4">
        <v>2</v>
      </c>
      <c r="J57" s="4">
        <v>2</v>
      </c>
      <c r="K57" s="4" t="s">
        <v>30</v>
      </c>
      <c r="L57" s="4">
        <v>1708.72</v>
      </c>
      <c r="M57" s="4">
        <v>1708.72</v>
      </c>
      <c r="N57" s="4" t="s">
        <v>256</v>
      </c>
      <c r="O57" s="4" t="s">
        <v>32</v>
      </c>
      <c r="P57" s="4" t="s">
        <v>33</v>
      </c>
      <c r="Q57" s="4">
        <v>0</v>
      </c>
      <c r="R57" s="7">
        <v>45240.0000115741</v>
      </c>
      <c r="S57" s="6">
        <v>45287</v>
      </c>
      <c r="T57" s="4" t="s">
        <v>34</v>
      </c>
      <c r="U57" s="4">
        <v>1708.72</v>
      </c>
      <c r="V57" s="4">
        <v>0</v>
      </c>
      <c r="W57" s="4">
        <v>0</v>
      </c>
      <c r="X57" s="4" t="s">
        <v>257</v>
      </c>
      <c r="Y57" s="4" t="s">
        <v>258</v>
      </c>
    </row>
    <row r="58" s="4" customFormat="1" spans="1:25">
      <c r="A58" s="4" t="s">
        <v>259</v>
      </c>
      <c r="B58" s="4" t="s">
        <v>26</v>
      </c>
      <c r="C58" s="4" t="s">
        <v>27</v>
      </c>
      <c r="D58" s="4" t="s">
        <v>260</v>
      </c>
      <c r="E58" s="4" t="s">
        <v>261</v>
      </c>
      <c r="F58" s="6">
        <v>45281</v>
      </c>
      <c r="G58" s="6">
        <v>45284</v>
      </c>
      <c r="H58" s="4">
        <v>1</v>
      </c>
      <c r="I58" s="4">
        <v>3</v>
      </c>
      <c r="J58" s="4">
        <v>3</v>
      </c>
      <c r="K58" s="4" t="s">
        <v>30</v>
      </c>
      <c r="L58" s="4">
        <v>2569.32</v>
      </c>
      <c r="M58" s="4">
        <v>2569.32</v>
      </c>
      <c r="N58" s="4" t="s">
        <v>262</v>
      </c>
      <c r="O58" s="4" t="s">
        <v>32</v>
      </c>
      <c r="P58" s="4" t="s">
        <v>33</v>
      </c>
      <c r="Q58" s="4">
        <v>0</v>
      </c>
      <c r="R58" s="7">
        <v>45241.0000115741</v>
      </c>
      <c r="S58" s="6">
        <v>45287</v>
      </c>
      <c r="T58" s="4" t="s">
        <v>34</v>
      </c>
      <c r="U58" s="4">
        <v>2569.32</v>
      </c>
      <c r="V58" s="4">
        <v>0</v>
      </c>
      <c r="W58" s="4">
        <v>0</v>
      </c>
      <c r="X58" s="4" t="s">
        <v>263</v>
      </c>
      <c r="Y58" s="4" t="s">
        <v>264</v>
      </c>
    </row>
    <row r="59" s="4" customFormat="1" spans="1:25">
      <c r="A59" s="4" t="s">
        <v>265</v>
      </c>
      <c r="B59" s="4" t="s">
        <v>26</v>
      </c>
      <c r="C59" s="4" t="s">
        <v>27</v>
      </c>
      <c r="D59" s="4" t="s">
        <v>166</v>
      </c>
      <c r="E59" s="4" t="s">
        <v>167</v>
      </c>
      <c r="F59" s="6">
        <v>45283</v>
      </c>
      <c r="G59" s="6">
        <v>45284</v>
      </c>
      <c r="H59" s="4">
        <v>1</v>
      </c>
      <c r="I59" s="4">
        <v>1</v>
      </c>
      <c r="J59" s="4">
        <v>1</v>
      </c>
      <c r="K59" s="4" t="s">
        <v>30</v>
      </c>
      <c r="L59" s="4">
        <v>202.01</v>
      </c>
      <c r="M59" s="4">
        <v>202.01</v>
      </c>
      <c r="N59" s="4" t="s">
        <v>266</v>
      </c>
      <c r="O59" s="4" t="s">
        <v>32</v>
      </c>
      <c r="P59" s="4" t="s">
        <v>33</v>
      </c>
      <c r="Q59" s="4">
        <v>0</v>
      </c>
      <c r="R59" s="7">
        <v>45242</v>
      </c>
      <c r="S59" s="6">
        <v>45287</v>
      </c>
      <c r="T59" s="4" t="s">
        <v>34</v>
      </c>
      <c r="U59" s="4">
        <v>202.01</v>
      </c>
      <c r="V59" s="4">
        <v>0</v>
      </c>
      <c r="W59" s="4">
        <v>0</v>
      </c>
      <c r="X59" s="4" t="s">
        <v>267</v>
      </c>
      <c r="Y59" s="4" t="s">
        <v>268</v>
      </c>
    </row>
    <row r="60" s="4" customFormat="1" spans="1:25">
      <c r="A60" s="4" t="s">
        <v>269</v>
      </c>
      <c r="B60" s="4" t="s">
        <v>26</v>
      </c>
      <c r="C60" s="4" t="s">
        <v>27</v>
      </c>
      <c r="D60" s="4" t="s">
        <v>270</v>
      </c>
      <c r="E60" s="4" t="s">
        <v>271</v>
      </c>
      <c r="F60" s="6">
        <v>45282</v>
      </c>
      <c r="G60" s="6">
        <v>45284</v>
      </c>
      <c r="H60" s="4">
        <v>1</v>
      </c>
      <c r="I60" s="4">
        <v>2</v>
      </c>
      <c r="J60" s="4">
        <v>2</v>
      </c>
      <c r="K60" s="4" t="s">
        <v>30</v>
      </c>
      <c r="L60" s="4">
        <v>908.06</v>
      </c>
      <c r="M60" s="4">
        <v>908.06</v>
      </c>
      <c r="N60" s="4" t="s">
        <v>272</v>
      </c>
      <c r="O60" s="4" t="s">
        <v>32</v>
      </c>
      <c r="P60" s="4" t="s">
        <v>33</v>
      </c>
      <c r="Q60" s="4">
        <v>0</v>
      </c>
      <c r="R60" s="7">
        <v>45242.0000115741</v>
      </c>
      <c r="S60" s="6">
        <v>45287</v>
      </c>
      <c r="T60" s="4" t="s">
        <v>34</v>
      </c>
      <c r="U60" s="4">
        <v>908.06</v>
      </c>
      <c r="V60" s="4">
        <v>0</v>
      </c>
      <c r="W60" s="4">
        <v>0</v>
      </c>
      <c r="X60" s="4" t="s">
        <v>273</v>
      </c>
      <c r="Y60" s="4" t="s">
        <v>274</v>
      </c>
    </row>
    <row r="61" s="4" customFormat="1" spans="1:25">
      <c r="A61" s="4" t="s">
        <v>275</v>
      </c>
      <c r="B61" s="4" t="s">
        <v>26</v>
      </c>
      <c r="C61" s="4" t="s">
        <v>27</v>
      </c>
      <c r="D61" s="4" t="s">
        <v>276</v>
      </c>
      <c r="E61" s="4" t="s">
        <v>84</v>
      </c>
      <c r="F61" s="6">
        <v>45282</v>
      </c>
      <c r="G61" s="6">
        <v>45284</v>
      </c>
      <c r="H61" s="4">
        <v>1</v>
      </c>
      <c r="I61" s="4">
        <v>2</v>
      </c>
      <c r="J61" s="4">
        <v>2</v>
      </c>
      <c r="K61" s="4" t="s">
        <v>30</v>
      </c>
      <c r="L61" s="4">
        <v>2897.44</v>
      </c>
      <c r="M61" s="4">
        <v>2897.44</v>
      </c>
      <c r="N61" s="4" t="s">
        <v>277</v>
      </c>
      <c r="O61" s="4" t="s">
        <v>32</v>
      </c>
      <c r="P61" s="4" t="s">
        <v>33</v>
      </c>
      <c r="Q61" s="4">
        <v>0</v>
      </c>
      <c r="R61" s="7">
        <v>45242</v>
      </c>
      <c r="S61" s="6">
        <v>45287</v>
      </c>
      <c r="T61" s="4" t="s">
        <v>34</v>
      </c>
      <c r="U61" s="4">
        <v>2897.44</v>
      </c>
      <c r="V61" s="4">
        <v>0</v>
      </c>
      <c r="W61" s="4">
        <v>0</v>
      </c>
      <c r="X61" s="4" t="s">
        <v>278</v>
      </c>
      <c r="Y61" s="4" t="s">
        <v>36</v>
      </c>
    </row>
    <row r="62" s="4" customFormat="1" spans="1:25">
      <c r="A62" s="4" t="s">
        <v>275</v>
      </c>
      <c r="B62" s="4" t="s">
        <v>26</v>
      </c>
      <c r="C62" s="4" t="s">
        <v>37</v>
      </c>
      <c r="D62" s="4" t="s">
        <v>276</v>
      </c>
      <c r="E62" s="4" t="s">
        <v>84</v>
      </c>
      <c r="F62" s="6">
        <v>45282</v>
      </c>
      <c r="G62" s="6">
        <v>45284</v>
      </c>
      <c r="H62" s="4">
        <v>1</v>
      </c>
      <c r="I62" s="4">
        <v>2</v>
      </c>
      <c r="J62" s="4">
        <v>2</v>
      </c>
      <c r="K62" s="4" t="s">
        <v>30</v>
      </c>
      <c r="L62" s="4">
        <v>-2897.44</v>
      </c>
      <c r="M62" s="4">
        <v>-2897.44</v>
      </c>
      <c r="N62" s="4" t="s">
        <v>277</v>
      </c>
      <c r="O62" s="4" t="s">
        <v>32</v>
      </c>
      <c r="P62" s="4" t="s">
        <v>33</v>
      </c>
      <c r="Q62" s="4">
        <v>0</v>
      </c>
      <c r="R62" s="7">
        <v>45242</v>
      </c>
      <c r="S62" s="6">
        <v>45287</v>
      </c>
      <c r="T62" s="4" t="s">
        <v>34</v>
      </c>
      <c r="U62" s="4">
        <v>-2897.44</v>
      </c>
      <c r="V62" s="4">
        <v>0</v>
      </c>
      <c r="W62" s="4">
        <v>0</v>
      </c>
      <c r="X62" s="4" t="s">
        <v>278</v>
      </c>
      <c r="Y62" s="4" t="s">
        <v>36</v>
      </c>
    </row>
    <row r="63" s="4" customFormat="1" spans="1:25">
      <c r="A63" s="4" t="s">
        <v>279</v>
      </c>
      <c r="B63" s="4" t="s">
        <v>26</v>
      </c>
      <c r="C63" s="4" t="s">
        <v>27</v>
      </c>
      <c r="D63" s="4" t="s">
        <v>280</v>
      </c>
      <c r="E63" s="4" t="s">
        <v>281</v>
      </c>
      <c r="F63" s="6">
        <v>45282</v>
      </c>
      <c r="G63" s="6">
        <v>45284</v>
      </c>
      <c r="H63" s="4">
        <v>1</v>
      </c>
      <c r="I63" s="4">
        <v>2</v>
      </c>
      <c r="J63" s="4">
        <v>2</v>
      </c>
      <c r="K63" s="4" t="s">
        <v>30</v>
      </c>
      <c r="L63" s="4">
        <v>6412.3</v>
      </c>
      <c r="M63" s="4">
        <v>6412.3</v>
      </c>
      <c r="N63" s="4" t="s">
        <v>282</v>
      </c>
      <c r="O63" s="4" t="s">
        <v>32</v>
      </c>
      <c r="P63" s="4" t="s">
        <v>33</v>
      </c>
      <c r="Q63" s="4">
        <v>0</v>
      </c>
      <c r="R63" s="7">
        <v>45242.0000115741</v>
      </c>
      <c r="S63" s="6">
        <v>45287</v>
      </c>
      <c r="T63" s="4" t="s">
        <v>34</v>
      </c>
      <c r="U63" s="4">
        <v>6412.3</v>
      </c>
      <c r="V63" s="4">
        <v>0</v>
      </c>
      <c r="W63" s="4">
        <v>0</v>
      </c>
      <c r="X63" s="4" t="s">
        <v>283</v>
      </c>
      <c r="Y63" s="4" t="s">
        <v>284</v>
      </c>
    </row>
    <row r="64" s="4" customFormat="1" spans="1:25">
      <c r="A64" s="4" t="s">
        <v>198</v>
      </c>
      <c r="B64" s="4" t="s">
        <v>26</v>
      </c>
      <c r="C64" s="4" t="s">
        <v>37</v>
      </c>
      <c r="D64" s="4" t="s">
        <v>199</v>
      </c>
      <c r="E64" s="4" t="s">
        <v>173</v>
      </c>
      <c r="F64" s="6">
        <v>45281</v>
      </c>
      <c r="G64" s="6">
        <v>45284</v>
      </c>
      <c r="H64" s="4">
        <v>1</v>
      </c>
      <c r="I64" s="4">
        <v>3</v>
      </c>
      <c r="J64" s="4">
        <v>3</v>
      </c>
      <c r="K64" s="4" t="s">
        <v>30</v>
      </c>
      <c r="L64" s="4">
        <v>-1355.79</v>
      </c>
      <c r="M64" s="4">
        <v>-1355.79</v>
      </c>
      <c r="N64" s="4" t="s">
        <v>200</v>
      </c>
      <c r="O64" s="4" t="s">
        <v>32</v>
      </c>
      <c r="P64" s="4" t="s">
        <v>33</v>
      </c>
      <c r="Q64" s="4">
        <v>0</v>
      </c>
      <c r="R64" s="7">
        <v>45234</v>
      </c>
      <c r="S64" s="6">
        <v>45287</v>
      </c>
      <c r="T64" s="4" t="s">
        <v>34</v>
      </c>
      <c r="U64" s="4">
        <v>-1355.79</v>
      </c>
      <c r="V64" s="4">
        <v>0</v>
      </c>
      <c r="W64" s="4">
        <v>0</v>
      </c>
      <c r="X64" s="4" t="s">
        <v>201</v>
      </c>
      <c r="Y64" s="4" t="s">
        <v>36</v>
      </c>
    </row>
    <row r="65" s="4" customFormat="1" spans="1:25">
      <c r="A65" s="4" t="s">
        <v>285</v>
      </c>
      <c r="B65" s="4" t="s">
        <v>26</v>
      </c>
      <c r="C65" s="4" t="s">
        <v>27</v>
      </c>
      <c r="D65" s="4" t="s">
        <v>286</v>
      </c>
      <c r="E65" s="4" t="s">
        <v>287</v>
      </c>
      <c r="F65" s="6">
        <v>45283</v>
      </c>
      <c r="G65" s="6">
        <v>45284</v>
      </c>
      <c r="H65" s="4">
        <v>1</v>
      </c>
      <c r="I65" s="4">
        <v>1</v>
      </c>
      <c r="J65" s="4">
        <v>1</v>
      </c>
      <c r="K65" s="4" t="s">
        <v>30</v>
      </c>
      <c r="L65" s="4">
        <v>203.14</v>
      </c>
      <c r="M65" s="4">
        <v>203.14</v>
      </c>
      <c r="N65" s="4" t="s">
        <v>288</v>
      </c>
      <c r="O65" s="4" t="s">
        <v>32</v>
      </c>
      <c r="P65" s="4" t="s">
        <v>33</v>
      </c>
      <c r="Q65" s="4">
        <v>0</v>
      </c>
      <c r="R65" s="7">
        <v>45242</v>
      </c>
      <c r="S65" s="6">
        <v>45287</v>
      </c>
      <c r="T65" s="4" t="s">
        <v>34</v>
      </c>
      <c r="U65" s="4">
        <v>203.14</v>
      </c>
      <c r="V65" s="4">
        <v>0</v>
      </c>
      <c r="W65" s="4">
        <v>0</v>
      </c>
      <c r="X65" s="4" t="s">
        <v>289</v>
      </c>
      <c r="Y65" s="4" t="s">
        <v>290</v>
      </c>
    </row>
    <row r="66" s="4" customFormat="1" spans="1:25">
      <c r="A66" s="4" t="s">
        <v>291</v>
      </c>
      <c r="B66" s="4" t="s">
        <v>26</v>
      </c>
      <c r="C66" s="4" t="s">
        <v>27</v>
      </c>
      <c r="D66" s="4" t="s">
        <v>292</v>
      </c>
      <c r="E66" s="4" t="s">
        <v>293</v>
      </c>
      <c r="F66" s="6">
        <v>45282</v>
      </c>
      <c r="G66" s="6">
        <v>45284</v>
      </c>
      <c r="H66" s="4">
        <v>2</v>
      </c>
      <c r="I66" s="4">
        <v>2</v>
      </c>
      <c r="J66" s="4">
        <v>4</v>
      </c>
      <c r="K66" s="4" t="s">
        <v>30</v>
      </c>
      <c r="L66" s="4">
        <v>2519.16</v>
      </c>
      <c r="M66" s="4">
        <v>2519.16</v>
      </c>
      <c r="N66" s="4" t="s">
        <v>294</v>
      </c>
      <c r="O66" s="4" t="s">
        <v>32</v>
      </c>
      <c r="P66" s="4" t="s">
        <v>33</v>
      </c>
      <c r="Q66" s="4">
        <v>0</v>
      </c>
      <c r="R66" s="7">
        <v>45243</v>
      </c>
      <c r="S66" s="6">
        <v>45287</v>
      </c>
      <c r="T66" s="4" t="s">
        <v>34</v>
      </c>
      <c r="U66" s="4">
        <v>2519.16</v>
      </c>
      <c r="V66" s="4">
        <v>0</v>
      </c>
      <c r="W66" s="4">
        <v>0</v>
      </c>
      <c r="X66" s="4" t="s">
        <v>295</v>
      </c>
      <c r="Y66" s="4" t="s">
        <v>36</v>
      </c>
    </row>
    <row r="67" s="4" customFormat="1" spans="1:25">
      <c r="A67" s="4" t="s">
        <v>296</v>
      </c>
      <c r="B67" s="4" t="s">
        <v>26</v>
      </c>
      <c r="C67" s="4" t="s">
        <v>27</v>
      </c>
      <c r="D67" s="4" t="s">
        <v>297</v>
      </c>
      <c r="E67" s="4" t="s">
        <v>298</v>
      </c>
      <c r="F67" s="6">
        <v>45281</v>
      </c>
      <c r="G67" s="6">
        <v>45284</v>
      </c>
      <c r="H67" s="4">
        <v>1</v>
      </c>
      <c r="I67" s="4">
        <v>3</v>
      </c>
      <c r="J67" s="4">
        <v>3</v>
      </c>
      <c r="K67" s="4" t="s">
        <v>30</v>
      </c>
      <c r="L67" s="4">
        <v>1304.79</v>
      </c>
      <c r="M67" s="4">
        <v>1304.79</v>
      </c>
      <c r="N67" s="4" t="s">
        <v>299</v>
      </c>
      <c r="O67" s="4" t="s">
        <v>32</v>
      </c>
      <c r="P67" s="4" t="s">
        <v>33</v>
      </c>
      <c r="Q67" s="4">
        <v>0</v>
      </c>
      <c r="R67" s="7">
        <v>45244.0000115741</v>
      </c>
      <c r="S67" s="6">
        <v>45287</v>
      </c>
      <c r="T67" s="4" t="s">
        <v>34</v>
      </c>
      <c r="U67" s="4">
        <v>1304.79</v>
      </c>
      <c r="V67" s="4">
        <v>0</v>
      </c>
      <c r="W67" s="4">
        <v>0</v>
      </c>
      <c r="X67" s="4" t="s">
        <v>300</v>
      </c>
      <c r="Y67" s="4" t="s">
        <v>36</v>
      </c>
    </row>
    <row r="68" s="4" customFormat="1" spans="1:25">
      <c r="A68" s="4" t="s">
        <v>301</v>
      </c>
      <c r="B68" s="4" t="s">
        <v>26</v>
      </c>
      <c r="C68" s="4" t="s">
        <v>27</v>
      </c>
      <c r="D68" s="4" t="s">
        <v>302</v>
      </c>
      <c r="E68" s="4" t="s">
        <v>303</v>
      </c>
      <c r="F68" s="6">
        <v>45281</v>
      </c>
      <c r="G68" s="6">
        <v>45284</v>
      </c>
      <c r="H68" s="4">
        <v>1</v>
      </c>
      <c r="I68" s="4">
        <v>3</v>
      </c>
      <c r="J68" s="4">
        <v>3</v>
      </c>
      <c r="K68" s="4" t="s">
        <v>30</v>
      </c>
      <c r="L68" s="4">
        <v>1228.83</v>
      </c>
      <c r="M68" s="4">
        <v>1228.83</v>
      </c>
      <c r="N68" s="4" t="s">
        <v>304</v>
      </c>
      <c r="O68" s="4" t="s">
        <v>32</v>
      </c>
      <c r="P68" s="4" t="s">
        <v>33</v>
      </c>
      <c r="Q68" s="4">
        <v>0</v>
      </c>
      <c r="R68" s="7">
        <v>45244.0000115741</v>
      </c>
      <c r="S68" s="6">
        <v>45287</v>
      </c>
      <c r="T68" s="4" t="s">
        <v>34</v>
      </c>
      <c r="U68" s="4">
        <v>1228.83</v>
      </c>
      <c r="V68" s="4">
        <v>0</v>
      </c>
      <c r="W68" s="4">
        <v>0</v>
      </c>
      <c r="X68" s="4" t="s">
        <v>305</v>
      </c>
      <c r="Y68" s="4" t="s">
        <v>36</v>
      </c>
    </row>
    <row r="69" s="4" customFormat="1" spans="1:25">
      <c r="A69" s="4" t="s">
        <v>306</v>
      </c>
      <c r="B69" s="4" t="s">
        <v>26</v>
      </c>
      <c r="C69" s="4" t="s">
        <v>27</v>
      </c>
      <c r="D69" s="4" t="s">
        <v>307</v>
      </c>
      <c r="E69" s="4" t="s">
        <v>308</v>
      </c>
      <c r="F69" s="6">
        <v>45283</v>
      </c>
      <c r="G69" s="6">
        <v>45284</v>
      </c>
      <c r="H69" s="4">
        <v>1</v>
      </c>
      <c r="I69" s="4">
        <v>1</v>
      </c>
      <c r="J69" s="4">
        <v>1</v>
      </c>
      <c r="K69" s="4" t="s">
        <v>30</v>
      </c>
      <c r="L69" s="4">
        <v>930.09</v>
      </c>
      <c r="M69" s="4">
        <v>930.09</v>
      </c>
      <c r="N69" s="4" t="s">
        <v>309</v>
      </c>
      <c r="O69" s="4" t="s">
        <v>32</v>
      </c>
      <c r="P69" s="4" t="s">
        <v>33</v>
      </c>
      <c r="Q69" s="4">
        <v>0</v>
      </c>
      <c r="R69" s="7">
        <v>45245.0000115741</v>
      </c>
      <c r="S69" s="6">
        <v>45287</v>
      </c>
      <c r="T69" s="4" t="s">
        <v>34</v>
      </c>
      <c r="U69" s="4">
        <v>930.09</v>
      </c>
      <c r="V69" s="4">
        <v>0</v>
      </c>
      <c r="W69" s="4">
        <v>0</v>
      </c>
      <c r="X69" s="4" t="s">
        <v>310</v>
      </c>
      <c r="Y69" s="4" t="s">
        <v>36</v>
      </c>
    </row>
    <row r="70" s="4" customFormat="1" spans="1:25">
      <c r="A70" s="4" t="s">
        <v>311</v>
      </c>
      <c r="B70" s="4" t="s">
        <v>26</v>
      </c>
      <c r="C70" s="4" t="s">
        <v>27</v>
      </c>
      <c r="D70" s="4" t="s">
        <v>307</v>
      </c>
      <c r="E70" s="4" t="s">
        <v>308</v>
      </c>
      <c r="F70" s="6">
        <v>45283</v>
      </c>
      <c r="G70" s="6">
        <v>45284</v>
      </c>
      <c r="H70" s="4">
        <v>1</v>
      </c>
      <c r="I70" s="4">
        <v>1</v>
      </c>
      <c r="J70" s="4">
        <v>1</v>
      </c>
      <c r="K70" s="4" t="s">
        <v>30</v>
      </c>
      <c r="L70" s="4">
        <v>930.09</v>
      </c>
      <c r="M70" s="4">
        <v>930.09</v>
      </c>
      <c r="N70" s="4" t="s">
        <v>312</v>
      </c>
      <c r="O70" s="4" t="s">
        <v>32</v>
      </c>
      <c r="P70" s="4" t="s">
        <v>33</v>
      </c>
      <c r="Q70" s="4">
        <v>0</v>
      </c>
      <c r="R70" s="7">
        <v>45245</v>
      </c>
      <c r="S70" s="6">
        <v>45287</v>
      </c>
      <c r="T70" s="4" t="s">
        <v>34</v>
      </c>
      <c r="U70" s="4">
        <v>930.09</v>
      </c>
      <c r="V70" s="4">
        <v>0</v>
      </c>
      <c r="W70" s="4">
        <v>0</v>
      </c>
      <c r="X70" s="4" t="s">
        <v>313</v>
      </c>
      <c r="Y70" s="4" t="s">
        <v>36</v>
      </c>
    </row>
    <row r="71" s="4" customFormat="1" spans="1:25">
      <c r="A71" s="4" t="s">
        <v>314</v>
      </c>
      <c r="B71" s="4" t="s">
        <v>26</v>
      </c>
      <c r="C71" s="4" t="s">
        <v>27</v>
      </c>
      <c r="D71" s="4" t="s">
        <v>315</v>
      </c>
      <c r="E71" s="4" t="s">
        <v>316</v>
      </c>
      <c r="F71" s="6">
        <v>45282</v>
      </c>
      <c r="G71" s="6">
        <v>45284</v>
      </c>
      <c r="H71" s="4">
        <v>1</v>
      </c>
      <c r="I71" s="4">
        <v>2</v>
      </c>
      <c r="J71" s="4">
        <v>2</v>
      </c>
      <c r="K71" s="4" t="s">
        <v>30</v>
      </c>
      <c r="L71" s="4">
        <v>1392.28</v>
      </c>
      <c r="M71" s="4">
        <v>1392.28</v>
      </c>
      <c r="N71" s="4" t="s">
        <v>317</v>
      </c>
      <c r="O71" s="4" t="s">
        <v>32</v>
      </c>
      <c r="P71" s="4" t="s">
        <v>33</v>
      </c>
      <c r="Q71" s="4">
        <v>0</v>
      </c>
      <c r="R71" s="7">
        <v>45245.0000115741</v>
      </c>
      <c r="S71" s="6">
        <v>45287</v>
      </c>
      <c r="T71" s="4" t="s">
        <v>34</v>
      </c>
      <c r="U71" s="4">
        <v>1392.28</v>
      </c>
      <c r="V71" s="4">
        <v>0</v>
      </c>
      <c r="W71" s="4">
        <v>0</v>
      </c>
      <c r="X71" s="4" t="s">
        <v>318</v>
      </c>
      <c r="Y71" s="4" t="s">
        <v>319</v>
      </c>
    </row>
    <row r="72" s="4" customFormat="1" spans="1:25">
      <c r="A72" s="4" t="s">
        <v>320</v>
      </c>
      <c r="B72" s="4" t="s">
        <v>26</v>
      </c>
      <c r="C72" s="4" t="s">
        <v>27</v>
      </c>
      <c r="D72" s="4" t="s">
        <v>321</v>
      </c>
      <c r="E72" s="4" t="s">
        <v>322</v>
      </c>
      <c r="F72" s="6">
        <v>45282</v>
      </c>
      <c r="G72" s="6">
        <v>45284</v>
      </c>
      <c r="H72" s="4">
        <v>1</v>
      </c>
      <c r="I72" s="4">
        <v>2</v>
      </c>
      <c r="J72" s="4">
        <v>2</v>
      </c>
      <c r="K72" s="4" t="s">
        <v>30</v>
      </c>
      <c r="L72" s="4">
        <v>2622.02</v>
      </c>
      <c r="M72" s="4">
        <v>2622.02</v>
      </c>
      <c r="N72" s="4" t="s">
        <v>323</v>
      </c>
      <c r="O72" s="4" t="s">
        <v>32</v>
      </c>
      <c r="P72" s="4" t="s">
        <v>33</v>
      </c>
      <c r="Q72" s="4">
        <v>0</v>
      </c>
      <c r="R72" s="7">
        <v>45246</v>
      </c>
      <c r="S72" s="6">
        <v>45287</v>
      </c>
      <c r="T72" s="4" t="s">
        <v>34</v>
      </c>
      <c r="U72" s="4">
        <v>2622.02</v>
      </c>
      <c r="V72" s="4">
        <v>0</v>
      </c>
      <c r="W72" s="4">
        <v>0</v>
      </c>
      <c r="X72" s="4" t="s">
        <v>324</v>
      </c>
      <c r="Y72" s="4" t="s">
        <v>36</v>
      </c>
    </row>
    <row r="73" s="4" customFormat="1" spans="1:25">
      <c r="A73" s="4" t="s">
        <v>325</v>
      </c>
      <c r="B73" s="4" t="s">
        <v>26</v>
      </c>
      <c r="C73" s="4" t="s">
        <v>27</v>
      </c>
      <c r="D73" s="4" t="s">
        <v>326</v>
      </c>
      <c r="E73" s="4" t="s">
        <v>327</v>
      </c>
      <c r="F73" s="6">
        <v>45280</v>
      </c>
      <c r="G73" s="6">
        <v>45284</v>
      </c>
      <c r="H73" s="4">
        <v>1</v>
      </c>
      <c r="I73" s="4">
        <v>4</v>
      </c>
      <c r="J73" s="4">
        <v>4</v>
      </c>
      <c r="K73" s="4" t="s">
        <v>30</v>
      </c>
      <c r="L73" s="4">
        <v>1300.36</v>
      </c>
      <c r="M73" s="4">
        <v>1300.36</v>
      </c>
      <c r="N73" s="4" t="s">
        <v>328</v>
      </c>
      <c r="O73" s="4" t="s">
        <v>32</v>
      </c>
      <c r="P73" s="4" t="s">
        <v>33</v>
      </c>
      <c r="Q73" s="4">
        <v>0</v>
      </c>
      <c r="R73" s="7">
        <v>45246.0000115741</v>
      </c>
      <c r="S73" s="6">
        <v>45287</v>
      </c>
      <c r="T73" s="4" t="s">
        <v>34</v>
      </c>
      <c r="U73" s="4">
        <v>1300.36</v>
      </c>
      <c r="V73" s="4">
        <v>0</v>
      </c>
      <c r="W73" s="4">
        <v>0</v>
      </c>
      <c r="X73" s="4" t="s">
        <v>329</v>
      </c>
      <c r="Y73" s="4" t="s">
        <v>330</v>
      </c>
    </row>
    <row r="74" s="4" customFormat="1" spans="1:25">
      <c r="A74" s="4" t="s">
        <v>331</v>
      </c>
      <c r="B74" s="4" t="s">
        <v>26</v>
      </c>
      <c r="C74" s="4" t="s">
        <v>27</v>
      </c>
      <c r="D74" s="4" t="s">
        <v>332</v>
      </c>
      <c r="E74" s="4" t="s">
        <v>333</v>
      </c>
      <c r="F74" s="6">
        <v>45283</v>
      </c>
      <c r="G74" s="6">
        <v>45284</v>
      </c>
      <c r="H74" s="4">
        <v>1</v>
      </c>
      <c r="I74" s="4">
        <v>1</v>
      </c>
      <c r="J74" s="4">
        <v>1</v>
      </c>
      <c r="K74" s="4" t="s">
        <v>30</v>
      </c>
      <c r="L74" s="4">
        <v>241.48</v>
      </c>
      <c r="M74" s="4">
        <v>241.48</v>
      </c>
      <c r="N74" s="4" t="s">
        <v>334</v>
      </c>
      <c r="O74" s="4" t="s">
        <v>32</v>
      </c>
      <c r="P74" s="4" t="s">
        <v>33</v>
      </c>
      <c r="Q74" s="4">
        <v>0</v>
      </c>
      <c r="R74" s="7">
        <v>45246</v>
      </c>
      <c r="S74" s="6">
        <v>45287</v>
      </c>
      <c r="T74" s="4" t="s">
        <v>34</v>
      </c>
      <c r="U74" s="4">
        <v>241.48</v>
      </c>
      <c r="V74" s="4">
        <v>0</v>
      </c>
      <c r="W74" s="4">
        <v>0</v>
      </c>
      <c r="X74" s="4" t="s">
        <v>335</v>
      </c>
      <c r="Y74" s="4" t="s">
        <v>336</v>
      </c>
    </row>
    <row r="75" s="4" customFormat="1" spans="1:25">
      <c r="A75" s="4" t="s">
        <v>337</v>
      </c>
      <c r="B75" s="4" t="s">
        <v>26</v>
      </c>
      <c r="C75" s="4" t="s">
        <v>27</v>
      </c>
      <c r="D75" s="4" t="s">
        <v>338</v>
      </c>
      <c r="E75" s="4" t="s">
        <v>79</v>
      </c>
      <c r="F75" s="6">
        <v>45283</v>
      </c>
      <c r="G75" s="6">
        <v>45284</v>
      </c>
      <c r="H75" s="4">
        <v>1</v>
      </c>
      <c r="I75" s="4">
        <v>1</v>
      </c>
      <c r="J75" s="4">
        <v>1</v>
      </c>
      <c r="K75" s="4" t="s">
        <v>30</v>
      </c>
      <c r="L75" s="4">
        <v>3267.59</v>
      </c>
      <c r="M75" s="4">
        <v>3267.59</v>
      </c>
      <c r="N75" s="4" t="s">
        <v>339</v>
      </c>
      <c r="O75" s="4" t="s">
        <v>32</v>
      </c>
      <c r="P75" s="4" t="s">
        <v>33</v>
      </c>
      <c r="Q75" s="4">
        <v>0</v>
      </c>
      <c r="R75" s="7">
        <v>45246</v>
      </c>
      <c r="S75" s="6">
        <v>45287</v>
      </c>
      <c r="T75" s="4" t="s">
        <v>34</v>
      </c>
      <c r="U75" s="4">
        <v>3267.59</v>
      </c>
      <c r="V75" s="4">
        <v>0</v>
      </c>
      <c r="W75" s="4">
        <v>0</v>
      </c>
      <c r="X75" s="4" t="s">
        <v>340</v>
      </c>
      <c r="Y75" s="4" t="s">
        <v>341</v>
      </c>
    </row>
    <row r="76" s="4" customFormat="1" spans="1:25">
      <c r="A76" s="4" t="s">
        <v>342</v>
      </c>
      <c r="B76" s="4" t="s">
        <v>26</v>
      </c>
      <c r="C76" s="4" t="s">
        <v>27</v>
      </c>
      <c r="D76" s="4" t="s">
        <v>343</v>
      </c>
      <c r="E76" s="4" t="s">
        <v>344</v>
      </c>
      <c r="F76" s="6">
        <v>45283</v>
      </c>
      <c r="G76" s="6">
        <v>45284</v>
      </c>
      <c r="H76" s="4">
        <v>1</v>
      </c>
      <c r="I76" s="4">
        <v>1</v>
      </c>
      <c r="J76" s="4">
        <v>1</v>
      </c>
      <c r="K76" s="4" t="s">
        <v>30</v>
      </c>
      <c r="L76" s="4">
        <v>1421.84</v>
      </c>
      <c r="M76" s="4">
        <v>1421.84</v>
      </c>
      <c r="N76" s="4" t="s">
        <v>345</v>
      </c>
      <c r="O76" s="4" t="s">
        <v>32</v>
      </c>
      <c r="P76" s="4" t="s">
        <v>33</v>
      </c>
      <c r="Q76" s="4">
        <v>0</v>
      </c>
      <c r="R76" s="7">
        <v>45247</v>
      </c>
      <c r="S76" s="6">
        <v>45287</v>
      </c>
      <c r="T76" s="4" t="s">
        <v>34</v>
      </c>
      <c r="U76" s="4">
        <v>1421.84</v>
      </c>
      <c r="V76" s="4">
        <v>0</v>
      </c>
      <c r="W76" s="4">
        <v>0</v>
      </c>
      <c r="X76" s="4" t="s">
        <v>346</v>
      </c>
      <c r="Y76" s="4" t="s">
        <v>36</v>
      </c>
    </row>
    <row r="77" s="4" customFormat="1" spans="1:25">
      <c r="A77" s="4" t="s">
        <v>347</v>
      </c>
      <c r="B77" s="4" t="s">
        <v>26</v>
      </c>
      <c r="C77" s="4" t="s">
        <v>27</v>
      </c>
      <c r="D77" s="4" t="s">
        <v>348</v>
      </c>
      <c r="E77" s="4" t="s">
        <v>349</v>
      </c>
      <c r="F77" s="6">
        <v>45282</v>
      </c>
      <c r="G77" s="6">
        <v>45284</v>
      </c>
      <c r="H77" s="4">
        <v>1</v>
      </c>
      <c r="I77" s="4">
        <v>2</v>
      </c>
      <c r="J77" s="4">
        <v>2</v>
      </c>
      <c r="K77" s="4" t="s">
        <v>30</v>
      </c>
      <c r="L77" s="4">
        <v>1395.04</v>
      </c>
      <c r="M77" s="4">
        <v>1395.04</v>
      </c>
      <c r="N77" s="4" t="s">
        <v>350</v>
      </c>
      <c r="O77" s="4" t="s">
        <v>32</v>
      </c>
      <c r="P77" s="4" t="s">
        <v>33</v>
      </c>
      <c r="Q77" s="4">
        <v>0</v>
      </c>
      <c r="R77" s="7">
        <v>45247.0000115741</v>
      </c>
      <c r="S77" s="6">
        <v>45287</v>
      </c>
      <c r="T77" s="4" t="s">
        <v>34</v>
      </c>
      <c r="U77" s="4">
        <v>1395.04</v>
      </c>
      <c r="V77" s="4">
        <v>0</v>
      </c>
      <c r="W77" s="4">
        <v>0</v>
      </c>
      <c r="X77" s="4" t="s">
        <v>351</v>
      </c>
      <c r="Y77" s="4" t="s">
        <v>352</v>
      </c>
    </row>
    <row r="78" s="4" customFormat="1" spans="1:25">
      <c r="A78" s="4" t="s">
        <v>353</v>
      </c>
      <c r="B78" s="4" t="s">
        <v>26</v>
      </c>
      <c r="C78" s="4" t="s">
        <v>27</v>
      </c>
      <c r="D78" s="4" t="s">
        <v>354</v>
      </c>
      <c r="E78" s="4" t="s">
        <v>355</v>
      </c>
      <c r="F78" s="6">
        <v>45283</v>
      </c>
      <c r="G78" s="6">
        <v>45284</v>
      </c>
      <c r="H78" s="4">
        <v>1</v>
      </c>
      <c r="I78" s="4">
        <v>1</v>
      </c>
      <c r="J78" s="4">
        <v>1</v>
      </c>
      <c r="K78" s="4" t="s">
        <v>30</v>
      </c>
      <c r="L78" s="4">
        <v>2432.03</v>
      </c>
      <c r="M78" s="4">
        <v>2432.03</v>
      </c>
      <c r="N78" s="4" t="s">
        <v>356</v>
      </c>
      <c r="O78" s="4" t="s">
        <v>32</v>
      </c>
      <c r="P78" s="4" t="s">
        <v>33</v>
      </c>
      <c r="Q78" s="4">
        <v>0</v>
      </c>
      <c r="R78" s="7">
        <v>45247.0000115741</v>
      </c>
      <c r="S78" s="6">
        <v>45287</v>
      </c>
      <c r="T78" s="4" t="s">
        <v>34</v>
      </c>
      <c r="U78" s="4">
        <v>2432.03</v>
      </c>
      <c r="V78" s="4">
        <v>0</v>
      </c>
      <c r="W78" s="4">
        <v>0</v>
      </c>
      <c r="X78" s="4" t="s">
        <v>357</v>
      </c>
      <c r="Y78" s="4" t="s">
        <v>358</v>
      </c>
    </row>
    <row r="79" s="4" customFormat="1" spans="1:25">
      <c r="A79" s="4" t="s">
        <v>301</v>
      </c>
      <c r="B79" s="4" t="s">
        <v>26</v>
      </c>
      <c r="C79" s="4" t="s">
        <v>37</v>
      </c>
      <c r="D79" s="4" t="s">
        <v>302</v>
      </c>
      <c r="E79" s="4" t="s">
        <v>303</v>
      </c>
      <c r="F79" s="6">
        <v>45281</v>
      </c>
      <c r="G79" s="6">
        <v>45284</v>
      </c>
      <c r="H79" s="4">
        <v>1</v>
      </c>
      <c r="I79" s="4">
        <v>3</v>
      </c>
      <c r="J79" s="4">
        <v>3</v>
      </c>
      <c r="K79" s="4" t="s">
        <v>30</v>
      </c>
      <c r="L79" s="4">
        <v>-1228.83</v>
      </c>
      <c r="M79" s="4">
        <v>-1228.83</v>
      </c>
      <c r="N79" s="4" t="s">
        <v>304</v>
      </c>
      <c r="O79" s="4" t="s">
        <v>32</v>
      </c>
      <c r="P79" s="4" t="s">
        <v>33</v>
      </c>
      <c r="Q79" s="4">
        <v>0</v>
      </c>
      <c r="R79" s="7">
        <v>45244.0000115741</v>
      </c>
      <c r="S79" s="6">
        <v>45287</v>
      </c>
      <c r="T79" s="4" t="s">
        <v>34</v>
      </c>
      <c r="U79" s="4">
        <v>-1228.83</v>
      </c>
      <c r="V79" s="4">
        <v>0</v>
      </c>
      <c r="W79" s="4">
        <v>0</v>
      </c>
      <c r="X79" s="4" t="s">
        <v>305</v>
      </c>
      <c r="Y79" s="4" t="s">
        <v>36</v>
      </c>
    </row>
    <row r="80" s="4" customFormat="1" spans="1:25">
      <c r="A80" s="4" t="s">
        <v>359</v>
      </c>
      <c r="B80" s="4" t="s">
        <v>26</v>
      </c>
      <c r="C80" s="4" t="s">
        <v>27</v>
      </c>
      <c r="D80" s="4" t="s">
        <v>360</v>
      </c>
      <c r="E80" s="4" t="s">
        <v>361</v>
      </c>
      <c r="F80" s="6">
        <v>45282</v>
      </c>
      <c r="G80" s="6">
        <v>45284</v>
      </c>
      <c r="H80" s="4">
        <v>1</v>
      </c>
      <c r="I80" s="4">
        <v>2</v>
      </c>
      <c r="J80" s="4">
        <v>2</v>
      </c>
      <c r="K80" s="4" t="s">
        <v>30</v>
      </c>
      <c r="L80" s="4">
        <v>1800.6</v>
      </c>
      <c r="M80" s="4">
        <v>1800.6</v>
      </c>
      <c r="N80" s="4" t="s">
        <v>362</v>
      </c>
      <c r="O80" s="4" t="s">
        <v>32</v>
      </c>
      <c r="P80" s="4" t="s">
        <v>33</v>
      </c>
      <c r="Q80" s="4">
        <v>0</v>
      </c>
      <c r="R80" s="7">
        <v>45248</v>
      </c>
      <c r="S80" s="6">
        <v>45287</v>
      </c>
      <c r="T80" s="4" t="s">
        <v>34</v>
      </c>
      <c r="U80" s="4">
        <v>1800.6</v>
      </c>
      <c r="V80" s="4">
        <v>0</v>
      </c>
      <c r="W80" s="4">
        <v>0</v>
      </c>
      <c r="X80" s="4" t="s">
        <v>363</v>
      </c>
      <c r="Y80" s="4" t="s">
        <v>36</v>
      </c>
    </row>
    <row r="81" s="4" customFormat="1" spans="1:25">
      <c r="A81" s="4" t="s">
        <v>347</v>
      </c>
      <c r="B81" s="4" t="s">
        <v>26</v>
      </c>
      <c r="C81" s="4" t="s">
        <v>37</v>
      </c>
      <c r="D81" s="4" t="s">
        <v>348</v>
      </c>
      <c r="E81" s="4" t="s">
        <v>349</v>
      </c>
      <c r="F81" s="6">
        <v>45282</v>
      </c>
      <c r="G81" s="6">
        <v>45284</v>
      </c>
      <c r="H81" s="4">
        <v>1</v>
      </c>
      <c r="I81" s="4">
        <v>2</v>
      </c>
      <c r="J81" s="4">
        <v>2</v>
      </c>
      <c r="K81" s="4" t="s">
        <v>30</v>
      </c>
      <c r="L81" s="4">
        <v>-1395.04</v>
      </c>
      <c r="M81" s="4">
        <v>-1395.04</v>
      </c>
      <c r="N81" s="4" t="s">
        <v>350</v>
      </c>
      <c r="O81" s="4" t="s">
        <v>32</v>
      </c>
      <c r="P81" s="4" t="s">
        <v>33</v>
      </c>
      <c r="Q81" s="4">
        <v>0</v>
      </c>
      <c r="R81" s="7">
        <v>45247.0000115741</v>
      </c>
      <c r="S81" s="6">
        <v>45287</v>
      </c>
      <c r="T81" s="4" t="s">
        <v>34</v>
      </c>
      <c r="U81" s="4">
        <v>-1395.04</v>
      </c>
      <c r="V81" s="4">
        <v>0</v>
      </c>
      <c r="W81" s="4">
        <v>0</v>
      </c>
      <c r="X81" s="4" t="s">
        <v>351</v>
      </c>
      <c r="Y81" s="4" t="s">
        <v>352</v>
      </c>
    </row>
    <row r="82" s="4" customFormat="1" spans="1:25">
      <c r="A82" s="4" t="s">
        <v>364</v>
      </c>
      <c r="B82" s="4" t="s">
        <v>26</v>
      </c>
      <c r="C82" s="4" t="s">
        <v>27</v>
      </c>
      <c r="D82" s="4" t="s">
        <v>365</v>
      </c>
      <c r="E82" s="4" t="s">
        <v>366</v>
      </c>
      <c r="F82" s="6">
        <v>45280</v>
      </c>
      <c r="G82" s="6">
        <v>45284</v>
      </c>
      <c r="H82" s="4">
        <v>1</v>
      </c>
      <c r="I82" s="4">
        <v>4</v>
      </c>
      <c r="J82" s="4">
        <v>4</v>
      </c>
      <c r="K82" s="4" t="s">
        <v>30</v>
      </c>
      <c r="L82" s="4">
        <v>1497.44</v>
      </c>
      <c r="M82" s="4">
        <v>1497.44</v>
      </c>
      <c r="N82" s="4" t="s">
        <v>367</v>
      </c>
      <c r="O82" s="4" t="s">
        <v>32</v>
      </c>
      <c r="P82" s="4" t="s">
        <v>33</v>
      </c>
      <c r="Q82" s="4">
        <v>0</v>
      </c>
      <c r="R82" s="7">
        <v>45248.0000115741</v>
      </c>
      <c r="S82" s="6">
        <v>45287</v>
      </c>
      <c r="T82" s="4" t="s">
        <v>34</v>
      </c>
      <c r="U82" s="4">
        <v>1497.44</v>
      </c>
      <c r="V82" s="4">
        <v>0</v>
      </c>
      <c r="W82" s="4">
        <v>0</v>
      </c>
      <c r="X82" s="4" t="s">
        <v>368</v>
      </c>
      <c r="Y82" s="4" t="s">
        <v>369</v>
      </c>
    </row>
    <row r="83" s="4" customFormat="1" spans="1:25">
      <c r="A83" s="4" t="s">
        <v>370</v>
      </c>
      <c r="B83" s="4" t="s">
        <v>26</v>
      </c>
      <c r="C83" s="4" t="s">
        <v>27</v>
      </c>
      <c r="D83" s="4" t="s">
        <v>371</v>
      </c>
      <c r="E83" s="4" t="s">
        <v>64</v>
      </c>
      <c r="F83" s="6">
        <v>45282</v>
      </c>
      <c r="G83" s="6">
        <v>45284</v>
      </c>
      <c r="H83" s="4">
        <v>1</v>
      </c>
      <c r="I83" s="4">
        <v>2</v>
      </c>
      <c r="J83" s="4">
        <v>2</v>
      </c>
      <c r="K83" s="4" t="s">
        <v>30</v>
      </c>
      <c r="L83" s="4">
        <v>1287.33</v>
      </c>
      <c r="M83" s="4">
        <v>1287.33</v>
      </c>
      <c r="N83" s="4" t="s">
        <v>372</v>
      </c>
      <c r="O83" s="4" t="s">
        <v>32</v>
      </c>
      <c r="P83" s="4" t="s">
        <v>33</v>
      </c>
      <c r="Q83" s="4">
        <v>0</v>
      </c>
      <c r="R83" s="7">
        <v>45248.0000115741</v>
      </c>
      <c r="S83" s="6">
        <v>45287</v>
      </c>
      <c r="T83" s="4" t="s">
        <v>34</v>
      </c>
      <c r="U83" s="4">
        <v>1287.33</v>
      </c>
      <c r="V83" s="4">
        <v>0</v>
      </c>
      <c r="W83" s="4">
        <v>0</v>
      </c>
      <c r="X83" s="4" t="s">
        <v>373</v>
      </c>
      <c r="Y83" s="4" t="s">
        <v>374</v>
      </c>
    </row>
    <row r="84" s="4" customFormat="1" spans="1:25">
      <c r="A84" s="4" t="s">
        <v>375</v>
      </c>
      <c r="B84" s="4" t="s">
        <v>26</v>
      </c>
      <c r="C84" s="4" t="s">
        <v>27</v>
      </c>
      <c r="D84" s="4" t="s">
        <v>376</v>
      </c>
      <c r="E84" s="4" t="s">
        <v>377</v>
      </c>
      <c r="F84" s="6">
        <v>45283</v>
      </c>
      <c r="G84" s="6">
        <v>45284</v>
      </c>
      <c r="H84" s="4">
        <v>2</v>
      </c>
      <c r="I84" s="4">
        <v>1</v>
      </c>
      <c r="J84" s="4">
        <v>2</v>
      </c>
      <c r="K84" s="4" t="s">
        <v>30</v>
      </c>
      <c r="L84" s="4">
        <v>632.44</v>
      </c>
      <c r="M84" s="4">
        <v>632.44</v>
      </c>
      <c r="N84" s="4" t="s">
        <v>378</v>
      </c>
      <c r="O84" s="4" t="s">
        <v>32</v>
      </c>
      <c r="P84" s="4" t="s">
        <v>33</v>
      </c>
      <c r="Q84" s="4">
        <v>0</v>
      </c>
      <c r="R84" s="7">
        <v>45248.0000115741</v>
      </c>
      <c r="S84" s="6">
        <v>45287</v>
      </c>
      <c r="T84" s="4" t="s">
        <v>34</v>
      </c>
      <c r="U84" s="4">
        <v>632.44</v>
      </c>
      <c r="V84" s="4">
        <v>0</v>
      </c>
      <c r="W84" s="4">
        <v>0</v>
      </c>
      <c r="X84" s="4" t="s">
        <v>379</v>
      </c>
      <c r="Y84" s="4" t="s">
        <v>380</v>
      </c>
    </row>
    <row r="85" s="4" customFormat="1" spans="1:25">
      <c r="A85" s="4" t="s">
        <v>381</v>
      </c>
      <c r="B85" s="4" t="s">
        <v>26</v>
      </c>
      <c r="C85" s="4" t="s">
        <v>27</v>
      </c>
      <c r="D85" s="4" t="s">
        <v>382</v>
      </c>
      <c r="E85" s="4" t="s">
        <v>383</v>
      </c>
      <c r="F85" s="6">
        <v>45282</v>
      </c>
      <c r="G85" s="6">
        <v>45284</v>
      </c>
      <c r="H85" s="4">
        <v>1</v>
      </c>
      <c r="I85" s="4">
        <v>2</v>
      </c>
      <c r="J85" s="4">
        <v>2</v>
      </c>
      <c r="K85" s="4" t="s">
        <v>30</v>
      </c>
      <c r="L85" s="4">
        <v>612.6</v>
      </c>
      <c r="M85" s="4">
        <v>612.6</v>
      </c>
      <c r="N85" s="4" t="s">
        <v>384</v>
      </c>
      <c r="O85" s="4" t="s">
        <v>32</v>
      </c>
      <c r="P85" s="4" t="s">
        <v>33</v>
      </c>
      <c r="Q85" s="4">
        <v>0</v>
      </c>
      <c r="R85" s="7">
        <v>45248.0000115741</v>
      </c>
      <c r="S85" s="6">
        <v>45287</v>
      </c>
      <c r="T85" s="4" t="s">
        <v>34</v>
      </c>
      <c r="U85" s="4">
        <v>612.6</v>
      </c>
      <c r="V85" s="4">
        <v>0</v>
      </c>
      <c r="W85" s="4">
        <v>0</v>
      </c>
      <c r="X85" s="4" t="s">
        <v>385</v>
      </c>
      <c r="Y85" s="4" t="s">
        <v>36</v>
      </c>
    </row>
    <row r="86" s="4" customFormat="1" spans="1:25">
      <c r="A86" s="4" t="s">
        <v>386</v>
      </c>
      <c r="B86" s="4" t="s">
        <v>26</v>
      </c>
      <c r="C86" s="4" t="s">
        <v>27</v>
      </c>
      <c r="D86" s="4" t="s">
        <v>387</v>
      </c>
      <c r="E86" s="4" t="s">
        <v>388</v>
      </c>
      <c r="F86" s="6">
        <v>45283</v>
      </c>
      <c r="G86" s="6">
        <v>45284</v>
      </c>
      <c r="H86" s="4">
        <v>1</v>
      </c>
      <c r="I86" s="4">
        <v>1</v>
      </c>
      <c r="J86" s="4">
        <v>1</v>
      </c>
      <c r="K86" s="4" t="s">
        <v>30</v>
      </c>
      <c r="L86" s="4">
        <v>355.48</v>
      </c>
      <c r="M86" s="4">
        <v>355.48</v>
      </c>
      <c r="N86" s="4" t="s">
        <v>389</v>
      </c>
      <c r="O86" s="4" t="s">
        <v>32</v>
      </c>
      <c r="P86" s="4" t="s">
        <v>33</v>
      </c>
      <c r="Q86" s="4">
        <v>0</v>
      </c>
      <c r="R86" s="7">
        <v>45249</v>
      </c>
      <c r="S86" s="6">
        <v>45287</v>
      </c>
      <c r="T86" s="4" t="s">
        <v>34</v>
      </c>
      <c r="U86" s="4">
        <v>355.48</v>
      </c>
      <c r="V86" s="4">
        <v>0</v>
      </c>
      <c r="W86" s="4">
        <v>0</v>
      </c>
      <c r="X86" s="4" t="s">
        <v>390</v>
      </c>
      <c r="Y86" s="4" t="s">
        <v>391</v>
      </c>
    </row>
    <row r="87" s="4" customFormat="1" spans="1:25">
      <c r="A87" s="4" t="s">
        <v>392</v>
      </c>
      <c r="B87" s="4" t="s">
        <v>26</v>
      </c>
      <c r="C87" s="4" t="s">
        <v>27</v>
      </c>
      <c r="D87" s="4" t="s">
        <v>348</v>
      </c>
      <c r="E87" s="4" t="s">
        <v>349</v>
      </c>
      <c r="F87" s="6">
        <v>45282</v>
      </c>
      <c r="G87" s="6">
        <v>45284</v>
      </c>
      <c r="H87" s="4">
        <v>1</v>
      </c>
      <c r="I87" s="4">
        <v>2</v>
      </c>
      <c r="J87" s="4">
        <v>2</v>
      </c>
      <c r="K87" s="4" t="s">
        <v>30</v>
      </c>
      <c r="L87" s="4">
        <v>1399.1</v>
      </c>
      <c r="M87" s="4">
        <v>1399.1</v>
      </c>
      <c r="N87" s="4" t="s">
        <v>393</v>
      </c>
      <c r="O87" s="4" t="s">
        <v>32</v>
      </c>
      <c r="P87" s="4" t="s">
        <v>33</v>
      </c>
      <c r="Q87" s="4">
        <v>0</v>
      </c>
      <c r="R87" s="7">
        <v>45249</v>
      </c>
      <c r="S87" s="6">
        <v>45287</v>
      </c>
      <c r="T87" s="4" t="s">
        <v>34</v>
      </c>
      <c r="U87" s="4">
        <v>1399.1</v>
      </c>
      <c r="V87" s="4">
        <v>0</v>
      </c>
      <c r="W87" s="4">
        <v>0</v>
      </c>
      <c r="X87" s="4" t="s">
        <v>394</v>
      </c>
      <c r="Y87" s="4" t="s">
        <v>395</v>
      </c>
    </row>
    <row r="88" s="4" customFormat="1" spans="1:25">
      <c r="A88" s="4" t="s">
        <v>396</v>
      </c>
      <c r="B88" s="4" t="s">
        <v>26</v>
      </c>
      <c r="C88" s="4" t="s">
        <v>27</v>
      </c>
      <c r="D88" s="4" t="s">
        <v>397</v>
      </c>
      <c r="E88" s="4" t="s">
        <v>79</v>
      </c>
      <c r="F88" s="6">
        <v>45282</v>
      </c>
      <c r="G88" s="6">
        <v>45284</v>
      </c>
      <c r="H88" s="4">
        <v>1</v>
      </c>
      <c r="I88" s="4">
        <v>2</v>
      </c>
      <c r="J88" s="4">
        <v>2</v>
      </c>
      <c r="K88" s="4" t="s">
        <v>30</v>
      </c>
      <c r="L88" s="4">
        <v>1120.68</v>
      </c>
      <c r="M88" s="4">
        <v>1120.68</v>
      </c>
      <c r="N88" s="4" t="s">
        <v>398</v>
      </c>
      <c r="O88" s="4" t="s">
        <v>32</v>
      </c>
      <c r="P88" s="4" t="s">
        <v>33</v>
      </c>
      <c r="Q88" s="4">
        <v>0</v>
      </c>
      <c r="R88" s="7">
        <v>45249</v>
      </c>
      <c r="S88" s="6">
        <v>45287</v>
      </c>
      <c r="T88" s="4" t="s">
        <v>34</v>
      </c>
      <c r="U88" s="4">
        <v>1120.68</v>
      </c>
      <c r="V88" s="4">
        <v>0</v>
      </c>
      <c r="W88" s="4">
        <v>0</v>
      </c>
      <c r="X88" s="4" t="s">
        <v>399</v>
      </c>
      <c r="Y88" s="4" t="s">
        <v>36</v>
      </c>
    </row>
    <row r="89" s="4" customFormat="1" spans="1:25">
      <c r="A89" s="4" t="s">
        <v>396</v>
      </c>
      <c r="B89" s="4" t="s">
        <v>26</v>
      </c>
      <c r="C89" s="4" t="s">
        <v>37</v>
      </c>
      <c r="D89" s="4" t="s">
        <v>397</v>
      </c>
      <c r="E89" s="4" t="s">
        <v>79</v>
      </c>
      <c r="F89" s="6">
        <v>45282</v>
      </c>
      <c r="G89" s="6">
        <v>45284</v>
      </c>
      <c r="H89" s="4">
        <v>1</v>
      </c>
      <c r="I89" s="4">
        <v>2</v>
      </c>
      <c r="J89" s="4">
        <v>2</v>
      </c>
      <c r="K89" s="4" t="s">
        <v>30</v>
      </c>
      <c r="L89" s="4">
        <v>-1120.68</v>
      </c>
      <c r="M89" s="4">
        <v>-1120.68</v>
      </c>
      <c r="N89" s="4" t="s">
        <v>398</v>
      </c>
      <c r="O89" s="4" t="s">
        <v>32</v>
      </c>
      <c r="P89" s="4" t="s">
        <v>33</v>
      </c>
      <c r="Q89" s="4">
        <v>0</v>
      </c>
      <c r="R89" s="7">
        <v>45249</v>
      </c>
      <c r="S89" s="6">
        <v>45287</v>
      </c>
      <c r="T89" s="4" t="s">
        <v>34</v>
      </c>
      <c r="U89" s="4">
        <v>-1120.68</v>
      </c>
      <c r="V89" s="4">
        <v>0</v>
      </c>
      <c r="W89" s="4">
        <v>0</v>
      </c>
      <c r="X89" s="4" t="s">
        <v>399</v>
      </c>
      <c r="Y89" s="4" t="s">
        <v>36</v>
      </c>
    </row>
    <row r="90" s="4" customFormat="1" spans="1:25">
      <c r="A90" s="4" t="s">
        <v>400</v>
      </c>
      <c r="B90" s="4" t="s">
        <v>26</v>
      </c>
      <c r="C90" s="4" t="s">
        <v>27</v>
      </c>
      <c r="D90" s="4" t="s">
        <v>401</v>
      </c>
      <c r="E90" s="4" t="s">
        <v>402</v>
      </c>
      <c r="F90" s="6">
        <v>45283</v>
      </c>
      <c r="G90" s="6">
        <v>45284</v>
      </c>
      <c r="H90" s="4">
        <v>1</v>
      </c>
      <c r="I90" s="4">
        <v>1</v>
      </c>
      <c r="J90" s="4">
        <v>1</v>
      </c>
      <c r="K90" s="4" t="s">
        <v>30</v>
      </c>
      <c r="L90" s="4">
        <v>1574.2</v>
      </c>
      <c r="M90" s="4">
        <v>1574.2</v>
      </c>
      <c r="N90" s="4" t="s">
        <v>403</v>
      </c>
      <c r="O90" s="4" t="s">
        <v>32</v>
      </c>
      <c r="P90" s="4" t="s">
        <v>33</v>
      </c>
      <c r="Q90" s="4">
        <v>0</v>
      </c>
      <c r="R90" s="7">
        <v>45249</v>
      </c>
      <c r="S90" s="6">
        <v>45287</v>
      </c>
      <c r="T90" s="4" t="s">
        <v>34</v>
      </c>
      <c r="U90" s="4">
        <v>1574.2</v>
      </c>
      <c r="V90" s="4">
        <v>0</v>
      </c>
      <c r="W90" s="4">
        <v>0</v>
      </c>
      <c r="X90" s="4" t="s">
        <v>404</v>
      </c>
      <c r="Y90" s="4" t="s">
        <v>36</v>
      </c>
    </row>
    <row r="91" s="4" customFormat="1" spans="1:25">
      <c r="A91" s="4" t="s">
        <v>405</v>
      </c>
      <c r="B91" s="4" t="s">
        <v>26</v>
      </c>
      <c r="C91" s="4" t="s">
        <v>27</v>
      </c>
      <c r="D91" s="4" t="s">
        <v>406</v>
      </c>
      <c r="E91" s="4" t="s">
        <v>407</v>
      </c>
      <c r="F91" s="6">
        <v>45278</v>
      </c>
      <c r="G91" s="6">
        <v>45284</v>
      </c>
      <c r="H91" s="4">
        <v>1</v>
      </c>
      <c r="I91" s="4">
        <v>6</v>
      </c>
      <c r="J91" s="4">
        <v>6</v>
      </c>
      <c r="K91" s="4" t="s">
        <v>30</v>
      </c>
      <c r="L91" s="4">
        <v>11550.06</v>
      </c>
      <c r="M91" s="4">
        <v>11550.06</v>
      </c>
      <c r="N91" s="4" t="s">
        <v>408</v>
      </c>
      <c r="O91" s="4" t="s">
        <v>32</v>
      </c>
      <c r="P91" s="4" t="s">
        <v>33</v>
      </c>
      <c r="Q91" s="4">
        <v>0</v>
      </c>
      <c r="R91" s="7">
        <v>45250</v>
      </c>
      <c r="S91" s="6">
        <v>45287</v>
      </c>
      <c r="T91" s="4" t="s">
        <v>34</v>
      </c>
      <c r="U91" s="4">
        <v>11550.06</v>
      </c>
      <c r="V91" s="4">
        <v>0</v>
      </c>
      <c r="W91" s="4">
        <v>0</v>
      </c>
      <c r="X91" s="4" t="s">
        <v>409</v>
      </c>
      <c r="Y91" s="4" t="s">
        <v>36</v>
      </c>
    </row>
    <row r="92" s="4" customFormat="1" spans="1:25">
      <c r="A92" s="4" t="s">
        <v>410</v>
      </c>
      <c r="B92" s="4" t="s">
        <v>26</v>
      </c>
      <c r="C92" s="4" t="s">
        <v>27</v>
      </c>
      <c r="D92" s="4" t="s">
        <v>411</v>
      </c>
      <c r="E92" s="4" t="s">
        <v>412</v>
      </c>
      <c r="F92" s="6">
        <v>45283</v>
      </c>
      <c r="G92" s="6">
        <v>45284</v>
      </c>
      <c r="H92" s="4">
        <v>1</v>
      </c>
      <c r="I92" s="4">
        <v>1</v>
      </c>
      <c r="J92" s="4">
        <v>1</v>
      </c>
      <c r="K92" s="4" t="s">
        <v>30</v>
      </c>
      <c r="L92" s="4">
        <v>149.49</v>
      </c>
      <c r="M92" s="4">
        <v>149.49</v>
      </c>
      <c r="N92" s="4" t="s">
        <v>413</v>
      </c>
      <c r="O92" s="4" t="s">
        <v>32</v>
      </c>
      <c r="P92" s="4" t="s">
        <v>33</v>
      </c>
      <c r="Q92" s="4">
        <v>0</v>
      </c>
      <c r="R92" s="7">
        <v>45250.0000115741</v>
      </c>
      <c r="S92" s="6">
        <v>45287</v>
      </c>
      <c r="T92" s="4" t="s">
        <v>34</v>
      </c>
      <c r="U92" s="4">
        <v>149.49</v>
      </c>
      <c r="V92" s="4">
        <v>0</v>
      </c>
      <c r="W92" s="4">
        <v>0</v>
      </c>
      <c r="X92" s="4" t="s">
        <v>414</v>
      </c>
      <c r="Y92" s="4" t="s">
        <v>36</v>
      </c>
    </row>
    <row r="93" s="4" customFormat="1" spans="1:25">
      <c r="A93" s="4" t="s">
        <v>415</v>
      </c>
      <c r="B93" s="4" t="s">
        <v>26</v>
      </c>
      <c r="C93" s="4" t="s">
        <v>27</v>
      </c>
      <c r="D93" s="4" t="s">
        <v>416</v>
      </c>
      <c r="E93" s="4" t="s">
        <v>417</v>
      </c>
      <c r="F93" s="6">
        <v>45278</v>
      </c>
      <c r="G93" s="6">
        <v>45284</v>
      </c>
      <c r="H93" s="4">
        <v>1</v>
      </c>
      <c r="I93" s="4">
        <v>6</v>
      </c>
      <c r="J93" s="4">
        <v>6</v>
      </c>
      <c r="K93" s="4" t="s">
        <v>30</v>
      </c>
      <c r="L93" s="4">
        <v>6493.8</v>
      </c>
      <c r="M93" s="4">
        <v>6493.8</v>
      </c>
      <c r="N93" s="4" t="s">
        <v>418</v>
      </c>
      <c r="O93" s="4" t="s">
        <v>32</v>
      </c>
      <c r="P93" s="4" t="s">
        <v>33</v>
      </c>
      <c r="Q93" s="4">
        <v>0</v>
      </c>
      <c r="R93" s="7">
        <v>45250</v>
      </c>
      <c r="S93" s="6">
        <v>45287</v>
      </c>
      <c r="T93" s="4" t="s">
        <v>34</v>
      </c>
      <c r="U93" s="4">
        <v>6493.8</v>
      </c>
      <c r="V93" s="4">
        <v>0</v>
      </c>
      <c r="W93" s="4">
        <v>0</v>
      </c>
      <c r="X93" s="4" t="s">
        <v>419</v>
      </c>
      <c r="Y93" s="4" t="s">
        <v>420</v>
      </c>
    </row>
    <row r="94" s="4" customFormat="1" spans="1:25">
      <c r="A94" s="4" t="s">
        <v>421</v>
      </c>
      <c r="B94" s="4" t="s">
        <v>26</v>
      </c>
      <c r="C94" s="4" t="s">
        <v>27</v>
      </c>
      <c r="D94" s="4" t="s">
        <v>422</v>
      </c>
      <c r="E94" s="4" t="s">
        <v>316</v>
      </c>
      <c r="F94" s="6">
        <v>45280</v>
      </c>
      <c r="G94" s="6">
        <v>45284</v>
      </c>
      <c r="H94" s="4">
        <v>3</v>
      </c>
      <c r="I94" s="4">
        <v>4</v>
      </c>
      <c r="J94" s="4">
        <v>12</v>
      </c>
      <c r="K94" s="4" t="s">
        <v>30</v>
      </c>
      <c r="L94" s="4">
        <v>973.53</v>
      </c>
      <c r="M94" s="4">
        <v>973.53</v>
      </c>
      <c r="N94" s="4" t="s">
        <v>423</v>
      </c>
      <c r="O94" s="4" t="s">
        <v>32</v>
      </c>
      <c r="P94" s="4" t="s">
        <v>33</v>
      </c>
      <c r="Q94" s="4">
        <v>0</v>
      </c>
      <c r="R94" s="7">
        <v>45251</v>
      </c>
      <c r="S94" s="6">
        <v>45287</v>
      </c>
      <c r="T94" s="4" t="s">
        <v>34</v>
      </c>
      <c r="U94" s="4">
        <v>973.53</v>
      </c>
      <c r="V94" s="4">
        <v>0</v>
      </c>
      <c r="W94" s="4">
        <v>0</v>
      </c>
      <c r="X94" s="4" t="s">
        <v>424</v>
      </c>
      <c r="Y94" s="4" t="s">
        <v>425</v>
      </c>
    </row>
    <row r="95" s="4" customFormat="1" spans="1:25">
      <c r="A95" s="4" t="s">
        <v>426</v>
      </c>
      <c r="B95" s="4" t="s">
        <v>26</v>
      </c>
      <c r="C95" s="4" t="s">
        <v>27</v>
      </c>
      <c r="D95" s="4" t="s">
        <v>427</v>
      </c>
      <c r="E95" s="4" t="s">
        <v>428</v>
      </c>
      <c r="F95" s="6">
        <v>45282</v>
      </c>
      <c r="G95" s="6">
        <v>45284</v>
      </c>
      <c r="H95" s="4">
        <v>1</v>
      </c>
      <c r="I95" s="4">
        <v>2</v>
      </c>
      <c r="J95" s="4">
        <v>2</v>
      </c>
      <c r="K95" s="4" t="s">
        <v>30</v>
      </c>
      <c r="L95" s="4">
        <v>2416.48</v>
      </c>
      <c r="M95" s="4">
        <v>2416.48</v>
      </c>
      <c r="N95" s="4" t="s">
        <v>429</v>
      </c>
      <c r="O95" s="4" t="s">
        <v>32</v>
      </c>
      <c r="P95" s="4" t="s">
        <v>33</v>
      </c>
      <c r="Q95" s="4">
        <v>0</v>
      </c>
      <c r="R95" s="7">
        <v>45251</v>
      </c>
      <c r="S95" s="6">
        <v>45287</v>
      </c>
      <c r="T95" s="4" t="s">
        <v>34</v>
      </c>
      <c r="U95" s="4">
        <v>2416.48</v>
      </c>
      <c r="V95" s="4">
        <v>0</v>
      </c>
      <c r="W95" s="4">
        <v>0</v>
      </c>
      <c r="X95" s="4" t="s">
        <v>430</v>
      </c>
      <c r="Y95" s="4" t="s">
        <v>431</v>
      </c>
    </row>
    <row r="96" s="4" customFormat="1" spans="1:25">
      <c r="A96" s="4" t="s">
        <v>325</v>
      </c>
      <c r="B96" s="4" t="s">
        <v>26</v>
      </c>
      <c r="C96" s="4" t="s">
        <v>37</v>
      </c>
      <c r="D96" s="4" t="s">
        <v>326</v>
      </c>
      <c r="E96" s="4" t="s">
        <v>327</v>
      </c>
      <c r="F96" s="6">
        <v>45280</v>
      </c>
      <c r="G96" s="6">
        <v>45284</v>
      </c>
      <c r="H96" s="4">
        <v>1</v>
      </c>
      <c r="I96" s="4">
        <v>4</v>
      </c>
      <c r="J96" s="4">
        <v>4</v>
      </c>
      <c r="K96" s="4" t="s">
        <v>30</v>
      </c>
      <c r="L96" s="4">
        <v>-1300.36</v>
      </c>
      <c r="M96" s="4">
        <v>-1300.36</v>
      </c>
      <c r="N96" s="4" t="s">
        <v>328</v>
      </c>
      <c r="O96" s="4" t="s">
        <v>32</v>
      </c>
      <c r="P96" s="4" t="s">
        <v>33</v>
      </c>
      <c r="Q96" s="4">
        <v>0</v>
      </c>
      <c r="R96" s="7">
        <v>45246.0000115741</v>
      </c>
      <c r="S96" s="6">
        <v>45287</v>
      </c>
      <c r="T96" s="4" t="s">
        <v>34</v>
      </c>
      <c r="U96" s="4">
        <v>-1300.36</v>
      </c>
      <c r="V96" s="4">
        <v>0</v>
      </c>
      <c r="W96" s="4">
        <v>0</v>
      </c>
      <c r="X96" s="4" t="s">
        <v>329</v>
      </c>
      <c r="Y96" s="4" t="s">
        <v>330</v>
      </c>
    </row>
    <row r="97" s="4" customFormat="1" spans="1:25">
      <c r="A97" s="4" t="s">
        <v>77</v>
      </c>
      <c r="B97" s="4" t="s">
        <v>26</v>
      </c>
      <c r="C97" s="4" t="s">
        <v>37</v>
      </c>
      <c r="D97" s="4" t="s">
        <v>78</v>
      </c>
      <c r="E97" s="4" t="s">
        <v>79</v>
      </c>
      <c r="F97" s="6">
        <v>45282</v>
      </c>
      <c r="G97" s="6">
        <v>45284</v>
      </c>
      <c r="H97" s="4">
        <v>1</v>
      </c>
      <c r="I97" s="4">
        <v>2</v>
      </c>
      <c r="J97" s="4">
        <v>2</v>
      </c>
      <c r="K97" s="4" t="s">
        <v>30</v>
      </c>
      <c r="L97" s="4">
        <v>-1223.32</v>
      </c>
      <c r="M97" s="4">
        <v>-1223.32</v>
      </c>
      <c r="N97" s="4" t="s">
        <v>80</v>
      </c>
      <c r="O97" s="4" t="s">
        <v>32</v>
      </c>
      <c r="P97" s="4" t="s">
        <v>33</v>
      </c>
      <c r="Q97" s="4">
        <v>0</v>
      </c>
      <c r="R97" s="7">
        <v>45204</v>
      </c>
      <c r="S97" s="6">
        <v>45287</v>
      </c>
      <c r="T97" s="4" t="s">
        <v>34</v>
      </c>
      <c r="U97" s="4">
        <v>-1223.32</v>
      </c>
      <c r="V97" s="4">
        <v>0</v>
      </c>
      <c r="W97" s="4">
        <v>0</v>
      </c>
      <c r="X97" s="4" t="s">
        <v>81</v>
      </c>
      <c r="Y97" s="4" t="s">
        <v>36</v>
      </c>
    </row>
    <row r="98" s="4" customFormat="1" spans="1:25">
      <c r="A98" s="4" t="s">
        <v>432</v>
      </c>
      <c r="B98" s="4" t="s">
        <v>26</v>
      </c>
      <c r="C98" s="4" t="s">
        <v>27</v>
      </c>
      <c r="D98" s="4" t="s">
        <v>433</v>
      </c>
      <c r="E98" s="4" t="s">
        <v>434</v>
      </c>
      <c r="F98" s="6">
        <v>45283</v>
      </c>
      <c r="G98" s="6">
        <v>45284</v>
      </c>
      <c r="H98" s="4">
        <v>1</v>
      </c>
      <c r="I98" s="4">
        <v>1</v>
      </c>
      <c r="J98" s="4">
        <v>1</v>
      </c>
      <c r="K98" s="4" t="s">
        <v>30</v>
      </c>
      <c r="L98" s="4">
        <v>750.74</v>
      </c>
      <c r="M98" s="4">
        <v>750.74</v>
      </c>
      <c r="N98" s="4" t="s">
        <v>435</v>
      </c>
      <c r="O98" s="4" t="s">
        <v>32</v>
      </c>
      <c r="P98" s="4" t="s">
        <v>33</v>
      </c>
      <c r="Q98" s="4">
        <v>0</v>
      </c>
      <c r="R98" s="7">
        <v>45252.0000115741</v>
      </c>
      <c r="S98" s="6">
        <v>45287</v>
      </c>
      <c r="T98" s="4" t="s">
        <v>34</v>
      </c>
      <c r="U98" s="4">
        <v>750.74</v>
      </c>
      <c r="V98" s="4">
        <v>0</v>
      </c>
      <c r="W98" s="4">
        <v>0</v>
      </c>
      <c r="X98" s="4" t="s">
        <v>436</v>
      </c>
      <c r="Y98" s="4" t="s">
        <v>36</v>
      </c>
    </row>
    <row r="99" s="4" customFormat="1" spans="1:25">
      <c r="A99" s="4" t="s">
        <v>432</v>
      </c>
      <c r="B99" s="4" t="s">
        <v>26</v>
      </c>
      <c r="C99" s="4" t="s">
        <v>37</v>
      </c>
      <c r="D99" s="4" t="s">
        <v>433</v>
      </c>
      <c r="E99" s="4" t="s">
        <v>434</v>
      </c>
      <c r="F99" s="6">
        <v>45283</v>
      </c>
      <c r="G99" s="6">
        <v>45284</v>
      </c>
      <c r="H99" s="4">
        <v>1</v>
      </c>
      <c r="I99" s="4">
        <v>1</v>
      </c>
      <c r="J99" s="4">
        <v>1</v>
      </c>
      <c r="K99" s="4" t="s">
        <v>30</v>
      </c>
      <c r="L99" s="4">
        <v>-750.74</v>
      </c>
      <c r="M99" s="4">
        <v>-750.74</v>
      </c>
      <c r="N99" s="4" t="s">
        <v>435</v>
      </c>
      <c r="O99" s="4" t="s">
        <v>32</v>
      </c>
      <c r="P99" s="4" t="s">
        <v>33</v>
      </c>
      <c r="Q99" s="4">
        <v>0</v>
      </c>
      <c r="R99" s="7">
        <v>45252.0000115741</v>
      </c>
      <c r="S99" s="6">
        <v>45287</v>
      </c>
      <c r="T99" s="4" t="s">
        <v>34</v>
      </c>
      <c r="U99" s="4">
        <v>-750.74</v>
      </c>
      <c r="V99" s="4">
        <v>0</v>
      </c>
      <c r="W99" s="4">
        <v>0</v>
      </c>
      <c r="X99" s="4" t="s">
        <v>436</v>
      </c>
      <c r="Y99" s="4" t="s">
        <v>36</v>
      </c>
    </row>
    <row r="100" s="4" customFormat="1" spans="1:25">
      <c r="A100" s="4" t="s">
        <v>437</v>
      </c>
      <c r="B100" s="4" t="s">
        <v>26</v>
      </c>
      <c r="C100" s="4" t="s">
        <v>27</v>
      </c>
      <c r="D100" s="4" t="s">
        <v>438</v>
      </c>
      <c r="E100" s="4" t="s">
        <v>439</v>
      </c>
      <c r="F100" s="6">
        <v>45281</v>
      </c>
      <c r="G100" s="6">
        <v>45284</v>
      </c>
      <c r="H100" s="4">
        <v>1</v>
      </c>
      <c r="I100" s="4">
        <v>3</v>
      </c>
      <c r="J100" s="4">
        <v>3</v>
      </c>
      <c r="K100" s="4" t="s">
        <v>30</v>
      </c>
      <c r="L100" s="4">
        <v>5258.79</v>
      </c>
      <c r="M100" s="4">
        <v>5258.79</v>
      </c>
      <c r="N100" s="4" t="s">
        <v>440</v>
      </c>
      <c r="O100" s="4" t="s">
        <v>32</v>
      </c>
      <c r="P100" s="4" t="s">
        <v>33</v>
      </c>
      <c r="Q100" s="4">
        <v>0</v>
      </c>
      <c r="R100" s="7">
        <v>45253.0000115741</v>
      </c>
      <c r="S100" s="6">
        <v>45287</v>
      </c>
      <c r="T100" s="4" t="s">
        <v>34</v>
      </c>
      <c r="U100" s="4">
        <v>5258.79</v>
      </c>
      <c r="V100" s="4">
        <v>0</v>
      </c>
      <c r="W100" s="4">
        <v>0</v>
      </c>
      <c r="X100" s="4" t="s">
        <v>441</v>
      </c>
      <c r="Y100" s="4" t="s">
        <v>442</v>
      </c>
    </row>
    <row r="101" s="4" customFormat="1" spans="1:25">
      <c r="A101" s="4" t="s">
        <v>443</v>
      </c>
      <c r="B101" s="4" t="s">
        <v>26</v>
      </c>
      <c r="C101" s="4" t="s">
        <v>27</v>
      </c>
      <c r="D101" s="4" t="s">
        <v>444</v>
      </c>
      <c r="E101" s="4" t="s">
        <v>445</v>
      </c>
      <c r="F101" s="6">
        <v>45282</v>
      </c>
      <c r="G101" s="6">
        <v>45284</v>
      </c>
      <c r="H101" s="4">
        <v>1</v>
      </c>
      <c r="I101" s="4">
        <v>2</v>
      </c>
      <c r="J101" s="4">
        <v>2</v>
      </c>
      <c r="K101" s="4" t="s">
        <v>30</v>
      </c>
      <c r="L101" s="4">
        <v>3274.87</v>
      </c>
      <c r="M101" s="4">
        <v>3274.87</v>
      </c>
      <c r="N101" s="4" t="s">
        <v>446</v>
      </c>
      <c r="O101" s="4" t="s">
        <v>32</v>
      </c>
      <c r="P101" s="4" t="s">
        <v>33</v>
      </c>
      <c r="Q101" s="4">
        <v>0</v>
      </c>
      <c r="R101" s="7">
        <v>45253</v>
      </c>
      <c r="S101" s="6">
        <v>45287</v>
      </c>
      <c r="T101" s="4" t="s">
        <v>34</v>
      </c>
      <c r="U101" s="4">
        <v>3274.87</v>
      </c>
      <c r="V101" s="4">
        <v>0</v>
      </c>
      <c r="W101" s="4">
        <v>0</v>
      </c>
      <c r="X101" s="4" t="s">
        <v>447</v>
      </c>
      <c r="Y101" s="4" t="s">
        <v>448</v>
      </c>
    </row>
    <row r="102" s="4" customFormat="1" spans="1:25">
      <c r="A102" s="4" t="s">
        <v>449</v>
      </c>
      <c r="B102" s="4" t="s">
        <v>26</v>
      </c>
      <c r="C102" s="4" t="s">
        <v>27</v>
      </c>
      <c r="D102" s="4" t="s">
        <v>450</v>
      </c>
      <c r="E102" s="4" t="s">
        <v>451</v>
      </c>
      <c r="F102" s="6">
        <v>45281</v>
      </c>
      <c r="G102" s="6">
        <v>45284</v>
      </c>
      <c r="H102" s="4">
        <v>1</v>
      </c>
      <c r="I102" s="4">
        <v>3</v>
      </c>
      <c r="J102" s="4">
        <v>3</v>
      </c>
      <c r="K102" s="4" t="s">
        <v>30</v>
      </c>
      <c r="L102" s="4">
        <v>8480.68</v>
      </c>
      <c r="M102" s="4">
        <v>8480.68</v>
      </c>
      <c r="N102" s="4" t="s">
        <v>452</v>
      </c>
      <c r="O102" s="4" t="s">
        <v>32</v>
      </c>
      <c r="P102" s="4" t="s">
        <v>33</v>
      </c>
      <c r="Q102" s="4">
        <v>0</v>
      </c>
      <c r="R102" s="7">
        <v>45253</v>
      </c>
      <c r="S102" s="6">
        <v>45287</v>
      </c>
      <c r="T102" s="4" t="s">
        <v>34</v>
      </c>
      <c r="U102" s="4">
        <v>8480.68</v>
      </c>
      <c r="V102" s="4">
        <v>0</v>
      </c>
      <c r="W102" s="4">
        <v>0</v>
      </c>
      <c r="X102" s="4" t="s">
        <v>453</v>
      </c>
      <c r="Y102" s="4" t="s">
        <v>454</v>
      </c>
    </row>
    <row r="103" s="4" customFormat="1" spans="1:25">
      <c r="A103" s="4" t="s">
        <v>455</v>
      </c>
      <c r="B103" s="4" t="s">
        <v>26</v>
      </c>
      <c r="C103" s="4" t="s">
        <v>27</v>
      </c>
      <c r="D103" s="4" t="s">
        <v>456</v>
      </c>
      <c r="E103" s="4" t="s">
        <v>457</v>
      </c>
      <c r="F103" s="6">
        <v>45280</v>
      </c>
      <c r="G103" s="6">
        <v>45284</v>
      </c>
      <c r="H103" s="4">
        <v>1</v>
      </c>
      <c r="I103" s="4">
        <v>4</v>
      </c>
      <c r="J103" s="4">
        <v>4</v>
      </c>
      <c r="K103" s="4" t="s">
        <v>30</v>
      </c>
      <c r="L103" s="4">
        <v>1701.61</v>
      </c>
      <c r="M103" s="4">
        <v>1701.61</v>
      </c>
      <c r="N103" s="4" t="s">
        <v>458</v>
      </c>
      <c r="O103" s="4" t="s">
        <v>32</v>
      </c>
      <c r="P103" s="4" t="s">
        <v>33</v>
      </c>
      <c r="Q103" s="4">
        <v>0</v>
      </c>
      <c r="R103" s="7">
        <v>45253.0000115741</v>
      </c>
      <c r="S103" s="6">
        <v>45287</v>
      </c>
      <c r="T103" s="4" t="s">
        <v>34</v>
      </c>
      <c r="U103" s="4">
        <v>1701.61</v>
      </c>
      <c r="V103" s="4">
        <v>0</v>
      </c>
      <c r="W103" s="4">
        <v>0</v>
      </c>
      <c r="X103" s="4" t="s">
        <v>459</v>
      </c>
      <c r="Y103" s="4" t="s">
        <v>460</v>
      </c>
    </row>
    <row r="104" s="4" customFormat="1" spans="1:25">
      <c r="A104" s="4" t="s">
        <v>461</v>
      </c>
      <c r="B104" s="4" t="s">
        <v>26</v>
      </c>
      <c r="C104" s="4" t="s">
        <v>27</v>
      </c>
      <c r="D104" s="4" t="s">
        <v>462</v>
      </c>
      <c r="E104" s="4" t="s">
        <v>417</v>
      </c>
      <c r="F104" s="6">
        <v>45281</v>
      </c>
      <c r="G104" s="6">
        <v>45284</v>
      </c>
      <c r="H104" s="4">
        <v>1</v>
      </c>
      <c r="I104" s="4">
        <v>3</v>
      </c>
      <c r="J104" s="4">
        <v>3</v>
      </c>
      <c r="K104" s="4" t="s">
        <v>30</v>
      </c>
      <c r="L104" s="4">
        <v>790.23</v>
      </c>
      <c r="M104" s="4">
        <v>790.23</v>
      </c>
      <c r="N104" s="4" t="s">
        <v>463</v>
      </c>
      <c r="O104" s="4" t="s">
        <v>32</v>
      </c>
      <c r="P104" s="4" t="s">
        <v>33</v>
      </c>
      <c r="Q104" s="4">
        <v>0</v>
      </c>
      <c r="R104" s="7">
        <v>45253.0000115741</v>
      </c>
      <c r="S104" s="6">
        <v>45287</v>
      </c>
      <c r="T104" s="4" t="s">
        <v>34</v>
      </c>
      <c r="U104" s="4">
        <v>790.23</v>
      </c>
      <c r="V104" s="4">
        <v>0</v>
      </c>
      <c r="W104" s="4">
        <v>0</v>
      </c>
      <c r="X104" s="4" t="s">
        <v>464</v>
      </c>
      <c r="Y104" s="4" t="s">
        <v>36</v>
      </c>
    </row>
    <row r="105" s="4" customFormat="1" spans="1:25">
      <c r="A105" s="4" t="s">
        <v>465</v>
      </c>
      <c r="B105" s="4" t="s">
        <v>26</v>
      </c>
      <c r="C105" s="4" t="s">
        <v>27</v>
      </c>
      <c r="D105" s="4" t="s">
        <v>466</v>
      </c>
      <c r="E105" s="4" t="s">
        <v>215</v>
      </c>
      <c r="F105" s="6">
        <v>45282</v>
      </c>
      <c r="G105" s="6">
        <v>45284</v>
      </c>
      <c r="H105" s="4">
        <v>1</v>
      </c>
      <c r="I105" s="4">
        <v>2</v>
      </c>
      <c r="J105" s="4">
        <v>2</v>
      </c>
      <c r="K105" s="4" t="s">
        <v>30</v>
      </c>
      <c r="L105" s="4">
        <v>866.66</v>
      </c>
      <c r="M105" s="4">
        <v>866.66</v>
      </c>
      <c r="N105" s="4" t="s">
        <v>467</v>
      </c>
      <c r="O105" s="4" t="s">
        <v>32</v>
      </c>
      <c r="P105" s="4" t="s">
        <v>33</v>
      </c>
      <c r="Q105" s="4">
        <v>0</v>
      </c>
      <c r="R105" s="7">
        <v>45253</v>
      </c>
      <c r="S105" s="6">
        <v>45287</v>
      </c>
      <c r="T105" s="4" t="s">
        <v>34</v>
      </c>
      <c r="U105" s="4">
        <v>866.66</v>
      </c>
      <c r="V105" s="4">
        <v>0</v>
      </c>
      <c r="W105" s="4">
        <v>0</v>
      </c>
      <c r="X105" s="4" t="s">
        <v>468</v>
      </c>
      <c r="Y105" s="4" t="s">
        <v>469</v>
      </c>
    </row>
    <row r="106" s="4" customFormat="1" spans="1:25">
      <c r="A106" s="4" t="s">
        <v>470</v>
      </c>
      <c r="B106" s="4" t="s">
        <v>26</v>
      </c>
      <c r="C106" s="4" t="s">
        <v>27</v>
      </c>
      <c r="D106" s="4" t="s">
        <v>471</v>
      </c>
      <c r="E106" s="4" t="s">
        <v>472</v>
      </c>
      <c r="F106" s="6">
        <v>45280</v>
      </c>
      <c r="G106" s="6">
        <v>45284</v>
      </c>
      <c r="H106" s="4">
        <v>1</v>
      </c>
      <c r="I106" s="4">
        <v>4</v>
      </c>
      <c r="J106" s="4">
        <v>4</v>
      </c>
      <c r="K106" s="4" t="s">
        <v>30</v>
      </c>
      <c r="L106" s="4">
        <v>2483.09</v>
      </c>
      <c r="M106" s="4">
        <v>2483.09</v>
      </c>
      <c r="N106" s="4" t="s">
        <v>473</v>
      </c>
      <c r="O106" s="4" t="s">
        <v>32</v>
      </c>
      <c r="P106" s="4" t="s">
        <v>33</v>
      </c>
      <c r="Q106" s="4">
        <v>0</v>
      </c>
      <c r="R106" s="7">
        <v>45254</v>
      </c>
      <c r="S106" s="6">
        <v>45287</v>
      </c>
      <c r="T106" s="4" t="s">
        <v>34</v>
      </c>
      <c r="U106" s="4">
        <v>2483.09</v>
      </c>
      <c r="V106" s="4">
        <v>0</v>
      </c>
      <c r="W106" s="4">
        <v>0</v>
      </c>
      <c r="X106" s="4" t="s">
        <v>474</v>
      </c>
      <c r="Y106" s="4" t="s">
        <v>475</v>
      </c>
    </row>
    <row r="107" s="4" customFormat="1" spans="1:25">
      <c r="A107" s="4" t="s">
        <v>381</v>
      </c>
      <c r="B107" s="4" t="s">
        <v>26</v>
      </c>
      <c r="C107" s="4" t="s">
        <v>37</v>
      </c>
      <c r="D107" s="4" t="s">
        <v>382</v>
      </c>
      <c r="E107" s="4" t="s">
        <v>383</v>
      </c>
      <c r="F107" s="6">
        <v>45282</v>
      </c>
      <c r="G107" s="6">
        <v>45284</v>
      </c>
      <c r="H107" s="4">
        <v>1</v>
      </c>
      <c r="I107" s="4">
        <v>2</v>
      </c>
      <c r="J107" s="4">
        <v>2</v>
      </c>
      <c r="K107" s="4" t="s">
        <v>30</v>
      </c>
      <c r="L107" s="4">
        <v>-612.6</v>
      </c>
      <c r="M107" s="4">
        <v>-612.6</v>
      </c>
      <c r="N107" s="4" t="s">
        <v>384</v>
      </c>
      <c r="O107" s="4" t="s">
        <v>32</v>
      </c>
      <c r="P107" s="4" t="s">
        <v>33</v>
      </c>
      <c r="Q107" s="4">
        <v>0</v>
      </c>
      <c r="R107" s="7">
        <v>45248.0000115741</v>
      </c>
      <c r="S107" s="6">
        <v>45287</v>
      </c>
      <c r="T107" s="4" t="s">
        <v>34</v>
      </c>
      <c r="U107" s="4">
        <v>-612.6</v>
      </c>
      <c r="V107" s="4">
        <v>0</v>
      </c>
      <c r="W107" s="4">
        <v>0</v>
      </c>
      <c r="X107" s="4" t="s">
        <v>385</v>
      </c>
      <c r="Y107" s="4" t="s">
        <v>36</v>
      </c>
    </row>
    <row r="108" s="4" customFormat="1" spans="1:25">
      <c r="A108" s="4" t="s">
        <v>253</v>
      </c>
      <c r="B108" s="4" t="s">
        <v>26</v>
      </c>
      <c r="C108" s="4" t="s">
        <v>37</v>
      </c>
      <c r="D108" s="4" t="s">
        <v>254</v>
      </c>
      <c r="E108" s="4" t="s">
        <v>255</v>
      </c>
      <c r="F108" s="6">
        <v>45282</v>
      </c>
      <c r="G108" s="6">
        <v>45284</v>
      </c>
      <c r="H108" s="4">
        <v>1</v>
      </c>
      <c r="I108" s="4">
        <v>2</v>
      </c>
      <c r="J108" s="4">
        <v>2</v>
      </c>
      <c r="K108" s="4" t="s">
        <v>30</v>
      </c>
      <c r="L108" s="4">
        <v>-1708.72</v>
      </c>
      <c r="M108" s="4">
        <v>-1708.72</v>
      </c>
      <c r="N108" s="4" t="s">
        <v>256</v>
      </c>
      <c r="O108" s="4" t="s">
        <v>32</v>
      </c>
      <c r="P108" s="4" t="s">
        <v>33</v>
      </c>
      <c r="Q108" s="4">
        <v>0</v>
      </c>
      <c r="R108" s="7">
        <v>45240.0000115741</v>
      </c>
      <c r="S108" s="6">
        <v>45287</v>
      </c>
      <c r="T108" s="4" t="s">
        <v>34</v>
      </c>
      <c r="U108" s="4">
        <v>-1708.72</v>
      </c>
      <c r="V108" s="4">
        <v>0</v>
      </c>
      <c r="W108" s="4">
        <v>0</v>
      </c>
      <c r="X108" s="4" t="s">
        <v>257</v>
      </c>
      <c r="Y108" s="4" t="s">
        <v>258</v>
      </c>
    </row>
    <row r="109" s="4" customFormat="1" spans="1:25">
      <c r="A109" s="4" t="s">
        <v>476</v>
      </c>
      <c r="B109" s="4" t="s">
        <v>26</v>
      </c>
      <c r="C109" s="4" t="s">
        <v>27</v>
      </c>
      <c r="D109" s="4" t="s">
        <v>477</v>
      </c>
      <c r="E109" s="4" t="s">
        <v>366</v>
      </c>
      <c r="F109" s="6">
        <v>45283</v>
      </c>
      <c r="G109" s="6">
        <v>45284</v>
      </c>
      <c r="H109" s="4">
        <v>1</v>
      </c>
      <c r="I109" s="4">
        <v>1</v>
      </c>
      <c r="J109" s="4">
        <v>1</v>
      </c>
      <c r="K109" s="4" t="s">
        <v>30</v>
      </c>
      <c r="L109" s="4">
        <v>494.57</v>
      </c>
      <c r="M109" s="4">
        <v>494.57</v>
      </c>
      <c r="N109" s="4" t="s">
        <v>478</v>
      </c>
      <c r="O109" s="4" t="s">
        <v>32</v>
      </c>
      <c r="P109" s="4" t="s">
        <v>33</v>
      </c>
      <c r="Q109" s="4">
        <v>0</v>
      </c>
      <c r="R109" s="7">
        <v>45258</v>
      </c>
      <c r="S109" s="6">
        <v>45287</v>
      </c>
      <c r="T109" s="4" t="s">
        <v>34</v>
      </c>
      <c r="U109" s="4">
        <v>494.57</v>
      </c>
      <c r="V109" s="4">
        <v>0</v>
      </c>
      <c r="W109" s="4">
        <v>0</v>
      </c>
      <c r="X109" s="4" t="s">
        <v>479</v>
      </c>
      <c r="Y109" s="4" t="s">
        <v>480</v>
      </c>
    </row>
    <row r="110" s="4" customFormat="1" spans="1:25">
      <c r="A110" s="4" t="s">
        <v>405</v>
      </c>
      <c r="B110" s="4" t="s">
        <v>26</v>
      </c>
      <c r="C110" s="4" t="s">
        <v>37</v>
      </c>
      <c r="D110" s="4" t="s">
        <v>406</v>
      </c>
      <c r="E110" s="4" t="s">
        <v>407</v>
      </c>
      <c r="F110" s="6">
        <v>45278</v>
      </c>
      <c r="G110" s="6">
        <v>45284</v>
      </c>
      <c r="H110" s="4">
        <v>1</v>
      </c>
      <c r="I110" s="4">
        <v>6</v>
      </c>
      <c r="J110" s="4">
        <v>6</v>
      </c>
      <c r="K110" s="4" t="s">
        <v>30</v>
      </c>
      <c r="L110" s="4">
        <v>-11550.06</v>
      </c>
      <c r="M110" s="4">
        <v>-11550.06</v>
      </c>
      <c r="N110" s="4" t="s">
        <v>408</v>
      </c>
      <c r="O110" s="4" t="s">
        <v>32</v>
      </c>
      <c r="P110" s="4" t="s">
        <v>33</v>
      </c>
      <c r="Q110" s="4">
        <v>0</v>
      </c>
      <c r="R110" s="7">
        <v>45250</v>
      </c>
      <c r="S110" s="6">
        <v>45287</v>
      </c>
      <c r="T110" s="4" t="s">
        <v>34</v>
      </c>
      <c r="U110" s="4">
        <v>-11550.06</v>
      </c>
      <c r="V110" s="4">
        <v>0</v>
      </c>
      <c r="W110" s="4">
        <v>0</v>
      </c>
      <c r="X110" s="4" t="s">
        <v>409</v>
      </c>
      <c r="Y110" s="4" t="s">
        <v>36</v>
      </c>
    </row>
    <row r="111" s="4" customFormat="1" spans="1:25">
      <c r="A111" s="4" t="s">
        <v>426</v>
      </c>
      <c r="B111" s="4" t="s">
        <v>26</v>
      </c>
      <c r="C111" s="4" t="s">
        <v>37</v>
      </c>
      <c r="D111" s="4" t="s">
        <v>427</v>
      </c>
      <c r="E111" s="4" t="s">
        <v>428</v>
      </c>
      <c r="F111" s="6">
        <v>45282</v>
      </c>
      <c r="G111" s="6">
        <v>45284</v>
      </c>
      <c r="H111" s="4">
        <v>1</v>
      </c>
      <c r="I111" s="4">
        <v>2</v>
      </c>
      <c r="J111" s="4">
        <v>2</v>
      </c>
      <c r="K111" s="4" t="s">
        <v>30</v>
      </c>
      <c r="L111" s="4">
        <v>-2416.48</v>
      </c>
      <c r="M111" s="4">
        <v>-2416.48</v>
      </c>
      <c r="N111" s="4" t="s">
        <v>429</v>
      </c>
      <c r="O111" s="4" t="s">
        <v>32</v>
      </c>
      <c r="P111" s="4" t="s">
        <v>33</v>
      </c>
      <c r="Q111" s="4">
        <v>0</v>
      </c>
      <c r="R111" s="7">
        <v>45251</v>
      </c>
      <c r="S111" s="6">
        <v>45287</v>
      </c>
      <c r="T111" s="4" t="s">
        <v>34</v>
      </c>
      <c r="U111" s="4">
        <v>-2416.48</v>
      </c>
      <c r="V111" s="4">
        <v>0</v>
      </c>
      <c r="W111" s="4">
        <v>0</v>
      </c>
      <c r="X111" s="4" t="s">
        <v>430</v>
      </c>
      <c r="Y111" s="4" t="s">
        <v>431</v>
      </c>
    </row>
    <row r="112" s="4" customFormat="1" spans="1:25">
      <c r="A112" s="4" t="s">
        <v>311</v>
      </c>
      <c r="B112" s="4" t="s">
        <v>26</v>
      </c>
      <c r="C112" s="4" t="s">
        <v>37</v>
      </c>
      <c r="D112" s="4" t="s">
        <v>307</v>
      </c>
      <c r="E112" s="4" t="s">
        <v>308</v>
      </c>
      <c r="F112" s="6">
        <v>45283</v>
      </c>
      <c r="G112" s="6">
        <v>45284</v>
      </c>
      <c r="H112" s="4">
        <v>1</v>
      </c>
      <c r="I112" s="4">
        <v>1</v>
      </c>
      <c r="J112" s="4">
        <v>1</v>
      </c>
      <c r="K112" s="4" t="s">
        <v>30</v>
      </c>
      <c r="L112" s="4">
        <v>-930.09</v>
      </c>
      <c r="M112" s="4">
        <v>-930.09</v>
      </c>
      <c r="N112" s="4" t="s">
        <v>312</v>
      </c>
      <c r="O112" s="4" t="s">
        <v>32</v>
      </c>
      <c r="P112" s="4" t="s">
        <v>33</v>
      </c>
      <c r="Q112" s="4">
        <v>0</v>
      </c>
      <c r="R112" s="7">
        <v>45245</v>
      </c>
      <c r="S112" s="6">
        <v>45287</v>
      </c>
      <c r="T112" s="4" t="s">
        <v>34</v>
      </c>
      <c r="U112" s="4">
        <v>-930.09</v>
      </c>
      <c r="V112" s="4">
        <v>0</v>
      </c>
      <c r="W112" s="4">
        <v>0</v>
      </c>
      <c r="X112" s="4" t="s">
        <v>313</v>
      </c>
      <c r="Y112" s="4" t="s">
        <v>36</v>
      </c>
    </row>
    <row r="113" s="4" customFormat="1" spans="1:25">
      <c r="A113" s="4" t="s">
        <v>306</v>
      </c>
      <c r="B113" s="4" t="s">
        <v>26</v>
      </c>
      <c r="C113" s="4" t="s">
        <v>37</v>
      </c>
      <c r="D113" s="4" t="s">
        <v>307</v>
      </c>
      <c r="E113" s="4" t="s">
        <v>308</v>
      </c>
      <c r="F113" s="6">
        <v>45283</v>
      </c>
      <c r="G113" s="6">
        <v>45284</v>
      </c>
      <c r="H113" s="4">
        <v>1</v>
      </c>
      <c r="I113" s="4">
        <v>1</v>
      </c>
      <c r="J113" s="4">
        <v>1</v>
      </c>
      <c r="K113" s="4" t="s">
        <v>30</v>
      </c>
      <c r="L113" s="4">
        <v>-930.09</v>
      </c>
      <c r="M113" s="4">
        <v>-930.09</v>
      </c>
      <c r="N113" s="4" t="s">
        <v>309</v>
      </c>
      <c r="O113" s="4" t="s">
        <v>32</v>
      </c>
      <c r="P113" s="4" t="s">
        <v>33</v>
      </c>
      <c r="Q113" s="4">
        <v>0</v>
      </c>
      <c r="R113" s="7">
        <v>45245.0000115741</v>
      </c>
      <c r="S113" s="6">
        <v>45287</v>
      </c>
      <c r="T113" s="4" t="s">
        <v>34</v>
      </c>
      <c r="U113" s="4">
        <v>-930.09</v>
      </c>
      <c r="V113" s="4">
        <v>0</v>
      </c>
      <c r="W113" s="4">
        <v>0</v>
      </c>
      <c r="X113" s="4" t="s">
        <v>310</v>
      </c>
      <c r="Y113" s="4" t="s">
        <v>36</v>
      </c>
    </row>
    <row r="114" s="4" customFormat="1" spans="1:25">
      <c r="A114" s="4" t="s">
        <v>481</v>
      </c>
      <c r="B114" s="4" t="s">
        <v>26</v>
      </c>
      <c r="C114" s="4" t="s">
        <v>27</v>
      </c>
      <c r="D114" s="4" t="s">
        <v>482</v>
      </c>
      <c r="E114" s="4" t="s">
        <v>483</v>
      </c>
      <c r="F114" s="6">
        <v>45283</v>
      </c>
      <c r="G114" s="6">
        <v>45284</v>
      </c>
      <c r="H114" s="4">
        <v>1</v>
      </c>
      <c r="I114" s="4">
        <v>1</v>
      </c>
      <c r="J114" s="4">
        <v>1</v>
      </c>
      <c r="K114" s="4" t="s">
        <v>30</v>
      </c>
      <c r="L114" s="4">
        <v>1928.96</v>
      </c>
      <c r="M114" s="4">
        <v>1928.96</v>
      </c>
      <c r="N114" s="4" t="s">
        <v>484</v>
      </c>
      <c r="O114" s="4" t="s">
        <v>32</v>
      </c>
      <c r="P114" s="4" t="s">
        <v>33</v>
      </c>
      <c r="Q114" s="4">
        <v>0</v>
      </c>
      <c r="R114" s="7">
        <v>45262.0000115741</v>
      </c>
      <c r="S114" s="6">
        <v>45287</v>
      </c>
      <c r="T114" s="4" t="s">
        <v>34</v>
      </c>
      <c r="U114" s="4">
        <v>1928.96</v>
      </c>
      <c r="V114" s="4">
        <v>0</v>
      </c>
      <c r="W114" s="4">
        <v>0</v>
      </c>
      <c r="X114" s="4" t="s">
        <v>485</v>
      </c>
      <c r="Y114" s="4" t="s">
        <v>486</v>
      </c>
    </row>
    <row r="115" s="4" customFormat="1" spans="1:25">
      <c r="A115" s="4" t="s">
        <v>487</v>
      </c>
      <c r="B115" s="4" t="s">
        <v>26</v>
      </c>
      <c r="C115" s="4" t="s">
        <v>27</v>
      </c>
      <c r="D115" s="4" t="s">
        <v>488</v>
      </c>
      <c r="E115" s="4" t="s">
        <v>88</v>
      </c>
      <c r="F115" s="6">
        <v>45282</v>
      </c>
      <c r="G115" s="6">
        <v>45284</v>
      </c>
      <c r="H115" s="4">
        <v>1</v>
      </c>
      <c r="I115" s="4">
        <v>2</v>
      </c>
      <c r="J115" s="4">
        <v>2</v>
      </c>
      <c r="K115" s="4" t="s">
        <v>30</v>
      </c>
      <c r="L115" s="4">
        <v>2479.68</v>
      </c>
      <c r="M115" s="4">
        <v>2479.68</v>
      </c>
      <c r="N115" s="4" t="s">
        <v>489</v>
      </c>
      <c r="O115" s="4" t="s">
        <v>32</v>
      </c>
      <c r="P115" s="4" t="s">
        <v>33</v>
      </c>
      <c r="Q115" s="4">
        <v>0</v>
      </c>
      <c r="R115" s="7">
        <v>45264.0000115741</v>
      </c>
      <c r="S115" s="6">
        <v>45287</v>
      </c>
      <c r="T115" s="4" t="s">
        <v>34</v>
      </c>
      <c r="U115" s="4">
        <v>2479.68</v>
      </c>
      <c r="V115" s="4">
        <v>0</v>
      </c>
      <c r="W115" s="4">
        <v>0</v>
      </c>
      <c r="X115" s="4" t="s">
        <v>490</v>
      </c>
      <c r="Y115" s="4" t="s">
        <v>36</v>
      </c>
    </row>
    <row r="116" s="4" customFormat="1" spans="1:25">
      <c r="A116" s="4" t="s">
        <v>491</v>
      </c>
      <c r="B116" s="4" t="s">
        <v>26</v>
      </c>
      <c r="C116" s="4" t="s">
        <v>27</v>
      </c>
      <c r="D116" s="4" t="s">
        <v>280</v>
      </c>
      <c r="E116" s="4" t="s">
        <v>492</v>
      </c>
      <c r="F116" s="6">
        <v>45279</v>
      </c>
      <c r="G116" s="6">
        <v>45284</v>
      </c>
      <c r="H116" s="4">
        <v>2</v>
      </c>
      <c r="I116" s="4">
        <v>5</v>
      </c>
      <c r="J116" s="4">
        <v>10</v>
      </c>
      <c r="K116" s="4" t="s">
        <v>30</v>
      </c>
      <c r="L116" s="4">
        <v>25148</v>
      </c>
      <c r="M116" s="4">
        <v>25148</v>
      </c>
      <c r="N116" s="4" t="s">
        <v>493</v>
      </c>
      <c r="O116" s="4" t="s">
        <v>32</v>
      </c>
      <c r="P116" s="4" t="s">
        <v>33</v>
      </c>
      <c r="Q116" s="4">
        <v>0</v>
      </c>
      <c r="R116" s="7">
        <v>45250.0000115741</v>
      </c>
      <c r="S116" s="6">
        <v>45287</v>
      </c>
      <c r="T116" s="4" t="s">
        <v>34</v>
      </c>
      <c r="U116" s="4">
        <v>25148</v>
      </c>
      <c r="V116" s="4">
        <v>0</v>
      </c>
      <c r="W116" s="4">
        <v>0</v>
      </c>
      <c r="X116" s="4" t="s">
        <v>494</v>
      </c>
      <c r="Y116" s="4" t="s">
        <v>495</v>
      </c>
    </row>
    <row r="117" s="4" customFormat="1" spans="1:25">
      <c r="A117" s="4" t="s">
        <v>213</v>
      </c>
      <c r="B117" s="4" t="s">
        <v>26</v>
      </c>
      <c r="C117" s="4" t="s">
        <v>37</v>
      </c>
      <c r="D117" s="4" t="s">
        <v>214</v>
      </c>
      <c r="E117" s="4" t="s">
        <v>215</v>
      </c>
      <c r="F117" s="6">
        <v>45283</v>
      </c>
      <c r="G117" s="6">
        <v>45284</v>
      </c>
      <c r="H117" s="4">
        <v>1</v>
      </c>
      <c r="I117" s="4">
        <v>1</v>
      </c>
      <c r="J117" s="4">
        <v>1</v>
      </c>
      <c r="K117" s="4" t="s">
        <v>30</v>
      </c>
      <c r="L117" s="4">
        <v>-902.11</v>
      </c>
      <c r="M117" s="4">
        <v>-902.11</v>
      </c>
      <c r="N117" s="4" t="s">
        <v>216</v>
      </c>
      <c r="O117" s="4" t="s">
        <v>32</v>
      </c>
      <c r="P117" s="4" t="s">
        <v>33</v>
      </c>
      <c r="Q117" s="4">
        <v>0</v>
      </c>
      <c r="R117" s="7">
        <v>45237</v>
      </c>
      <c r="S117" s="6">
        <v>45287</v>
      </c>
      <c r="T117" s="4" t="s">
        <v>34</v>
      </c>
      <c r="U117" s="4">
        <v>-902.11</v>
      </c>
      <c r="V117" s="4">
        <v>0</v>
      </c>
      <c r="W117" s="4">
        <v>0</v>
      </c>
      <c r="X117" s="4" t="s">
        <v>217</v>
      </c>
      <c r="Y117" s="4" t="s">
        <v>218</v>
      </c>
    </row>
    <row r="118" s="4" customFormat="1" spans="1:25">
      <c r="A118" s="4" t="s">
        <v>496</v>
      </c>
      <c r="B118" s="4" t="s">
        <v>26</v>
      </c>
      <c r="C118" s="4" t="s">
        <v>27</v>
      </c>
      <c r="D118" s="4" t="s">
        <v>497</v>
      </c>
      <c r="E118" s="4" t="s">
        <v>498</v>
      </c>
      <c r="F118" s="6">
        <v>45283</v>
      </c>
      <c r="G118" s="6">
        <v>45284</v>
      </c>
      <c r="H118" s="4">
        <v>1</v>
      </c>
      <c r="I118" s="4">
        <v>1</v>
      </c>
      <c r="J118" s="4">
        <v>1</v>
      </c>
      <c r="K118" s="4" t="s">
        <v>30</v>
      </c>
      <c r="L118" s="4">
        <v>545.3</v>
      </c>
      <c r="M118" s="4">
        <v>545.3</v>
      </c>
      <c r="N118" s="4" t="s">
        <v>499</v>
      </c>
      <c r="O118" s="4" t="s">
        <v>32</v>
      </c>
      <c r="P118" s="4" t="s">
        <v>33</v>
      </c>
      <c r="Q118" s="4">
        <v>0</v>
      </c>
      <c r="R118" s="7">
        <v>45271.0000115741</v>
      </c>
      <c r="S118" s="6">
        <v>45287</v>
      </c>
      <c r="T118" s="4" t="s">
        <v>34</v>
      </c>
      <c r="U118" s="4">
        <v>545.3</v>
      </c>
      <c r="V118" s="4">
        <v>0</v>
      </c>
      <c r="W118" s="4">
        <v>0</v>
      </c>
      <c r="X118" s="4" t="s">
        <v>500</v>
      </c>
      <c r="Y118" s="4" t="s">
        <v>501</v>
      </c>
    </row>
    <row r="119" s="4" customFormat="1" spans="1:25">
      <c r="A119" s="4" t="s">
        <v>242</v>
      </c>
      <c r="B119" s="4" t="s">
        <v>26</v>
      </c>
      <c r="C119" s="4" t="s">
        <v>37</v>
      </c>
      <c r="D119" s="4" t="s">
        <v>166</v>
      </c>
      <c r="E119" s="4" t="s">
        <v>243</v>
      </c>
      <c r="F119" s="6">
        <v>45283</v>
      </c>
      <c r="G119" s="6">
        <v>45284</v>
      </c>
      <c r="H119" s="4">
        <v>1</v>
      </c>
      <c r="I119" s="4">
        <v>1</v>
      </c>
      <c r="J119" s="4">
        <v>1</v>
      </c>
      <c r="K119" s="4" t="s">
        <v>30</v>
      </c>
      <c r="L119" s="4">
        <v>-202.02</v>
      </c>
      <c r="M119" s="4">
        <v>-202.02</v>
      </c>
      <c r="N119" s="4" t="s">
        <v>244</v>
      </c>
      <c r="O119" s="4" t="s">
        <v>32</v>
      </c>
      <c r="P119" s="4" t="s">
        <v>33</v>
      </c>
      <c r="Q119" s="4">
        <v>0</v>
      </c>
      <c r="R119" s="7">
        <v>45240</v>
      </c>
      <c r="S119" s="6">
        <v>45287</v>
      </c>
      <c r="T119" s="4" t="s">
        <v>34</v>
      </c>
      <c r="U119" s="4">
        <v>-202.02</v>
      </c>
      <c r="V119" s="4">
        <v>0</v>
      </c>
      <c r="W119" s="4">
        <v>0</v>
      </c>
      <c r="X119" s="4" t="s">
        <v>245</v>
      </c>
      <c r="Y119" s="4" t="s">
        <v>246</v>
      </c>
    </row>
    <row r="120" s="4" customFormat="1" spans="1:25">
      <c r="A120" s="4" t="s">
        <v>502</v>
      </c>
      <c r="B120" s="4" t="s">
        <v>26</v>
      </c>
      <c r="C120" s="4" t="s">
        <v>27</v>
      </c>
      <c r="D120" s="4" t="s">
        <v>503</v>
      </c>
      <c r="E120" s="4" t="s">
        <v>504</v>
      </c>
      <c r="F120" s="6">
        <v>45283</v>
      </c>
      <c r="G120" s="6">
        <v>45284</v>
      </c>
      <c r="H120" s="4">
        <v>1</v>
      </c>
      <c r="I120" s="4">
        <v>1</v>
      </c>
      <c r="J120" s="4">
        <v>1</v>
      </c>
      <c r="K120" s="4" t="s">
        <v>30</v>
      </c>
      <c r="L120" s="4">
        <v>974.6</v>
      </c>
      <c r="M120" s="4">
        <v>974.6</v>
      </c>
      <c r="N120" s="4" t="s">
        <v>505</v>
      </c>
      <c r="O120" s="4" t="s">
        <v>32</v>
      </c>
      <c r="P120" s="4" t="s">
        <v>33</v>
      </c>
      <c r="Q120" s="4">
        <v>0</v>
      </c>
      <c r="R120" s="7">
        <v>45272.0000115741</v>
      </c>
      <c r="S120" s="6">
        <v>45287</v>
      </c>
      <c r="T120" s="4" t="s">
        <v>34</v>
      </c>
      <c r="U120" s="4">
        <v>974.6</v>
      </c>
      <c r="V120" s="4">
        <v>0</v>
      </c>
      <c r="W120" s="4">
        <v>0</v>
      </c>
      <c r="X120" s="4" t="s">
        <v>506</v>
      </c>
      <c r="Y120" s="4" t="s">
        <v>507</v>
      </c>
    </row>
    <row r="121" s="4" customFormat="1" spans="1:25">
      <c r="A121" s="4" t="s">
        <v>461</v>
      </c>
      <c r="B121" s="4" t="s">
        <v>26</v>
      </c>
      <c r="C121" s="4" t="s">
        <v>37</v>
      </c>
      <c r="D121" s="4" t="s">
        <v>462</v>
      </c>
      <c r="E121" s="4" t="s">
        <v>417</v>
      </c>
      <c r="F121" s="6">
        <v>45281</v>
      </c>
      <c r="G121" s="6">
        <v>45284</v>
      </c>
      <c r="H121" s="4">
        <v>1</v>
      </c>
      <c r="I121" s="4">
        <v>3</v>
      </c>
      <c r="J121" s="4">
        <v>3</v>
      </c>
      <c r="K121" s="4" t="s">
        <v>30</v>
      </c>
      <c r="L121" s="4">
        <v>-790.23</v>
      </c>
      <c r="M121" s="4">
        <v>-790.23</v>
      </c>
      <c r="N121" s="4" t="s">
        <v>463</v>
      </c>
      <c r="O121" s="4" t="s">
        <v>32</v>
      </c>
      <c r="P121" s="4" t="s">
        <v>33</v>
      </c>
      <c r="Q121" s="4">
        <v>0</v>
      </c>
      <c r="R121" s="7">
        <v>45253.0000115741</v>
      </c>
      <c r="S121" s="6">
        <v>45287</v>
      </c>
      <c r="T121" s="4" t="s">
        <v>34</v>
      </c>
      <c r="U121" s="4">
        <v>-790.23</v>
      </c>
      <c r="V121" s="4">
        <v>0</v>
      </c>
      <c r="W121" s="4">
        <v>0</v>
      </c>
      <c r="X121" s="4" t="s">
        <v>464</v>
      </c>
      <c r="Y121" s="4" t="s">
        <v>36</v>
      </c>
    </row>
    <row r="122" s="4" customFormat="1" spans="1:25">
      <c r="A122" s="4" t="s">
        <v>508</v>
      </c>
      <c r="B122" s="4" t="s">
        <v>26</v>
      </c>
      <c r="C122" s="4" t="s">
        <v>27</v>
      </c>
      <c r="D122" s="4" t="s">
        <v>509</v>
      </c>
      <c r="E122" s="4" t="s">
        <v>510</v>
      </c>
      <c r="F122" s="6">
        <v>45281</v>
      </c>
      <c r="G122" s="6">
        <v>45284</v>
      </c>
      <c r="H122" s="4">
        <v>1</v>
      </c>
      <c r="I122" s="4">
        <v>3</v>
      </c>
      <c r="J122" s="4">
        <v>3</v>
      </c>
      <c r="K122" s="4" t="s">
        <v>30</v>
      </c>
      <c r="L122" s="4">
        <v>1631.94</v>
      </c>
      <c r="M122" s="4">
        <v>1631.94</v>
      </c>
      <c r="N122" s="4" t="s">
        <v>511</v>
      </c>
      <c r="O122" s="4" t="s">
        <v>32</v>
      </c>
      <c r="P122" s="4" t="s">
        <v>33</v>
      </c>
      <c r="Q122" s="4">
        <v>0</v>
      </c>
      <c r="R122" s="7">
        <v>45221</v>
      </c>
      <c r="S122" s="6">
        <v>45287</v>
      </c>
      <c r="T122" s="4" t="s">
        <v>34</v>
      </c>
      <c r="U122" s="4">
        <v>1631.94</v>
      </c>
      <c r="V122" s="4">
        <v>0</v>
      </c>
      <c r="W122" s="4">
        <v>0</v>
      </c>
      <c r="X122" s="4" t="s">
        <v>512</v>
      </c>
      <c r="Y122" s="4" t="s">
        <v>36</v>
      </c>
    </row>
    <row r="123" s="4" customFormat="1" spans="1:25">
      <c r="A123" s="4" t="s">
        <v>513</v>
      </c>
      <c r="B123" s="4" t="s">
        <v>26</v>
      </c>
      <c r="C123" s="4" t="s">
        <v>27</v>
      </c>
      <c r="D123" s="4" t="s">
        <v>497</v>
      </c>
      <c r="E123" s="4" t="s">
        <v>366</v>
      </c>
      <c r="F123" s="6">
        <v>45283</v>
      </c>
      <c r="G123" s="6">
        <v>45284</v>
      </c>
      <c r="H123" s="4">
        <v>1</v>
      </c>
      <c r="I123" s="4">
        <v>1</v>
      </c>
      <c r="J123" s="4">
        <v>1</v>
      </c>
      <c r="K123" s="4" t="s">
        <v>30</v>
      </c>
      <c r="L123" s="4">
        <v>536.99</v>
      </c>
      <c r="M123" s="4">
        <v>536.99</v>
      </c>
      <c r="N123" s="4" t="s">
        <v>514</v>
      </c>
      <c r="O123" s="4" t="s">
        <v>32</v>
      </c>
      <c r="P123" s="4" t="s">
        <v>33</v>
      </c>
      <c r="Q123" s="4">
        <v>0</v>
      </c>
      <c r="R123" s="7">
        <v>45275.0000115741</v>
      </c>
      <c r="S123" s="6">
        <v>45287</v>
      </c>
      <c r="T123" s="4" t="s">
        <v>34</v>
      </c>
      <c r="U123" s="4">
        <v>536.99</v>
      </c>
      <c r="V123" s="4">
        <v>0</v>
      </c>
      <c r="W123" s="4">
        <v>0</v>
      </c>
      <c r="X123" s="4" t="s">
        <v>515</v>
      </c>
      <c r="Y123" s="4" t="s">
        <v>516</v>
      </c>
    </row>
    <row r="124" s="4" customFormat="1" spans="1:25">
      <c r="A124" s="4" t="s">
        <v>517</v>
      </c>
      <c r="B124" s="4" t="s">
        <v>26</v>
      </c>
      <c r="C124" s="4" t="s">
        <v>27</v>
      </c>
      <c r="D124" s="4" t="s">
        <v>518</v>
      </c>
      <c r="E124" s="4" t="s">
        <v>519</v>
      </c>
      <c r="F124" s="6">
        <v>45281</v>
      </c>
      <c r="G124" s="6">
        <v>45284</v>
      </c>
      <c r="H124" s="4">
        <v>1</v>
      </c>
      <c r="I124" s="4">
        <v>3</v>
      </c>
      <c r="J124" s="4">
        <v>3</v>
      </c>
      <c r="K124" s="4" t="s">
        <v>30</v>
      </c>
      <c r="L124" s="4">
        <v>3101.76</v>
      </c>
      <c r="M124" s="4">
        <v>3101.76</v>
      </c>
      <c r="N124" s="4" t="s">
        <v>520</v>
      </c>
      <c r="O124" s="4" t="s">
        <v>32</v>
      </c>
      <c r="P124" s="4" t="s">
        <v>33</v>
      </c>
      <c r="Q124" s="4">
        <v>0</v>
      </c>
      <c r="R124" s="7">
        <v>45249.0000115741</v>
      </c>
      <c r="S124" s="6">
        <v>45287</v>
      </c>
      <c r="T124" s="4" t="s">
        <v>34</v>
      </c>
      <c r="U124" s="4">
        <v>3101.76</v>
      </c>
      <c r="V124" s="4">
        <v>0</v>
      </c>
      <c r="W124" s="4">
        <v>0</v>
      </c>
      <c r="X124" s="4" t="s">
        <v>521</v>
      </c>
      <c r="Y124" s="4" t="s">
        <v>36</v>
      </c>
    </row>
    <row r="125" s="4" customFormat="1" spans="1:25">
      <c r="A125" s="4" t="s">
        <v>522</v>
      </c>
      <c r="B125" s="4" t="s">
        <v>26</v>
      </c>
      <c r="C125" s="4" t="s">
        <v>27</v>
      </c>
      <c r="D125" s="4" t="s">
        <v>523</v>
      </c>
      <c r="E125" s="4" t="s">
        <v>88</v>
      </c>
      <c r="F125" s="6">
        <v>45283</v>
      </c>
      <c r="G125" s="6">
        <v>45284</v>
      </c>
      <c r="H125" s="4">
        <v>1</v>
      </c>
      <c r="I125" s="4">
        <v>1</v>
      </c>
      <c r="J125" s="4">
        <v>1</v>
      </c>
      <c r="K125" s="4" t="s">
        <v>30</v>
      </c>
      <c r="L125" s="4">
        <v>851.7</v>
      </c>
      <c r="M125" s="4">
        <v>851.7</v>
      </c>
      <c r="N125" s="4" t="s">
        <v>524</v>
      </c>
      <c r="O125" s="4" t="s">
        <v>32</v>
      </c>
      <c r="P125" s="4" t="s">
        <v>33</v>
      </c>
      <c r="Q125" s="4">
        <v>0</v>
      </c>
      <c r="R125" s="7">
        <v>45251</v>
      </c>
      <c r="S125" s="6">
        <v>45287</v>
      </c>
      <c r="T125" s="4" t="s">
        <v>34</v>
      </c>
      <c r="U125" s="4">
        <v>851.7</v>
      </c>
      <c r="V125" s="4">
        <v>0</v>
      </c>
      <c r="W125" s="4">
        <v>0</v>
      </c>
      <c r="X125" s="4" t="s">
        <v>525</v>
      </c>
      <c r="Y125" s="4" t="s">
        <v>526</v>
      </c>
    </row>
    <row r="126" s="4" customFormat="1" spans="1:25">
      <c r="A126" s="4" t="s">
        <v>527</v>
      </c>
      <c r="B126" s="4" t="s">
        <v>26</v>
      </c>
      <c r="C126" s="4" t="s">
        <v>27</v>
      </c>
      <c r="D126" s="4" t="s">
        <v>482</v>
      </c>
      <c r="E126" s="4" t="s">
        <v>528</v>
      </c>
      <c r="F126" s="6">
        <v>45282</v>
      </c>
      <c r="G126" s="6">
        <v>45284</v>
      </c>
      <c r="H126" s="4">
        <v>1</v>
      </c>
      <c r="I126" s="4">
        <v>2</v>
      </c>
      <c r="J126" s="4">
        <v>2</v>
      </c>
      <c r="K126" s="4" t="s">
        <v>30</v>
      </c>
      <c r="L126" s="4">
        <v>3572.37</v>
      </c>
      <c r="M126" s="4">
        <v>3572.37</v>
      </c>
      <c r="N126" s="4" t="s">
        <v>529</v>
      </c>
      <c r="O126" s="4" t="s">
        <v>32</v>
      </c>
      <c r="P126" s="4" t="s">
        <v>33</v>
      </c>
      <c r="Q126" s="4">
        <v>0</v>
      </c>
      <c r="R126" s="7">
        <v>45277</v>
      </c>
      <c r="S126" s="6">
        <v>45287</v>
      </c>
      <c r="T126" s="4" t="s">
        <v>34</v>
      </c>
      <c r="U126" s="4">
        <v>3572.37</v>
      </c>
      <c r="V126" s="4">
        <v>0</v>
      </c>
      <c r="W126" s="4">
        <v>0</v>
      </c>
      <c r="X126" s="4" t="s">
        <v>530</v>
      </c>
      <c r="Y126" s="4" t="s">
        <v>531</v>
      </c>
    </row>
    <row r="127" s="4" customFormat="1" spans="1:25">
      <c r="A127" s="4" t="s">
        <v>532</v>
      </c>
      <c r="B127" s="4" t="s">
        <v>26</v>
      </c>
      <c r="C127" s="4" t="s">
        <v>27</v>
      </c>
      <c r="D127" s="4" t="s">
        <v>307</v>
      </c>
      <c r="E127" s="4" t="s">
        <v>308</v>
      </c>
      <c r="F127" s="6">
        <v>45283</v>
      </c>
      <c r="G127" s="6">
        <v>45284</v>
      </c>
      <c r="H127" s="4">
        <v>1</v>
      </c>
      <c r="I127" s="4">
        <v>1</v>
      </c>
      <c r="J127" s="4">
        <v>1</v>
      </c>
      <c r="K127" s="4" t="s">
        <v>30</v>
      </c>
      <c r="L127" s="4">
        <v>947.26</v>
      </c>
      <c r="M127" s="4">
        <v>947.26</v>
      </c>
      <c r="N127" s="4" t="s">
        <v>533</v>
      </c>
      <c r="O127" s="4" t="s">
        <v>32</v>
      </c>
      <c r="P127" s="4" t="s">
        <v>33</v>
      </c>
      <c r="Q127" s="4">
        <v>0</v>
      </c>
      <c r="R127" s="7">
        <v>45277</v>
      </c>
      <c r="S127" s="6">
        <v>45287</v>
      </c>
      <c r="T127" s="4" t="s">
        <v>34</v>
      </c>
      <c r="U127" s="4">
        <v>947.26</v>
      </c>
      <c r="V127" s="4">
        <v>0</v>
      </c>
      <c r="W127" s="4">
        <v>0</v>
      </c>
      <c r="X127" s="4" t="s">
        <v>534</v>
      </c>
      <c r="Y127" s="4" t="s">
        <v>36</v>
      </c>
    </row>
    <row r="128" s="4" customFormat="1" spans="1:25">
      <c r="A128" s="4" t="s">
        <v>291</v>
      </c>
      <c r="B128" s="4" t="s">
        <v>26</v>
      </c>
      <c r="C128" s="4" t="s">
        <v>37</v>
      </c>
      <c r="D128" s="4" t="s">
        <v>292</v>
      </c>
      <c r="E128" s="4" t="s">
        <v>293</v>
      </c>
      <c r="F128" s="6">
        <v>45282</v>
      </c>
      <c r="G128" s="6">
        <v>45284</v>
      </c>
      <c r="H128" s="4">
        <v>2</v>
      </c>
      <c r="I128" s="4">
        <v>2</v>
      </c>
      <c r="J128" s="4">
        <v>4</v>
      </c>
      <c r="K128" s="4" t="s">
        <v>30</v>
      </c>
      <c r="L128" s="4">
        <v>-2519.16</v>
      </c>
      <c r="M128" s="4">
        <v>-2519.16</v>
      </c>
      <c r="N128" s="4" t="s">
        <v>294</v>
      </c>
      <c r="O128" s="4" t="s">
        <v>32</v>
      </c>
      <c r="P128" s="4" t="s">
        <v>33</v>
      </c>
      <c r="Q128" s="4">
        <v>0</v>
      </c>
      <c r="R128" s="7">
        <v>45243</v>
      </c>
      <c r="S128" s="6">
        <v>45287</v>
      </c>
      <c r="T128" s="4" t="s">
        <v>34</v>
      </c>
      <c r="U128" s="4">
        <v>-2519.16</v>
      </c>
      <c r="V128" s="4">
        <v>0</v>
      </c>
      <c r="W128" s="4">
        <v>0</v>
      </c>
      <c r="X128" s="4" t="s">
        <v>295</v>
      </c>
      <c r="Y128" s="4" t="s">
        <v>36</v>
      </c>
    </row>
    <row r="129" s="4" customFormat="1" spans="1:25">
      <c r="A129" s="4" t="s">
        <v>392</v>
      </c>
      <c r="B129" s="4" t="s">
        <v>26</v>
      </c>
      <c r="C129" s="4" t="s">
        <v>37</v>
      </c>
      <c r="D129" s="4" t="s">
        <v>348</v>
      </c>
      <c r="E129" s="4" t="s">
        <v>349</v>
      </c>
      <c r="F129" s="6">
        <v>45282</v>
      </c>
      <c r="G129" s="6">
        <v>45284</v>
      </c>
      <c r="H129" s="4">
        <v>1</v>
      </c>
      <c r="I129" s="4">
        <v>2</v>
      </c>
      <c r="J129" s="4">
        <v>2</v>
      </c>
      <c r="K129" s="4" t="s">
        <v>30</v>
      </c>
      <c r="L129" s="4">
        <v>-1399.1</v>
      </c>
      <c r="M129" s="4">
        <v>-1399.1</v>
      </c>
      <c r="N129" s="4" t="s">
        <v>393</v>
      </c>
      <c r="O129" s="4" t="s">
        <v>32</v>
      </c>
      <c r="P129" s="4" t="s">
        <v>33</v>
      </c>
      <c r="Q129" s="4">
        <v>0</v>
      </c>
      <c r="R129" s="7">
        <v>45249</v>
      </c>
      <c r="S129" s="6">
        <v>45287</v>
      </c>
      <c r="T129" s="4" t="s">
        <v>34</v>
      </c>
      <c r="U129" s="4">
        <v>-1399.1</v>
      </c>
      <c r="V129" s="4">
        <v>0</v>
      </c>
      <c r="W129" s="4">
        <v>0</v>
      </c>
      <c r="X129" s="4" t="s">
        <v>394</v>
      </c>
      <c r="Y129" s="4" t="s">
        <v>395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535</v>
      </c>
      <c r="B2" s="4" t="s">
        <v>26</v>
      </c>
      <c r="C2" s="4" t="s">
        <v>27</v>
      </c>
      <c r="D2" s="4" t="s">
        <v>497</v>
      </c>
      <c r="E2" s="4" t="s">
        <v>498</v>
      </c>
      <c r="F2" s="6">
        <v>45283</v>
      </c>
      <c r="G2" s="6">
        <v>45284</v>
      </c>
      <c r="H2" s="4">
        <v>1</v>
      </c>
      <c r="I2" s="4">
        <v>1</v>
      </c>
      <c r="J2" s="4">
        <v>1</v>
      </c>
      <c r="K2" s="4" t="s">
        <v>536</v>
      </c>
      <c r="L2" s="4">
        <v>160</v>
      </c>
      <c r="M2" s="4">
        <v>160</v>
      </c>
      <c r="N2" s="4" t="s">
        <v>499</v>
      </c>
      <c r="O2" s="4" t="s">
        <v>537</v>
      </c>
      <c r="P2" s="4" t="s">
        <v>33</v>
      </c>
      <c r="Q2" s="4">
        <v>0</v>
      </c>
      <c r="R2" s="7">
        <v>45279.0000115741</v>
      </c>
      <c r="S2" s="6">
        <v>45287</v>
      </c>
      <c r="T2" s="4" t="s">
        <v>34</v>
      </c>
      <c r="U2" s="4">
        <v>160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7"/>
  <sheetViews>
    <sheetView tabSelected="1" workbookViewId="0">
      <selection activeCell="C108" sqref="C10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538</v>
      </c>
    </row>
    <row r="2" s="4" customFormat="1" hidden="1" spans="1:9">
      <c r="A2" s="5">
        <v>999224131297490</v>
      </c>
      <c r="B2" s="6">
        <v>45283</v>
      </c>
      <c r="C2" s="6">
        <v>45284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999226217352457</v>
      </c>
      <c r="B3" s="6">
        <v>45283</v>
      </c>
      <c r="C3" s="6">
        <v>45284</v>
      </c>
      <c r="D3" s="4">
        <v>1454.06</v>
      </c>
      <c r="E3" s="4" t="str">
        <f>VLOOKUP(A3,HOP!A:L,12,0)</f>
        <v>1454.06</v>
      </c>
      <c r="F3" s="4" t="str">
        <f>VLOOKUP(A3,HOP!A:C,3,0)</f>
        <v>3817012</v>
      </c>
      <c r="G3" s="4">
        <f t="shared" ref="G3:G34" si="0">D3-E3</f>
        <v>0</v>
      </c>
      <c r="H3" s="4" t="str">
        <f t="shared" ref="H3:H34" si="1">$H$1&amp;F3</f>
        <v>，3817012</v>
      </c>
      <c r="I3" s="4" t="str">
        <f>VLOOKUP(A3,HOP!A:U,21,0)</f>
        <v>直连</v>
      </c>
    </row>
    <row r="4" s="4" customFormat="1" hidden="1" spans="1:9">
      <c r="A4" s="5">
        <v>999226356698406</v>
      </c>
      <c r="B4" s="6">
        <v>45282</v>
      </c>
      <c r="C4" s="6">
        <v>45284</v>
      </c>
      <c r="D4" s="4">
        <v>8148.52</v>
      </c>
      <c r="E4" s="4" t="str">
        <f>VLOOKUP(A4,HOP!A:L,12,0)</f>
        <v>8148.52</v>
      </c>
      <c r="F4" s="4" t="str">
        <f>VLOOKUP(A4,HOP!A:C,3,0)</f>
        <v>3840572</v>
      </c>
      <c r="G4" s="4">
        <f t="shared" si="0"/>
        <v>0</v>
      </c>
      <c r="H4" s="4" t="str">
        <f t="shared" si="1"/>
        <v>，3840572</v>
      </c>
      <c r="I4" s="4" t="str">
        <f>VLOOKUP(A4,HOP!A:U,21,0)</f>
        <v>直连</v>
      </c>
    </row>
    <row r="5" s="4" customFormat="1" hidden="1" spans="1:9">
      <c r="A5" s="5">
        <v>999226735626070</v>
      </c>
      <c r="B5" s="6">
        <v>45283</v>
      </c>
      <c r="C5" s="6">
        <v>45284</v>
      </c>
      <c r="D5" s="4">
        <v>1032.32</v>
      </c>
      <c r="E5" s="4" t="str">
        <f>VLOOKUP(A5,HOP!A:L,12,0)</f>
        <v>1032.32</v>
      </c>
      <c r="F5" s="4" t="str">
        <f>VLOOKUP(A5,HOP!A:C,3,0)</f>
        <v>3911883</v>
      </c>
      <c r="G5" s="4">
        <f t="shared" si="0"/>
        <v>0</v>
      </c>
      <c r="H5" s="4" t="str">
        <f t="shared" si="1"/>
        <v>，3911883</v>
      </c>
      <c r="I5" s="4" t="str">
        <f>VLOOKUP(A5,HOP!A:U,21,0)</f>
        <v>直连</v>
      </c>
    </row>
    <row r="6" s="4" customFormat="1" hidden="1" spans="1:9">
      <c r="A6" s="5">
        <v>999226777716726</v>
      </c>
      <c r="B6" s="6">
        <v>45281</v>
      </c>
      <c r="C6" s="6">
        <v>45284</v>
      </c>
      <c r="D6" s="4">
        <v>3297.03</v>
      </c>
      <c r="E6" s="4" t="str">
        <f>VLOOKUP(A6,HOP!A:L,12,0)</f>
        <v>3297.03</v>
      </c>
      <c r="F6" s="4" t="str">
        <f>VLOOKUP(A6,HOP!A:C,3,0)</f>
        <v>3929721</v>
      </c>
      <c r="G6" s="4">
        <f t="shared" si="0"/>
        <v>0</v>
      </c>
      <c r="H6" s="4" t="str">
        <f t="shared" si="1"/>
        <v>，3929721</v>
      </c>
      <c r="I6" s="4" t="str">
        <f>VLOOKUP(A6,HOP!A:U,21,0)</f>
        <v>直连</v>
      </c>
    </row>
    <row r="7" s="4" customFormat="1" spans="1:9">
      <c r="A7" s="5">
        <v>999226850934120</v>
      </c>
      <c r="B7" s="6">
        <v>45283</v>
      </c>
      <c r="C7" s="6">
        <v>45284</v>
      </c>
      <c r="D7" s="4">
        <v>627.58</v>
      </c>
      <c r="E7" s="4" t="str">
        <f>VLOOKUP(A7,HOP!A:L,12,0)</f>
        <v>627.60</v>
      </c>
      <c r="F7" s="4" t="str">
        <f>VLOOKUP(A7,HOP!A:C,3,0)</f>
        <v>3958983</v>
      </c>
      <c r="G7" s="4">
        <f t="shared" si="0"/>
        <v>-0.0199999999999818</v>
      </c>
      <c r="H7" s="4" t="str">
        <f t="shared" si="1"/>
        <v>，3958983</v>
      </c>
      <c r="I7" s="4" t="str">
        <f>VLOOKUP(A7,HOP!A:U,21,0)</f>
        <v>直连</v>
      </c>
    </row>
    <row r="8" s="4" customFormat="1" hidden="1" spans="1:9">
      <c r="A8" s="5">
        <v>999226855319822</v>
      </c>
      <c r="B8" s="6">
        <v>45283</v>
      </c>
      <c r="C8" s="6">
        <v>45284</v>
      </c>
      <c r="D8" s="4">
        <v>1241.57</v>
      </c>
      <c r="E8" s="4" t="str">
        <f>VLOOKUP(A8,HOP!A:L,12,0)</f>
        <v>1241.57</v>
      </c>
      <c r="F8" s="4" t="str">
        <f>VLOOKUP(A8,HOP!A:C,3,0)</f>
        <v>3963443</v>
      </c>
      <c r="G8" s="4">
        <f t="shared" si="0"/>
        <v>0</v>
      </c>
      <c r="H8" s="4" t="str">
        <f t="shared" si="1"/>
        <v>，3963443</v>
      </c>
      <c r="I8" s="4" t="str">
        <f>VLOOKUP(A8,HOP!A:U,21,0)</f>
        <v>直连</v>
      </c>
    </row>
    <row r="9" s="4" customFormat="1" hidden="1" spans="1:9">
      <c r="A9" s="5">
        <v>999227183243226</v>
      </c>
      <c r="B9" s="6">
        <v>45283</v>
      </c>
      <c r="C9" s="6">
        <v>45284</v>
      </c>
      <c r="D9" s="4">
        <v>769.28</v>
      </c>
      <c r="E9" s="4" t="str">
        <f>VLOOKUP(A9,HOP!A:L,12,0)</f>
        <v>769.28</v>
      </c>
      <c r="F9" s="4" t="str">
        <f>VLOOKUP(A9,HOP!A:C,3,0)</f>
        <v>4015924</v>
      </c>
      <c r="G9" s="4">
        <f t="shared" si="0"/>
        <v>0</v>
      </c>
      <c r="H9" s="4" t="str">
        <f t="shared" si="1"/>
        <v>，4015924</v>
      </c>
      <c r="I9" s="4" t="str">
        <f>VLOOKUP(A9,HOP!A:U,21,0)</f>
        <v>直连</v>
      </c>
    </row>
    <row r="10" s="4" customFormat="1" hidden="1" spans="1:9">
      <c r="A10" s="5">
        <v>999227192886136</v>
      </c>
      <c r="B10" s="6">
        <v>45282</v>
      </c>
      <c r="C10" s="6">
        <v>45284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999227301454878</v>
      </c>
      <c r="B11" s="6">
        <v>45281</v>
      </c>
      <c r="C11" s="6">
        <v>45284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999227319996690</v>
      </c>
      <c r="B12" s="6">
        <v>45281</v>
      </c>
      <c r="C12" s="6">
        <v>45284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999227320423550</v>
      </c>
      <c r="B13" s="6">
        <v>45283</v>
      </c>
      <c r="C13" s="6">
        <v>45284</v>
      </c>
      <c r="D13" s="4">
        <v>232.75</v>
      </c>
      <c r="E13" s="4" t="str">
        <f>VLOOKUP(A13,HOP!A:L,12,0)</f>
        <v>232.75</v>
      </c>
      <c r="F13" s="4" t="str">
        <f>VLOOKUP(A13,HOP!A:C,3,0)</f>
        <v>4047240</v>
      </c>
      <c r="G13" s="4">
        <f t="shared" si="0"/>
        <v>0</v>
      </c>
      <c r="H13" s="4" t="str">
        <f t="shared" si="1"/>
        <v>，4047240</v>
      </c>
      <c r="I13" s="4" t="str">
        <f>VLOOKUP(A13,HOP!A:U,21,0)</f>
        <v>直连</v>
      </c>
    </row>
    <row r="14" s="4" customFormat="1" hidden="1" spans="1:9">
      <c r="A14" s="5">
        <v>999227330990684</v>
      </c>
      <c r="B14" s="6">
        <v>45283</v>
      </c>
      <c r="C14" s="6">
        <v>45284</v>
      </c>
      <c r="D14" s="4">
        <v>371.76</v>
      </c>
      <c r="E14" s="4" t="str">
        <f>VLOOKUP(A14,HOP!A:L,12,0)</f>
        <v>371.76</v>
      </c>
      <c r="F14" s="4" t="str">
        <f>VLOOKUP(A14,HOP!A:C,3,0)</f>
        <v>4050381</v>
      </c>
      <c r="G14" s="4">
        <f t="shared" si="0"/>
        <v>0</v>
      </c>
      <c r="H14" s="4" t="str">
        <f t="shared" si="1"/>
        <v>，4050381</v>
      </c>
      <c r="I14" s="4" t="str">
        <f>VLOOKUP(A14,HOP!A:U,21,0)</f>
        <v>直连</v>
      </c>
    </row>
    <row r="15" s="4" customFormat="1" hidden="1" spans="1:9">
      <c r="A15" s="5">
        <v>999227372802674</v>
      </c>
      <c r="B15" s="6">
        <v>45283</v>
      </c>
      <c r="C15" s="6">
        <v>45284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999227375525796</v>
      </c>
      <c r="B16" s="6">
        <v>45281</v>
      </c>
      <c r="C16" s="6">
        <v>45284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999227387888064</v>
      </c>
      <c r="B17" s="6">
        <v>45281</v>
      </c>
      <c r="C17" s="6">
        <v>45284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999227406469925</v>
      </c>
      <c r="B18" s="6">
        <v>45282</v>
      </c>
      <c r="C18" s="6">
        <v>45284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999227450913521</v>
      </c>
      <c r="B19" s="6">
        <v>45281</v>
      </c>
      <c r="C19" s="6">
        <v>45284</v>
      </c>
      <c r="D19" s="4">
        <v>1268.97</v>
      </c>
      <c r="E19" s="4" t="str">
        <f>VLOOKUP(A19,HOP!A:L,12,0)</f>
        <v>1268.97</v>
      </c>
      <c r="F19" s="4" t="str">
        <f>VLOOKUP(A19,HOP!A:C,3,0)</f>
        <v>4080714</v>
      </c>
      <c r="G19" s="4">
        <f t="shared" si="0"/>
        <v>0</v>
      </c>
      <c r="H19" s="4" t="str">
        <f t="shared" si="1"/>
        <v>，4080714</v>
      </c>
      <c r="I19" s="4" t="str">
        <f>VLOOKUP(A19,HOP!A:U,21,0)</f>
        <v>直采</v>
      </c>
    </row>
    <row r="20" s="4" customFormat="1" hidden="1" spans="1:9">
      <c r="A20" s="5">
        <v>999227953342629</v>
      </c>
      <c r="B20" s="6">
        <v>45283</v>
      </c>
      <c r="C20" s="6">
        <v>45284</v>
      </c>
      <c r="D20" s="4">
        <v>348.54</v>
      </c>
      <c r="E20" s="4" t="str">
        <f>VLOOKUP(A20,HOP!A:L,12,0)</f>
        <v>348.54</v>
      </c>
      <c r="F20" s="4" t="str">
        <f>VLOOKUP(A20,HOP!A:C,3,0)</f>
        <v>4085225</v>
      </c>
      <c r="G20" s="4">
        <f t="shared" si="0"/>
        <v>0</v>
      </c>
      <c r="H20" s="4" t="str">
        <f t="shared" si="1"/>
        <v>，4085225</v>
      </c>
      <c r="I20" s="4" t="str">
        <f>VLOOKUP(A20,HOP!A:U,21,0)</f>
        <v>直连</v>
      </c>
    </row>
    <row r="21" s="4" customFormat="1" hidden="1" spans="1:9">
      <c r="A21" s="5">
        <v>999228038688971</v>
      </c>
      <c r="B21" s="6">
        <v>45283</v>
      </c>
      <c r="C21" s="6">
        <v>45284</v>
      </c>
      <c r="D21" s="4">
        <v>1418.24</v>
      </c>
      <c r="E21" s="4" t="str">
        <f>VLOOKUP(A21,HOP!A:L,12,0)</f>
        <v>1418.24</v>
      </c>
      <c r="F21" s="4" t="str">
        <f>VLOOKUP(A21,HOP!A:C,3,0)</f>
        <v>4110218</v>
      </c>
      <c r="G21" s="4">
        <f t="shared" si="0"/>
        <v>0</v>
      </c>
      <c r="H21" s="4" t="str">
        <f t="shared" si="1"/>
        <v>，4110218</v>
      </c>
      <c r="I21" s="4" t="str">
        <f>VLOOKUP(A21,HOP!A:U,21,0)</f>
        <v>直连</v>
      </c>
    </row>
    <row r="22" s="4" customFormat="1" hidden="1" spans="1:9">
      <c r="A22" s="5">
        <v>999228039462701</v>
      </c>
      <c r="B22" s="6">
        <v>45283</v>
      </c>
      <c r="C22" s="6">
        <v>45284</v>
      </c>
      <c r="D22" s="4">
        <v>768.25</v>
      </c>
      <c r="E22" s="4" t="str">
        <f>VLOOKUP(A22,HOP!A:L,12,0)</f>
        <v>768.25</v>
      </c>
      <c r="F22" s="4" t="str">
        <f>VLOOKUP(A22,HOP!A:C,3,0)</f>
        <v>4110458</v>
      </c>
      <c r="G22" s="4">
        <f t="shared" si="0"/>
        <v>0</v>
      </c>
      <c r="H22" s="4" t="str">
        <f t="shared" si="1"/>
        <v>，4110458</v>
      </c>
      <c r="I22" s="4" t="str">
        <f>VLOOKUP(A22,HOP!A:U,21,0)</f>
        <v>直连</v>
      </c>
    </row>
    <row r="23" s="4" customFormat="1" hidden="1" spans="1:9">
      <c r="A23" s="5">
        <v>999228069298354</v>
      </c>
      <c r="B23" s="6">
        <v>45282</v>
      </c>
      <c r="C23" s="6">
        <v>45284</v>
      </c>
      <c r="D23" s="4">
        <v>2064.86</v>
      </c>
      <c r="E23" s="4" t="str">
        <f>VLOOKUP(A23,HOP!A:L,12,0)</f>
        <v>2064.86</v>
      </c>
      <c r="F23" s="4" t="str">
        <f>VLOOKUP(A23,HOP!A:C,3,0)</f>
        <v>4117555</v>
      </c>
      <c r="G23" s="4">
        <f t="shared" si="0"/>
        <v>0</v>
      </c>
      <c r="H23" s="4" t="str">
        <f t="shared" si="1"/>
        <v>，4117555</v>
      </c>
      <c r="I23" s="4" t="str">
        <f>VLOOKUP(A23,HOP!A:U,21,0)</f>
        <v>直连</v>
      </c>
    </row>
    <row r="24" s="4" customFormat="1" hidden="1" spans="1:9">
      <c r="A24" s="5">
        <v>999228077399039</v>
      </c>
      <c r="B24" s="6">
        <v>45283</v>
      </c>
      <c r="C24" s="6">
        <v>45284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999228113920868</v>
      </c>
      <c r="B25" s="6">
        <v>45283</v>
      </c>
      <c r="C25" s="6">
        <v>45284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999228118673989</v>
      </c>
      <c r="B26" s="6">
        <v>45283</v>
      </c>
      <c r="C26" s="6">
        <v>45284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999228209390027</v>
      </c>
      <c r="B27" s="6">
        <v>45281</v>
      </c>
      <c r="C27" s="6">
        <v>45284</v>
      </c>
      <c r="D27" s="4">
        <v>6296.88</v>
      </c>
      <c r="E27" s="4" t="str">
        <f>VLOOKUP(A27,HOP!A:L,12,0)</f>
        <v>6296.88</v>
      </c>
      <c r="F27" s="4" t="str">
        <f>VLOOKUP(A27,HOP!A:C,3,0)</f>
        <v>4149511</v>
      </c>
      <c r="G27" s="4">
        <f t="shared" si="0"/>
        <v>0</v>
      </c>
      <c r="H27" s="4" t="str">
        <f t="shared" si="1"/>
        <v>，4149511</v>
      </c>
      <c r="I27" s="4" t="str">
        <f>VLOOKUP(A27,HOP!A:U,21,0)</f>
        <v>直连</v>
      </c>
    </row>
    <row r="28" s="4" customFormat="1" hidden="1" spans="1:9">
      <c r="A28" s="5">
        <v>999228238091910</v>
      </c>
      <c r="B28" s="6">
        <v>45283</v>
      </c>
      <c r="C28" s="6">
        <v>45284</v>
      </c>
      <c r="D28" s="4">
        <v>196.79</v>
      </c>
      <c r="E28" s="4" t="str">
        <f>VLOOKUP(A28,HOP!A:L,12,0)</f>
        <v>196.79</v>
      </c>
      <c r="F28" s="4" t="str">
        <f>VLOOKUP(A28,HOP!A:C,3,0)</f>
        <v>4160978</v>
      </c>
      <c r="G28" s="4">
        <f t="shared" si="0"/>
        <v>0</v>
      </c>
      <c r="H28" s="4" t="str">
        <f t="shared" si="1"/>
        <v>，4160978</v>
      </c>
      <c r="I28" s="4" t="str">
        <f>VLOOKUP(A28,HOP!A:U,21,0)</f>
        <v>直连</v>
      </c>
    </row>
    <row r="29" s="4" customFormat="1" hidden="1" spans="1:9">
      <c r="A29" s="5">
        <v>999228264131935</v>
      </c>
      <c r="B29" s="6">
        <v>45283</v>
      </c>
      <c r="C29" s="6">
        <v>45284</v>
      </c>
      <c r="D29" s="4">
        <v>454.89</v>
      </c>
      <c r="E29" s="4" t="str">
        <f>VLOOKUP(A29,HOP!A:L,12,0)</f>
        <v>454.89</v>
      </c>
      <c r="F29" s="4" t="str">
        <f>VLOOKUP(A29,HOP!A:C,3,0)</f>
        <v>4167296</v>
      </c>
      <c r="G29" s="4">
        <f t="shared" si="0"/>
        <v>0</v>
      </c>
      <c r="H29" s="4" t="str">
        <f t="shared" si="1"/>
        <v>，4167296</v>
      </c>
      <c r="I29" s="4" t="str">
        <f>VLOOKUP(A29,HOP!A:U,21,0)</f>
        <v>直连</v>
      </c>
    </row>
    <row r="30" s="4" customFormat="1" hidden="1" spans="1:9">
      <c r="A30" s="5">
        <v>28281076307</v>
      </c>
      <c r="B30" s="6">
        <v>45279</v>
      </c>
      <c r="C30" s="6">
        <v>45284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999228296913111</v>
      </c>
      <c r="B31" s="6">
        <v>45281</v>
      </c>
      <c r="C31" s="6">
        <v>45284</v>
      </c>
      <c r="D31" s="4">
        <v>2192.19</v>
      </c>
      <c r="E31" s="4" t="str">
        <f>VLOOKUP(A31,HOP!A:L,12,0)</f>
        <v>2192.19</v>
      </c>
      <c r="F31" s="4" t="str">
        <f>VLOOKUP(A31,HOP!A:C,3,0)</f>
        <v>4183635</v>
      </c>
      <c r="G31" s="4">
        <f t="shared" si="0"/>
        <v>0</v>
      </c>
      <c r="H31" s="4" t="str">
        <f t="shared" si="1"/>
        <v>，4183635</v>
      </c>
      <c r="I31" s="4" t="str">
        <f>VLOOKUP(A31,HOP!A:U,21,0)</f>
        <v>直连</v>
      </c>
    </row>
    <row r="32" s="4" customFormat="1" hidden="1" spans="1:9">
      <c r="A32" s="5">
        <v>999228313150888</v>
      </c>
      <c r="B32" s="6">
        <v>45282</v>
      </c>
      <c r="C32" s="6">
        <v>45284</v>
      </c>
      <c r="D32" s="4">
        <v>2331.14</v>
      </c>
      <c r="E32" s="4" t="str">
        <f>VLOOKUP(A32,HOP!A:L,12,0)</f>
        <v>2331.14</v>
      </c>
      <c r="F32" s="4" t="str">
        <f>VLOOKUP(A32,HOP!A:C,3,0)</f>
        <v>4187491</v>
      </c>
      <c r="G32" s="4">
        <f t="shared" si="0"/>
        <v>0</v>
      </c>
      <c r="H32" s="4" t="str">
        <f t="shared" si="1"/>
        <v>，4187491</v>
      </c>
      <c r="I32" s="4" t="str">
        <f>VLOOKUP(A32,HOP!A:U,21,0)</f>
        <v>直连</v>
      </c>
    </row>
    <row r="33" s="4" customFormat="1" hidden="1" spans="1:9">
      <c r="A33" s="5">
        <v>999228313175039</v>
      </c>
      <c r="B33" s="6">
        <v>45282</v>
      </c>
      <c r="C33" s="6">
        <v>45284</v>
      </c>
      <c r="D33" s="4">
        <v>3353.44</v>
      </c>
      <c r="E33" s="4" t="str">
        <f>VLOOKUP(A33,HOP!A:L,12,0)</f>
        <v>3353.44</v>
      </c>
      <c r="F33" s="4" t="str">
        <f>VLOOKUP(A33,HOP!A:C,3,0)</f>
        <v>4187500</v>
      </c>
      <c r="G33" s="4">
        <f t="shared" si="0"/>
        <v>0</v>
      </c>
      <c r="H33" s="4" t="str">
        <f t="shared" si="1"/>
        <v>，4187500</v>
      </c>
      <c r="I33" s="4" t="str">
        <f>VLOOKUP(A33,HOP!A:U,21,0)</f>
        <v>直连</v>
      </c>
    </row>
    <row r="34" s="4" customFormat="1" hidden="1" spans="1:9">
      <c r="A34" s="5">
        <v>999228315098527</v>
      </c>
      <c r="B34" s="6">
        <v>45281</v>
      </c>
      <c r="C34" s="6">
        <v>45284</v>
      </c>
      <c r="D34" s="4">
        <v>0</v>
      </c>
      <c r="E34" s="4" t="str">
        <f>VLOOKUP(A34,HOP!A:L,12,0)</f>
        <v>1355.79</v>
      </c>
      <c r="F34" s="4" t="str">
        <f>VLOOKUP(A34,HOP!A:C,3,0)</f>
        <v>4188835</v>
      </c>
      <c r="G34" s="4">
        <f t="shared" si="0"/>
        <v>-1355.79</v>
      </c>
      <c r="H34" s="4" t="str">
        <f t="shared" si="1"/>
        <v>，4188835</v>
      </c>
      <c r="I34" s="4" t="str">
        <f>VLOOKUP(A34,HOP!A:U,21,0)</f>
        <v>直连</v>
      </c>
    </row>
    <row r="35" s="4" customFormat="1" hidden="1" spans="1:9">
      <c r="A35" s="5">
        <v>999228341822538</v>
      </c>
      <c r="B35" s="6">
        <v>45281</v>
      </c>
      <c r="C35" s="6">
        <v>45284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999228341832084</v>
      </c>
      <c r="B36" s="6">
        <v>45281</v>
      </c>
      <c r="C36" s="6">
        <v>45284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999228358173801</v>
      </c>
      <c r="B37" s="6">
        <v>45283</v>
      </c>
      <c r="C37" s="6">
        <v>45284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999228367157918</v>
      </c>
      <c r="B38" s="6">
        <v>45282</v>
      </c>
      <c r="C38" s="6">
        <v>45284</v>
      </c>
      <c r="D38" s="4">
        <v>252.07</v>
      </c>
      <c r="E38" s="4" t="str">
        <f>VLOOKUP(A38,HOP!A:L,12,0)</f>
        <v>252.07</v>
      </c>
      <c r="F38" s="4" t="str">
        <f>VLOOKUP(A38,HOP!A:C,3,0)</f>
        <v>4217850</v>
      </c>
      <c r="G38" s="4">
        <f t="shared" si="2"/>
        <v>0</v>
      </c>
      <c r="H38" s="4" t="str">
        <f t="shared" si="3"/>
        <v>，4217850</v>
      </c>
      <c r="I38" s="4" t="str">
        <f>VLOOKUP(A38,HOP!A:U,21,0)</f>
        <v>直连</v>
      </c>
    </row>
    <row r="39" s="4" customFormat="1" hidden="1" spans="1:9">
      <c r="A39" s="5">
        <v>999228367938227</v>
      </c>
      <c r="B39" s="6">
        <v>45283</v>
      </c>
      <c r="C39" s="6">
        <v>45284</v>
      </c>
      <c r="D39" s="4">
        <v>498.28</v>
      </c>
      <c r="E39" s="4" t="str">
        <f>VLOOKUP(A39,HOP!A:L,12,0)</f>
        <v>498.28</v>
      </c>
      <c r="F39" s="4" t="str">
        <f>VLOOKUP(A39,HOP!A:C,3,0)</f>
        <v>4219383</v>
      </c>
      <c r="G39" s="4">
        <f t="shared" si="2"/>
        <v>0</v>
      </c>
      <c r="H39" s="4" t="str">
        <f t="shared" si="3"/>
        <v>，4219383</v>
      </c>
      <c r="I39" s="4" t="str">
        <f>VLOOKUP(A39,HOP!A:U,21,0)</f>
        <v>直连</v>
      </c>
    </row>
    <row r="40" s="4" customFormat="1" hidden="1" spans="1:9">
      <c r="A40" s="5">
        <v>999228370352801</v>
      </c>
      <c r="B40" s="6">
        <v>45281</v>
      </c>
      <c r="C40" s="6">
        <v>45284</v>
      </c>
      <c r="D40" s="4">
        <v>1566.09</v>
      </c>
      <c r="E40" s="4" t="str">
        <f>VLOOKUP(A40,HOP!A:L,12,0)</f>
        <v>1566.09</v>
      </c>
      <c r="F40" s="4" t="str">
        <f>VLOOKUP(A40,HOP!A:C,3,0)</f>
        <v>4223537</v>
      </c>
      <c r="G40" s="4">
        <f t="shared" si="2"/>
        <v>0</v>
      </c>
      <c r="H40" s="4" t="str">
        <f t="shared" si="3"/>
        <v>，4223537</v>
      </c>
      <c r="I40" s="4" t="str">
        <f>VLOOKUP(A40,HOP!A:U,21,0)</f>
        <v>直采</v>
      </c>
    </row>
    <row r="41" s="4" customFormat="1" hidden="1" spans="1:9">
      <c r="A41" s="5">
        <v>999228398350002</v>
      </c>
      <c r="B41" s="6">
        <v>45279</v>
      </c>
      <c r="C41" s="6">
        <v>45284</v>
      </c>
      <c r="D41" s="4">
        <v>11855.77</v>
      </c>
      <c r="E41" s="4" t="str">
        <f>VLOOKUP(A41,HOP!A:L,12,0)</f>
        <v>11855.77</v>
      </c>
      <c r="F41" s="4" t="str">
        <f>VLOOKUP(A41,HOP!A:C,3,0)</f>
        <v>4228539</v>
      </c>
      <c r="G41" s="4">
        <f t="shared" si="2"/>
        <v>0</v>
      </c>
      <c r="H41" s="4" t="str">
        <f t="shared" si="3"/>
        <v>，4228539</v>
      </c>
      <c r="I41" s="4" t="str">
        <f>VLOOKUP(A41,HOP!A:U,21,0)</f>
        <v>直连</v>
      </c>
    </row>
    <row r="42" s="4" customFormat="1" hidden="1" spans="1:9">
      <c r="A42" s="5">
        <v>999228399265095</v>
      </c>
      <c r="B42" s="6">
        <v>45283</v>
      </c>
      <c r="C42" s="6">
        <v>45284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999228399436347</v>
      </c>
      <c r="B43" s="6">
        <v>45282</v>
      </c>
      <c r="C43" s="6">
        <v>45284</v>
      </c>
      <c r="D43" s="4">
        <v>713.87</v>
      </c>
      <c r="E43" s="4" t="str">
        <f>VLOOKUP(A43,HOP!A:L,12,0)</f>
        <v>713.87</v>
      </c>
      <c r="F43" s="4" t="str">
        <f>VLOOKUP(A43,HOP!A:C,3,0)</f>
        <v>4229129</v>
      </c>
      <c r="G43" s="4">
        <f t="shared" si="2"/>
        <v>0</v>
      </c>
      <c r="H43" s="4" t="str">
        <f t="shared" si="3"/>
        <v>，4229129</v>
      </c>
      <c r="I43" s="4" t="str">
        <f>VLOOKUP(A43,HOP!A:U,21,0)</f>
        <v>直连</v>
      </c>
    </row>
    <row r="44" s="4" customFormat="1" hidden="1" spans="1:9">
      <c r="A44" s="5">
        <v>999228410852944</v>
      </c>
      <c r="B44" s="6">
        <v>45282</v>
      </c>
      <c r="C44" s="6">
        <v>45284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999228419853668</v>
      </c>
      <c r="B45" s="6">
        <v>45281</v>
      </c>
      <c r="C45" s="6">
        <v>45284</v>
      </c>
      <c r="D45" s="4">
        <v>2569.32</v>
      </c>
      <c r="E45" s="4" t="str">
        <f>VLOOKUP(A45,HOP!A:L,12,0)</f>
        <v>2569.41</v>
      </c>
      <c r="F45" s="4" t="str">
        <f>VLOOKUP(A45,HOP!A:C,3,0)</f>
        <v>4235315</v>
      </c>
      <c r="G45" s="4">
        <f t="shared" si="2"/>
        <v>-0.0899999999996908</v>
      </c>
      <c r="H45" s="4" t="str">
        <f t="shared" si="3"/>
        <v>，4235315</v>
      </c>
      <c r="I45" s="4" t="str">
        <f>VLOOKUP(A45,HOP!A:U,21,0)</f>
        <v>直连</v>
      </c>
    </row>
    <row r="46" s="4" customFormat="1" hidden="1" spans="1:9">
      <c r="A46" s="5">
        <v>999228436265537</v>
      </c>
      <c r="B46" s="6">
        <v>45283</v>
      </c>
      <c r="C46" s="6">
        <v>45284</v>
      </c>
      <c r="D46" s="4">
        <v>202.01</v>
      </c>
      <c r="E46" s="4" t="str">
        <f>VLOOKUP(A46,HOP!A:L,12,0)</f>
        <v>202.01</v>
      </c>
      <c r="F46" s="4" t="str">
        <f>VLOOKUP(A46,HOP!A:C,3,0)</f>
        <v>4238975</v>
      </c>
      <c r="G46" s="4">
        <f t="shared" si="2"/>
        <v>0</v>
      </c>
      <c r="H46" s="4" t="str">
        <f t="shared" si="3"/>
        <v>，4238975</v>
      </c>
      <c r="I46" s="4" t="str">
        <f>VLOOKUP(A46,HOP!A:U,21,0)</f>
        <v>直连</v>
      </c>
    </row>
    <row r="47" s="4" customFormat="1" hidden="1" spans="1:9">
      <c r="A47" s="5">
        <v>999228436561878</v>
      </c>
      <c r="B47" s="6">
        <v>45282</v>
      </c>
      <c r="C47" s="6">
        <v>45284</v>
      </c>
      <c r="D47" s="4">
        <v>908.06</v>
      </c>
      <c r="E47" s="4" t="str">
        <f>VLOOKUP(A47,HOP!A:L,12,0)</f>
        <v>908.06</v>
      </c>
      <c r="F47" s="4" t="str">
        <f>VLOOKUP(A47,HOP!A:C,3,0)</f>
        <v>4239141</v>
      </c>
      <c r="G47" s="4">
        <f t="shared" si="2"/>
        <v>0</v>
      </c>
      <c r="H47" s="4" t="str">
        <f t="shared" si="3"/>
        <v>，4239141</v>
      </c>
      <c r="I47" s="4" t="str">
        <f>VLOOKUP(A47,HOP!A:U,21,0)</f>
        <v>直连</v>
      </c>
    </row>
    <row r="48" s="4" customFormat="1" hidden="1" spans="1:9">
      <c r="A48" s="5">
        <v>999228438397369</v>
      </c>
      <c r="B48" s="6">
        <v>45282</v>
      </c>
      <c r="C48" s="6">
        <v>45284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999228440825140</v>
      </c>
      <c r="B49" s="6">
        <v>45282</v>
      </c>
      <c r="C49" s="6">
        <v>45284</v>
      </c>
      <c r="D49" s="4">
        <v>6412.3</v>
      </c>
      <c r="E49" s="4" t="str">
        <f>VLOOKUP(A49,HOP!A:L,12,0)</f>
        <v>6412.30</v>
      </c>
      <c r="F49" s="4" t="str">
        <f>VLOOKUP(A49,HOP!A:C,3,0)</f>
        <v>4241331</v>
      </c>
      <c r="G49" s="4">
        <f t="shared" si="2"/>
        <v>0</v>
      </c>
      <c r="H49" s="4" t="str">
        <f t="shared" si="3"/>
        <v>，4241331</v>
      </c>
      <c r="I49" s="4" t="str">
        <f>VLOOKUP(A49,HOP!A:U,21,0)</f>
        <v>直连</v>
      </c>
    </row>
    <row r="50" s="4" customFormat="1" hidden="1" spans="1:9">
      <c r="A50" s="5">
        <v>999228442706270</v>
      </c>
      <c r="B50" s="6">
        <v>45283</v>
      </c>
      <c r="C50" s="6">
        <v>45284</v>
      </c>
      <c r="D50" s="4">
        <v>203.14</v>
      </c>
      <c r="E50" s="4" t="str">
        <f>VLOOKUP(A50,HOP!A:L,12,0)</f>
        <v>203.14</v>
      </c>
      <c r="F50" s="4" t="str">
        <f>VLOOKUP(A50,HOP!A:C,3,0)</f>
        <v>4243513</v>
      </c>
      <c r="G50" s="4">
        <f t="shared" si="2"/>
        <v>0</v>
      </c>
      <c r="H50" s="4" t="str">
        <f t="shared" si="3"/>
        <v>，4243513</v>
      </c>
      <c r="I50" s="4" t="str">
        <f>VLOOKUP(A50,HOP!A:U,21,0)</f>
        <v>直采</v>
      </c>
    </row>
    <row r="51" s="4" customFormat="1" hidden="1" spans="1:9">
      <c r="A51" s="5">
        <v>999228446290075</v>
      </c>
      <c r="B51" s="6">
        <v>45282</v>
      </c>
      <c r="C51" s="6">
        <v>45284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999228446626467</v>
      </c>
      <c r="B52" s="6">
        <v>45281</v>
      </c>
      <c r="C52" s="6">
        <v>45284</v>
      </c>
      <c r="D52" s="4">
        <v>1304.79</v>
      </c>
      <c r="E52" s="4" t="str">
        <f>VLOOKUP(A52,HOP!A:L,12,0)</f>
        <v>1304.79</v>
      </c>
      <c r="F52" s="4" t="str">
        <f>VLOOKUP(A52,HOP!A:C,3,0)</f>
        <v>4250929</v>
      </c>
      <c r="G52" s="4">
        <f t="shared" si="2"/>
        <v>0</v>
      </c>
      <c r="H52" s="4" t="str">
        <f t="shared" si="3"/>
        <v>，4250929</v>
      </c>
      <c r="I52" s="4" t="str">
        <f>VLOOKUP(A52,HOP!A:U,21,0)</f>
        <v>直连</v>
      </c>
    </row>
    <row r="53" s="4" customFormat="1" hidden="1" spans="1:9">
      <c r="A53" s="5">
        <v>999228471977044</v>
      </c>
      <c r="B53" s="6">
        <v>45281</v>
      </c>
      <c r="C53" s="6">
        <v>45284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999228485255664</v>
      </c>
      <c r="B54" s="6">
        <v>45283</v>
      </c>
      <c r="C54" s="6">
        <v>45284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999228485256901</v>
      </c>
      <c r="B55" s="6">
        <v>45283</v>
      </c>
      <c r="C55" s="6">
        <v>45284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999228487586937</v>
      </c>
      <c r="B56" s="6">
        <v>45282</v>
      </c>
      <c r="C56" s="6">
        <v>45284</v>
      </c>
      <c r="D56" s="4">
        <v>1392.28</v>
      </c>
      <c r="E56" s="4" t="str">
        <f>VLOOKUP(A56,HOP!A:L,12,0)</f>
        <v>1392.28</v>
      </c>
      <c r="F56" s="4" t="str">
        <f>VLOOKUP(A56,HOP!A:C,3,0)</f>
        <v>4258813</v>
      </c>
      <c r="G56" s="4">
        <f t="shared" si="2"/>
        <v>0</v>
      </c>
      <c r="H56" s="4" t="str">
        <f t="shared" si="3"/>
        <v>，4258813</v>
      </c>
      <c r="I56" s="4" t="str">
        <f>VLOOKUP(A56,HOP!A:U,21,0)</f>
        <v>直连</v>
      </c>
    </row>
    <row r="57" s="4" customFormat="1" hidden="1" spans="1:9">
      <c r="A57" s="5">
        <v>999228494068031</v>
      </c>
      <c r="B57" s="6">
        <v>45282</v>
      </c>
      <c r="C57" s="6">
        <v>45284</v>
      </c>
      <c r="D57" s="4">
        <v>2622.02</v>
      </c>
      <c r="E57" s="4" t="str">
        <f>VLOOKUP(A57,HOP!A:L,12,0)</f>
        <v>2622.02</v>
      </c>
      <c r="F57" s="4" t="str">
        <f>VLOOKUP(A57,HOP!A:C,3,0)</f>
        <v>4263231</v>
      </c>
      <c r="G57" s="4">
        <f t="shared" si="2"/>
        <v>0</v>
      </c>
      <c r="H57" s="4" t="str">
        <f t="shared" si="3"/>
        <v>，4263231</v>
      </c>
      <c r="I57" s="4" t="str">
        <f>VLOOKUP(A57,HOP!A:U,21,0)</f>
        <v>直连</v>
      </c>
    </row>
    <row r="58" s="4" customFormat="1" hidden="1" spans="1:9">
      <c r="A58" s="5">
        <v>999228498438266</v>
      </c>
      <c r="B58" s="6">
        <v>45280</v>
      </c>
      <c r="C58" s="6">
        <v>45284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999228500941924</v>
      </c>
      <c r="B59" s="6">
        <v>45283</v>
      </c>
      <c r="C59" s="6">
        <v>45284</v>
      </c>
      <c r="D59" s="4">
        <v>241.48</v>
      </c>
      <c r="E59" s="4" t="str">
        <f>VLOOKUP(A59,HOP!A:L,12,0)</f>
        <v>241.48</v>
      </c>
      <c r="F59" s="4" t="str">
        <f>VLOOKUP(A59,HOP!A:C,3,0)</f>
        <v>4266709</v>
      </c>
      <c r="G59" s="4">
        <f t="shared" si="2"/>
        <v>0</v>
      </c>
      <c r="H59" s="4" t="str">
        <f t="shared" si="3"/>
        <v>，4266709</v>
      </c>
      <c r="I59" s="4" t="str">
        <f>VLOOKUP(A59,HOP!A:U,21,0)</f>
        <v>直连</v>
      </c>
    </row>
    <row r="60" s="4" customFormat="1" hidden="1" spans="1:9">
      <c r="A60" s="5">
        <v>999228502424295</v>
      </c>
      <c r="B60" s="6">
        <v>45283</v>
      </c>
      <c r="C60" s="6">
        <v>45284</v>
      </c>
      <c r="D60" s="4">
        <v>3267.59</v>
      </c>
      <c r="E60" s="4" t="str">
        <f>VLOOKUP(A60,HOP!A:L,12,0)</f>
        <v>3267.59</v>
      </c>
      <c r="F60" s="4" t="str">
        <f>VLOOKUP(A60,HOP!A:C,3,0)</f>
        <v>4266985</v>
      </c>
      <c r="G60" s="4">
        <f t="shared" si="2"/>
        <v>0</v>
      </c>
      <c r="H60" s="4" t="str">
        <f t="shared" si="3"/>
        <v>，4266985</v>
      </c>
      <c r="I60" s="4" t="str">
        <f>VLOOKUP(A60,HOP!A:U,21,0)</f>
        <v>直连</v>
      </c>
    </row>
    <row r="61" s="4" customFormat="1" hidden="1" spans="1:9">
      <c r="A61" s="5">
        <v>999228506548660</v>
      </c>
      <c r="B61" s="6">
        <v>45283</v>
      </c>
      <c r="C61" s="6">
        <v>45284</v>
      </c>
      <c r="D61" s="4">
        <v>1421.84</v>
      </c>
      <c r="E61" s="4" t="str">
        <f>VLOOKUP(A61,HOP!A:L,12,0)</f>
        <v>1421.84</v>
      </c>
      <c r="F61" s="4" t="str">
        <f>VLOOKUP(A61,HOP!A:C,3,0)</f>
        <v>4267776</v>
      </c>
      <c r="G61" s="4">
        <f t="shared" si="2"/>
        <v>0</v>
      </c>
      <c r="H61" s="4" t="str">
        <f t="shared" si="3"/>
        <v>，4267776</v>
      </c>
      <c r="I61" s="4" t="str">
        <f>VLOOKUP(A61,HOP!A:U,21,0)</f>
        <v>直连</v>
      </c>
    </row>
    <row r="62" s="4" customFormat="1" hidden="1" spans="1:9">
      <c r="A62" s="5">
        <v>999228509206905</v>
      </c>
      <c r="B62" s="6">
        <v>45282</v>
      </c>
      <c r="C62" s="6">
        <v>45284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999228512521730</v>
      </c>
      <c r="B63" s="6">
        <v>45283</v>
      </c>
      <c r="C63" s="6">
        <v>45284</v>
      </c>
      <c r="D63" s="4">
        <v>2432.03</v>
      </c>
      <c r="E63" s="4" t="str">
        <f>VLOOKUP(A63,HOP!A:L,12,0)</f>
        <v>2432.03</v>
      </c>
      <c r="F63" s="4" t="str">
        <f>VLOOKUP(A63,HOP!A:C,3,0)</f>
        <v>4269636</v>
      </c>
      <c r="G63" s="4">
        <f t="shared" si="2"/>
        <v>0</v>
      </c>
      <c r="H63" s="4" t="str">
        <f t="shared" si="3"/>
        <v>，4269636</v>
      </c>
      <c r="I63" s="4" t="str">
        <f>VLOOKUP(A63,HOP!A:U,21,0)</f>
        <v>直采</v>
      </c>
    </row>
    <row r="64" s="4" customFormat="1" hidden="1" spans="1:9">
      <c r="A64" s="5">
        <v>999228522558024</v>
      </c>
      <c r="B64" s="6">
        <v>45282</v>
      </c>
      <c r="C64" s="6">
        <v>45284</v>
      </c>
      <c r="D64" s="4">
        <v>1800.6</v>
      </c>
      <c r="E64" s="4" t="str">
        <f>VLOOKUP(A64,HOP!A:L,12,0)</f>
        <v>1800.60</v>
      </c>
      <c r="F64" s="4" t="str">
        <f>VLOOKUP(A64,HOP!A:C,3,0)</f>
        <v>4271625</v>
      </c>
      <c r="G64" s="4">
        <f t="shared" si="2"/>
        <v>0</v>
      </c>
      <c r="H64" s="4" t="str">
        <f t="shared" si="3"/>
        <v>，4271625</v>
      </c>
      <c r="I64" s="4" t="str">
        <f>VLOOKUP(A64,HOP!A:U,21,0)</f>
        <v>直连</v>
      </c>
    </row>
    <row r="65" s="4" customFormat="1" hidden="1" spans="1:9">
      <c r="A65" s="5">
        <v>999228527183362</v>
      </c>
      <c r="B65" s="6">
        <v>45280</v>
      </c>
      <c r="C65" s="6">
        <v>45284</v>
      </c>
      <c r="D65" s="4">
        <v>1497.44</v>
      </c>
      <c r="E65" s="4" t="str">
        <f>VLOOKUP(A65,HOP!A:L,12,0)</f>
        <v>1497.44</v>
      </c>
      <c r="F65" s="4" t="str">
        <f>VLOOKUP(A65,HOP!A:C,3,0)</f>
        <v>4272586</v>
      </c>
      <c r="G65" s="4">
        <f t="shared" si="2"/>
        <v>0</v>
      </c>
      <c r="H65" s="4" t="str">
        <f t="shared" si="3"/>
        <v>，4272586</v>
      </c>
      <c r="I65" s="4" t="str">
        <f>VLOOKUP(A65,HOP!A:U,21,0)</f>
        <v>直连</v>
      </c>
    </row>
    <row r="66" s="4" customFormat="1" hidden="1" spans="1:9">
      <c r="A66" s="5">
        <v>999228528861558</v>
      </c>
      <c r="B66" s="6">
        <v>45282</v>
      </c>
      <c r="C66" s="6">
        <v>45284</v>
      </c>
      <c r="D66" s="4">
        <v>1287.33</v>
      </c>
      <c r="E66" s="4" t="str">
        <f>VLOOKUP(A66,HOP!A:L,12,0)</f>
        <v>1287.33</v>
      </c>
      <c r="F66" s="4" t="str">
        <f>VLOOKUP(A66,HOP!A:C,3,0)</f>
        <v>4273020</v>
      </c>
      <c r="G66" s="4">
        <f t="shared" si="2"/>
        <v>0</v>
      </c>
      <c r="H66" s="4" t="str">
        <f t="shared" si="3"/>
        <v>，4273020</v>
      </c>
      <c r="I66" s="4" t="str">
        <f>VLOOKUP(A66,HOP!A:U,21,0)</f>
        <v>直连</v>
      </c>
    </row>
    <row r="67" s="4" customFormat="1" hidden="1" spans="1:9">
      <c r="A67" s="5">
        <v>999228530770713</v>
      </c>
      <c r="B67" s="6">
        <v>45283</v>
      </c>
      <c r="C67" s="6">
        <v>45284</v>
      </c>
      <c r="D67" s="4">
        <v>632.44</v>
      </c>
      <c r="E67" s="4" t="str">
        <f>VLOOKUP(A67,HOP!A:L,12,0)</f>
        <v>632.44</v>
      </c>
      <c r="F67" s="4" t="str">
        <f>VLOOKUP(A67,HOP!A:C,3,0)</f>
        <v>4273619</v>
      </c>
      <c r="G67" s="4">
        <f t="shared" ref="G67:G97" si="4">D67-E67</f>
        <v>0</v>
      </c>
      <c r="H67" s="4" t="str">
        <f t="shared" ref="H67:H97" si="5">$H$1&amp;F67</f>
        <v>，4273619</v>
      </c>
      <c r="I67" s="4" t="str">
        <f>VLOOKUP(A67,HOP!A:U,21,0)</f>
        <v>直连</v>
      </c>
    </row>
    <row r="68" s="4" customFormat="1" hidden="1" spans="1:9">
      <c r="A68" s="5">
        <v>999228531526585</v>
      </c>
      <c r="B68" s="6">
        <v>45282</v>
      </c>
      <c r="C68" s="6">
        <v>45284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999228532011897</v>
      </c>
      <c r="B69" s="6">
        <v>45283</v>
      </c>
      <c r="C69" s="6">
        <v>45284</v>
      </c>
      <c r="D69" s="4">
        <v>355.48</v>
      </c>
      <c r="E69" s="4" t="str">
        <f>VLOOKUP(A69,HOP!A:L,12,0)</f>
        <v>355.48</v>
      </c>
      <c r="F69" s="4" t="str">
        <f>VLOOKUP(A69,HOP!A:C,3,0)</f>
        <v>4274177</v>
      </c>
      <c r="G69" s="4">
        <f t="shared" si="4"/>
        <v>0</v>
      </c>
      <c r="H69" s="4" t="str">
        <f t="shared" si="5"/>
        <v>，4274177</v>
      </c>
      <c r="I69" s="4" t="str">
        <f>VLOOKUP(A69,HOP!A:U,21,0)</f>
        <v>直连</v>
      </c>
    </row>
    <row r="70" s="4" customFormat="1" hidden="1" spans="1:9">
      <c r="A70" s="5">
        <v>999228539618500</v>
      </c>
      <c r="B70" s="6">
        <v>45282</v>
      </c>
      <c r="C70" s="6">
        <v>45284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999228540638677</v>
      </c>
      <c r="B71" s="6">
        <v>45282</v>
      </c>
      <c r="C71" s="6">
        <v>45284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999228542197025</v>
      </c>
      <c r="B72" s="6">
        <v>45283</v>
      </c>
      <c r="C72" s="6">
        <v>45284</v>
      </c>
      <c r="D72" s="4">
        <v>1574.2</v>
      </c>
      <c r="E72" s="4" t="str">
        <f>VLOOKUP(A72,HOP!A:L,12,0)</f>
        <v>1574.20</v>
      </c>
      <c r="F72" s="4" t="str">
        <f>VLOOKUP(A72,HOP!A:C,3,0)</f>
        <v>4275935</v>
      </c>
      <c r="G72" s="4">
        <f t="shared" si="4"/>
        <v>0</v>
      </c>
      <c r="H72" s="4" t="str">
        <f t="shared" si="5"/>
        <v>，4275935</v>
      </c>
      <c r="I72" s="4" t="str">
        <f>VLOOKUP(A72,HOP!A:U,21,0)</f>
        <v>直连</v>
      </c>
    </row>
    <row r="73" s="4" customFormat="1" hidden="1" spans="1:9">
      <c r="A73" s="5">
        <v>999228545626288</v>
      </c>
      <c r="B73" s="6">
        <v>45278</v>
      </c>
      <c r="C73" s="6">
        <v>45284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999228552991547</v>
      </c>
      <c r="B74" s="6">
        <v>45283</v>
      </c>
      <c r="C74" s="6">
        <v>45284</v>
      </c>
      <c r="D74" s="4">
        <v>149.49</v>
      </c>
      <c r="E74" s="4" t="str">
        <f>VLOOKUP(A74,HOP!A:L,12,0)</f>
        <v>149.49</v>
      </c>
      <c r="F74" s="4" t="str">
        <f>VLOOKUP(A74,HOP!A:C,3,0)</f>
        <v>4279043</v>
      </c>
      <c r="G74" s="4">
        <f t="shared" si="4"/>
        <v>0</v>
      </c>
      <c r="H74" s="4" t="str">
        <f t="shared" si="5"/>
        <v>，4279043</v>
      </c>
      <c r="I74" s="4" t="str">
        <f>VLOOKUP(A74,HOP!A:U,21,0)</f>
        <v>直连</v>
      </c>
    </row>
    <row r="75" s="4" customFormat="1" hidden="1" spans="1:9">
      <c r="A75" s="5">
        <v>999228554861865</v>
      </c>
      <c r="B75" s="6">
        <v>45278</v>
      </c>
      <c r="C75" s="6">
        <v>45284</v>
      </c>
      <c r="D75" s="4">
        <v>6493.8</v>
      </c>
      <c r="E75" s="4" t="str">
        <f>VLOOKUP(A75,HOP!A:L,12,0)</f>
        <v>6493.80</v>
      </c>
      <c r="F75" s="4" t="str">
        <f>VLOOKUP(A75,HOP!A:C,3,0)</f>
        <v>4289835</v>
      </c>
      <c r="G75" s="4">
        <f t="shared" si="4"/>
        <v>0</v>
      </c>
      <c r="H75" s="4" t="str">
        <f t="shared" si="5"/>
        <v>，4289835</v>
      </c>
      <c r="I75" s="4" t="str">
        <f>VLOOKUP(A75,HOP!A:U,21,0)</f>
        <v>直连</v>
      </c>
    </row>
    <row r="76" s="4" customFormat="1" spans="1:9">
      <c r="A76" s="5">
        <v>999228560991351</v>
      </c>
      <c r="B76" s="6">
        <v>45280</v>
      </c>
      <c r="C76" s="6">
        <v>45284</v>
      </c>
      <c r="D76" s="4">
        <v>973.53</v>
      </c>
      <c r="E76" s="4" t="str">
        <f>VLOOKUP(A76,HOP!A:L,12,0)</f>
        <v>973.56</v>
      </c>
      <c r="F76" s="4" t="str">
        <f>VLOOKUP(A76,HOP!A:C,3,0)</f>
        <v>4294543</v>
      </c>
      <c r="G76" s="4">
        <f t="shared" si="4"/>
        <v>-0.0299999999999727</v>
      </c>
      <c r="H76" s="4" t="str">
        <f t="shared" si="5"/>
        <v>，4294543</v>
      </c>
      <c r="I76" s="4" t="str">
        <f>VLOOKUP(A76,HOP!A:U,21,0)</f>
        <v>直连</v>
      </c>
    </row>
    <row r="77" s="4" customFormat="1" hidden="1" spans="1:9">
      <c r="A77" s="5">
        <v>999228565526180</v>
      </c>
      <c r="B77" s="6">
        <v>45282</v>
      </c>
      <c r="C77" s="6">
        <v>45284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999228589151407</v>
      </c>
      <c r="B78" s="6">
        <v>45283</v>
      </c>
      <c r="C78" s="6">
        <v>45284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999228589623326</v>
      </c>
      <c r="B79" s="6">
        <v>45281</v>
      </c>
      <c r="C79" s="6">
        <v>45284</v>
      </c>
      <c r="D79" s="4">
        <v>5258.79</v>
      </c>
      <c r="E79" s="4" t="str">
        <f>VLOOKUP(A79,HOP!A:L,12,0)</f>
        <v>5258.79</v>
      </c>
      <c r="F79" s="4" t="str">
        <f>VLOOKUP(A79,HOP!A:C,3,0)</f>
        <v>4307103</v>
      </c>
      <c r="G79" s="4">
        <f t="shared" si="4"/>
        <v>0</v>
      </c>
      <c r="H79" s="4" t="str">
        <f t="shared" si="5"/>
        <v>，4307103</v>
      </c>
      <c r="I79" s="4" t="str">
        <f>VLOOKUP(A79,HOP!A:U,21,0)</f>
        <v>直连</v>
      </c>
    </row>
    <row r="80" s="4" customFormat="1" hidden="1" spans="1:9">
      <c r="A80" s="5">
        <v>999228590309789</v>
      </c>
      <c r="B80" s="6">
        <v>45282</v>
      </c>
      <c r="C80" s="6">
        <v>45284</v>
      </c>
      <c r="D80" s="4">
        <v>3274.87</v>
      </c>
      <c r="E80" s="4" t="str">
        <f>VLOOKUP(A80,HOP!A:L,12,0)</f>
        <v>3274.87</v>
      </c>
      <c r="F80" s="4" t="str">
        <f>VLOOKUP(A80,HOP!A:C,3,0)</f>
        <v>4307809</v>
      </c>
      <c r="G80" s="4">
        <f t="shared" si="4"/>
        <v>0</v>
      </c>
      <c r="H80" s="4" t="str">
        <f t="shared" si="5"/>
        <v>，4307809</v>
      </c>
      <c r="I80" s="4" t="str">
        <f>VLOOKUP(A80,HOP!A:U,21,0)</f>
        <v>直连</v>
      </c>
    </row>
    <row r="81" s="4" customFormat="1" hidden="1" spans="1:9">
      <c r="A81" s="5">
        <v>999228596282307</v>
      </c>
      <c r="B81" s="6">
        <v>45281</v>
      </c>
      <c r="C81" s="6">
        <v>45284</v>
      </c>
      <c r="D81" s="4">
        <v>8480.68</v>
      </c>
      <c r="E81" s="4" t="str">
        <f>VLOOKUP(A81,HOP!A:L,12,0)</f>
        <v>8480.68</v>
      </c>
      <c r="F81" s="4" t="str">
        <f>VLOOKUP(A81,HOP!A:C,3,0)</f>
        <v>4309010</v>
      </c>
      <c r="G81" s="4">
        <f t="shared" si="4"/>
        <v>0</v>
      </c>
      <c r="H81" s="4" t="str">
        <f t="shared" si="5"/>
        <v>，4309010</v>
      </c>
      <c r="I81" s="4" t="str">
        <f>VLOOKUP(A81,HOP!A:U,21,0)</f>
        <v>直连</v>
      </c>
    </row>
    <row r="82" s="4" customFormat="1" spans="1:9">
      <c r="A82" s="5">
        <v>999228603750518</v>
      </c>
      <c r="B82" s="6">
        <v>45280</v>
      </c>
      <c r="C82" s="6">
        <v>45284</v>
      </c>
      <c r="D82" s="4">
        <v>1701.61</v>
      </c>
      <c r="E82" s="4" t="str">
        <f>VLOOKUP(A82,HOP!A:L,12,0)</f>
        <v>1701.63</v>
      </c>
      <c r="F82" s="4" t="str">
        <f>VLOOKUP(A82,HOP!A:C,3,0)</f>
        <v>4312483</v>
      </c>
      <c r="G82" s="4">
        <f t="shared" si="4"/>
        <v>-0.0200000000002092</v>
      </c>
      <c r="H82" s="4" t="str">
        <f t="shared" si="5"/>
        <v>，4312483</v>
      </c>
      <c r="I82" s="4" t="str">
        <f>VLOOKUP(A82,HOP!A:U,21,0)</f>
        <v>直连</v>
      </c>
    </row>
    <row r="83" s="4" customFormat="1" hidden="1" spans="1:9">
      <c r="A83" s="5">
        <v>28604235728</v>
      </c>
      <c r="B83" s="6">
        <v>45281</v>
      </c>
      <c r="C83" s="6">
        <v>45284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999228604312364</v>
      </c>
      <c r="B84" s="6">
        <v>45282</v>
      </c>
      <c r="C84" s="6">
        <v>45284</v>
      </c>
      <c r="D84" s="4">
        <v>866.66</v>
      </c>
      <c r="E84" s="4" t="str">
        <f>VLOOKUP(A84,HOP!A:L,12,0)</f>
        <v>866.66</v>
      </c>
      <c r="F84" s="4" t="str">
        <f>VLOOKUP(A84,HOP!A:C,3,0)</f>
        <v>4312887</v>
      </c>
      <c r="G84" s="4">
        <f t="shared" si="4"/>
        <v>0</v>
      </c>
      <c r="H84" s="4" t="str">
        <f t="shared" si="5"/>
        <v>，4312887</v>
      </c>
      <c r="I84" s="4" t="str">
        <f>VLOOKUP(A84,HOP!A:U,21,0)</f>
        <v>直连</v>
      </c>
    </row>
    <row r="85" s="4" customFormat="1" hidden="1" spans="1:9">
      <c r="A85" s="5">
        <v>999228612947781</v>
      </c>
      <c r="B85" s="6">
        <v>45280</v>
      </c>
      <c r="C85" s="6">
        <v>45284</v>
      </c>
      <c r="D85" s="4">
        <v>2483.09</v>
      </c>
      <c r="E85" s="4" t="str">
        <f>VLOOKUP(A85,HOP!A:L,12,0)</f>
        <v>2483.09</v>
      </c>
      <c r="F85" s="4" t="str">
        <f>VLOOKUP(A85,HOP!A:C,3,0)</f>
        <v>4315237</v>
      </c>
      <c r="G85" s="4">
        <f t="shared" si="4"/>
        <v>0</v>
      </c>
      <c r="H85" s="4" t="str">
        <f t="shared" si="5"/>
        <v>，4315237</v>
      </c>
      <c r="I85" s="4" t="str">
        <f>VLOOKUP(A85,HOP!A:U,21,0)</f>
        <v>直连</v>
      </c>
    </row>
    <row r="86" s="4" customFormat="1" hidden="1" spans="1:9">
      <c r="A86" s="5">
        <v>999228717230369</v>
      </c>
      <c r="B86" s="6">
        <v>45283</v>
      </c>
      <c r="C86" s="6">
        <v>45284</v>
      </c>
      <c r="D86" s="4">
        <v>494.57</v>
      </c>
      <c r="E86" s="4" t="str">
        <f>VLOOKUP(A86,HOP!A:L,12,0)</f>
        <v>494.57</v>
      </c>
      <c r="F86" s="4" t="str">
        <f>VLOOKUP(A86,HOP!A:C,3,0)</f>
        <v>4338550</v>
      </c>
      <c r="G86" s="4">
        <f t="shared" si="4"/>
        <v>0</v>
      </c>
      <c r="H86" s="4" t="str">
        <f t="shared" si="5"/>
        <v>，4338550</v>
      </c>
      <c r="I86" s="4" t="str">
        <f>VLOOKUP(A86,HOP!A:U,21,0)</f>
        <v>直采</v>
      </c>
    </row>
    <row r="87" s="4" customFormat="1" hidden="1" spans="1:9">
      <c r="A87" s="5">
        <v>999229287300246</v>
      </c>
      <c r="B87" s="6">
        <v>45283</v>
      </c>
      <c r="C87" s="6">
        <v>45284</v>
      </c>
      <c r="D87" s="4">
        <v>1928.96</v>
      </c>
      <c r="E87" s="4" t="str">
        <f>VLOOKUP(A87,HOP!A:L,12,0)</f>
        <v>1928.96</v>
      </c>
      <c r="F87" s="4" t="str">
        <f>VLOOKUP(A87,HOP!A:C,3,0)</f>
        <v>4365243</v>
      </c>
      <c r="G87" s="4">
        <f t="shared" si="4"/>
        <v>0</v>
      </c>
      <c r="H87" s="4" t="str">
        <f t="shared" si="5"/>
        <v>，4365243</v>
      </c>
      <c r="I87" s="4" t="str">
        <f>VLOOKUP(A87,HOP!A:U,21,0)</f>
        <v>直采</v>
      </c>
    </row>
    <row r="88" s="4" customFormat="1" hidden="1" spans="1:9">
      <c r="A88" s="5">
        <v>999229303884602</v>
      </c>
      <c r="B88" s="6">
        <v>45282</v>
      </c>
      <c r="C88" s="6">
        <v>45284</v>
      </c>
      <c r="D88" s="4">
        <v>2479.68</v>
      </c>
      <c r="E88" s="4" t="str">
        <f>VLOOKUP(A88,HOP!A:L,12,0)</f>
        <v>2479.68</v>
      </c>
      <c r="F88" s="4" t="str">
        <f>VLOOKUP(A88,HOP!A:C,3,0)</f>
        <v>4378754</v>
      </c>
      <c r="G88" s="4">
        <f t="shared" si="4"/>
        <v>0</v>
      </c>
      <c r="H88" s="4" t="str">
        <f t="shared" si="5"/>
        <v>，4378754</v>
      </c>
      <c r="I88" s="4" t="str">
        <f>VLOOKUP(A88,HOP!A:U,21,0)</f>
        <v>直连</v>
      </c>
    </row>
    <row r="89" s="4" customFormat="1" spans="1:9">
      <c r="A89" s="5">
        <v>999228556119105</v>
      </c>
      <c r="B89" s="6">
        <v>45279</v>
      </c>
      <c r="C89" s="6">
        <v>45284</v>
      </c>
      <c r="D89" s="4">
        <v>25148</v>
      </c>
      <c r="E89" s="4" t="str">
        <f>VLOOKUP(A89,HOP!A:L,12,0)</f>
        <v>25148.20</v>
      </c>
      <c r="F89" s="4" t="str">
        <f>VLOOKUP(A89,HOP!A:C,3,0)</f>
        <v>4290274</v>
      </c>
      <c r="G89" s="4">
        <f t="shared" si="4"/>
        <v>-0.200000000000728</v>
      </c>
      <c r="H89" s="4" t="str">
        <f t="shared" si="5"/>
        <v>，4290274</v>
      </c>
      <c r="I89" s="4" t="str">
        <f>VLOOKUP(A89,HOP!A:U,21,0)</f>
        <v>直连</v>
      </c>
    </row>
    <row r="90" s="4" customFormat="1" hidden="1" spans="1:10">
      <c r="A90" s="5">
        <v>999229373049959</v>
      </c>
      <c r="B90" s="6">
        <v>45283</v>
      </c>
      <c r="C90" s="6">
        <v>45284</v>
      </c>
      <c r="D90" s="4">
        <v>545.3</v>
      </c>
      <c r="E90" s="4">
        <v>545.3</v>
      </c>
      <c r="F90" s="4">
        <v>4420145</v>
      </c>
      <c r="G90" s="4">
        <f t="shared" si="4"/>
        <v>0</v>
      </c>
      <c r="H90" s="4" t="str">
        <f t="shared" si="5"/>
        <v>，4420145</v>
      </c>
      <c r="I90" s="4" t="s">
        <v>539</v>
      </c>
      <c r="J90" s="4" t="s">
        <v>540</v>
      </c>
    </row>
    <row r="91" s="4" customFormat="1" hidden="1" spans="1:9">
      <c r="A91" s="5">
        <v>999229378743901</v>
      </c>
      <c r="B91" s="6">
        <v>45283</v>
      </c>
      <c r="C91" s="6">
        <v>45284</v>
      </c>
      <c r="D91" s="4">
        <v>974.6</v>
      </c>
      <c r="E91" s="4" t="str">
        <f>VLOOKUP(A91,HOP!A:L,12,0)</f>
        <v>974.60</v>
      </c>
      <c r="F91" s="4" t="str">
        <f>VLOOKUP(A91,HOP!A:C,3,0)</f>
        <v>4424748</v>
      </c>
      <c r="G91" s="4">
        <f t="shared" si="4"/>
        <v>0</v>
      </c>
      <c r="H91" s="4" t="str">
        <f t="shared" si="5"/>
        <v>，4424748</v>
      </c>
      <c r="I91" s="4" t="str">
        <f>VLOOKUP(A91,HOP!A:U,21,0)</f>
        <v>直采</v>
      </c>
    </row>
    <row r="92" s="4" customFormat="1" hidden="1" spans="1:9">
      <c r="A92" s="5">
        <v>999228047088338</v>
      </c>
      <c r="B92" s="6">
        <v>45281</v>
      </c>
      <c r="C92" s="6">
        <v>45284</v>
      </c>
      <c r="D92" s="4">
        <v>1631.94</v>
      </c>
      <c r="E92" s="4" t="str">
        <f>VLOOKUP(A92,HOP!A:L,12,0)</f>
        <v>1631.94</v>
      </c>
      <c r="F92" s="4" t="str">
        <f>VLOOKUP(A92,HOP!A:C,3,0)</f>
        <v>4113166</v>
      </c>
      <c r="G92" s="4">
        <f t="shared" si="4"/>
        <v>0</v>
      </c>
      <c r="H92" s="4" t="str">
        <f t="shared" si="5"/>
        <v>，4113166</v>
      </c>
      <c r="I92" s="4" t="str">
        <f>VLOOKUP(A92,HOP!A:U,21,0)</f>
        <v>直连</v>
      </c>
    </row>
    <row r="93" s="4" customFormat="1" hidden="1" spans="1:9">
      <c r="A93" s="5">
        <v>29390113068</v>
      </c>
      <c r="B93" s="6">
        <v>45283</v>
      </c>
      <c r="C93" s="6">
        <v>45284</v>
      </c>
      <c r="D93" s="4">
        <v>536.99</v>
      </c>
      <c r="E93" s="4" t="str">
        <f>VLOOKUP(A93,HOP!A:L,12,0)</f>
        <v>536.99</v>
      </c>
      <c r="F93" s="4" t="str">
        <f>VLOOKUP(A93,HOP!A:C,3,0)</f>
        <v>4439784</v>
      </c>
      <c r="G93" s="4">
        <f t="shared" si="4"/>
        <v>0</v>
      </c>
      <c r="H93" s="4" t="str">
        <f t="shared" si="5"/>
        <v>，4439784</v>
      </c>
      <c r="I93" s="4" t="str">
        <f>VLOOKUP(A93,HOP!A:U,21,0)</f>
        <v>直采</v>
      </c>
    </row>
    <row r="94" s="4" customFormat="1" hidden="1" spans="1:9">
      <c r="A94" s="5">
        <v>999228535700943</v>
      </c>
      <c r="B94" s="6">
        <v>45281</v>
      </c>
      <c r="C94" s="6">
        <v>45284</v>
      </c>
      <c r="D94" s="4">
        <v>3101.76</v>
      </c>
      <c r="E94" s="4" t="str">
        <f>VLOOKUP(A94,HOP!A:L,12,0)</f>
        <v>3101.76</v>
      </c>
      <c r="F94" s="4" t="str">
        <f>VLOOKUP(A94,HOP!A:C,3,0)</f>
        <v>4274499</v>
      </c>
      <c r="G94" s="4">
        <f t="shared" si="4"/>
        <v>0</v>
      </c>
      <c r="H94" s="4" t="str">
        <f t="shared" si="5"/>
        <v>，4274499</v>
      </c>
      <c r="I94" s="4" t="str">
        <f>VLOOKUP(A94,HOP!A:U,21,0)</f>
        <v>直连</v>
      </c>
    </row>
    <row r="95" s="4" customFormat="1" hidden="1" spans="1:9">
      <c r="A95" s="5">
        <v>999228570572330</v>
      </c>
      <c r="B95" s="6">
        <v>45283</v>
      </c>
      <c r="C95" s="6">
        <v>45284</v>
      </c>
      <c r="D95" s="4">
        <v>851.7</v>
      </c>
      <c r="E95" s="4" t="str">
        <f>VLOOKUP(A95,HOP!A:L,12,0)</f>
        <v>851.70</v>
      </c>
      <c r="F95" s="4" t="str">
        <f>VLOOKUP(A95,HOP!A:C,3,0)</f>
        <v>4297804</v>
      </c>
      <c r="G95" s="4">
        <f t="shared" si="4"/>
        <v>0</v>
      </c>
      <c r="H95" s="4" t="str">
        <f t="shared" si="5"/>
        <v>，4297804</v>
      </c>
      <c r="I95" s="4" t="str">
        <f>VLOOKUP(A95,HOP!A:U,21,0)</f>
        <v>直连</v>
      </c>
    </row>
    <row r="96" s="4" customFormat="1" hidden="1" spans="1:9">
      <c r="A96" s="5">
        <v>999229398931526</v>
      </c>
      <c r="B96" s="6">
        <v>45282</v>
      </c>
      <c r="C96" s="6">
        <v>45284</v>
      </c>
      <c r="D96" s="4">
        <v>3572.37</v>
      </c>
      <c r="E96" s="4" t="str">
        <f>VLOOKUP(A96,HOP!A:L,12,0)</f>
        <v>3572.37</v>
      </c>
      <c r="F96" s="4" t="str">
        <f>VLOOKUP(A96,HOP!A:C,3,0)</f>
        <v>4451943</v>
      </c>
      <c r="G96" s="4">
        <f t="shared" si="4"/>
        <v>0</v>
      </c>
      <c r="H96" s="4" t="str">
        <f t="shared" si="5"/>
        <v>，4451943</v>
      </c>
      <c r="I96" s="4" t="str">
        <f>VLOOKUP(A96,HOP!A:U,21,0)</f>
        <v>直采</v>
      </c>
    </row>
    <row r="97" s="4" customFormat="1" hidden="1" spans="1:9">
      <c r="A97" s="5">
        <v>999229399289224</v>
      </c>
      <c r="B97" s="6">
        <v>45283</v>
      </c>
      <c r="C97" s="6">
        <v>45284</v>
      </c>
      <c r="D97" s="4">
        <v>947.26</v>
      </c>
      <c r="E97" s="4" t="str">
        <f>VLOOKUP(A97,HOP!A:L,12,0)</f>
        <v>947.26</v>
      </c>
      <c r="F97" s="4" t="str">
        <f>VLOOKUP(A97,HOP!A:C,3,0)</f>
        <v>4452504</v>
      </c>
      <c r="G97" s="4">
        <f t="shared" si="4"/>
        <v>0</v>
      </c>
      <c r="H97" s="4" t="str">
        <f t="shared" si="5"/>
        <v>，4452504</v>
      </c>
      <c r="I97" s="4" t="str">
        <f>VLOOKUP(A97,HOP!A:U,21,0)</f>
        <v>直连</v>
      </c>
    </row>
    <row r="99" spans="4:4">
      <c r="D99" s="4">
        <f>SUM(D2:D98)</f>
        <v>154775.14</v>
      </c>
    </row>
    <row r="101" spans="4:4">
      <c r="D101" s="4" t="s">
        <v>541</v>
      </c>
    </row>
    <row r="105" spans="1:3">
      <c r="A105" s="4" t="s">
        <v>542</v>
      </c>
      <c r="C105" s="4">
        <v>13523.02</v>
      </c>
    </row>
    <row r="106" spans="1:3">
      <c r="A106" s="4" t="s">
        <v>543</v>
      </c>
      <c r="C106" s="4">
        <v>141252.12</v>
      </c>
    </row>
    <row r="107" spans="1:3">
      <c r="A107" s="4" t="s">
        <v>544</v>
      </c>
      <c r="C107" s="4">
        <f>SUBTOTAL(9,C105:C106)</f>
        <v>154775.14</v>
      </c>
    </row>
  </sheetData>
  <autoFilter ref="A1:XFD106">
    <filterColumn colId="3">
      <filters blank="1">
        <filter val="2622.02"/>
        <filter val="2432.03"/>
        <filter val="3297.03"/>
        <filter val="1454.06"/>
        <filter val="1566.09"/>
        <filter val="2483.09"/>
        <filter val="1574.2"/>
        <filter val="545.3"/>
        <filter val="6412.3"/>
        <filter val="974.6"/>
        <filter val="1800.6"/>
        <filter val="851.7"/>
        <filter val="6493.8"/>
        <filter val="202.01"/>
        <filter val="908.06"/>
        <filter val="252.07"/>
        <filter val="203.14"/>
        <filter val="1497.44"/>
        <filter val="3353.44"/>
        <filter val="1032.32"/>
        <filter val="2569.32"/>
        <filter val="1287.33"/>
        <filter val="768.25"/>
        <filter val="947.26"/>
        <filter val="3572.37"/>
        <filter val="498.28"/>
        <filter val="769.28"/>
        <filter val="1418.24"/>
        <filter val="1392.28"/>
        <filter val="632.44"/>
        <filter val="2331.14"/>
        <filter val="25148"/>
        <filter val="241.48"/>
        <filter val="355.48"/>
        <filter val="149.49"/>
        <filter val="2192.19"/>
        <filter val="973.53"/>
        <filter val="348.54"/>
        <filter val="1421.84"/>
        <filter val="2064.86"/>
        <filter val="494.57"/>
        <filter val="3274.87"/>
        <filter val="627.58"/>
        <filter val="6296.88"/>
        <filter val="866.66"/>
        <filter val="3101.76"/>
        <filter val="1304.79"/>
        <filter val="5258.79"/>
        <filter val="1701.61"/>
        <filter val="154775.14 HKD"/>
        <filter val="232.75"/>
        <filter val="371.76"/>
        <filter val="2479.68"/>
        <filter val="8480.68"/>
        <filter val="196.79"/>
        <filter val="8148.52"/>
        <filter val="713.87"/>
        <filter val="1241.57"/>
        <filter val="454.89"/>
        <filter val="3267.59"/>
        <filter val="154775.14"/>
        <filter val="536.99"/>
        <filter val="11855.77"/>
        <filter val="1631.94"/>
        <filter val="1928.96"/>
        <filter val="1268.97"/>
      </filters>
    </filterColumn>
    <filterColumn colId="6">
      <filters blank="1">
        <filter val="-0.2"/>
        <filter val="-0.02"/>
        <filter val="-0.03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538</v>
      </c>
    </row>
    <row r="2" s="4" customFormat="1" spans="1:10">
      <c r="A2" s="5">
        <v>999229406137548</v>
      </c>
      <c r="B2" s="6">
        <v>45283</v>
      </c>
      <c r="C2" s="6">
        <v>45284</v>
      </c>
      <c r="D2" s="4">
        <v>160</v>
      </c>
      <c r="E2" s="4" t="e">
        <f>VLOOKUP(A2,HOP!A:L,12,0)</f>
        <v>#N/A</v>
      </c>
      <c r="F2" s="4">
        <v>4420145</v>
      </c>
      <c r="G2" s="4" t="e">
        <f>D2-E2</f>
        <v>#N/A</v>
      </c>
      <c r="H2" s="4" t="str">
        <f>$H$1&amp;F2</f>
        <v>，4420145</v>
      </c>
      <c r="I2" s="4" t="s">
        <v>539</v>
      </c>
      <c r="J2" s="4" t="s">
        <v>540</v>
      </c>
    </row>
    <row r="4" spans="4:4">
      <c r="D4" s="4">
        <f>SUM(D2:D3)</f>
        <v>160</v>
      </c>
    </row>
    <row r="13" spans="1:1">
      <c r="A13" s="4" t="s">
        <v>545</v>
      </c>
    </row>
    <row r="14" spans="1:1">
      <c r="A14" s="4" t="s">
        <v>546</v>
      </c>
    </row>
    <row r="15" spans="1:1">
      <c r="A15" s="4" t="s">
        <v>547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548</v>
      </c>
      <c r="B1" s="2" t="s">
        <v>549</v>
      </c>
      <c r="C1" s="2" t="s">
        <v>550</v>
      </c>
      <c r="D1" s="2" t="s">
        <v>551</v>
      </c>
      <c r="E1" s="2" t="s">
        <v>13</v>
      </c>
      <c r="F1" s="2" t="s">
        <v>5</v>
      </c>
      <c r="G1" s="2" t="s">
        <v>6</v>
      </c>
      <c r="H1" s="2" t="s">
        <v>552</v>
      </c>
      <c r="I1" s="2" t="s">
        <v>553</v>
      </c>
      <c r="J1" s="2" t="s">
        <v>554</v>
      </c>
      <c r="K1" s="2" t="s">
        <v>555</v>
      </c>
      <c r="L1" s="2" t="s">
        <v>556</v>
      </c>
      <c r="M1" s="2" t="s">
        <v>557</v>
      </c>
      <c r="N1" s="2" t="s">
        <v>558</v>
      </c>
      <c r="O1" s="2" t="s">
        <v>559</v>
      </c>
      <c r="P1" s="2" t="s">
        <v>560</v>
      </c>
      <c r="Q1" s="2" t="s">
        <v>561</v>
      </c>
      <c r="R1" s="2" t="s">
        <v>562</v>
      </c>
      <c r="S1" s="2" t="s">
        <v>563</v>
      </c>
      <c r="T1" s="2" t="s">
        <v>564</v>
      </c>
      <c r="U1" s="2" t="s">
        <v>565</v>
      </c>
      <c r="V1" s="2" t="s">
        <v>566</v>
      </c>
    </row>
    <row r="2" s="1" customFormat="1" spans="1:22">
      <c r="A2" s="3">
        <v>999226217352457</v>
      </c>
      <c r="B2" s="1" t="s">
        <v>567</v>
      </c>
      <c r="C2" s="1" t="s">
        <v>568</v>
      </c>
      <c r="D2" s="1" t="s">
        <v>569</v>
      </c>
      <c r="E2" s="1" t="s">
        <v>570</v>
      </c>
      <c r="F2" s="1" t="s">
        <v>571</v>
      </c>
      <c r="G2" s="1" t="s">
        <v>572</v>
      </c>
      <c r="H2" s="1" t="s">
        <v>573</v>
      </c>
      <c r="I2" s="1" t="s">
        <v>574</v>
      </c>
      <c r="J2" s="1" t="s">
        <v>30</v>
      </c>
      <c r="K2" s="1" t="s">
        <v>575</v>
      </c>
      <c r="L2" s="1" t="s">
        <v>575</v>
      </c>
      <c r="M2" s="1" t="s">
        <v>576</v>
      </c>
      <c r="N2" s="1" t="s">
        <v>576</v>
      </c>
      <c r="O2" s="1" t="s">
        <v>577</v>
      </c>
      <c r="P2" s="1" t="s">
        <v>578</v>
      </c>
      <c r="Q2" s="1" t="s">
        <v>579</v>
      </c>
      <c r="R2" s="1" t="s">
        <v>580</v>
      </c>
      <c r="S2" s="1" t="s">
        <v>581</v>
      </c>
      <c r="T2" s="1" t="s">
        <v>582</v>
      </c>
      <c r="U2" s="1" t="s">
        <v>583</v>
      </c>
      <c r="V2" s="1" t="s">
        <v>584</v>
      </c>
    </row>
    <row r="3" s="1" customFormat="1" spans="1:22">
      <c r="A3" s="3">
        <v>999226356698406</v>
      </c>
      <c r="B3" s="1" t="s">
        <v>585</v>
      </c>
      <c r="C3" s="1" t="s">
        <v>586</v>
      </c>
      <c r="D3" s="1" t="s">
        <v>587</v>
      </c>
      <c r="E3" s="1" t="s">
        <v>588</v>
      </c>
      <c r="F3" s="1" t="s">
        <v>589</v>
      </c>
      <c r="G3" s="1" t="s">
        <v>572</v>
      </c>
      <c r="H3" s="1" t="s">
        <v>573</v>
      </c>
      <c r="I3" s="1" t="s">
        <v>590</v>
      </c>
      <c r="J3" s="1" t="s">
        <v>30</v>
      </c>
      <c r="K3" s="1" t="s">
        <v>591</v>
      </c>
      <c r="L3" s="1" t="s">
        <v>591</v>
      </c>
      <c r="M3" s="1" t="s">
        <v>576</v>
      </c>
      <c r="N3" s="1" t="s">
        <v>576</v>
      </c>
      <c r="O3" s="1" t="s">
        <v>577</v>
      </c>
      <c r="P3" s="1" t="s">
        <v>578</v>
      </c>
      <c r="Q3" s="1" t="s">
        <v>579</v>
      </c>
      <c r="R3" s="1" t="s">
        <v>592</v>
      </c>
      <c r="S3" s="1" t="s">
        <v>581</v>
      </c>
      <c r="T3" s="1" t="s">
        <v>582</v>
      </c>
      <c r="U3" s="1" t="s">
        <v>583</v>
      </c>
      <c r="V3" s="1" t="s">
        <v>593</v>
      </c>
    </row>
    <row r="4" s="1" customFormat="1" spans="1:22">
      <c r="A4" s="3">
        <v>999226735626070</v>
      </c>
      <c r="B4" s="1" t="s">
        <v>594</v>
      </c>
      <c r="C4" s="1" t="s">
        <v>595</v>
      </c>
      <c r="D4" s="1" t="s">
        <v>596</v>
      </c>
      <c r="E4" s="1" t="s">
        <v>597</v>
      </c>
      <c r="F4" s="1" t="s">
        <v>571</v>
      </c>
      <c r="G4" s="1" t="s">
        <v>572</v>
      </c>
      <c r="H4" s="1" t="s">
        <v>573</v>
      </c>
      <c r="I4" s="1" t="s">
        <v>598</v>
      </c>
      <c r="J4" s="1" t="s">
        <v>30</v>
      </c>
      <c r="K4" s="1" t="s">
        <v>599</v>
      </c>
      <c r="L4" s="1" t="s">
        <v>599</v>
      </c>
      <c r="M4" s="1" t="s">
        <v>576</v>
      </c>
      <c r="N4" s="1" t="s">
        <v>576</v>
      </c>
      <c r="O4" s="1" t="s">
        <v>577</v>
      </c>
      <c r="P4" s="1" t="s">
        <v>578</v>
      </c>
      <c r="Q4" s="1" t="s">
        <v>579</v>
      </c>
      <c r="R4" s="1" t="s">
        <v>600</v>
      </c>
      <c r="S4" s="1" t="s">
        <v>581</v>
      </c>
      <c r="T4" s="1" t="s">
        <v>582</v>
      </c>
      <c r="U4" s="1" t="s">
        <v>583</v>
      </c>
      <c r="V4" s="1" t="s">
        <v>584</v>
      </c>
    </row>
    <row r="5" s="1" customFormat="1" spans="1:22">
      <c r="A5" s="3">
        <v>999226777716726</v>
      </c>
      <c r="B5" s="1" t="s">
        <v>601</v>
      </c>
      <c r="C5" s="1" t="s">
        <v>602</v>
      </c>
      <c r="D5" s="1" t="s">
        <v>603</v>
      </c>
      <c r="E5" s="1" t="s">
        <v>604</v>
      </c>
      <c r="F5" s="1" t="s">
        <v>605</v>
      </c>
      <c r="G5" s="1" t="s">
        <v>572</v>
      </c>
      <c r="H5" s="1" t="s">
        <v>573</v>
      </c>
      <c r="I5" s="1" t="s">
        <v>606</v>
      </c>
      <c r="J5" s="1" t="s">
        <v>30</v>
      </c>
      <c r="K5" s="1" t="s">
        <v>607</v>
      </c>
      <c r="L5" s="1" t="s">
        <v>607</v>
      </c>
      <c r="M5" s="1" t="s">
        <v>576</v>
      </c>
      <c r="N5" s="1" t="s">
        <v>576</v>
      </c>
      <c r="O5" s="1" t="s">
        <v>577</v>
      </c>
      <c r="P5" s="1" t="s">
        <v>578</v>
      </c>
      <c r="Q5" s="1" t="s">
        <v>579</v>
      </c>
      <c r="R5" s="1" t="s">
        <v>608</v>
      </c>
      <c r="S5" s="1" t="s">
        <v>581</v>
      </c>
      <c r="T5" s="1" t="s">
        <v>582</v>
      </c>
      <c r="U5" s="1" t="s">
        <v>583</v>
      </c>
      <c r="V5" s="1" t="s">
        <v>593</v>
      </c>
    </row>
    <row r="6" s="1" customFormat="1" spans="1:22">
      <c r="A6" s="3">
        <v>999226850934120</v>
      </c>
      <c r="B6" s="1" t="s">
        <v>609</v>
      </c>
      <c r="C6" s="1" t="s">
        <v>610</v>
      </c>
      <c r="D6" s="1" t="s">
        <v>611</v>
      </c>
      <c r="E6" s="1" t="s">
        <v>612</v>
      </c>
      <c r="F6" s="1" t="s">
        <v>571</v>
      </c>
      <c r="G6" s="1" t="s">
        <v>572</v>
      </c>
      <c r="H6" s="1" t="s">
        <v>573</v>
      </c>
      <c r="I6" s="1" t="s">
        <v>613</v>
      </c>
      <c r="J6" s="1" t="s">
        <v>30</v>
      </c>
      <c r="K6" s="1" t="s">
        <v>614</v>
      </c>
      <c r="L6" s="1" t="s">
        <v>614</v>
      </c>
      <c r="M6" s="1" t="s">
        <v>576</v>
      </c>
      <c r="N6" s="1" t="s">
        <v>576</v>
      </c>
      <c r="O6" s="1" t="s">
        <v>577</v>
      </c>
      <c r="P6" s="1" t="s">
        <v>578</v>
      </c>
      <c r="Q6" s="1" t="s">
        <v>579</v>
      </c>
      <c r="R6" s="1" t="s">
        <v>615</v>
      </c>
      <c r="S6" s="1" t="s">
        <v>581</v>
      </c>
      <c r="T6" s="1" t="s">
        <v>582</v>
      </c>
      <c r="U6" s="1" t="s">
        <v>583</v>
      </c>
      <c r="V6" s="1" t="s">
        <v>616</v>
      </c>
    </row>
    <row r="7" s="1" customFormat="1" spans="1:22">
      <c r="A7" s="3">
        <v>999226855319822</v>
      </c>
      <c r="B7" s="1" t="s">
        <v>617</v>
      </c>
      <c r="C7" s="1" t="s">
        <v>618</v>
      </c>
      <c r="D7" s="1" t="s">
        <v>619</v>
      </c>
      <c r="E7" s="1" t="s">
        <v>620</v>
      </c>
      <c r="F7" s="1" t="s">
        <v>571</v>
      </c>
      <c r="G7" s="1" t="s">
        <v>572</v>
      </c>
      <c r="H7" s="1" t="s">
        <v>573</v>
      </c>
      <c r="I7" s="1" t="s">
        <v>621</v>
      </c>
      <c r="J7" s="1" t="s">
        <v>30</v>
      </c>
      <c r="K7" s="1" t="s">
        <v>622</v>
      </c>
      <c r="L7" s="1" t="s">
        <v>622</v>
      </c>
      <c r="M7" s="1" t="s">
        <v>576</v>
      </c>
      <c r="N7" s="1" t="s">
        <v>576</v>
      </c>
      <c r="O7" s="1" t="s">
        <v>577</v>
      </c>
      <c r="P7" s="1" t="s">
        <v>578</v>
      </c>
      <c r="Q7" s="1" t="s">
        <v>579</v>
      </c>
      <c r="R7" s="1" t="s">
        <v>623</v>
      </c>
      <c r="S7" s="1" t="s">
        <v>581</v>
      </c>
      <c r="T7" s="1" t="s">
        <v>582</v>
      </c>
      <c r="U7" s="1" t="s">
        <v>583</v>
      </c>
      <c r="V7" s="1" t="s">
        <v>624</v>
      </c>
    </row>
    <row r="8" s="1" customFormat="1" spans="1:22">
      <c r="A8" s="3">
        <v>999227183243226</v>
      </c>
      <c r="B8" s="1" t="s">
        <v>625</v>
      </c>
      <c r="C8" s="1" t="s">
        <v>626</v>
      </c>
      <c r="D8" s="1" t="s">
        <v>627</v>
      </c>
      <c r="E8" s="1" t="s">
        <v>628</v>
      </c>
      <c r="F8" s="1" t="s">
        <v>571</v>
      </c>
      <c r="G8" s="1" t="s">
        <v>572</v>
      </c>
      <c r="H8" s="1" t="s">
        <v>573</v>
      </c>
      <c r="I8" s="1" t="s">
        <v>629</v>
      </c>
      <c r="J8" s="1" t="s">
        <v>30</v>
      </c>
      <c r="K8" s="1" t="s">
        <v>630</v>
      </c>
      <c r="L8" s="1" t="s">
        <v>630</v>
      </c>
      <c r="M8" s="1" t="s">
        <v>576</v>
      </c>
      <c r="N8" s="1" t="s">
        <v>576</v>
      </c>
      <c r="O8" s="1" t="s">
        <v>577</v>
      </c>
      <c r="P8" s="1" t="s">
        <v>578</v>
      </c>
      <c r="Q8" s="1" t="s">
        <v>579</v>
      </c>
      <c r="R8" s="1" t="s">
        <v>631</v>
      </c>
      <c r="S8" s="1" t="s">
        <v>581</v>
      </c>
      <c r="T8" s="1" t="s">
        <v>582</v>
      </c>
      <c r="U8" s="1" t="s">
        <v>583</v>
      </c>
      <c r="V8" s="1" t="s">
        <v>632</v>
      </c>
    </row>
    <row r="9" s="1" customFormat="1" spans="1:22">
      <c r="A9" s="3">
        <v>999227320423550</v>
      </c>
      <c r="B9" s="1" t="s">
        <v>633</v>
      </c>
      <c r="C9" s="1" t="s">
        <v>634</v>
      </c>
      <c r="D9" s="1" t="s">
        <v>635</v>
      </c>
      <c r="E9" s="1" t="s">
        <v>636</v>
      </c>
      <c r="F9" s="1" t="s">
        <v>571</v>
      </c>
      <c r="G9" s="1" t="s">
        <v>572</v>
      </c>
      <c r="H9" s="1" t="s">
        <v>573</v>
      </c>
      <c r="I9" s="1" t="s">
        <v>637</v>
      </c>
      <c r="J9" s="1" t="s">
        <v>30</v>
      </c>
      <c r="K9" s="1" t="s">
        <v>638</v>
      </c>
      <c r="L9" s="1" t="s">
        <v>638</v>
      </c>
      <c r="M9" s="1" t="s">
        <v>576</v>
      </c>
      <c r="N9" s="1" t="s">
        <v>576</v>
      </c>
      <c r="O9" s="1" t="s">
        <v>577</v>
      </c>
      <c r="P9" s="1" t="s">
        <v>578</v>
      </c>
      <c r="Q9" s="1" t="s">
        <v>579</v>
      </c>
      <c r="R9" s="1" t="s">
        <v>639</v>
      </c>
      <c r="S9" s="1" t="s">
        <v>581</v>
      </c>
      <c r="T9" s="1" t="s">
        <v>582</v>
      </c>
      <c r="U9" s="1" t="s">
        <v>583</v>
      </c>
      <c r="V9" s="1" t="s">
        <v>616</v>
      </c>
    </row>
    <row r="10" s="1" customFormat="1" spans="1:22">
      <c r="A10" s="3">
        <v>999227330990684</v>
      </c>
      <c r="B10" s="1" t="s">
        <v>633</v>
      </c>
      <c r="C10" s="1" t="s">
        <v>640</v>
      </c>
      <c r="D10" s="1" t="s">
        <v>641</v>
      </c>
      <c r="E10" s="1" t="s">
        <v>642</v>
      </c>
      <c r="F10" s="1" t="s">
        <v>571</v>
      </c>
      <c r="G10" s="1" t="s">
        <v>572</v>
      </c>
      <c r="H10" s="1" t="s">
        <v>573</v>
      </c>
      <c r="I10" s="1" t="s">
        <v>643</v>
      </c>
      <c r="J10" s="1" t="s">
        <v>30</v>
      </c>
      <c r="K10" s="1" t="s">
        <v>644</v>
      </c>
      <c r="L10" s="1" t="s">
        <v>644</v>
      </c>
      <c r="M10" s="1" t="s">
        <v>576</v>
      </c>
      <c r="N10" s="1" t="s">
        <v>576</v>
      </c>
      <c r="O10" s="1" t="s">
        <v>577</v>
      </c>
      <c r="P10" s="1" t="s">
        <v>578</v>
      </c>
      <c r="Q10" s="1" t="s">
        <v>579</v>
      </c>
      <c r="R10" s="1" t="s">
        <v>645</v>
      </c>
      <c r="S10" s="1" t="s">
        <v>581</v>
      </c>
      <c r="T10" s="1" t="s">
        <v>582</v>
      </c>
      <c r="U10" s="1" t="s">
        <v>583</v>
      </c>
      <c r="V10" s="1" t="s">
        <v>646</v>
      </c>
    </row>
    <row r="11" s="1" customFormat="1" spans="1:22">
      <c r="A11" s="3">
        <v>999227450913521</v>
      </c>
      <c r="B11" s="1" t="s">
        <v>647</v>
      </c>
      <c r="C11" s="1" t="s">
        <v>648</v>
      </c>
      <c r="D11" s="1" t="s">
        <v>649</v>
      </c>
      <c r="E11" s="1" t="s">
        <v>650</v>
      </c>
      <c r="F11" s="1" t="s">
        <v>605</v>
      </c>
      <c r="G11" s="1" t="s">
        <v>572</v>
      </c>
      <c r="H11" s="1" t="s">
        <v>573</v>
      </c>
      <c r="I11" s="1" t="s">
        <v>651</v>
      </c>
      <c r="J11" s="1" t="s">
        <v>30</v>
      </c>
      <c r="K11" s="1" t="s">
        <v>652</v>
      </c>
      <c r="L11" s="1" t="s">
        <v>652</v>
      </c>
      <c r="M11" s="1" t="s">
        <v>576</v>
      </c>
      <c r="N11" s="1" t="s">
        <v>576</v>
      </c>
      <c r="O11" s="1" t="s">
        <v>577</v>
      </c>
      <c r="P11" s="1" t="s">
        <v>578</v>
      </c>
      <c r="Q11" s="1" t="s">
        <v>579</v>
      </c>
      <c r="R11" s="1" t="s">
        <v>653</v>
      </c>
      <c r="S11" s="1" t="s">
        <v>581</v>
      </c>
      <c r="T11" s="1" t="s">
        <v>582</v>
      </c>
      <c r="U11" s="1" t="s">
        <v>539</v>
      </c>
      <c r="V11" s="1" t="s">
        <v>584</v>
      </c>
    </row>
    <row r="12" s="1" customFormat="1" spans="1:22">
      <c r="A12" s="3">
        <v>999227953342629</v>
      </c>
      <c r="B12" s="1" t="s">
        <v>654</v>
      </c>
      <c r="C12" s="1" t="s">
        <v>655</v>
      </c>
      <c r="D12" s="1" t="s">
        <v>656</v>
      </c>
      <c r="E12" s="1" t="s">
        <v>657</v>
      </c>
      <c r="F12" s="1" t="s">
        <v>571</v>
      </c>
      <c r="G12" s="1" t="s">
        <v>572</v>
      </c>
      <c r="H12" s="1" t="s">
        <v>573</v>
      </c>
      <c r="I12" s="1" t="s">
        <v>658</v>
      </c>
      <c r="J12" s="1" t="s">
        <v>30</v>
      </c>
      <c r="K12" s="1" t="s">
        <v>659</v>
      </c>
      <c r="L12" s="1" t="s">
        <v>659</v>
      </c>
      <c r="M12" s="1" t="s">
        <v>576</v>
      </c>
      <c r="N12" s="1" t="s">
        <v>576</v>
      </c>
      <c r="O12" s="1" t="s">
        <v>577</v>
      </c>
      <c r="P12" s="1" t="s">
        <v>578</v>
      </c>
      <c r="Q12" s="1" t="s">
        <v>579</v>
      </c>
      <c r="R12" s="1" t="s">
        <v>660</v>
      </c>
      <c r="S12" s="1" t="s">
        <v>581</v>
      </c>
      <c r="T12" s="1" t="s">
        <v>582</v>
      </c>
      <c r="U12" s="1" t="s">
        <v>583</v>
      </c>
      <c r="V12" s="1" t="s">
        <v>584</v>
      </c>
    </row>
    <row r="13" s="1" customFormat="1" spans="1:22">
      <c r="A13" s="3">
        <v>999228038688971</v>
      </c>
      <c r="B13" s="1" t="s">
        <v>661</v>
      </c>
      <c r="C13" s="1" t="s">
        <v>662</v>
      </c>
      <c r="D13" s="1" t="s">
        <v>663</v>
      </c>
      <c r="E13" s="1" t="s">
        <v>664</v>
      </c>
      <c r="F13" s="1" t="s">
        <v>571</v>
      </c>
      <c r="G13" s="1" t="s">
        <v>572</v>
      </c>
      <c r="H13" s="1" t="s">
        <v>573</v>
      </c>
      <c r="I13" s="1" t="s">
        <v>665</v>
      </c>
      <c r="J13" s="1" t="s">
        <v>30</v>
      </c>
      <c r="K13" s="1" t="s">
        <v>666</v>
      </c>
      <c r="L13" s="1" t="s">
        <v>666</v>
      </c>
      <c r="M13" s="1" t="s">
        <v>576</v>
      </c>
      <c r="N13" s="1" t="s">
        <v>576</v>
      </c>
      <c r="O13" s="1" t="s">
        <v>577</v>
      </c>
      <c r="P13" s="1" t="s">
        <v>578</v>
      </c>
      <c r="Q13" s="1" t="s">
        <v>579</v>
      </c>
      <c r="R13" s="1" t="s">
        <v>667</v>
      </c>
      <c r="S13" s="1" t="s">
        <v>581</v>
      </c>
      <c r="T13" s="1" t="s">
        <v>582</v>
      </c>
      <c r="U13" s="1" t="s">
        <v>583</v>
      </c>
      <c r="V13" s="1" t="s">
        <v>668</v>
      </c>
    </row>
    <row r="14" s="1" customFormat="1" spans="1:22">
      <c r="A14" s="3">
        <v>999228039462701</v>
      </c>
      <c r="B14" s="1" t="s">
        <v>661</v>
      </c>
      <c r="C14" s="1" t="s">
        <v>669</v>
      </c>
      <c r="D14" s="1" t="s">
        <v>663</v>
      </c>
      <c r="E14" s="1" t="s">
        <v>670</v>
      </c>
      <c r="F14" s="1" t="s">
        <v>571</v>
      </c>
      <c r="G14" s="1" t="s">
        <v>572</v>
      </c>
      <c r="H14" s="1" t="s">
        <v>573</v>
      </c>
      <c r="I14" s="1" t="s">
        <v>671</v>
      </c>
      <c r="J14" s="1" t="s">
        <v>30</v>
      </c>
      <c r="K14" s="1" t="s">
        <v>672</v>
      </c>
      <c r="L14" s="1" t="s">
        <v>672</v>
      </c>
      <c r="M14" s="1" t="s">
        <v>576</v>
      </c>
      <c r="N14" s="1" t="s">
        <v>576</v>
      </c>
      <c r="O14" s="1" t="s">
        <v>577</v>
      </c>
      <c r="P14" s="1" t="s">
        <v>578</v>
      </c>
      <c r="Q14" s="1" t="s">
        <v>579</v>
      </c>
      <c r="R14" s="1" t="s">
        <v>673</v>
      </c>
      <c r="S14" s="1" t="s">
        <v>581</v>
      </c>
      <c r="T14" s="1" t="s">
        <v>582</v>
      </c>
      <c r="U14" s="1" t="s">
        <v>583</v>
      </c>
      <c r="V14" s="1" t="s">
        <v>668</v>
      </c>
    </row>
    <row r="15" s="1" customFormat="1" spans="1:22">
      <c r="A15" s="3">
        <v>999228047088338</v>
      </c>
      <c r="B15" s="1" t="s">
        <v>661</v>
      </c>
      <c r="C15" s="1" t="s">
        <v>674</v>
      </c>
      <c r="D15" s="1" t="s">
        <v>675</v>
      </c>
      <c r="E15" s="1" t="s">
        <v>676</v>
      </c>
      <c r="F15" s="1" t="s">
        <v>605</v>
      </c>
      <c r="G15" s="1" t="s">
        <v>572</v>
      </c>
      <c r="H15" s="1" t="s">
        <v>573</v>
      </c>
      <c r="I15" s="1" t="s">
        <v>677</v>
      </c>
      <c r="J15" s="1" t="s">
        <v>30</v>
      </c>
      <c r="K15" s="1" t="s">
        <v>678</v>
      </c>
      <c r="L15" s="1" t="s">
        <v>678</v>
      </c>
      <c r="M15" s="1" t="s">
        <v>576</v>
      </c>
      <c r="N15" s="1" t="s">
        <v>576</v>
      </c>
      <c r="O15" s="1" t="s">
        <v>577</v>
      </c>
      <c r="P15" s="1" t="s">
        <v>578</v>
      </c>
      <c r="Q15" s="1" t="s">
        <v>579</v>
      </c>
      <c r="R15" s="1" t="s">
        <v>679</v>
      </c>
      <c r="S15" s="1" t="s">
        <v>581</v>
      </c>
      <c r="T15" s="1" t="s">
        <v>582</v>
      </c>
      <c r="U15" s="1" t="s">
        <v>583</v>
      </c>
      <c r="V15" s="1" t="s">
        <v>584</v>
      </c>
    </row>
    <row r="16" s="1" customFormat="1" spans="1:22">
      <c r="A16" s="3">
        <v>999228069298354</v>
      </c>
      <c r="B16" s="1" t="s">
        <v>680</v>
      </c>
      <c r="C16" s="1" t="s">
        <v>681</v>
      </c>
      <c r="D16" s="1" t="s">
        <v>682</v>
      </c>
      <c r="E16" s="1" t="s">
        <v>683</v>
      </c>
      <c r="F16" s="1" t="s">
        <v>589</v>
      </c>
      <c r="G16" s="1" t="s">
        <v>572</v>
      </c>
      <c r="H16" s="1" t="s">
        <v>573</v>
      </c>
      <c r="I16" s="1" t="s">
        <v>684</v>
      </c>
      <c r="J16" s="1" t="s">
        <v>30</v>
      </c>
      <c r="K16" s="1" t="s">
        <v>685</v>
      </c>
      <c r="L16" s="1" t="s">
        <v>685</v>
      </c>
      <c r="M16" s="1" t="s">
        <v>576</v>
      </c>
      <c r="N16" s="1" t="s">
        <v>576</v>
      </c>
      <c r="O16" s="1" t="s">
        <v>577</v>
      </c>
      <c r="P16" s="1" t="s">
        <v>578</v>
      </c>
      <c r="Q16" s="1" t="s">
        <v>579</v>
      </c>
      <c r="R16" s="1" t="s">
        <v>686</v>
      </c>
      <c r="S16" s="1" t="s">
        <v>581</v>
      </c>
      <c r="T16" s="1" t="s">
        <v>582</v>
      </c>
      <c r="U16" s="1" t="s">
        <v>583</v>
      </c>
      <c r="V16" s="1" t="s">
        <v>584</v>
      </c>
    </row>
    <row r="17" s="1" customFormat="1" spans="1:22">
      <c r="A17" s="3">
        <v>999228209390027</v>
      </c>
      <c r="B17" s="1" t="s">
        <v>687</v>
      </c>
      <c r="C17" s="1" t="s">
        <v>688</v>
      </c>
      <c r="D17" s="1" t="s">
        <v>689</v>
      </c>
      <c r="E17" s="1" t="s">
        <v>690</v>
      </c>
      <c r="F17" s="1" t="s">
        <v>605</v>
      </c>
      <c r="G17" s="1" t="s">
        <v>572</v>
      </c>
      <c r="H17" s="1" t="s">
        <v>573</v>
      </c>
      <c r="I17" s="1" t="s">
        <v>691</v>
      </c>
      <c r="J17" s="1" t="s">
        <v>30</v>
      </c>
      <c r="K17" s="1" t="s">
        <v>692</v>
      </c>
      <c r="L17" s="1" t="s">
        <v>692</v>
      </c>
      <c r="M17" s="1" t="s">
        <v>576</v>
      </c>
      <c r="N17" s="1" t="s">
        <v>576</v>
      </c>
      <c r="O17" s="1" t="s">
        <v>577</v>
      </c>
      <c r="P17" s="1" t="s">
        <v>578</v>
      </c>
      <c r="Q17" s="1" t="s">
        <v>579</v>
      </c>
      <c r="R17" s="1" t="s">
        <v>693</v>
      </c>
      <c r="S17" s="1" t="s">
        <v>581</v>
      </c>
      <c r="T17" s="1" t="s">
        <v>582</v>
      </c>
      <c r="U17" s="1" t="s">
        <v>583</v>
      </c>
      <c r="V17" s="1" t="s">
        <v>616</v>
      </c>
    </row>
    <row r="18" s="1" customFormat="1" spans="1:22">
      <c r="A18" s="3">
        <v>999228238091910</v>
      </c>
      <c r="B18" s="1" t="s">
        <v>694</v>
      </c>
      <c r="C18" s="1" t="s">
        <v>695</v>
      </c>
      <c r="D18" s="1" t="s">
        <v>696</v>
      </c>
      <c r="E18" s="1" t="s">
        <v>697</v>
      </c>
      <c r="F18" s="1" t="s">
        <v>571</v>
      </c>
      <c r="G18" s="1" t="s">
        <v>572</v>
      </c>
      <c r="H18" s="1" t="s">
        <v>573</v>
      </c>
      <c r="I18" s="1" t="s">
        <v>698</v>
      </c>
      <c r="J18" s="1" t="s">
        <v>30</v>
      </c>
      <c r="K18" s="1" t="s">
        <v>699</v>
      </c>
      <c r="L18" s="1" t="s">
        <v>699</v>
      </c>
      <c r="M18" s="1" t="s">
        <v>576</v>
      </c>
      <c r="N18" s="1" t="s">
        <v>576</v>
      </c>
      <c r="O18" s="1" t="s">
        <v>577</v>
      </c>
      <c r="P18" s="1" t="s">
        <v>578</v>
      </c>
      <c r="Q18" s="1" t="s">
        <v>579</v>
      </c>
      <c r="R18" s="1" t="s">
        <v>700</v>
      </c>
      <c r="S18" s="1" t="s">
        <v>581</v>
      </c>
      <c r="T18" s="1" t="s">
        <v>582</v>
      </c>
      <c r="U18" s="1" t="s">
        <v>583</v>
      </c>
      <c r="V18" s="1" t="s">
        <v>584</v>
      </c>
    </row>
    <row r="19" s="1" customFormat="1" spans="1:22">
      <c r="A19" s="3">
        <v>999228264131935</v>
      </c>
      <c r="B19" s="1" t="s">
        <v>701</v>
      </c>
      <c r="C19" s="1" t="s">
        <v>702</v>
      </c>
      <c r="D19" s="1" t="s">
        <v>703</v>
      </c>
      <c r="E19" s="1" t="s">
        <v>704</v>
      </c>
      <c r="F19" s="1" t="s">
        <v>571</v>
      </c>
      <c r="G19" s="1" t="s">
        <v>572</v>
      </c>
      <c r="H19" s="1" t="s">
        <v>573</v>
      </c>
      <c r="I19" s="1" t="s">
        <v>705</v>
      </c>
      <c r="J19" s="1" t="s">
        <v>30</v>
      </c>
      <c r="K19" s="1" t="s">
        <v>706</v>
      </c>
      <c r="L19" s="1" t="s">
        <v>706</v>
      </c>
      <c r="M19" s="1" t="s">
        <v>576</v>
      </c>
      <c r="N19" s="1" t="s">
        <v>576</v>
      </c>
      <c r="O19" s="1" t="s">
        <v>577</v>
      </c>
      <c r="P19" s="1" t="s">
        <v>578</v>
      </c>
      <c r="Q19" s="1" t="s">
        <v>579</v>
      </c>
      <c r="R19" s="1" t="s">
        <v>707</v>
      </c>
      <c r="S19" s="1" t="s">
        <v>581</v>
      </c>
      <c r="T19" s="1" t="s">
        <v>582</v>
      </c>
      <c r="U19" s="1" t="s">
        <v>583</v>
      </c>
      <c r="V19" s="1" t="s">
        <v>708</v>
      </c>
    </row>
    <row r="20" s="1" customFormat="1" spans="1:22">
      <c r="A20" s="3">
        <v>999228296913111</v>
      </c>
      <c r="B20" s="1" t="s">
        <v>709</v>
      </c>
      <c r="C20" s="1" t="s">
        <v>710</v>
      </c>
      <c r="D20" s="1" t="s">
        <v>711</v>
      </c>
      <c r="E20" s="1" t="s">
        <v>712</v>
      </c>
      <c r="F20" s="1" t="s">
        <v>605</v>
      </c>
      <c r="G20" s="1" t="s">
        <v>572</v>
      </c>
      <c r="H20" s="1" t="s">
        <v>573</v>
      </c>
      <c r="I20" s="1" t="s">
        <v>713</v>
      </c>
      <c r="J20" s="1" t="s">
        <v>30</v>
      </c>
      <c r="K20" s="1" t="s">
        <v>714</v>
      </c>
      <c r="L20" s="1" t="s">
        <v>714</v>
      </c>
      <c r="M20" s="1" t="s">
        <v>576</v>
      </c>
      <c r="N20" s="1" t="s">
        <v>576</v>
      </c>
      <c r="O20" s="1" t="s">
        <v>577</v>
      </c>
      <c r="P20" s="1" t="s">
        <v>578</v>
      </c>
      <c r="Q20" s="1" t="s">
        <v>579</v>
      </c>
      <c r="R20" s="1" t="s">
        <v>715</v>
      </c>
      <c r="S20" s="1" t="s">
        <v>581</v>
      </c>
      <c r="T20" s="1" t="s">
        <v>582</v>
      </c>
      <c r="U20" s="1" t="s">
        <v>583</v>
      </c>
      <c r="V20" s="1" t="s">
        <v>616</v>
      </c>
    </row>
    <row r="21" s="1" customFormat="1" spans="1:22">
      <c r="A21" s="3">
        <v>999228313150888</v>
      </c>
      <c r="B21" s="1" t="s">
        <v>709</v>
      </c>
      <c r="C21" s="1" t="s">
        <v>716</v>
      </c>
      <c r="D21" s="1" t="s">
        <v>717</v>
      </c>
      <c r="E21" s="1" t="s">
        <v>718</v>
      </c>
      <c r="F21" s="1" t="s">
        <v>589</v>
      </c>
      <c r="G21" s="1" t="s">
        <v>572</v>
      </c>
      <c r="H21" s="1" t="s">
        <v>573</v>
      </c>
      <c r="I21" s="1" t="s">
        <v>719</v>
      </c>
      <c r="J21" s="1" t="s">
        <v>30</v>
      </c>
      <c r="K21" s="1" t="s">
        <v>720</v>
      </c>
      <c r="L21" s="1" t="s">
        <v>720</v>
      </c>
      <c r="M21" s="1" t="s">
        <v>576</v>
      </c>
      <c r="N21" s="1" t="s">
        <v>576</v>
      </c>
      <c r="O21" s="1" t="s">
        <v>577</v>
      </c>
      <c r="P21" s="1" t="s">
        <v>578</v>
      </c>
      <c r="Q21" s="1" t="s">
        <v>579</v>
      </c>
      <c r="R21" s="1" t="s">
        <v>721</v>
      </c>
      <c r="S21" s="1" t="s">
        <v>581</v>
      </c>
      <c r="T21" s="1" t="s">
        <v>582</v>
      </c>
      <c r="U21" s="1" t="s">
        <v>583</v>
      </c>
      <c r="V21" s="1" t="s">
        <v>722</v>
      </c>
    </row>
    <row r="22" s="1" customFormat="1" spans="1:22">
      <c r="A22" s="3">
        <v>999228313175039</v>
      </c>
      <c r="B22" s="1" t="s">
        <v>709</v>
      </c>
      <c r="C22" s="1" t="s">
        <v>723</v>
      </c>
      <c r="D22" s="1" t="s">
        <v>717</v>
      </c>
      <c r="E22" s="1" t="s">
        <v>724</v>
      </c>
      <c r="F22" s="1" t="s">
        <v>589</v>
      </c>
      <c r="G22" s="1" t="s">
        <v>572</v>
      </c>
      <c r="H22" s="1" t="s">
        <v>573</v>
      </c>
      <c r="I22" s="1" t="s">
        <v>725</v>
      </c>
      <c r="J22" s="1" t="s">
        <v>30</v>
      </c>
      <c r="K22" s="1" t="s">
        <v>726</v>
      </c>
      <c r="L22" s="1" t="s">
        <v>726</v>
      </c>
      <c r="M22" s="1" t="s">
        <v>576</v>
      </c>
      <c r="N22" s="1" t="s">
        <v>576</v>
      </c>
      <c r="O22" s="1" t="s">
        <v>577</v>
      </c>
      <c r="P22" s="1" t="s">
        <v>578</v>
      </c>
      <c r="Q22" s="1" t="s">
        <v>579</v>
      </c>
      <c r="R22" s="1" t="s">
        <v>727</v>
      </c>
      <c r="S22" s="1" t="s">
        <v>581</v>
      </c>
      <c r="T22" s="1" t="s">
        <v>582</v>
      </c>
      <c r="U22" s="1" t="s">
        <v>583</v>
      </c>
      <c r="V22" s="1" t="s">
        <v>722</v>
      </c>
    </row>
    <row r="23" s="1" customFormat="1" spans="1:22">
      <c r="A23" s="3">
        <v>999228315098527</v>
      </c>
      <c r="B23" s="1" t="s">
        <v>728</v>
      </c>
      <c r="C23" s="1" t="s">
        <v>729</v>
      </c>
      <c r="D23" s="1" t="s">
        <v>730</v>
      </c>
      <c r="E23" s="1" t="s">
        <v>731</v>
      </c>
      <c r="F23" s="1" t="s">
        <v>605</v>
      </c>
      <c r="G23" s="1" t="s">
        <v>572</v>
      </c>
      <c r="H23" s="1" t="s">
        <v>573</v>
      </c>
      <c r="I23" s="1" t="s">
        <v>732</v>
      </c>
      <c r="J23" s="1" t="s">
        <v>30</v>
      </c>
      <c r="K23" s="1" t="s">
        <v>733</v>
      </c>
      <c r="L23" s="1" t="s">
        <v>733</v>
      </c>
      <c r="M23" s="1" t="s">
        <v>576</v>
      </c>
      <c r="N23" s="1" t="s">
        <v>576</v>
      </c>
      <c r="O23" s="1" t="s">
        <v>577</v>
      </c>
      <c r="P23" s="1" t="s">
        <v>578</v>
      </c>
      <c r="Q23" s="1" t="s">
        <v>579</v>
      </c>
      <c r="R23" s="1" t="s">
        <v>734</v>
      </c>
      <c r="S23" s="1" t="s">
        <v>581</v>
      </c>
      <c r="T23" s="1" t="s">
        <v>582</v>
      </c>
      <c r="U23" s="1" t="s">
        <v>583</v>
      </c>
      <c r="V23" s="1" t="s">
        <v>735</v>
      </c>
    </row>
    <row r="24" s="1" customFormat="1" spans="1:22">
      <c r="A24" s="3">
        <v>999228367157918</v>
      </c>
      <c r="B24" s="1" t="s">
        <v>736</v>
      </c>
      <c r="C24" s="1" t="s">
        <v>737</v>
      </c>
      <c r="D24" s="1" t="s">
        <v>738</v>
      </c>
      <c r="E24" s="1" t="s">
        <v>739</v>
      </c>
      <c r="F24" s="1" t="s">
        <v>589</v>
      </c>
      <c r="G24" s="1" t="s">
        <v>572</v>
      </c>
      <c r="H24" s="1" t="s">
        <v>573</v>
      </c>
      <c r="I24" s="1" t="s">
        <v>740</v>
      </c>
      <c r="J24" s="1" t="s">
        <v>30</v>
      </c>
      <c r="K24" s="1" t="s">
        <v>741</v>
      </c>
      <c r="L24" s="1" t="s">
        <v>741</v>
      </c>
      <c r="M24" s="1" t="s">
        <v>576</v>
      </c>
      <c r="N24" s="1" t="s">
        <v>576</v>
      </c>
      <c r="O24" s="1" t="s">
        <v>577</v>
      </c>
      <c r="P24" s="1" t="s">
        <v>578</v>
      </c>
      <c r="Q24" s="1" t="s">
        <v>579</v>
      </c>
      <c r="R24" s="1" t="s">
        <v>742</v>
      </c>
      <c r="S24" s="1" t="s">
        <v>581</v>
      </c>
      <c r="T24" s="1" t="s">
        <v>582</v>
      </c>
      <c r="U24" s="1" t="s">
        <v>583</v>
      </c>
      <c r="V24" s="1" t="s">
        <v>584</v>
      </c>
    </row>
    <row r="25" s="1" customFormat="1" spans="1:22">
      <c r="A25" s="3">
        <v>999228367938227</v>
      </c>
      <c r="B25" s="1" t="s">
        <v>736</v>
      </c>
      <c r="C25" s="1" t="s">
        <v>743</v>
      </c>
      <c r="D25" s="1" t="s">
        <v>744</v>
      </c>
      <c r="E25" s="1" t="s">
        <v>745</v>
      </c>
      <c r="F25" s="1" t="s">
        <v>571</v>
      </c>
      <c r="G25" s="1" t="s">
        <v>572</v>
      </c>
      <c r="H25" s="1" t="s">
        <v>573</v>
      </c>
      <c r="I25" s="1" t="s">
        <v>746</v>
      </c>
      <c r="J25" s="1" t="s">
        <v>30</v>
      </c>
      <c r="K25" s="1" t="s">
        <v>747</v>
      </c>
      <c r="L25" s="1" t="s">
        <v>747</v>
      </c>
      <c r="M25" s="1" t="s">
        <v>576</v>
      </c>
      <c r="N25" s="1" t="s">
        <v>576</v>
      </c>
      <c r="O25" s="1" t="s">
        <v>577</v>
      </c>
      <c r="P25" s="1" t="s">
        <v>578</v>
      </c>
      <c r="Q25" s="1" t="s">
        <v>579</v>
      </c>
      <c r="R25" s="1" t="s">
        <v>748</v>
      </c>
      <c r="S25" s="1" t="s">
        <v>581</v>
      </c>
      <c r="T25" s="1" t="s">
        <v>582</v>
      </c>
      <c r="U25" s="1" t="s">
        <v>583</v>
      </c>
      <c r="V25" s="1" t="s">
        <v>749</v>
      </c>
    </row>
    <row r="26" s="1" customFormat="1" spans="1:22">
      <c r="A26" s="3">
        <v>999228370352801</v>
      </c>
      <c r="B26" s="1" t="s">
        <v>750</v>
      </c>
      <c r="C26" s="1" t="s">
        <v>751</v>
      </c>
      <c r="D26" s="1" t="s">
        <v>752</v>
      </c>
      <c r="E26" s="1" t="s">
        <v>753</v>
      </c>
      <c r="F26" s="1" t="s">
        <v>605</v>
      </c>
      <c r="G26" s="1" t="s">
        <v>572</v>
      </c>
      <c r="H26" s="1" t="s">
        <v>573</v>
      </c>
      <c r="I26" s="1" t="s">
        <v>754</v>
      </c>
      <c r="J26" s="1" t="s">
        <v>30</v>
      </c>
      <c r="K26" s="1" t="s">
        <v>755</v>
      </c>
      <c r="L26" s="1" t="s">
        <v>755</v>
      </c>
      <c r="M26" s="1" t="s">
        <v>576</v>
      </c>
      <c r="N26" s="1" t="s">
        <v>576</v>
      </c>
      <c r="O26" s="1" t="s">
        <v>577</v>
      </c>
      <c r="P26" s="1" t="s">
        <v>578</v>
      </c>
      <c r="Q26" s="1" t="s">
        <v>579</v>
      </c>
      <c r="R26" s="1" t="s">
        <v>756</v>
      </c>
      <c r="S26" s="1" t="s">
        <v>581</v>
      </c>
      <c r="T26" s="1" t="s">
        <v>582</v>
      </c>
      <c r="U26" s="1" t="s">
        <v>539</v>
      </c>
      <c r="V26" s="1" t="s">
        <v>584</v>
      </c>
    </row>
    <row r="27" s="1" customFormat="1" spans="1:22">
      <c r="A27" s="3">
        <v>999228398350002</v>
      </c>
      <c r="B27" s="1" t="s">
        <v>757</v>
      </c>
      <c r="C27" s="1" t="s">
        <v>758</v>
      </c>
      <c r="D27" s="1" t="s">
        <v>759</v>
      </c>
      <c r="E27" s="1" t="s">
        <v>760</v>
      </c>
      <c r="F27" s="1" t="s">
        <v>761</v>
      </c>
      <c r="G27" s="1" t="s">
        <v>572</v>
      </c>
      <c r="H27" s="1" t="s">
        <v>573</v>
      </c>
      <c r="I27" s="1" t="s">
        <v>762</v>
      </c>
      <c r="J27" s="1" t="s">
        <v>30</v>
      </c>
      <c r="K27" s="1" t="s">
        <v>763</v>
      </c>
      <c r="L27" s="1" t="s">
        <v>763</v>
      </c>
      <c r="M27" s="1" t="s">
        <v>576</v>
      </c>
      <c r="N27" s="1" t="s">
        <v>576</v>
      </c>
      <c r="O27" s="1" t="s">
        <v>577</v>
      </c>
      <c r="P27" s="1" t="s">
        <v>578</v>
      </c>
      <c r="Q27" s="1" t="s">
        <v>579</v>
      </c>
      <c r="R27" s="1" t="s">
        <v>764</v>
      </c>
      <c r="S27" s="1" t="s">
        <v>581</v>
      </c>
      <c r="T27" s="1" t="s">
        <v>582</v>
      </c>
      <c r="U27" s="1" t="s">
        <v>583</v>
      </c>
      <c r="V27" s="1" t="s">
        <v>735</v>
      </c>
    </row>
    <row r="28" s="1" customFormat="1" spans="1:22">
      <c r="A28" s="3">
        <v>999228399436347</v>
      </c>
      <c r="B28" s="1" t="s">
        <v>757</v>
      </c>
      <c r="C28" s="1" t="s">
        <v>765</v>
      </c>
      <c r="D28" s="1" t="s">
        <v>766</v>
      </c>
      <c r="E28" s="1" t="s">
        <v>767</v>
      </c>
      <c r="F28" s="1" t="s">
        <v>589</v>
      </c>
      <c r="G28" s="1" t="s">
        <v>572</v>
      </c>
      <c r="H28" s="1" t="s">
        <v>573</v>
      </c>
      <c r="I28" s="1" t="s">
        <v>768</v>
      </c>
      <c r="J28" s="1" t="s">
        <v>30</v>
      </c>
      <c r="K28" s="1" t="s">
        <v>769</v>
      </c>
      <c r="L28" s="1" t="s">
        <v>769</v>
      </c>
      <c r="M28" s="1" t="s">
        <v>576</v>
      </c>
      <c r="N28" s="1" t="s">
        <v>576</v>
      </c>
      <c r="O28" s="1" t="s">
        <v>577</v>
      </c>
      <c r="P28" s="1" t="s">
        <v>578</v>
      </c>
      <c r="Q28" s="1" t="s">
        <v>579</v>
      </c>
      <c r="R28" s="1" t="s">
        <v>770</v>
      </c>
      <c r="S28" s="1" t="s">
        <v>581</v>
      </c>
      <c r="T28" s="1" t="s">
        <v>582</v>
      </c>
      <c r="U28" s="1" t="s">
        <v>583</v>
      </c>
      <c r="V28" s="1" t="s">
        <v>584</v>
      </c>
    </row>
    <row r="29" s="1" customFormat="1" spans="1:22">
      <c r="A29" s="3">
        <v>999228419853668</v>
      </c>
      <c r="B29" s="1" t="s">
        <v>771</v>
      </c>
      <c r="C29" s="1" t="s">
        <v>772</v>
      </c>
      <c r="D29" s="1" t="s">
        <v>773</v>
      </c>
      <c r="E29" s="1" t="s">
        <v>774</v>
      </c>
      <c r="F29" s="1" t="s">
        <v>605</v>
      </c>
      <c r="G29" s="1" t="s">
        <v>572</v>
      </c>
      <c r="H29" s="1" t="s">
        <v>573</v>
      </c>
      <c r="I29" s="1" t="s">
        <v>775</v>
      </c>
      <c r="J29" s="1" t="s">
        <v>30</v>
      </c>
      <c r="K29" s="1" t="s">
        <v>776</v>
      </c>
      <c r="L29" s="1" t="s">
        <v>776</v>
      </c>
      <c r="M29" s="1" t="s">
        <v>576</v>
      </c>
      <c r="N29" s="1" t="s">
        <v>576</v>
      </c>
      <c r="O29" s="1" t="s">
        <v>577</v>
      </c>
      <c r="P29" s="1" t="s">
        <v>578</v>
      </c>
      <c r="Q29" s="1" t="s">
        <v>579</v>
      </c>
      <c r="R29" s="1" t="s">
        <v>777</v>
      </c>
      <c r="S29" s="1" t="s">
        <v>581</v>
      </c>
      <c r="T29" s="1" t="s">
        <v>582</v>
      </c>
      <c r="U29" s="1" t="s">
        <v>583</v>
      </c>
      <c r="V29" s="1" t="s">
        <v>778</v>
      </c>
    </row>
    <row r="30" s="1" customFormat="1" spans="1:22">
      <c r="A30" s="3">
        <v>999228436265537</v>
      </c>
      <c r="B30" s="1" t="s">
        <v>779</v>
      </c>
      <c r="C30" s="1" t="s">
        <v>780</v>
      </c>
      <c r="D30" s="1" t="s">
        <v>696</v>
      </c>
      <c r="E30" s="1" t="s">
        <v>781</v>
      </c>
      <c r="F30" s="1" t="s">
        <v>571</v>
      </c>
      <c r="G30" s="1" t="s">
        <v>572</v>
      </c>
      <c r="H30" s="1" t="s">
        <v>573</v>
      </c>
      <c r="I30" s="1" t="s">
        <v>782</v>
      </c>
      <c r="J30" s="1" t="s">
        <v>30</v>
      </c>
      <c r="K30" s="1" t="s">
        <v>783</v>
      </c>
      <c r="L30" s="1" t="s">
        <v>783</v>
      </c>
      <c r="M30" s="1" t="s">
        <v>576</v>
      </c>
      <c r="N30" s="1" t="s">
        <v>576</v>
      </c>
      <c r="O30" s="1" t="s">
        <v>577</v>
      </c>
      <c r="P30" s="1" t="s">
        <v>578</v>
      </c>
      <c r="Q30" s="1" t="s">
        <v>579</v>
      </c>
      <c r="R30" s="1" t="s">
        <v>784</v>
      </c>
      <c r="S30" s="1" t="s">
        <v>581</v>
      </c>
      <c r="T30" s="1" t="s">
        <v>582</v>
      </c>
      <c r="U30" s="1" t="s">
        <v>583</v>
      </c>
      <c r="V30" s="1" t="s">
        <v>584</v>
      </c>
    </row>
    <row r="31" s="1" customFormat="1" spans="1:22">
      <c r="A31" s="3">
        <v>999228436561878</v>
      </c>
      <c r="B31" s="1" t="s">
        <v>779</v>
      </c>
      <c r="C31" s="1" t="s">
        <v>785</v>
      </c>
      <c r="D31" s="1" t="s">
        <v>786</v>
      </c>
      <c r="E31" s="1" t="s">
        <v>787</v>
      </c>
      <c r="F31" s="1" t="s">
        <v>589</v>
      </c>
      <c r="G31" s="1" t="s">
        <v>572</v>
      </c>
      <c r="H31" s="1" t="s">
        <v>573</v>
      </c>
      <c r="I31" s="1" t="s">
        <v>788</v>
      </c>
      <c r="J31" s="1" t="s">
        <v>30</v>
      </c>
      <c r="K31" s="1" t="s">
        <v>789</v>
      </c>
      <c r="L31" s="1" t="s">
        <v>789</v>
      </c>
      <c r="M31" s="1" t="s">
        <v>576</v>
      </c>
      <c r="N31" s="1" t="s">
        <v>576</v>
      </c>
      <c r="O31" s="1" t="s">
        <v>577</v>
      </c>
      <c r="P31" s="1" t="s">
        <v>578</v>
      </c>
      <c r="Q31" s="1" t="s">
        <v>579</v>
      </c>
      <c r="R31" s="1" t="s">
        <v>790</v>
      </c>
      <c r="S31" s="1" t="s">
        <v>581</v>
      </c>
      <c r="T31" s="1" t="s">
        <v>582</v>
      </c>
      <c r="U31" s="1" t="s">
        <v>583</v>
      </c>
      <c r="V31" s="1" t="s">
        <v>791</v>
      </c>
    </row>
    <row r="32" s="1" customFormat="1" spans="1:22">
      <c r="A32" s="3">
        <v>999228440825140</v>
      </c>
      <c r="B32" s="1" t="s">
        <v>779</v>
      </c>
      <c r="C32" s="1" t="s">
        <v>792</v>
      </c>
      <c r="D32" s="1" t="s">
        <v>793</v>
      </c>
      <c r="E32" s="1" t="s">
        <v>794</v>
      </c>
      <c r="F32" s="1" t="s">
        <v>589</v>
      </c>
      <c r="G32" s="1" t="s">
        <v>572</v>
      </c>
      <c r="H32" s="1" t="s">
        <v>573</v>
      </c>
      <c r="I32" s="1" t="s">
        <v>795</v>
      </c>
      <c r="J32" s="1" t="s">
        <v>30</v>
      </c>
      <c r="K32" s="1" t="s">
        <v>796</v>
      </c>
      <c r="L32" s="1" t="s">
        <v>796</v>
      </c>
      <c r="M32" s="1" t="s">
        <v>576</v>
      </c>
      <c r="N32" s="1" t="s">
        <v>576</v>
      </c>
      <c r="O32" s="1" t="s">
        <v>577</v>
      </c>
      <c r="P32" s="1" t="s">
        <v>578</v>
      </c>
      <c r="Q32" s="1" t="s">
        <v>579</v>
      </c>
      <c r="R32" s="1" t="s">
        <v>797</v>
      </c>
      <c r="S32" s="1" t="s">
        <v>581</v>
      </c>
      <c r="T32" s="1" t="s">
        <v>582</v>
      </c>
      <c r="U32" s="1" t="s">
        <v>583</v>
      </c>
      <c r="V32" s="1" t="s">
        <v>798</v>
      </c>
    </row>
    <row r="33" s="1" customFormat="1" spans="1:22">
      <c r="A33" s="3">
        <v>999228442706270</v>
      </c>
      <c r="B33" s="1" t="s">
        <v>779</v>
      </c>
      <c r="C33" s="1" t="s">
        <v>799</v>
      </c>
      <c r="D33" s="1" t="s">
        <v>800</v>
      </c>
      <c r="E33" s="1" t="s">
        <v>801</v>
      </c>
      <c r="F33" s="1" t="s">
        <v>571</v>
      </c>
      <c r="G33" s="1" t="s">
        <v>572</v>
      </c>
      <c r="H33" s="1" t="s">
        <v>573</v>
      </c>
      <c r="I33" s="1" t="s">
        <v>802</v>
      </c>
      <c r="J33" s="1" t="s">
        <v>30</v>
      </c>
      <c r="K33" s="1" t="s">
        <v>803</v>
      </c>
      <c r="L33" s="1" t="s">
        <v>803</v>
      </c>
      <c r="M33" s="1" t="s">
        <v>576</v>
      </c>
      <c r="N33" s="1" t="s">
        <v>576</v>
      </c>
      <c r="O33" s="1" t="s">
        <v>577</v>
      </c>
      <c r="P33" s="1" t="s">
        <v>578</v>
      </c>
      <c r="Q33" s="1" t="s">
        <v>579</v>
      </c>
      <c r="R33" s="1" t="s">
        <v>804</v>
      </c>
      <c r="S33" s="1" t="s">
        <v>581</v>
      </c>
      <c r="T33" s="1" t="s">
        <v>582</v>
      </c>
      <c r="U33" s="1" t="s">
        <v>539</v>
      </c>
      <c r="V33" s="1" t="s">
        <v>749</v>
      </c>
    </row>
    <row r="34" s="1" customFormat="1" spans="1:22">
      <c r="A34" s="3">
        <v>999228446626467</v>
      </c>
      <c r="B34" s="1" t="s">
        <v>805</v>
      </c>
      <c r="C34" s="1" t="s">
        <v>806</v>
      </c>
      <c r="D34" s="1" t="s">
        <v>807</v>
      </c>
      <c r="E34" s="1" t="s">
        <v>808</v>
      </c>
      <c r="F34" s="1" t="s">
        <v>605</v>
      </c>
      <c r="G34" s="1" t="s">
        <v>572</v>
      </c>
      <c r="H34" s="1" t="s">
        <v>573</v>
      </c>
      <c r="I34" s="1" t="s">
        <v>809</v>
      </c>
      <c r="J34" s="1" t="s">
        <v>30</v>
      </c>
      <c r="K34" s="1" t="s">
        <v>810</v>
      </c>
      <c r="L34" s="1" t="s">
        <v>810</v>
      </c>
      <c r="M34" s="1" t="s">
        <v>576</v>
      </c>
      <c r="N34" s="1" t="s">
        <v>576</v>
      </c>
      <c r="O34" s="1" t="s">
        <v>577</v>
      </c>
      <c r="P34" s="1" t="s">
        <v>578</v>
      </c>
      <c r="Q34" s="1" t="s">
        <v>579</v>
      </c>
      <c r="R34" s="1" t="s">
        <v>811</v>
      </c>
      <c r="S34" s="1" t="s">
        <v>581</v>
      </c>
      <c r="T34" s="1" t="s">
        <v>582</v>
      </c>
      <c r="U34" s="1" t="s">
        <v>583</v>
      </c>
      <c r="V34" s="1" t="s">
        <v>812</v>
      </c>
    </row>
    <row r="35" s="1" customFormat="1" spans="1:22">
      <c r="A35" s="3">
        <v>999228487586937</v>
      </c>
      <c r="B35" s="1" t="s">
        <v>813</v>
      </c>
      <c r="C35" s="1" t="s">
        <v>814</v>
      </c>
      <c r="D35" s="1" t="s">
        <v>815</v>
      </c>
      <c r="E35" s="1" t="s">
        <v>816</v>
      </c>
      <c r="F35" s="1" t="s">
        <v>589</v>
      </c>
      <c r="G35" s="1" t="s">
        <v>572</v>
      </c>
      <c r="H35" s="1" t="s">
        <v>573</v>
      </c>
      <c r="I35" s="1" t="s">
        <v>817</v>
      </c>
      <c r="J35" s="1" t="s">
        <v>30</v>
      </c>
      <c r="K35" s="1" t="s">
        <v>818</v>
      </c>
      <c r="L35" s="1" t="s">
        <v>818</v>
      </c>
      <c r="M35" s="1" t="s">
        <v>576</v>
      </c>
      <c r="N35" s="1" t="s">
        <v>576</v>
      </c>
      <c r="O35" s="1" t="s">
        <v>577</v>
      </c>
      <c r="P35" s="1" t="s">
        <v>578</v>
      </c>
      <c r="Q35" s="1" t="s">
        <v>579</v>
      </c>
      <c r="R35" s="1" t="s">
        <v>819</v>
      </c>
      <c r="S35" s="1" t="s">
        <v>581</v>
      </c>
      <c r="T35" s="1" t="s">
        <v>582</v>
      </c>
      <c r="U35" s="1" t="s">
        <v>583</v>
      </c>
      <c r="V35" s="1" t="s">
        <v>584</v>
      </c>
    </row>
    <row r="36" s="1" customFormat="1" spans="1:22">
      <c r="A36" s="3">
        <v>999228494068031</v>
      </c>
      <c r="B36" s="1" t="s">
        <v>820</v>
      </c>
      <c r="C36" s="1" t="s">
        <v>821</v>
      </c>
      <c r="D36" s="1" t="s">
        <v>822</v>
      </c>
      <c r="E36" s="1" t="s">
        <v>823</v>
      </c>
      <c r="F36" s="1" t="s">
        <v>589</v>
      </c>
      <c r="G36" s="1" t="s">
        <v>572</v>
      </c>
      <c r="H36" s="1" t="s">
        <v>573</v>
      </c>
      <c r="I36" s="1" t="s">
        <v>824</v>
      </c>
      <c r="J36" s="1" t="s">
        <v>30</v>
      </c>
      <c r="K36" s="1" t="s">
        <v>825</v>
      </c>
      <c r="L36" s="1" t="s">
        <v>825</v>
      </c>
      <c r="M36" s="1" t="s">
        <v>576</v>
      </c>
      <c r="N36" s="1" t="s">
        <v>576</v>
      </c>
      <c r="O36" s="1" t="s">
        <v>577</v>
      </c>
      <c r="P36" s="1" t="s">
        <v>578</v>
      </c>
      <c r="Q36" s="1" t="s">
        <v>579</v>
      </c>
      <c r="R36" s="1" t="s">
        <v>826</v>
      </c>
      <c r="S36" s="1" t="s">
        <v>581</v>
      </c>
      <c r="T36" s="1" t="s">
        <v>582</v>
      </c>
      <c r="U36" s="1" t="s">
        <v>583</v>
      </c>
      <c r="V36" s="1" t="s">
        <v>827</v>
      </c>
    </row>
    <row r="37" s="1" customFormat="1" spans="1:22">
      <c r="A37" s="3">
        <v>999228500941924</v>
      </c>
      <c r="B37" s="1" t="s">
        <v>820</v>
      </c>
      <c r="C37" s="1" t="s">
        <v>828</v>
      </c>
      <c r="D37" s="1" t="s">
        <v>829</v>
      </c>
      <c r="E37" s="1" t="s">
        <v>830</v>
      </c>
      <c r="F37" s="1" t="s">
        <v>571</v>
      </c>
      <c r="G37" s="1" t="s">
        <v>572</v>
      </c>
      <c r="H37" s="1" t="s">
        <v>573</v>
      </c>
      <c r="I37" s="1" t="s">
        <v>831</v>
      </c>
      <c r="J37" s="1" t="s">
        <v>30</v>
      </c>
      <c r="K37" s="1" t="s">
        <v>832</v>
      </c>
      <c r="L37" s="1" t="s">
        <v>832</v>
      </c>
      <c r="M37" s="1" t="s">
        <v>576</v>
      </c>
      <c r="N37" s="1" t="s">
        <v>576</v>
      </c>
      <c r="O37" s="1" t="s">
        <v>577</v>
      </c>
      <c r="P37" s="1" t="s">
        <v>578</v>
      </c>
      <c r="Q37" s="1" t="s">
        <v>579</v>
      </c>
      <c r="R37" s="1" t="s">
        <v>833</v>
      </c>
      <c r="S37" s="1" t="s">
        <v>581</v>
      </c>
      <c r="T37" s="1" t="s">
        <v>582</v>
      </c>
      <c r="U37" s="1" t="s">
        <v>583</v>
      </c>
      <c r="V37" s="1" t="s">
        <v>584</v>
      </c>
    </row>
    <row r="38" s="1" customFormat="1" spans="1:22">
      <c r="A38" s="3">
        <v>999228502424295</v>
      </c>
      <c r="B38" s="1" t="s">
        <v>820</v>
      </c>
      <c r="C38" s="1" t="s">
        <v>834</v>
      </c>
      <c r="D38" s="1" t="s">
        <v>835</v>
      </c>
      <c r="E38" s="1" t="s">
        <v>836</v>
      </c>
      <c r="F38" s="1" t="s">
        <v>571</v>
      </c>
      <c r="G38" s="1" t="s">
        <v>572</v>
      </c>
      <c r="H38" s="1" t="s">
        <v>573</v>
      </c>
      <c r="I38" s="1" t="s">
        <v>837</v>
      </c>
      <c r="J38" s="1" t="s">
        <v>30</v>
      </c>
      <c r="K38" s="1" t="s">
        <v>838</v>
      </c>
      <c r="L38" s="1" t="s">
        <v>838</v>
      </c>
      <c r="M38" s="1" t="s">
        <v>576</v>
      </c>
      <c r="N38" s="1" t="s">
        <v>576</v>
      </c>
      <c r="O38" s="1" t="s">
        <v>577</v>
      </c>
      <c r="P38" s="1" t="s">
        <v>578</v>
      </c>
      <c r="Q38" s="1" t="s">
        <v>579</v>
      </c>
      <c r="R38" s="1" t="s">
        <v>839</v>
      </c>
      <c r="S38" s="1" t="s">
        <v>581</v>
      </c>
      <c r="T38" s="1" t="s">
        <v>582</v>
      </c>
      <c r="U38" s="1" t="s">
        <v>583</v>
      </c>
      <c r="V38" s="1" t="s">
        <v>735</v>
      </c>
    </row>
    <row r="39" s="1" customFormat="1" spans="1:22">
      <c r="A39" s="3">
        <v>999228506548660</v>
      </c>
      <c r="B39" s="1" t="s">
        <v>840</v>
      </c>
      <c r="C39" s="1" t="s">
        <v>841</v>
      </c>
      <c r="D39" s="1" t="s">
        <v>842</v>
      </c>
      <c r="E39" s="1" t="s">
        <v>843</v>
      </c>
      <c r="F39" s="1" t="s">
        <v>571</v>
      </c>
      <c r="G39" s="1" t="s">
        <v>572</v>
      </c>
      <c r="H39" s="1" t="s">
        <v>573</v>
      </c>
      <c r="I39" s="1" t="s">
        <v>844</v>
      </c>
      <c r="J39" s="1" t="s">
        <v>30</v>
      </c>
      <c r="K39" s="1" t="s">
        <v>845</v>
      </c>
      <c r="L39" s="1" t="s">
        <v>845</v>
      </c>
      <c r="M39" s="1" t="s">
        <v>576</v>
      </c>
      <c r="N39" s="1" t="s">
        <v>576</v>
      </c>
      <c r="O39" s="1" t="s">
        <v>577</v>
      </c>
      <c r="P39" s="1" t="s">
        <v>578</v>
      </c>
      <c r="Q39" s="1" t="s">
        <v>579</v>
      </c>
      <c r="R39" s="1" t="s">
        <v>846</v>
      </c>
      <c r="S39" s="1" t="s">
        <v>581</v>
      </c>
      <c r="T39" s="1" t="s">
        <v>582</v>
      </c>
      <c r="U39" s="1" t="s">
        <v>583</v>
      </c>
      <c r="V39" s="1" t="s">
        <v>847</v>
      </c>
    </row>
    <row r="40" s="1" customFormat="1" spans="1:22">
      <c r="A40" s="3">
        <v>999228512521730</v>
      </c>
      <c r="B40" s="1" t="s">
        <v>840</v>
      </c>
      <c r="C40" s="1" t="s">
        <v>848</v>
      </c>
      <c r="D40" s="1" t="s">
        <v>849</v>
      </c>
      <c r="E40" s="1" t="s">
        <v>850</v>
      </c>
      <c r="F40" s="1" t="s">
        <v>571</v>
      </c>
      <c r="G40" s="1" t="s">
        <v>572</v>
      </c>
      <c r="H40" s="1" t="s">
        <v>573</v>
      </c>
      <c r="I40" s="1" t="s">
        <v>851</v>
      </c>
      <c r="J40" s="1" t="s">
        <v>30</v>
      </c>
      <c r="K40" s="1" t="s">
        <v>852</v>
      </c>
      <c r="L40" s="1" t="s">
        <v>852</v>
      </c>
      <c r="M40" s="1" t="s">
        <v>576</v>
      </c>
      <c r="N40" s="1" t="s">
        <v>576</v>
      </c>
      <c r="O40" s="1" t="s">
        <v>577</v>
      </c>
      <c r="P40" s="1" t="s">
        <v>578</v>
      </c>
      <c r="Q40" s="1" t="s">
        <v>579</v>
      </c>
      <c r="R40" s="1" t="s">
        <v>853</v>
      </c>
      <c r="S40" s="1" t="s">
        <v>581</v>
      </c>
      <c r="T40" s="1" t="s">
        <v>582</v>
      </c>
      <c r="U40" s="1" t="s">
        <v>539</v>
      </c>
      <c r="V40" s="1" t="s">
        <v>749</v>
      </c>
    </row>
    <row r="41" s="1" customFormat="1" spans="1:22">
      <c r="A41" s="3">
        <v>999228522558024</v>
      </c>
      <c r="B41" s="1" t="s">
        <v>854</v>
      </c>
      <c r="C41" s="1" t="s">
        <v>855</v>
      </c>
      <c r="D41" s="1" t="s">
        <v>856</v>
      </c>
      <c r="E41" s="1" t="s">
        <v>857</v>
      </c>
      <c r="F41" s="1" t="s">
        <v>589</v>
      </c>
      <c r="G41" s="1" t="s">
        <v>572</v>
      </c>
      <c r="H41" s="1" t="s">
        <v>573</v>
      </c>
      <c r="I41" s="1" t="s">
        <v>858</v>
      </c>
      <c r="J41" s="1" t="s">
        <v>30</v>
      </c>
      <c r="K41" s="1" t="s">
        <v>859</v>
      </c>
      <c r="L41" s="1" t="s">
        <v>859</v>
      </c>
      <c r="M41" s="1" t="s">
        <v>576</v>
      </c>
      <c r="N41" s="1" t="s">
        <v>576</v>
      </c>
      <c r="O41" s="1" t="s">
        <v>577</v>
      </c>
      <c r="P41" s="1" t="s">
        <v>578</v>
      </c>
      <c r="Q41" s="1" t="s">
        <v>579</v>
      </c>
      <c r="R41" s="1" t="s">
        <v>860</v>
      </c>
      <c r="S41" s="1" t="s">
        <v>581</v>
      </c>
      <c r="T41" s="1" t="s">
        <v>582</v>
      </c>
      <c r="U41" s="1" t="s">
        <v>583</v>
      </c>
      <c r="V41" s="1" t="s">
        <v>708</v>
      </c>
    </row>
    <row r="42" s="1" customFormat="1" spans="1:22">
      <c r="A42" s="3">
        <v>999228527183362</v>
      </c>
      <c r="B42" s="1" t="s">
        <v>854</v>
      </c>
      <c r="C42" s="1" t="s">
        <v>861</v>
      </c>
      <c r="D42" s="1" t="s">
        <v>862</v>
      </c>
      <c r="E42" s="1" t="s">
        <v>863</v>
      </c>
      <c r="F42" s="1" t="s">
        <v>864</v>
      </c>
      <c r="G42" s="1" t="s">
        <v>572</v>
      </c>
      <c r="H42" s="1" t="s">
        <v>573</v>
      </c>
      <c r="I42" s="1" t="s">
        <v>865</v>
      </c>
      <c r="J42" s="1" t="s">
        <v>30</v>
      </c>
      <c r="K42" s="1" t="s">
        <v>866</v>
      </c>
      <c r="L42" s="1" t="s">
        <v>866</v>
      </c>
      <c r="M42" s="1" t="s">
        <v>576</v>
      </c>
      <c r="N42" s="1" t="s">
        <v>576</v>
      </c>
      <c r="O42" s="1" t="s">
        <v>577</v>
      </c>
      <c r="P42" s="1" t="s">
        <v>578</v>
      </c>
      <c r="Q42" s="1" t="s">
        <v>579</v>
      </c>
      <c r="R42" s="1" t="s">
        <v>867</v>
      </c>
      <c r="S42" s="1" t="s">
        <v>581</v>
      </c>
      <c r="T42" s="1" t="s">
        <v>582</v>
      </c>
      <c r="U42" s="1" t="s">
        <v>583</v>
      </c>
      <c r="V42" s="1" t="s">
        <v>584</v>
      </c>
    </row>
    <row r="43" s="1" customFormat="1" spans="1:22">
      <c r="A43" s="3">
        <v>999228528861558</v>
      </c>
      <c r="B43" s="1" t="s">
        <v>854</v>
      </c>
      <c r="C43" s="1" t="s">
        <v>868</v>
      </c>
      <c r="D43" s="1" t="s">
        <v>869</v>
      </c>
      <c r="E43" s="1" t="s">
        <v>870</v>
      </c>
      <c r="F43" s="1" t="s">
        <v>589</v>
      </c>
      <c r="G43" s="1" t="s">
        <v>572</v>
      </c>
      <c r="H43" s="1" t="s">
        <v>573</v>
      </c>
      <c r="I43" s="1" t="s">
        <v>871</v>
      </c>
      <c r="J43" s="1" t="s">
        <v>30</v>
      </c>
      <c r="K43" s="1" t="s">
        <v>872</v>
      </c>
      <c r="L43" s="1" t="s">
        <v>872</v>
      </c>
      <c r="M43" s="1" t="s">
        <v>576</v>
      </c>
      <c r="N43" s="1" t="s">
        <v>576</v>
      </c>
      <c r="O43" s="1" t="s">
        <v>577</v>
      </c>
      <c r="P43" s="1" t="s">
        <v>578</v>
      </c>
      <c r="Q43" s="1" t="s">
        <v>579</v>
      </c>
      <c r="R43" s="1" t="s">
        <v>873</v>
      </c>
      <c r="S43" s="1" t="s">
        <v>581</v>
      </c>
      <c r="T43" s="1" t="s">
        <v>582</v>
      </c>
      <c r="U43" s="1" t="s">
        <v>583</v>
      </c>
      <c r="V43" s="1" t="s">
        <v>749</v>
      </c>
    </row>
    <row r="44" s="1" customFormat="1" spans="1:22">
      <c r="A44" s="3">
        <v>999228530770713</v>
      </c>
      <c r="B44" s="1" t="s">
        <v>854</v>
      </c>
      <c r="C44" s="1" t="s">
        <v>874</v>
      </c>
      <c r="D44" s="1" t="s">
        <v>875</v>
      </c>
      <c r="E44" s="1" t="s">
        <v>876</v>
      </c>
      <c r="F44" s="1" t="s">
        <v>571</v>
      </c>
      <c r="G44" s="1" t="s">
        <v>572</v>
      </c>
      <c r="H44" s="1" t="s">
        <v>573</v>
      </c>
      <c r="I44" s="1" t="s">
        <v>877</v>
      </c>
      <c r="J44" s="1" t="s">
        <v>30</v>
      </c>
      <c r="K44" s="1" t="s">
        <v>878</v>
      </c>
      <c r="L44" s="1" t="s">
        <v>878</v>
      </c>
      <c r="M44" s="1" t="s">
        <v>576</v>
      </c>
      <c r="N44" s="1" t="s">
        <v>576</v>
      </c>
      <c r="O44" s="1" t="s">
        <v>577</v>
      </c>
      <c r="P44" s="1" t="s">
        <v>578</v>
      </c>
      <c r="Q44" s="1" t="s">
        <v>579</v>
      </c>
      <c r="R44" s="1" t="s">
        <v>879</v>
      </c>
      <c r="S44" s="1" t="s">
        <v>581</v>
      </c>
      <c r="T44" s="1" t="s">
        <v>582</v>
      </c>
      <c r="U44" s="1" t="s">
        <v>583</v>
      </c>
      <c r="V44" s="1" t="s">
        <v>584</v>
      </c>
    </row>
    <row r="45" s="1" customFormat="1" spans="1:22">
      <c r="A45" s="3">
        <v>999228532011897</v>
      </c>
      <c r="B45" s="1" t="s">
        <v>880</v>
      </c>
      <c r="C45" s="1" t="s">
        <v>881</v>
      </c>
      <c r="D45" s="1" t="s">
        <v>882</v>
      </c>
      <c r="E45" s="1" t="s">
        <v>883</v>
      </c>
      <c r="F45" s="1" t="s">
        <v>571</v>
      </c>
      <c r="G45" s="1" t="s">
        <v>572</v>
      </c>
      <c r="H45" s="1" t="s">
        <v>573</v>
      </c>
      <c r="I45" s="1" t="s">
        <v>884</v>
      </c>
      <c r="J45" s="1" t="s">
        <v>30</v>
      </c>
      <c r="K45" s="1" t="s">
        <v>885</v>
      </c>
      <c r="L45" s="1" t="s">
        <v>885</v>
      </c>
      <c r="M45" s="1" t="s">
        <v>576</v>
      </c>
      <c r="N45" s="1" t="s">
        <v>576</v>
      </c>
      <c r="O45" s="1" t="s">
        <v>577</v>
      </c>
      <c r="P45" s="1" t="s">
        <v>578</v>
      </c>
      <c r="Q45" s="1" t="s">
        <v>579</v>
      </c>
      <c r="R45" s="1" t="s">
        <v>886</v>
      </c>
      <c r="S45" s="1" t="s">
        <v>581</v>
      </c>
      <c r="T45" s="1" t="s">
        <v>582</v>
      </c>
      <c r="U45" s="1" t="s">
        <v>583</v>
      </c>
      <c r="V45" s="1" t="s">
        <v>584</v>
      </c>
    </row>
    <row r="46" s="1" customFormat="1" spans="1:22">
      <c r="A46" s="3">
        <v>999228535700943</v>
      </c>
      <c r="B46" s="1" t="s">
        <v>880</v>
      </c>
      <c r="C46" s="1" t="s">
        <v>887</v>
      </c>
      <c r="D46" s="1" t="s">
        <v>888</v>
      </c>
      <c r="E46" s="1" t="s">
        <v>889</v>
      </c>
      <c r="F46" s="1" t="s">
        <v>605</v>
      </c>
      <c r="G46" s="1" t="s">
        <v>572</v>
      </c>
      <c r="H46" s="1" t="s">
        <v>573</v>
      </c>
      <c r="I46" s="1" t="s">
        <v>890</v>
      </c>
      <c r="J46" s="1" t="s">
        <v>30</v>
      </c>
      <c r="K46" s="1" t="s">
        <v>891</v>
      </c>
      <c r="L46" s="1" t="s">
        <v>891</v>
      </c>
      <c r="M46" s="1" t="s">
        <v>576</v>
      </c>
      <c r="N46" s="1" t="s">
        <v>576</v>
      </c>
      <c r="O46" s="1" t="s">
        <v>577</v>
      </c>
      <c r="P46" s="1" t="s">
        <v>578</v>
      </c>
      <c r="Q46" s="1" t="s">
        <v>579</v>
      </c>
      <c r="R46" s="1" t="s">
        <v>892</v>
      </c>
      <c r="S46" s="1" t="s">
        <v>581</v>
      </c>
      <c r="T46" s="1" t="s">
        <v>582</v>
      </c>
      <c r="U46" s="1" t="s">
        <v>583</v>
      </c>
      <c r="V46" s="1" t="s">
        <v>812</v>
      </c>
    </row>
    <row r="47" s="1" customFormat="1" spans="1:22">
      <c r="A47" s="3">
        <v>999228542197025</v>
      </c>
      <c r="B47" s="1" t="s">
        <v>880</v>
      </c>
      <c r="C47" s="1" t="s">
        <v>893</v>
      </c>
      <c r="D47" s="1" t="s">
        <v>894</v>
      </c>
      <c r="E47" s="1" t="s">
        <v>895</v>
      </c>
      <c r="F47" s="1" t="s">
        <v>571</v>
      </c>
      <c r="G47" s="1" t="s">
        <v>572</v>
      </c>
      <c r="H47" s="1" t="s">
        <v>573</v>
      </c>
      <c r="I47" s="1" t="s">
        <v>896</v>
      </c>
      <c r="J47" s="1" t="s">
        <v>30</v>
      </c>
      <c r="K47" s="1" t="s">
        <v>897</v>
      </c>
      <c r="L47" s="1" t="s">
        <v>897</v>
      </c>
      <c r="M47" s="1" t="s">
        <v>576</v>
      </c>
      <c r="N47" s="1" t="s">
        <v>576</v>
      </c>
      <c r="O47" s="1" t="s">
        <v>577</v>
      </c>
      <c r="P47" s="1" t="s">
        <v>578</v>
      </c>
      <c r="Q47" s="1" t="s">
        <v>579</v>
      </c>
      <c r="R47" s="1" t="s">
        <v>898</v>
      </c>
      <c r="S47" s="1" t="s">
        <v>581</v>
      </c>
      <c r="T47" s="1" t="s">
        <v>582</v>
      </c>
      <c r="U47" s="1" t="s">
        <v>583</v>
      </c>
      <c r="V47" s="1" t="s">
        <v>584</v>
      </c>
    </row>
    <row r="48" s="1" customFormat="1" spans="1:22">
      <c r="A48" s="3">
        <v>999228552991547</v>
      </c>
      <c r="B48" s="1" t="s">
        <v>899</v>
      </c>
      <c r="C48" s="1" t="s">
        <v>900</v>
      </c>
      <c r="D48" s="1" t="s">
        <v>901</v>
      </c>
      <c r="E48" s="1" t="s">
        <v>902</v>
      </c>
      <c r="F48" s="1" t="s">
        <v>571</v>
      </c>
      <c r="G48" s="1" t="s">
        <v>572</v>
      </c>
      <c r="H48" s="1" t="s">
        <v>573</v>
      </c>
      <c r="I48" s="1" t="s">
        <v>903</v>
      </c>
      <c r="J48" s="1" t="s">
        <v>30</v>
      </c>
      <c r="K48" s="1" t="s">
        <v>904</v>
      </c>
      <c r="L48" s="1" t="s">
        <v>904</v>
      </c>
      <c r="M48" s="1" t="s">
        <v>576</v>
      </c>
      <c r="N48" s="1" t="s">
        <v>576</v>
      </c>
      <c r="O48" s="1" t="s">
        <v>577</v>
      </c>
      <c r="P48" s="1" t="s">
        <v>578</v>
      </c>
      <c r="Q48" s="1" t="s">
        <v>579</v>
      </c>
      <c r="R48" s="1" t="s">
        <v>905</v>
      </c>
      <c r="S48" s="1" t="s">
        <v>581</v>
      </c>
      <c r="T48" s="1" t="s">
        <v>582</v>
      </c>
      <c r="U48" s="1" t="s">
        <v>583</v>
      </c>
      <c r="V48" s="1" t="s">
        <v>584</v>
      </c>
    </row>
    <row r="49" s="1" customFormat="1" spans="1:22">
      <c r="A49" s="3">
        <v>999228554861865</v>
      </c>
      <c r="B49" s="1" t="s">
        <v>899</v>
      </c>
      <c r="C49" s="1" t="s">
        <v>906</v>
      </c>
      <c r="D49" s="1" t="s">
        <v>907</v>
      </c>
      <c r="E49" s="1" t="s">
        <v>908</v>
      </c>
      <c r="F49" s="1" t="s">
        <v>909</v>
      </c>
      <c r="G49" s="1" t="s">
        <v>572</v>
      </c>
      <c r="H49" s="1" t="s">
        <v>573</v>
      </c>
      <c r="I49" s="1" t="s">
        <v>910</v>
      </c>
      <c r="J49" s="1" t="s">
        <v>30</v>
      </c>
      <c r="K49" s="1" t="s">
        <v>911</v>
      </c>
      <c r="L49" s="1" t="s">
        <v>911</v>
      </c>
      <c r="M49" s="1" t="s">
        <v>576</v>
      </c>
      <c r="N49" s="1" t="s">
        <v>576</v>
      </c>
      <c r="O49" s="1" t="s">
        <v>577</v>
      </c>
      <c r="P49" s="1" t="s">
        <v>578</v>
      </c>
      <c r="Q49" s="1" t="s">
        <v>579</v>
      </c>
      <c r="R49" s="1" t="s">
        <v>912</v>
      </c>
      <c r="S49" s="1" t="s">
        <v>581</v>
      </c>
      <c r="T49" s="1" t="s">
        <v>582</v>
      </c>
      <c r="U49" s="1" t="s">
        <v>583</v>
      </c>
      <c r="V49" s="1" t="s">
        <v>778</v>
      </c>
    </row>
    <row r="50" s="1" customFormat="1" spans="1:22">
      <c r="A50" s="3">
        <v>999228556119105</v>
      </c>
      <c r="B50" s="1" t="s">
        <v>899</v>
      </c>
      <c r="C50" s="1" t="s">
        <v>913</v>
      </c>
      <c r="D50" s="1" t="s">
        <v>793</v>
      </c>
      <c r="E50" s="1" t="s">
        <v>914</v>
      </c>
      <c r="F50" s="1" t="s">
        <v>761</v>
      </c>
      <c r="G50" s="1" t="s">
        <v>572</v>
      </c>
      <c r="H50" s="1" t="s">
        <v>573</v>
      </c>
      <c r="I50" s="1" t="s">
        <v>915</v>
      </c>
      <c r="J50" s="1" t="s">
        <v>30</v>
      </c>
      <c r="K50" s="1" t="s">
        <v>916</v>
      </c>
      <c r="L50" s="1" t="s">
        <v>916</v>
      </c>
      <c r="M50" s="1" t="s">
        <v>576</v>
      </c>
      <c r="N50" s="1" t="s">
        <v>576</v>
      </c>
      <c r="O50" s="1" t="s">
        <v>577</v>
      </c>
      <c r="P50" s="1" t="s">
        <v>578</v>
      </c>
      <c r="Q50" s="1" t="s">
        <v>579</v>
      </c>
      <c r="R50" s="1" t="s">
        <v>917</v>
      </c>
      <c r="S50" s="1" t="s">
        <v>581</v>
      </c>
      <c r="T50" s="1" t="s">
        <v>582</v>
      </c>
      <c r="U50" s="1" t="s">
        <v>583</v>
      </c>
      <c r="V50" s="1" t="s">
        <v>798</v>
      </c>
    </row>
    <row r="51" s="1" customFormat="1" spans="1:22">
      <c r="A51" s="3">
        <v>999228560991351</v>
      </c>
      <c r="B51" s="1" t="s">
        <v>918</v>
      </c>
      <c r="C51" s="1" t="s">
        <v>919</v>
      </c>
      <c r="D51" s="1" t="s">
        <v>920</v>
      </c>
      <c r="E51" s="1" t="s">
        <v>921</v>
      </c>
      <c r="F51" s="1" t="s">
        <v>864</v>
      </c>
      <c r="G51" s="1" t="s">
        <v>572</v>
      </c>
      <c r="H51" s="1" t="s">
        <v>573</v>
      </c>
      <c r="I51" s="1" t="s">
        <v>922</v>
      </c>
      <c r="J51" s="1" t="s">
        <v>30</v>
      </c>
      <c r="K51" s="1" t="s">
        <v>923</v>
      </c>
      <c r="L51" s="1" t="s">
        <v>923</v>
      </c>
      <c r="M51" s="1" t="s">
        <v>576</v>
      </c>
      <c r="N51" s="1" t="s">
        <v>576</v>
      </c>
      <c r="O51" s="1" t="s">
        <v>577</v>
      </c>
      <c r="P51" s="1" t="s">
        <v>578</v>
      </c>
      <c r="Q51" s="1" t="s">
        <v>579</v>
      </c>
      <c r="R51" s="1" t="s">
        <v>924</v>
      </c>
      <c r="S51" s="1" t="s">
        <v>581</v>
      </c>
      <c r="T51" s="1" t="s">
        <v>582</v>
      </c>
      <c r="U51" s="1" t="s">
        <v>583</v>
      </c>
      <c r="V51" s="1" t="s">
        <v>616</v>
      </c>
    </row>
    <row r="52" s="1" customFormat="1" spans="1:22">
      <c r="A52" s="3">
        <v>999228570572330</v>
      </c>
      <c r="B52" s="1" t="s">
        <v>918</v>
      </c>
      <c r="C52" s="1" t="s">
        <v>925</v>
      </c>
      <c r="D52" s="1" t="s">
        <v>926</v>
      </c>
      <c r="E52" s="1" t="s">
        <v>927</v>
      </c>
      <c r="F52" s="1" t="s">
        <v>571</v>
      </c>
      <c r="G52" s="1" t="s">
        <v>572</v>
      </c>
      <c r="H52" s="1" t="s">
        <v>573</v>
      </c>
      <c r="I52" s="1" t="s">
        <v>928</v>
      </c>
      <c r="J52" s="1" t="s">
        <v>30</v>
      </c>
      <c r="K52" s="1" t="s">
        <v>929</v>
      </c>
      <c r="L52" s="1" t="s">
        <v>929</v>
      </c>
      <c r="M52" s="1" t="s">
        <v>576</v>
      </c>
      <c r="N52" s="1" t="s">
        <v>576</v>
      </c>
      <c r="O52" s="1" t="s">
        <v>577</v>
      </c>
      <c r="P52" s="1" t="s">
        <v>578</v>
      </c>
      <c r="Q52" s="1" t="s">
        <v>579</v>
      </c>
      <c r="R52" s="1" t="s">
        <v>930</v>
      </c>
      <c r="S52" s="1" t="s">
        <v>581</v>
      </c>
      <c r="T52" s="1" t="s">
        <v>582</v>
      </c>
      <c r="U52" s="1" t="s">
        <v>583</v>
      </c>
      <c r="V52" s="1" t="s">
        <v>735</v>
      </c>
    </row>
    <row r="53" s="1" customFormat="1" spans="1:22">
      <c r="A53" s="3">
        <v>999228589623326</v>
      </c>
      <c r="B53" s="1" t="s">
        <v>931</v>
      </c>
      <c r="C53" s="1" t="s">
        <v>932</v>
      </c>
      <c r="D53" s="1" t="s">
        <v>933</v>
      </c>
      <c r="E53" s="1" t="s">
        <v>934</v>
      </c>
      <c r="F53" s="1" t="s">
        <v>605</v>
      </c>
      <c r="G53" s="1" t="s">
        <v>572</v>
      </c>
      <c r="H53" s="1" t="s">
        <v>573</v>
      </c>
      <c r="I53" s="1" t="s">
        <v>935</v>
      </c>
      <c r="J53" s="1" t="s">
        <v>30</v>
      </c>
      <c r="K53" s="1" t="s">
        <v>936</v>
      </c>
      <c r="L53" s="1" t="s">
        <v>936</v>
      </c>
      <c r="M53" s="1" t="s">
        <v>576</v>
      </c>
      <c r="N53" s="1" t="s">
        <v>576</v>
      </c>
      <c r="O53" s="1" t="s">
        <v>577</v>
      </c>
      <c r="P53" s="1" t="s">
        <v>578</v>
      </c>
      <c r="Q53" s="1" t="s">
        <v>579</v>
      </c>
      <c r="R53" s="1" t="s">
        <v>937</v>
      </c>
      <c r="S53" s="1" t="s">
        <v>581</v>
      </c>
      <c r="T53" s="1" t="s">
        <v>582</v>
      </c>
      <c r="U53" s="1" t="s">
        <v>583</v>
      </c>
      <c r="V53" s="1" t="s">
        <v>938</v>
      </c>
    </row>
    <row r="54" s="1" customFormat="1" spans="1:22">
      <c r="A54" s="3">
        <v>999228590309789</v>
      </c>
      <c r="B54" s="1" t="s">
        <v>931</v>
      </c>
      <c r="C54" s="1" t="s">
        <v>939</v>
      </c>
      <c r="D54" s="1" t="s">
        <v>940</v>
      </c>
      <c r="E54" s="1" t="s">
        <v>941</v>
      </c>
      <c r="F54" s="1" t="s">
        <v>589</v>
      </c>
      <c r="G54" s="1" t="s">
        <v>572</v>
      </c>
      <c r="H54" s="1" t="s">
        <v>573</v>
      </c>
      <c r="I54" s="1" t="s">
        <v>942</v>
      </c>
      <c r="J54" s="1" t="s">
        <v>30</v>
      </c>
      <c r="K54" s="1" t="s">
        <v>943</v>
      </c>
      <c r="L54" s="1" t="s">
        <v>943</v>
      </c>
      <c r="M54" s="1" t="s">
        <v>576</v>
      </c>
      <c r="N54" s="1" t="s">
        <v>576</v>
      </c>
      <c r="O54" s="1" t="s">
        <v>577</v>
      </c>
      <c r="P54" s="1" t="s">
        <v>578</v>
      </c>
      <c r="Q54" s="1" t="s">
        <v>579</v>
      </c>
      <c r="R54" s="1" t="s">
        <v>944</v>
      </c>
      <c r="S54" s="1" t="s">
        <v>581</v>
      </c>
      <c r="T54" s="1" t="s">
        <v>582</v>
      </c>
      <c r="U54" s="1" t="s">
        <v>583</v>
      </c>
      <c r="V54" s="1" t="s">
        <v>945</v>
      </c>
    </row>
    <row r="55" s="1" customFormat="1" spans="1:22">
      <c r="A55" s="3">
        <v>999228596282307</v>
      </c>
      <c r="B55" s="1" t="s">
        <v>931</v>
      </c>
      <c r="C55" s="1" t="s">
        <v>946</v>
      </c>
      <c r="D55" s="1" t="s">
        <v>947</v>
      </c>
      <c r="E55" s="1" t="s">
        <v>948</v>
      </c>
      <c r="F55" s="1" t="s">
        <v>605</v>
      </c>
      <c r="G55" s="1" t="s">
        <v>572</v>
      </c>
      <c r="H55" s="1" t="s">
        <v>573</v>
      </c>
      <c r="I55" s="1" t="s">
        <v>949</v>
      </c>
      <c r="J55" s="1" t="s">
        <v>30</v>
      </c>
      <c r="K55" s="1" t="s">
        <v>950</v>
      </c>
      <c r="L55" s="1" t="s">
        <v>950</v>
      </c>
      <c r="M55" s="1" t="s">
        <v>576</v>
      </c>
      <c r="N55" s="1" t="s">
        <v>576</v>
      </c>
      <c r="O55" s="1" t="s">
        <v>577</v>
      </c>
      <c r="P55" s="1" t="s">
        <v>578</v>
      </c>
      <c r="Q55" s="1" t="s">
        <v>579</v>
      </c>
      <c r="R55" s="1" t="s">
        <v>951</v>
      </c>
      <c r="S55" s="1" t="s">
        <v>581</v>
      </c>
      <c r="T55" s="1" t="s">
        <v>582</v>
      </c>
      <c r="U55" s="1" t="s">
        <v>583</v>
      </c>
      <c r="V55" s="1" t="s">
        <v>646</v>
      </c>
    </row>
    <row r="56" s="1" customFormat="1" spans="1:22">
      <c r="A56" s="3">
        <v>999228603750518</v>
      </c>
      <c r="B56" s="1" t="s">
        <v>931</v>
      </c>
      <c r="C56" s="1" t="s">
        <v>952</v>
      </c>
      <c r="D56" s="1" t="s">
        <v>953</v>
      </c>
      <c r="E56" s="1" t="s">
        <v>954</v>
      </c>
      <c r="F56" s="1" t="s">
        <v>864</v>
      </c>
      <c r="G56" s="1" t="s">
        <v>572</v>
      </c>
      <c r="H56" s="1" t="s">
        <v>573</v>
      </c>
      <c r="I56" s="1" t="s">
        <v>955</v>
      </c>
      <c r="J56" s="1" t="s">
        <v>30</v>
      </c>
      <c r="K56" s="1" t="s">
        <v>956</v>
      </c>
      <c r="L56" s="1" t="s">
        <v>956</v>
      </c>
      <c r="M56" s="1" t="s">
        <v>576</v>
      </c>
      <c r="N56" s="1" t="s">
        <v>576</v>
      </c>
      <c r="O56" s="1" t="s">
        <v>577</v>
      </c>
      <c r="P56" s="1" t="s">
        <v>578</v>
      </c>
      <c r="Q56" s="1" t="s">
        <v>579</v>
      </c>
      <c r="R56" s="1" t="s">
        <v>957</v>
      </c>
      <c r="S56" s="1" t="s">
        <v>581</v>
      </c>
      <c r="T56" s="1" t="s">
        <v>582</v>
      </c>
      <c r="U56" s="1" t="s">
        <v>583</v>
      </c>
      <c r="V56" s="1" t="s">
        <v>584</v>
      </c>
    </row>
    <row r="57" s="1" customFormat="1" spans="1:22">
      <c r="A57" s="3">
        <v>999228604312364</v>
      </c>
      <c r="B57" s="1" t="s">
        <v>931</v>
      </c>
      <c r="C57" s="1" t="s">
        <v>958</v>
      </c>
      <c r="D57" s="1" t="s">
        <v>959</v>
      </c>
      <c r="E57" s="1" t="s">
        <v>960</v>
      </c>
      <c r="F57" s="1" t="s">
        <v>589</v>
      </c>
      <c r="G57" s="1" t="s">
        <v>572</v>
      </c>
      <c r="H57" s="1" t="s">
        <v>573</v>
      </c>
      <c r="I57" s="1" t="s">
        <v>961</v>
      </c>
      <c r="J57" s="1" t="s">
        <v>30</v>
      </c>
      <c r="K57" s="1" t="s">
        <v>962</v>
      </c>
      <c r="L57" s="1" t="s">
        <v>962</v>
      </c>
      <c r="M57" s="1" t="s">
        <v>576</v>
      </c>
      <c r="N57" s="1" t="s">
        <v>576</v>
      </c>
      <c r="O57" s="1" t="s">
        <v>577</v>
      </c>
      <c r="P57" s="1" t="s">
        <v>578</v>
      </c>
      <c r="Q57" s="1" t="s">
        <v>579</v>
      </c>
      <c r="R57" s="1" t="s">
        <v>963</v>
      </c>
      <c r="S57" s="1" t="s">
        <v>581</v>
      </c>
      <c r="T57" s="1" t="s">
        <v>582</v>
      </c>
      <c r="U57" s="1" t="s">
        <v>583</v>
      </c>
      <c r="V57" s="1" t="s">
        <v>616</v>
      </c>
    </row>
    <row r="58" s="1" customFormat="1" spans="1:22">
      <c r="A58" s="3">
        <v>999228612947781</v>
      </c>
      <c r="B58" s="1" t="s">
        <v>964</v>
      </c>
      <c r="C58" s="1" t="s">
        <v>965</v>
      </c>
      <c r="D58" s="1" t="s">
        <v>966</v>
      </c>
      <c r="E58" s="1" t="s">
        <v>967</v>
      </c>
      <c r="F58" s="1" t="s">
        <v>864</v>
      </c>
      <c r="G58" s="1" t="s">
        <v>572</v>
      </c>
      <c r="H58" s="1" t="s">
        <v>573</v>
      </c>
      <c r="I58" s="1" t="s">
        <v>968</v>
      </c>
      <c r="J58" s="1" t="s">
        <v>30</v>
      </c>
      <c r="K58" s="1" t="s">
        <v>969</v>
      </c>
      <c r="L58" s="1" t="s">
        <v>969</v>
      </c>
      <c r="M58" s="1" t="s">
        <v>576</v>
      </c>
      <c r="N58" s="1" t="s">
        <v>576</v>
      </c>
      <c r="O58" s="1" t="s">
        <v>577</v>
      </c>
      <c r="P58" s="1" t="s">
        <v>578</v>
      </c>
      <c r="Q58" s="1" t="s">
        <v>579</v>
      </c>
      <c r="R58" s="1" t="s">
        <v>970</v>
      </c>
      <c r="S58" s="1" t="s">
        <v>581</v>
      </c>
      <c r="T58" s="1" t="s">
        <v>582</v>
      </c>
      <c r="U58" s="1" t="s">
        <v>583</v>
      </c>
      <c r="V58" s="1" t="s">
        <v>708</v>
      </c>
    </row>
    <row r="59" s="1" customFormat="1" spans="1:22">
      <c r="A59" s="3">
        <v>999228717230369</v>
      </c>
      <c r="B59" s="1" t="s">
        <v>971</v>
      </c>
      <c r="C59" s="1" t="s">
        <v>972</v>
      </c>
      <c r="D59" s="1" t="s">
        <v>973</v>
      </c>
      <c r="E59" s="1" t="s">
        <v>974</v>
      </c>
      <c r="F59" s="1" t="s">
        <v>571</v>
      </c>
      <c r="G59" s="1" t="s">
        <v>572</v>
      </c>
      <c r="H59" s="1" t="s">
        <v>573</v>
      </c>
      <c r="I59" s="1" t="s">
        <v>975</v>
      </c>
      <c r="J59" s="1" t="s">
        <v>30</v>
      </c>
      <c r="K59" s="1" t="s">
        <v>976</v>
      </c>
      <c r="L59" s="1" t="s">
        <v>976</v>
      </c>
      <c r="M59" s="1" t="s">
        <v>576</v>
      </c>
      <c r="N59" s="1" t="s">
        <v>576</v>
      </c>
      <c r="O59" s="1" t="s">
        <v>577</v>
      </c>
      <c r="P59" s="1" t="s">
        <v>578</v>
      </c>
      <c r="Q59" s="1" t="s">
        <v>579</v>
      </c>
      <c r="R59" s="1" t="s">
        <v>977</v>
      </c>
      <c r="S59" s="1" t="s">
        <v>581</v>
      </c>
      <c r="T59" s="1" t="s">
        <v>582</v>
      </c>
      <c r="U59" s="1" t="s">
        <v>539</v>
      </c>
      <c r="V59" s="1" t="s">
        <v>749</v>
      </c>
    </row>
    <row r="60" s="1" customFormat="1" spans="1:22">
      <c r="A60" s="3">
        <v>999229287300246</v>
      </c>
      <c r="B60" s="1" t="s">
        <v>978</v>
      </c>
      <c r="C60" s="1" t="s">
        <v>979</v>
      </c>
      <c r="D60" s="1" t="s">
        <v>980</v>
      </c>
      <c r="E60" s="1" t="s">
        <v>981</v>
      </c>
      <c r="F60" s="1" t="s">
        <v>571</v>
      </c>
      <c r="G60" s="1" t="s">
        <v>572</v>
      </c>
      <c r="H60" s="1" t="s">
        <v>573</v>
      </c>
      <c r="I60" s="1" t="s">
        <v>982</v>
      </c>
      <c r="J60" s="1" t="s">
        <v>30</v>
      </c>
      <c r="K60" s="1" t="s">
        <v>983</v>
      </c>
      <c r="L60" s="1" t="s">
        <v>983</v>
      </c>
      <c r="M60" s="1" t="s">
        <v>576</v>
      </c>
      <c r="N60" s="1" t="s">
        <v>576</v>
      </c>
      <c r="O60" s="1" t="s">
        <v>577</v>
      </c>
      <c r="P60" s="1" t="s">
        <v>578</v>
      </c>
      <c r="Q60" s="1" t="s">
        <v>579</v>
      </c>
      <c r="R60" s="1" t="s">
        <v>984</v>
      </c>
      <c r="S60" s="1" t="s">
        <v>581</v>
      </c>
      <c r="T60" s="1" t="s">
        <v>582</v>
      </c>
      <c r="U60" s="1" t="s">
        <v>539</v>
      </c>
      <c r="V60" s="1" t="s">
        <v>778</v>
      </c>
    </row>
    <row r="61" s="1" customFormat="1" spans="1:22">
      <c r="A61" s="3">
        <v>999229303884602</v>
      </c>
      <c r="B61" s="1" t="s">
        <v>985</v>
      </c>
      <c r="C61" s="1" t="s">
        <v>986</v>
      </c>
      <c r="D61" s="1" t="s">
        <v>987</v>
      </c>
      <c r="E61" s="1" t="s">
        <v>988</v>
      </c>
      <c r="F61" s="1" t="s">
        <v>589</v>
      </c>
      <c r="G61" s="1" t="s">
        <v>572</v>
      </c>
      <c r="H61" s="1" t="s">
        <v>573</v>
      </c>
      <c r="I61" s="1" t="s">
        <v>989</v>
      </c>
      <c r="J61" s="1" t="s">
        <v>30</v>
      </c>
      <c r="K61" s="1" t="s">
        <v>990</v>
      </c>
      <c r="L61" s="1" t="s">
        <v>990</v>
      </c>
      <c r="M61" s="1" t="s">
        <v>576</v>
      </c>
      <c r="N61" s="1" t="s">
        <v>576</v>
      </c>
      <c r="O61" s="1" t="s">
        <v>577</v>
      </c>
      <c r="P61" s="1" t="s">
        <v>578</v>
      </c>
      <c r="Q61" s="1" t="s">
        <v>579</v>
      </c>
      <c r="R61" s="1" t="s">
        <v>991</v>
      </c>
      <c r="S61" s="1" t="s">
        <v>581</v>
      </c>
      <c r="T61" s="1" t="s">
        <v>582</v>
      </c>
      <c r="U61" s="1" t="s">
        <v>583</v>
      </c>
      <c r="V61" s="1" t="s">
        <v>847</v>
      </c>
    </row>
    <row r="62" s="1" customFormat="1" spans="1:22">
      <c r="A62" s="3">
        <v>999229378743901</v>
      </c>
      <c r="B62" s="1" t="s">
        <v>992</v>
      </c>
      <c r="C62" s="1" t="s">
        <v>993</v>
      </c>
      <c r="D62" s="1" t="s">
        <v>994</v>
      </c>
      <c r="E62" s="1" t="s">
        <v>995</v>
      </c>
      <c r="F62" s="1" t="s">
        <v>571</v>
      </c>
      <c r="G62" s="1" t="s">
        <v>572</v>
      </c>
      <c r="H62" s="1" t="s">
        <v>573</v>
      </c>
      <c r="I62" s="1" t="s">
        <v>996</v>
      </c>
      <c r="J62" s="1" t="s">
        <v>30</v>
      </c>
      <c r="K62" s="1" t="s">
        <v>997</v>
      </c>
      <c r="L62" s="1" t="s">
        <v>997</v>
      </c>
      <c r="M62" s="1" t="s">
        <v>576</v>
      </c>
      <c r="N62" s="1" t="s">
        <v>576</v>
      </c>
      <c r="O62" s="1" t="s">
        <v>577</v>
      </c>
      <c r="P62" s="1" t="s">
        <v>578</v>
      </c>
      <c r="Q62" s="1" t="s">
        <v>579</v>
      </c>
      <c r="R62" s="1" t="s">
        <v>998</v>
      </c>
      <c r="S62" s="1" t="s">
        <v>581</v>
      </c>
      <c r="T62" s="1" t="s">
        <v>582</v>
      </c>
      <c r="U62" s="1" t="s">
        <v>539</v>
      </c>
      <c r="V62" s="1" t="s">
        <v>999</v>
      </c>
    </row>
    <row r="63" s="1" customFormat="1" spans="1:22">
      <c r="A63" s="3">
        <v>29390113068</v>
      </c>
      <c r="B63" s="1" t="s">
        <v>1000</v>
      </c>
      <c r="C63" s="1" t="s">
        <v>1001</v>
      </c>
      <c r="D63" s="1" t="s">
        <v>1002</v>
      </c>
      <c r="E63" s="1" t="s">
        <v>1003</v>
      </c>
      <c r="F63" s="1" t="s">
        <v>571</v>
      </c>
      <c r="G63" s="1" t="s">
        <v>572</v>
      </c>
      <c r="H63" s="1" t="s">
        <v>573</v>
      </c>
      <c r="I63" s="1" t="s">
        <v>1004</v>
      </c>
      <c r="J63" s="1" t="s">
        <v>30</v>
      </c>
      <c r="K63" s="1" t="s">
        <v>1005</v>
      </c>
      <c r="L63" s="1" t="s">
        <v>1005</v>
      </c>
      <c r="M63" s="1" t="s">
        <v>576</v>
      </c>
      <c r="N63" s="1" t="s">
        <v>576</v>
      </c>
      <c r="O63" s="1" t="s">
        <v>577</v>
      </c>
      <c r="P63" s="1" t="s">
        <v>578</v>
      </c>
      <c r="Q63" s="1" t="s">
        <v>579</v>
      </c>
      <c r="R63" s="1" t="s">
        <v>1006</v>
      </c>
      <c r="S63" s="1" t="s">
        <v>581</v>
      </c>
      <c r="T63" s="1" t="s">
        <v>582</v>
      </c>
      <c r="U63" s="1" t="s">
        <v>539</v>
      </c>
      <c r="V63" s="1" t="s">
        <v>584</v>
      </c>
    </row>
    <row r="64" s="1" customFormat="1" spans="1:22">
      <c r="A64" s="3">
        <v>999229398931526</v>
      </c>
      <c r="B64" s="1" t="s">
        <v>1007</v>
      </c>
      <c r="C64" s="1" t="s">
        <v>1008</v>
      </c>
      <c r="D64" s="1" t="s">
        <v>980</v>
      </c>
      <c r="E64" s="1" t="s">
        <v>1009</v>
      </c>
      <c r="F64" s="1" t="s">
        <v>589</v>
      </c>
      <c r="G64" s="1" t="s">
        <v>572</v>
      </c>
      <c r="H64" s="1" t="s">
        <v>573</v>
      </c>
      <c r="I64" s="1" t="s">
        <v>1010</v>
      </c>
      <c r="J64" s="1" t="s">
        <v>30</v>
      </c>
      <c r="K64" s="1" t="s">
        <v>1011</v>
      </c>
      <c r="L64" s="1" t="s">
        <v>1011</v>
      </c>
      <c r="M64" s="1" t="s">
        <v>576</v>
      </c>
      <c r="N64" s="1" t="s">
        <v>576</v>
      </c>
      <c r="O64" s="1" t="s">
        <v>577</v>
      </c>
      <c r="P64" s="1" t="s">
        <v>578</v>
      </c>
      <c r="Q64" s="1" t="s">
        <v>579</v>
      </c>
      <c r="R64" s="1" t="s">
        <v>1012</v>
      </c>
      <c r="S64" s="1" t="s">
        <v>581</v>
      </c>
      <c r="T64" s="1" t="s">
        <v>582</v>
      </c>
      <c r="U64" s="1" t="s">
        <v>539</v>
      </c>
      <c r="V64" s="1" t="s">
        <v>778</v>
      </c>
    </row>
    <row r="65" s="1" customFormat="1" spans="1:22">
      <c r="A65" s="3">
        <v>999229399289224</v>
      </c>
      <c r="B65" s="1" t="s">
        <v>1007</v>
      </c>
      <c r="C65" s="1" t="s">
        <v>1013</v>
      </c>
      <c r="D65" s="1" t="s">
        <v>1014</v>
      </c>
      <c r="E65" s="1" t="s">
        <v>1015</v>
      </c>
      <c r="F65" s="1" t="s">
        <v>571</v>
      </c>
      <c r="G65" s="1" t="s">
        <v>572</v>
      </c>
      <c r="H65" s="1" t="s">
        <v>573</v>
      </c>
      <c r="I65" s="1" t="s">
        <v>1016</v>
      </c>
      <c r="J65" s="1" t="s">
        <v>30</v>
      </c>
      <c r="K65" s="1" t="s">
        <v>1017</v>
      </c>
      <c r="L65" s="1" t="s">
        <v>1017</v>
      </c>
      <c r="M65" s="1" t="s">
        <v>576</v>
      </c>
      <c r="N65" s="1" t="s">
        <v>576</v>
      </c>
      <c r="O65" s="1" t="s">
        <v>577</v>
      </c>
      <c r="P65" s="1" t="s">
        <v>578</v>
      </c>
      <c r="Q65" s="1" t="s">
        <v>579</v>
      </c>
      <c r="R65" s="1" t="s">
        <v>1018</v>
      </c>
      <c r="S65" s="1" t="s">
        <v>581</v>
      </c>
      <c r="T65" s="1" t="s">
        <v>582</v>
      </c>
      <c r="U65" s="1" t="s">
        <v>583</v>
      </c>
      <c r="V65" s="1" t="s">
        <v>827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2023-12-27T01:49:21Z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8305F05B6813453E8557331F2C070304_12</vt:lpwstr>
  </property>
</Properties>
</file>