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<sst xmlns="http://schemas.openxmlformats.org/spreadsheetml/2006/main" count="3202" uniqueCount="1106">
  <si>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</si>
  <si>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</si>
  <si>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</si>
  <si>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</si>
  <si>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</si>
  <si>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</si>
  <si>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</si>
  <si>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</si>
  <si>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</si>
  <si>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</si>
  <si>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</si>
  <si>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</si>
  <si>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</si>
  <si>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</si>
  <si>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</si>
  <si>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</si>
  <si>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</si>
  <si>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</si>
  <si>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</si>
  <si>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</si>
  <si>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</si>
  <si>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</si>
  <si>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</si>
  <si>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</si>
  <si>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</si>
  <si>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999224005072504	</t>
  </si>
  <si>
    <t>Ctrip</t>
  </si>
  <si>
    <t>正常</t>
  </si>
  <si>
    <t>[新加坡]遨堡圣淘沙酒店(The Outpost Hotel Sentosa by Far East Hospitality)(55779662)</t>
  </si>
  <si>
    <t>池景豪华房&lt;2人入住&gt;&lt;不退款&gt;</t>
  </si>
  <si>
    <t>HKD</t>
  </si>
  <si>
    <t>CHUA/SABRINA</t>
  </si>
  <si>
    <t>CA13030231228HKD</t>
  </si>
  <si>
    <t>未提现</t>
  </si>
  <si>
    <t>携程开票</t>
  </si>
  <si>
    <t xml:space="preserve">3326929	</t>
  </si>
  <si>
    <t xml:space="preserve">	</t>
  </si>
  <si>
    <t xml:space="preserve">999224187531829	</t>
  </si>
  <si>
    <t>[河内]河内大宇酒店(Hanoi Daewoo Hotel)(55585944)</t>
  </si>
  <si>
    <t>豪华房&lt;2人入住&gt;</t>
  </si>
  <si>
    <t>DUN/CHI KEUNG</t>
  </si>
  <si>
    <t xml:space="preserve">3382423	</t>
  </si>
  <si>
    <t>取消</t>
  </si>
  <si>
    <t xml:space="preserve">999224444842319	</t>
  </si>
  <si>
    <t>[马卡蒂]马尼拉半岛酒店(The Peninsula Manila)(55312318)</t>
  </si>
  <si>
    <t>翻新豪华特大床房&lt;2人入住&gt;</t>
  </si>
  <si>
    <t>Rodriguez/John</t>
  </si>
  <si>
    <t xml:space="preserve">3428927	</t>
  </si>
  <si>
    <t xml:space="preserve">999225209620340	</t>
  </si>
  <si>
    <t>[甲米]安达奇瑞泳池别墅全海景度假村(Andakiri Pool Villa Panoramic Sea View)(60467305)</t>
  </si>
  <si>
    <t>海景别墅（带泳池）&lt;2人入住&gt;&lt;早餐&gt;</t>
  </si>
  <si>
    <t>Madnawat/Aman,Madnawat/Aman</t>
  </si>
  <si>
    <t xml:space="preserve">3610491	</t>
  </si>
  <si>
    <t xml:space="preserve">A011012|43922356	</t>
  </si>
  <si>
    <t xml:space="preserve">999225952287073	</t>
  </si>
  <si>
    <t>[斯德哥尔摩]斯德哥尔摩霍布酒店(Hobo Hotel Stockholm)(92027702)</t>
  </si>
  <si>
    <t>Economy Room (No Windows Hobo Sleeper)&lt;2人入住&gt;&lt;不退款&gt;&lt;早餐&gt;</t>
  </si>
  <si>
    <t>li/jingxian</t>
  </si>
  <si>
    <t xml:space="preserve">3761348	</t>
  </si>
  <si>
    <t xml:space="preserve">999226272729633	</t>
  </si>
  <si>
    <t>[曼谷]曼谷传承酒店(The Heritage Hotels Bangkok)(54503369)</t>
  </si>
  <si>
    <t>城景套房&lt;2人入住&gt;</t>
  </si>
  <si>
    <t>FONG/KAREN,CHEANG/SIEW YEE</t>
  </si>
  <si>
    <t xml:space="preserve">3821709	</t>
  </si>
  <si>
    <t xml:space="preserve">12384	</t>
  </si>
  <si>
    <t xml:space="preserve">999226354257922	</t>
  </si>
  <si>
    <t>[普吉岛]太阳之翼卡马拉海滩度假村(Sunwing Kamala Beach)(55452002)</t>
  </si>
  <si>
    <t>工作室房&lt;2人入住&gt;&lt;早餐&gt;</t>
  </si>
  <si>
    <t>CHOY/HOU MENG,CHOY/KA IAO</t>
  </si>
  <si>
    <t xml:space="preserve">3839146	</t>
  </si>
  <si>
    <t xml:space="preserve">-75168046	</t>
  </si>
  <si>
    <t xml:space="preserve">999226491653190	</t>
  </si>
  <si>
    <t>[曼谷]席那克林米伊酒店(Mii Hotel Srinakarin)(55478307)</t>
  </si>
  <si>
    <t>阳台房&lt;2人入住&gt;&lt;早餐&gt;</t>
  </si>
  <si>
    <t>kim/jung a</t>
  </si>
  <si>
    <t xml:space="preserve">3853127	</t>
  </si>
  <si>
    <t xml:space="preserve">999226576550756	</t>
  </si>
  <si>
    <t>[伯尔尼]伯尔尼克罗伊茨现代城市酒店(Kreuz Bern Modern City Hotel)(55402610)</t>
  </si>
  <si>
    <t>斯戴尔大床间&lt;2人入住&gt;&lt;早餐&gt;</t>
  </si>
  <si>
    <t>PARK/YONGSEOK,PARK/YONGSEOK</t>
  </si>
  <si>
    <t xml:space="preserve">3872667	</t>
  </si>
  <si>
    <t xml:space="preserve">999226838368996	</t>
  </si>
  <si>
    <t>[温哥华]巴克利酒店(Barclay Hotel)(55841858)</t>
  </si>
  <si>
    <t>标准大床房&lt;2人入住&gt;</t>
  </si>
  <si>
    <t>Jung/Uni</t>
  </si>
  <si>
    <t xml:space="preserve">3947196	</t>
  </si>
  <si>
    <t xml:space="preserve">999227185649753	</t>
  </si>
  <si>
    <t>[本那瓦镇]迪沙鲁海岸硬石酒店(Hard Rock Hotel Desaru Coast)(68031178)</t>
  </si>
  <si>
    <t>高级特大床房&lt;2人入住&gt;&lt;早餐&gt;</t>
  </si>
  <si>
    <t>Cao/Ying</t>
  </si>
  <si>
    <t xml:space="preserve">4017660	</t>
  </si>
  <si>
    <t xml:space="preserve">11379880	</t>
  </si>
  <si>
    <t xml:space="preserve">999227356215283	</t>
  </si>
  <si>
    <t>[釜山]釜山柏悦酒店(Park Hyatt Busan)(69451996)</t>
  </si>
  <si>
    <t>特大床房&lt;2人入住&gt;</t>
  </si>
  <si>
    <t>Hwang/Dohyun</t>
  </si>
  <si>
    <t xml:space="preserve">4062133	</t>
  </si>
  <si>
    <t xml:space="preserve">999227375338063	</t>
  </si>
  <si>
    <t>[尼斯]杜平尼斯港口酒店(Hotel du Pin Nice Port)(55491619)</t>
  </si>
  <si>
    <t>大床房&lt;2人入住&gt;&lt;早餐&gt;</t>
  </si>
  <si>
    <t>QU/YIFAN,SUN/YAN</t>
  </si>
  <si>
    <t xml:space="preserve">4062980	</t>
  </si>
  <si>
    <t xml:space="preserve">999227386601323	</t>
  </si>
  <si>
    <t>[里斯本]利贝尔达迪文奇酒店(Vincci Liberdade)(55289862)</t>
  </si>
  <si>
    <t>三人客房&lt;2人入住&gt;&lt;早餐&gt;</t>
  </si>
  <si>
    <t>MAN/YUK SIM</t>
  </si>
  <si>
    <t xml:space="preserve">4067848	</t>
  </si>
  <si>
    <t xml:space="preserve">-104276133|104276133	</t>
  </si>
  <si>
    <t xml:space="preserve">999227386728724	</t>
  </si>
  <si>
    <t>[曼谷]曼谷 LiT 酒店(LiT BANGKOK Hotel)(60493897)</t>
  </si>
  <si>
    <t>不同程度房&lt;2人入住&gt;&lt;不退款&gt;</t>
  </si>
  <si>
    <t>CHAN/KAI TING SHARYN</t>
  </si>
  <si>
    <t xml:space="preserve">4067869	</t>
  </si>
  <si>
    <t xml:space="preserve">20498	</t>
  </si>
  <si>
    <t xml:space="preserve">999227399262587	</t>
  </si>
  <si>
    <t>[新加坡]新加坡卡尔登酒店(Carlton Hotel Singapore)(55851906)</t>
  </si>
  <si>
    <t>行政房&lt;1&gt;&lt;2人入住&gt;&lt;早餐&gt;</t>
  </si>
  <si>
    <t>RYU/JUNGYOON</t>
  </si>
  <si>
    <t xml:space="preserve">4068985	</t>
  </si>
  <si>
    <t xml:space="preserve">2914517	</t>
  </si>
  <si>
    <t xml:space="preserve">999227436604464	</t>
  </si>
  <si>
    <t>[芭堤雅]芭堤雅出晨海滩度假村(Cholchan Pattaya Beach Resort)(55320725)</t>
  </si>
  <si>
    <t>热带景高级房&lt;2人入住&gt;&lt;早餐&gt;</t>
  </si>
  <si>
    <t>KISHORE/KAUSHAL</t>
  </si>
  <si>
    <t xml:space="preserve">4075133	</t>
  </si>
  <si>
    <t xml:space="preserve">384056	</t>
  </si>
  <si>
    <t xml:space="preserve">999227440993436	</t>
  </si>
  <si>
    <t>[奎松市]塞达维蒂斯北酒店(Seda Vertis North)(55281097)</t>
  </si>
  <si>
    <t>豪华房&lt;2人入住&gt;&lt;早餐&gt;</t>
  </si>
  <si>
    <t>Alcantara/Leonardo,Alcantara/Leonardo</t>
  </si>
  <si>
    <t xml:space="preserve">4076858	</t>
  </si>
  <si>
    <t xml:space="preserve">2993630	</t>
  </si>
  <si>
    <t xml:space="preserve">999227441112567	</t>
  </si>
  <si>
    <t>[蒙廷卢帕]马尼拉阿卡希亚酒店(Acacia Hotel Manila)(55329363)</t>
  </si>
  <si>
    <t>豪华特大床房&lt;2人入住&gt;</t>
  </si>
  <si>
    <t>Quiatchon-Baeza/Lenie,Quiatchon-Baeza/Lenie</t>
  </si>
  <si>
    <t xml:space="preserve">4076892	</t>
  </si>
  <si>
    <t xml:space="preserve">999227446992226	</t>
  </si>
  <si>
    <t>[曼谷]曼谷文华中心点大酒店(Mandarin Hotel Managed by Centre Point)(56174574)</t>
  </si>
  <si>
    <t>豪华房&lt;1&gt;&lt;2人入住&gt;</t>
  </si>
  <si>
    <t>ZHU/LIHAN,FAN/XINRUI</t>
  </si>
  <si>
    <t xml:space="preserve">4079265	</t>
  </si>
  <si>
    <t xml:space="preserve">338725	</t>
  </si>
  <si>
    <t xml:space="preserve">999227946072381	</t>
  </si>
  <si>
    <t>LI/XINYU</t>
  </si>
  <si>
    <t xml:space="preserve">4081773	</t>
  </si>
  <si>
    <t xml:space="preserve">999227950602227	</t>
  </si>
  <si>
    <t>[尼斯]尼斯纽约贝斯特韦斯特精品酒店(Best Western Premier Hotel Roosevelt)(95689149)</t>
  </si>
  <si>
    <t>经典双人床房&lt;2人入住&gt;&lt;早餐&gt;</t>
  </si>
  <si>
    <t>Ye/Siqi</t>
  </si>
  <si>
    <t xml:space="preserve">4083965	</t>
  </si>
  <si>
    <t xml:space="preserve">2310186271	</t>
  </si>
  <si>
    <t xml:space="preserve">999228038116758	</t>
  </si>
  <si>
    <t>[巴厘岛]巴厘岛塞米亚克温德姆华美达安可酒店(Ramada Encore by Wyndham Seminyak Bali)(55337241)</t>
  </si>
  <si>
    <t>高级房&lt;2人入住&gt;&lt;早餐&gt;</t>
  </si>
  <si>
    <t>Artha/I Putu Agus Sedana</t>
  </si>
  <si>
    <t xml:space="preserve">4109851	</t>
  </si>
  <si>
    <t xml:space="preserve">157622431	</t>
  </si>
  <si>
    <t xml:space="preserve">999228109406961	</t>
  </si>
  <si>
    <t>[济州市]济州岛贝尼克酒店(Benikea Hotel Jeju)(55745251)</t>
  </si>
  <si>
    <t>标准大床房&lt;2人入住&gt;&lt;早餐&gt;</t>
  </si>
  <si>
    <t>HAN/DONG IL</t>
  </si>
  <si>
    <t xml:space="preserve">4127846	</t>
  </si>
  <si>
    <t xml:space="preserve">999228120092662	</t>
  </si>
  <si>
    <t>[巴厘岛]巴厘岛塞米亚克温德姆华美达安可酒店(Ramada Encore by Wyndham Bali Seminyak)(55337241)</t>
  </si>
  <si>
    <t>泳池景豪华房&lt;2人入住&gt;</t>
  </si>
  <si>
    <t>EDDYANTO/RUDYANTO</t>
  </si>
  <si>
    <t xml:space="preserve">4131665	</t>
  </si>
  <si>
    <t xml:space="preserve">#54190	</t>
  </si>
  <si>
    <t xml:space="preserve">999228139656967	</t>
  </si>
  <si>
    <t>[富国岛]富国岛梭纳塞贝斯特韦斯特精品酒店(Best Western Premier Sonasea Phu Quoc)(90402137)</t>
  </si>
  <si>
    <t>尊贵豪华房 1张特大床&lt;2人入住&gt;&lt;早餐&gt;</t>
  </si>
  <si>
    <t>JANG/BOYUN</t>
  </si>
  <si>
    <t xml:space="preserve">4137133	</t>
  </si>
  <si>
    <t xml:space="preserve">303000	</t>
  </si>
  <si>
    <t xml:space="preserve">999228209345959	</t>
  </si>
  <si>
    <t>[根特]根特河酒店(Ghent River Hotel)(97593988)</t>
  </si>
  <si>
    <t>标准房&lt;2人入住&gt;&lt;不退款&gt;</t>
  </si>
  <si>
    <t>NICAISE/Marie-Francoise</t>
  </si>
  <si>
    <t xml:space="preserve">4149498	</t>
  </si>
  <si>
    <t xml:space="preserve">999228218040479	</t>
  </si>
  <si>
    <t>高级双人床房&lt;2人入住&gt;&lt;早餐&gt;</t>
  </si>
  <si>
    <t>TAN/KAY XIAN</t>
  </si>
  <si>
    <t xml:space="preserve">4154628	</t>
  </si>
  <si>
    <t xml:space="preserve">11384480	</t>
  </si>
  <si>
    <t xml:space="preserve">999228218174412	</t>
  </si>
  <si>
    <t>[瓜拉丁加奴]登嘉楼拉亚酒店及会议中心(Raia Hotel &amp; Convention Centre Terengganu)(55851933)</t>
  </si>
  <si>
    <t>高级双床房&lt;2人入住&gt;</t>
  </si>
  <si>
    <t>Abdullah Sharwani/Amirah Husna</t>
  </si>
  <si>
    <t xml:space="preserve">4154670	</t>
  </si>
  <si>
    <t xml:space="preserve">ITAPPG	</t>
  </si>
  <si>
    <t xml:space="preserve">999228272909930	</t>
  </si>
  <si>
    <t>[特罗姆瑟]堪迪克伊萨维斯酒店(Scandic Ishavshotel)(56196432)</t>
  </si>
  <si>
    <t>特大床房&lt;2人入住&gt;&lt;不退款&gt;&lt;早餐&gt;</t>
  </si>
  <si>
    <t>GU/YE,LI/YUANTAO</t>
  </si>
  <si>
    <t xml:space="preserve">4172685	</t>
  </si>
  <si>
    <t xml:space="preserve">C04421257_1;2671486;SMD	</t>
  </si>
  <si>
    <t xml:space="preserve">999228272909259	</t>
  </si>
  <si>
    <t>LI/JIAMIN,MA/YANG</t>
  </si>
  <si>
    <t xml:space="preserve">4172684	</t>
  </si>
  <si>
    <t xml:space="preserve">C04420986_1;2671485;SMD	</t>
  </si>
  <si>
    <t xml:space="preserve">999228273739644	</t>
  </si>
  <si>
    <t>[曼谷]曼谷纳萨酒店(NASA BANGKOK)(55932643)</t>
  </si>
  <si>
    <t>ZHANG/XIN,YANG/LU,LIAO/YUYAN,HUANG/YUDIE</t>
  </si>
  <si>
    <t xml:space="preserve">4173254	</t>
  </si>
  <si>
    <t xml:space="preserve">999228279078888	</t>
  </si>
  <si>
    <t>LIU/RUOTONG</t>
  </si>
  <si>
    <t xml:space="preserve">4174732	</t>
  </si>
  <si>
    <t xml:space="preserve">999228284286598	</t>
  </si>
  <si>
    <t>[首尔]东大门旅游旅馆酒店(Travelodge Dongdaemun Seoul)(55254154)</t>
  </si>
  <si>
    <t>豪华双床房&lt;2人入住&gt;</t>
  </si>
  <si>
    <t>KO/SUI KI</t>
  </si>
  <si>
    <t xml:space="preserve">4176533	</t>
  </si>
  <si>
    <t xml:space="preserve">999228293197236	</t>
  </si>
  <si>
    <t>[巴塞罗那]巴尔莫拉尔酒店(Hotel Balmoral)(55280737)</t>
  </si>
  <si>
    <t>三人房&lt;2人入住&gt;</t>
  </si>
  <si>
    <t>LI/KEYAO,YU/BOJUN</t>
  </si>
  <si>
    <t xml:space="preserve">4180898	</t>
  </si>
  <si>
    <t xml:space="preserve">C9CT2WW7RV	</t>
  </si>
  <si>
    <t xml:space="preserve">999228317206559	</t>
  </si>
  <si>
    <t>[班木思]考艾贝丽别墅度假村(Belle Villa Resort, Khao Yai)(95083838)</t>
  </si>
  <si>
    <t>豪华房&lt;1人入住&gt;&lt;早餐&gt;</t>
  </si>
  <si>
    <t>MATSUYAMA/METTA</t>
  </si>
  <si>
    <t xml:space="preserve">4190318	</t>
  </si>
  <si>
    <t xml:space="preserve">999228319717979	</t>
  </si>
  <si>
    <t>[布拉格]布拉格冬宫酒店(Hermitage Hotel Prague)(55491758)</t>
  </si>
  <si>
    <t>标准房&lt;2人入住&gt;&lt;早餐&gt;</t>
  </si>
  <si>
    <t>HU/WANG LIN,HU/SILVIA JIAQING</t>
  </si>
  <si>
    <t xml:space="preserve">4192863	</t>
  </si>
  <si>
    <t xml:space="preserve">1437	</t>
  </si>
  <si>
    <t xml:space="preserve">999228332684277	</t>
  </si>
  <si>
    <t>[丹戎本雅]洪腾海滨酒店(Hompton Hotel by The Beach)(68031154)</t>
  </si>
  <si>
    <t>Adilla/Nur</t>
  </si>
  <si>
    <t xml:space="preserve">4198737	</t>
  </si>
  <si>
    <t xml:space="preserve">10113493 - Ms. Aina rsv	</t>
  </si>
  <si>
    <t xml:space="preserve">999228341619602	</t>
  </si>
  <si>
    <t>[济州市]济州航空城酒店(Hotel Air City Jeju)(55768371)</t>
  </si>
  <si>
    <t>家庭双床房&lt;4人入住&gt;</t>
  </si>
  <si>
    <t>KIM/DONGCHUL</t>
  </si>
  <si>
    <t xml:space="preserve">4205223	</t>
  </si>
  <si>
    <t xml:space="preserve">478756705-1699275706068809	</t>
  </si>
  <si>
    <t xml:space="preserve">999228344001482	</t>
  </si>
  <si>
    <t>[丹戎本雅]天堂沙滩度假村(Rainbow Paradise Beach Resort)(55312110)</t>
  </si>
  <si>
    <t>豪华一室房&lt;2人入住&gt;&lt;不退款&gt;</t>
  </si>
  <si>
    <t>TSUI/TUNG SHAN</t>
  </si>
  <si>
    <t xml:space="preserve">4206027	</t>
  </si>
  <si>
    <t xml:space="preserve">177768	</t>
  </si>
  <si>
    <t xml:space="preserve">999228345597221	</t>
  </si>
  <si>
    <t>[麦加]宜必思尚品麦加酒店(Ibis Styles Makkah)(114261800)</t>
  </si>
  <si>
    <t>标房带一张双人床&lt;2人入住&gt;&lt;不退款&gt;</t>
  </si>
  <si>
    <t>WAHHAB/MUHAMMAD ABDUL,CHADNI/KOLSUMA BEGUM</t>
  </si>
  <si>
    <t xml:space="preserve">4206503	</t>
  </si>
  <si>
    <t xml:space="preserve">A0A4XLM526|117659325	</t>
  </si>
  <si>
    <t xml:space="preserve">999228345984699	</t>
  </si>
  <si>
    <t>[釜山]釜山站城市酒店(City Hotel the Busan Metro)(110133607)</t>
  </si>
  <si>
    <t>标准双人间&lt;2人入住&gt;</t>
  </si>
  <si>
    <t>NA/YEWON</t>
  </si>
  <si>
    <t xml:space="preserve">4206753	</t>
  </si>
  <si>
    <t xml:space="preserve">999228362968524	</t>
  </si>
  <si>
    <t>[釜山]南埔嗨2天堂酒店&amp;SPA(Nampo Ocean 2Heaven Hotel &amp; Spa)(114262052)</t>
  </si>
  <si>
    <t>Deluxe Double Room&lt;2人入住&gt;</t>
  </si>
  <si>
    <t>KIM/KYUBIN</t>
  </si>
  <si>
    <t xml:space="preserve">4214976	</t>
  </si>
  <si>
    <t xml:space="preserve">CMS__118554542|118554542	</t>
  </si>
  <si>
    <t xml:space="preserve">999228365192091	</t>
  </si>
  <si>
    <t>[芭堤雅]芭堤雅旺阿玛海滩舒适酒店(Cosi Pattaya Wong Amat Beach)(70787722)</t>
  </si>
  <si>
    <t>克斯特大床房&lt;2人入住&gt;</t>
  </si>
  <si>
    <t>GAO/JIANJUN,CHAIMONGKOL/SUKIT</t>
  </si>
  <si>
    <t xml:space="preserve">4216372	</t>
  </si>
  <si>
    <t xml:space="preserve">71009	</t>
  </si>
  <si>
    <t xml:space="preserve">999228366012731	</t>
  </si>
  <si>
    <t>[丹戎本雅]槟城火烈鸟海滩酒店(Flamingo Hotel by The Beach, Penang)(55439295)</t>
  </si>
  <si>
    <t>套房, 2 间卧室&lt;2人入住&gt;&lt;早餐&gt;</t>
  </si>
  <si>
    <t>BINTI TANWIR/FATIN SUSANTI</t>
  </si>
  <si>
    <t xml:space="preserve">4216846	</t>
  </si>
  <si>
    <t xml:space="preserve">1082273341	</t>
  </si>
  <si>
    <t xml:space="preserve">999228368207166	</t>
  </si>
  <si>
    <t>[曼谷]沙吞伊斯汀大酒店(Eastin Grand Hotel Sathorn)(68545414)</t>
  </si>
  <si>
    <t>高级天空房&lt;2人入住&gt;&lt;早餐&gt;</t>
  </si>
  <si>
    <t>CHAN/KWAI TSZ</t>
  </si>
  <si>
    <t xml:space="preserve">4219805	</t>
  </si>
  <si>
    <t xml:space="preserve">490644	</t>
  </si>
  <si>
    <t xml:space="preserve">999228368217415	</t>
  </si>
  <si>
    <t>WOON/CHENG HOO</t>
  </si>
  <si>
    <t xml:space="preserve">4219821	</t>
  </si>
  <si>
    <t xml:space="preserve">490614	</t>
  </si>
  <si>
    <t xml:space="preserve">999228368406357	</t>
  </si>
  <si>
    <t>[曼谷]曼谷 JW 万豪酒店(JW Marriott Hotel Bangkok)(55299096)</t>
  </si>
  <si>
    <t>Deluxe Room&lt;2人入住&gt;&lt;不退款&gt;&lt;早餐&gt;</t>
  </si>
  <si>
    <t>CORRY/DANIEL</t>
  </si>
  <si>
    <t xml:space="preserve">4220295	</t>
  </si>
  <si>
    <t xml:space="preserve">999228393201614	</t>
  </si>
  <si>
    <t>[Kirribilli]格伦费里小屋(Glenferrie Lodge)(89918535)</t>
  </si>
  <si>
    <t>双人房带阳台和公共浴室&lt;2人入住&gt;</t>
  </si>
  <si>
    <t>LI/MING</t>
  </si>
  <si>
    <t xml:space="preserve">4226297	</t>
  </si>
  <si>
    <t xml:space="preserve">279654d128882c9a|119462785	</t>
  </si>
  <si>
    <t xml:space="preserve">999228399325800	</t>
  </si>
  <si>
    <t>[曼谷]康帕斯酒店集团曼谷素坤逸10巷格乐丽雅酒店(Galleria Sukhumvit 10 Bangkok by Compass Hospitality)(55799373)</t>
  </si>
  <si>
    <t>豪华闲逸房&lt;2人入住&gt;&lt;不退款&gt;</t>
  </si>
  <si>
    <t>KAIZERBRECHT/LUDWIK</t>
  </si>
  <si>
    <t xml:space="preserve">4229097	</t>
  </si>
  <si>
    <t xml:space="preserve">81604	</t>
  </si>
  <si>
    <t xml:space="preserve">999228415059862	</t>
  </si>
  <si>
    <t>[曼谷]曼谷素坤逸安凡尼酒店(Avani Sukhumvit Bangkok Hotel)(70165254)</t>
  </si>
  <si>
    <t>阿瓦尼房（大床）&lt;2人入住&gt;&lt;不退款&gt;&lt;早餐&gt;</t>
  </si>
  <si>
    <t>HSU/TSU HAN</t>
  </si>
  <si>
    <t xml:space="preserve">4233072	</t>
  </si>
  <si>
    <t xml:space="preserve">606914	</t>
  </si>
  <si>
    <t xml:space="preserve">999228421317923	</t>
  </si>
  <si>
    <t>[哥打京那巴鲁]绿蔓酒店- 万豪旅享家设计酒店品牌成员(The Luma Hotel, a Member of Design Hotels)(109175313)</t>
  </si>
  <si>
    <t>舒適蕨房双床房&lt;2人入住&gt;</t>
  </si>
  <si>
    <t>LIN/HO YAN,WONG/CHUN HUNG</t>
  </si>
  <si>
    <t xml:space="preserve">4236029	</t>
  </si>
  <si>
    <t xml:space="preserve">37678SE032917	</t>
  </si>
  <si>
    <t xml:space="preserve">999228432265796	</t>
  </si>
  <si>
    <t>[长滩岛]锡蒂奥长滩别墅套房酒店(The Sitio Boracay Villas and Suites)(55733332)</t>
  </si>
  <si>
    <t>SUITE DELUXE SUITE&lt;2人入住&gt;</t>
  </si>
  <si>
    <t>VIRAY/BERNARD</t>
  </si>
  <si>
    <t xml:space="preserve">4237863	</t>
  </si>
  <si>
    <t xml:space="preserve">999228443250092	</t>
  </si>
  <si>
    <t>[釜山]釜山旅游酒店(Busan Tourist Hotel)(70391164)</t>
  </si>
  <si>
    <t>高级双人床房&lt;2人入住&gt;</t>
  </si>
  <si>
    <t>KAMIMATE/HIROKI</t>
  </si>
  <si>
    <t xml:space="preserve">4244602	</t>
  </si>
  <si>
    <t xml:space="preserve">121001007|121001007	</t>
  </si>
  <si>
    <t xml:space="preserve">999228443326438	</t>
  </si>
  <si>
    <t>[萨利 伯土达尔]蓝色非洲酒店(Blue Africa)(110036885)</t>
  </si>
  <si>
    <t>双人床房&lt;2人入住&gt;&lt;不退款&gt;&lt;早餐&gt;</t>
  </si>
  <si>
    <t>LANCELOT/JEAN-LUC</t>
  </si>
  <si>
    <t xml:space="preserve">4244759	</t>
  </si>
  <si>
    <t xml:space="preserve">28750245	</t>
  </si>
  <si>
    <t xml:space="preserve">999228444922062	</t>
  </si>
  <si>
    <t>Tian/Jianjun,Ji/Yuming</t>
  </si>
  <si>
    <t xml:space="preserve">4247452	</t>
  </si>
  <si>
    <t xml:space="preserve">#54713	</t>
  </si>
  <si>
    <t xml:space="preserve">999228445097321	</t>
  </si>
  <si>
    <t>[首尔]明洞L7酒店(L7 Myeongdong)(109175080)</t>
  </si>
  <si>
    <t>城景高级双人床房&lt;2人入住&gt;</t>
  </si>
  <si>
    <t>JUNG/ALEX</t>
  </si>
  <si>
    <t xml:space="preserve">4247817	</t>
  </si>
  <si>
    <t xml:space="preserve">999228446254054	</t>
  </si>
  <si>
    <t>[芽庄]波提克酒店(Potique Hotel)(100679346)</t>
  </si>
  <si>
    <t>豪华海景房&lt;2人入住&gt;&lt;不退款&gt;&lt;早餐&gt;</t>
  </si>
  <si>
    <t>Kim/Jongbhin</t>
  </si>
  <si>
    <t xml:space="preserve">4250188	</t>
  </si>
  <si>
    <t xml:space="preserve">1082505887	</t>
  </si>
  <si>
    <t xml:space="preserve">999228446563196	</t>
  </si>
  <si>
    <t>[首尔]迎宾酒店(Youngbin Hotel)(55380422)</t>
  </si>
  <si>
    <t>双床房&lt;2人入住&gt;</t>
  </si>
  <si>
    <t>SEKI/MAKIKO</t>
  </si>
  <si>
    <t xml:space="preserve">4250818	</t>
  </si>
  <si>
    <t xml:space="preserve">9035974413530	</t>
  </si>
  <si>
    <t xml:space="preserve">999228446780107	</t>
  </si>
  <si>
    <t>[吉隆坡]吉隆坡香格里拉(Shangri-La Kuala Lumpur)(61600027)</t>
  </si>
  <si>
    <t>EXECUTIVE ROOM (KING/TWIN)&lt;2人入住&gt;</t>
  </si>
  <si>
    <t>ZHANG/XIAOXIAO</t>
  </si>
  <si>
    <t xml:space="preserve">4251331	</t>
  </si>
  <si>
    <t xml:space="preserve">999228483175633	</t>
  </si>
  <si>
    <t>[新加坡]新加坡港湾彩鸿酒店(Travelodge Harbourfront Singapore)(55451623)</t>
  </si>
  <si>
    <t>豪华加大大床房&lt;2人入住&gt;&lt;不退款&gt;</t>
  </si>
  <si>
    <t>TAN/AH WA,TAN/RONIE</t>
  </si>
  <si>
    <t xml:space="preserve">4255841	</t>
  </si>
  <si>
    <t xml:space="preserve">999228491044072	</t>
  </si>
  <si>
    <t>[迪拜]迪拜棕榈岛瑞吉酒店(The St. Regis Dubai, the Palm)(80389964)</t>
  </si>
  <si>
    <t>豪华特大床房&lt;2人入住&gt;&lt;早餐&gt;</t>
  </si>
  <si>
    <t>YING/DANLING,SHOU/CHENBIN,Che/Jiadi</t>
  </si>
  <si>
    <t xml:space="preserve">4262146	</t>
  </si>
  <si>
    <t xml:space="preserve">85081503	</t>
  </si>
  <si>
    <t xml:space="preserve">999228492032844	</t>
  </si>
  <si>
    <t>[岘港]岘港莫荣安豪华酒店(Muong Thanh Luxury Da Nang Hotel)(55599156)</t>
  </si>
  <si>
    <t>海景豪华双床房&lt;1人入住&gt;&lt;不退款&gt;&lt;早餐&gt;</t>
  </si>
  <si>
    <t>KAO/MINGHUNG</t>
  </si>
  <si>
    <t xml:space="preserve">4262456	</t>
  </si>
  <si>
    <t xml:space="preserve">9036037619180	</t>
  </si>
  <si>
    <t xml:space="preserve">999228494279090	</t>
  </si>
  <si>
    <t>[合艾]旺诺伊酒店(Wungnoy Hotel)(109175630)</t>
  </si>
  <si>
    <t>豪华双人床房&lt;2人入住&gt;</t>
  </si>
  <si>
    <t>BINTIABDSAMAT/SAPIAH</t>
  </si>
  <si>
    <t xml:space="preserve">4263366	</t>
  </si>
  <si>
    <t xml:space="preserve">28494280321	</t>
  </si>
  <si>
    <t>Mohamed Zin/Zarwatul Hayati</t>
  </si>
  <si>
    <t xml:space="preserve">4263367	</t>
  </si>
  <si>
    <t xml:space="preserve">999228496258774	</t>
  </si>
  <si>
    <t>[伦敦]西伦敦帝盛道酒店(Dao by Dorsett West London)(114262120)</t>
  </si>
  <si>
    <t>STUDIO DAO STUDIO&lt;2人入住&gt;&lt;不退款&gt;&lt;早餐&gt;</t>
  </si>
  <si>
    <t>yu/qin</t>
  </si>
  <si>
    <t xml:space="preserve">4264320	</t>
  </si>
  <si>
    <t xml:space="preserve">999228497478100	</t>
  </si>
  <si>
    <t>[吉隆坡]吉隆坡MOV酒店(Mov Hotel Kuala Lumpur)(55745020)</t>
  </si>
  <si>
    <t>双子房&lt;2人入住&gt;&lt;不退款&gt;</t>
  </si>
  <si>
    <t>LIEW KANG KAYE/JEROME</t>
  </si>
  <si>
    <t xml:space="preserve">4264932	</t>
  </si>
  <si>
    <t xml:space="preserve">999228499955227	</t>
  </si>
  <si>
    <t>[杭东]美憬阁索菲特清迈沃伦塔高级度假村(Veranda High Resort Chiang Mai - MGallery)(68583748)</t>
  </si>
  <si>
    <t>山谷豪华静谧特大床房&lt;2人入住&gt;&lt;早餐&gt;</t>
  </si>
  <si>
    <t>JARATSUNTHORNPHAK/NISARAT</t>
  </si>
  <si>
    <t xml:space="preserve">4266316	</t>
  </si>
  <si>
    <t xml:space="preserve">131054162	</t>
  </si>
  <si>
    <t xml:space="preserve">999228503091331	</t>
  </si>
  <si>
    <t>[Kuala Kuantan]关丹凯悦酒店(Hyatt Regency Kuantan Resort)(55491832)</t>
  </si>
  <si>
    <t>海景标准特大床房&lt;2人入住&gt;&lt;早餐&gt;</t>
  </si>
  <si>
    <t>YONG/PINN HARN</t>
  </si>
  <si>
    <t xml:space="preserve">4267025	</t>
  </si>
  <si>
    <t xml:space="preserve">999228506702400	</t>
  </si>
  <si>
    <t>[罗马]肯尼迪酒店(Hotel Kennedy)(55439681)</t>
  </si>
  <si>
    <t>标准双人间&lt;2人入住&gt;&lt;早餐&gt;</t>
  </si>
  <si>
    <t>Negi/Pranav,Negi/Pranav</t>
  </si>
  <si>
    <t xml:space="preserve">4267862	</t>
  </si>
  <si>
    <t xml:space="preserve">alexia	</t>
  </si>
  <si>
    <t xml:space="preserve">999228509699982	</t>
  </si>
  <si>
    <t>[哥多华]苏里麦丹度假村(Solea Mactan Resort)(56206230)</t>
  </si>
  <si>
    <t>园景尊贵房&lt;2人入住&gt;&lt;不退款&gt;&lt;早餐&gt;</t>
  </si>
  <si>
    <t>KIMURA/MANAMI,HERRERA/MICHAEL SHEEN</t>
  </si>
  <si>
    <t xml:space="preserve">4268832	</t>
  </si>
  <si>
    <t xml:space="preserve">477600000014639	</t>
  </si>
  <si>
    <t xml:space="preserve">999228510044484	</t>
  </si>
  <si>
    <t xml:space="preserve">4268932	</t>
  </si>
  <si>
    <t xml:space="preserve">999228512634847	</t>
  </si>
  <si>
    <t>[贝尔格莱德]莫斯卡瓦酒店(Hotel Moskva)(55779691)</t>
  </si>
  <si>
    <t>Twin Room&lt;2人入住&gt;&lt;早餐&gt;</t>
  </si>
  <si>
    <t>CHENG/HAO</t>
  </si>
  <si>
    <t xml:space="preserve">4269677	</t>
  </si>
  <si>
    <t xml:space="preserve">999228523122087	</t>
  </si>
  <si>
    <t>[特罗姆瑟]斯堪迪克特罗姆瑟大酒店(Scandic Grand Tromsø)(55439662)</t>
  </si>
  <si>
    <t>标准双床房&lt;2人入住&gt;&lt;不退款&gt;&lt;早餐&gt;</t>
  </si>
  <si>
    <t>zhang/guojie,YAO/ZIFEI</t>
  </si>
  <si>
    <t xml:space="preserve">4271778	</t>
  </si>
  <si>
    <t xml:space="preserve">C04436039_1;2699924;SMD	</t>
  </si>
  <si>
    <t xml:space="preserve">999228523335023	</t>
  </si>
  <si>
    <t>[Khuan Lang]阿尔法赫德酒店(Alfahad Hotel)(103763306)</t>
  </si>
  <si>
    <t>豪华双床房&lt;2人入住&gt;&lt;早餐&gt;</t>
  </si>
  <si>
    <t>SUFFIAN/AHMAD SUFFIAN</t>
  </si>
  <si>
    <t xml:space="preserve">4271836	</t>
  </si>
  <si>
    <t xml:space="preserve">999228527639134	</t>
  </si>
  <si>
    <t>[赫尔辛基]F6酒店(Hotel F6)(55380404)</t>
  </si>
  <si>
    <t>Chen/yuan,Yan/jiaqi</t>
  </si>
  <si>
    <t xml:space="preserve">4272689	</t>
  </si>
  <si>
    <t xml:space="preserve">9031141953972	</t>
  </si>
  <si>
    <t xml:space="preserve">999228535368877	</t>
  </si>
  <si>
    <t>[曼谷]曼谷橡树套房酒店(Oakwood Suites Bangkok)(90402503)</t>
  </si>
  <si>
    <t>豪华一室双床房&lt;2人入住&gt;</t>
  </si>
  <si>
    <t>WU/CHIHCHING</t>
  </si>
  <si>
    <t xml:space="preserve">4274414	</t>
  </si>
  <si>
    <t xml:space="preserve">999228540056891	</t>
  </si>
  <si>
    <t>[新加坡]新加坡皇后酒店(Hotel Royal @ Queens Singapore)(55680235)</t>
  </si>
  <si>
    <t>行政房&lt;2人入住&gt;&lt;不退款&gt;</t>
  </si>
  <si>
    <t>pooi mei/soo,pooi mei/soo</t>
  </si>
  <si>
    <t xml:space="preserve">4275381	</t>
  </si>
  <si>
    <t xml:space="preserve">48518058-1	</t>
  </si>
  <si>
    <t xml:space="preserve">999228545236519	</t>
  </si>
  <si>
    <t>[新加坡]樟宜机场皇冠假日酒店  - IHG 旗下酒店(Crowne Plaza Changi Airport, an IHG Hotel)(55280749)</t>
  </si>
  <si>
    <t>宝石翼楼标准特大床房&lt;2人入住&gt;&lt;早餐&gt;</t>
  </si>
  <si>
    <t>Wang/Zhi</t>
  </si>
  <si>
    <t xml:space="preserve">4277199	</t>
  </si>
  <si>
    <t xml:space="preserve">25102660	</t>
  </si>
  <si>
    <t xml:space="preserve">999228546798483	</t>
  </si>
  <si>
    <t>高级房&lt;2人入住&gt;</t>
  </si>
  <si>
    <t>Gupta/Ankit,Gupta/Ankit</t>
  </si>
  <si>
    <t xml:space="preserve">4277656	</t>
  </si>
  <si>
    <t xml:space="preserve">999228552588125	</t>
  </si>
  <si>
    <t>[首尔]阳光酒店(Sunshine Hotel)(60480639)</t>
  </si>
  <si>
    <t>大床房&lt;2人入住&gt;</t>
  </si>
  <si>
    <t>CHOI/YOUNGCHUL</t>
  </si>
  <si>
    <t xml:space="preserve">4278954	</t>
  </si>
  <si>
    <t xml:space="preserve">23166244	</t>
  </si>
  <si>
    <t xml:space="preserve">999228555068629	</t>
  </si>
  <si>
    <t>[日惹]马里奥波罗POP!酒店(Pop! Hotel Malioboro - Yogyakarta)(96746567)</t>
  </si>
  <si>
    <t>波普房&lt;2人入住&gt;</t>
  </si>
  <si>
    <t>LAURENTIA/VINNY</t>
  </si>
  <si>
    <t xml:space="preserve">4289881	</t>
  </si>
  <si>
    <t xml:space="preserve">107859 by riri - rcp	</t>
  </si>
  <si>
    <t xml:space="preserve">999228557087623	</t>
  </si>
  <si>
    <t>[波德申]雅维林海中天酒店(Avillion Port Dickson)(55851984)</t>
  </si>
  <si>
    <t>水上小屋&lt;2人入住&gt;&lt;早餐&gt;</t>
  </si>
  <si>
    <t>SUK CHUEN/LEE</t>
  </si>
  <si>
    <t xml:space="preserve">4290713	</t>
  </si>
  <si>
    <t xml:space="preserve">344842	</t>
  </si>
  <si>
    <t xml:space="preserve">999228557325706	</t>
  </si>
  <si>
    <t>[万隆市]理想酒店(Idea's Hotel)(89928805)</t>
  </si>
  <si>
    <t>豪华间&lt;2人入住&gt;&lt;早餐&gt;</t>
  </si>
  <si>
    <t>SOPIYUDIN/AHMAD</t>
  </si>
  <si>
    <t xml:space="preserve">4291055	</t>
  </si>
  <si>
    <t xml:space="preserve">Conf by Mr Munafikri(FO)	</t>
  </si>
  <si>
    <t xml:space="preserve">999228560168288	</t>
  </si>
  <si>
    <t>[巴厘岛]库塔中央公园酒店(Kuta Central Park Hotel)(91811004)</t>
  </si>
  <si>
    <t>豪华房&lt;2人入住&gt;&lt;不退款&gt;&lt;早餐&gt;</t>
  </si>
  <si>
    <t>Dwiyani/Caecilia</t>
  </si>
  <si>
    <t xml:space="preserve">4292879	</t>
  </si>
  <si>
    <t xml:space="preserve">-125568146	</t>
  </si>
  <si>
    <t xml:space="preserve">999228560212121	</t>
  </si>
  <si>
    <t>[乔治市]加拉歪路G酒店(G Hotel Kelawai)(56140392)</t>
  </si>
  <si>
    <t>GOH/NICKY,YE/LILI</t>
  </si>
  <si>
    <t xml:space="preserve">4292899	</t>
  </si>
  <si>
    <t xml:space="preserve">23452904	</t>
  </si>
  <si>
    <t xml:space="preserve">999228560952038	</t>
  </si>
  <si>
    <t>行政房&lt;2人入住&gt;&lt;早餐&gt;</t>
  </si>
  <si>
    <t>TAN/XINWU</t>
  </si>
  <si>
    <t xml:space="preserve">4294451	</t>
  </si>
  <si>
    <t xml:space="preserve">999228572597962	</t>
  </si>
  <si>
    <t>[天安市]天安新罗酒店(Shilla Stay Cheonan)(60480295)</t>
  </si>
  <si>
    <t>标准双人房&lt;2人入住&gt;</t>
  </si>
  <si>
    <t>KIM/MINSUN</t>
  </si>
  <si>
    <t xml:space="preserve">4299132	</t>
  </si>
  <si>
    <t xml:space="preserve">999228574021807	</t>
  </si>
  <si>
    <t>[布拉格]布拉格城市NH酒店(NH Prague City)(55505279)</t>
  </si>
  <si>
    <t>双床房&lt;2人入住&gt;&lt;早餐&gt;</t>
  </si>
  <si>
    <t>ENDO/HARUKA</t>
  </si>
  <si>
    <t xml:space="preserve">4300549	</t>
  </si>
  <si>
    <t xml:space="preserve">-C9NLCCV7	</t>
  </si>
  <si>
    <t xml:space="preserve">999228587659576	</t>
  </si>
  <si>
    <t>[马尼拉]马尼拉湾景园酒店(Bayview Park Hotel Manila)(55280723)</t>
  </si>
  <si>
    <t>DIZON/JENNYROSE MISALANG</t>
  </si>
  <si>
    <t xml:space="preserve">4305485	</t>
  </si>
  <si>
    <t xml:space="preserve">300146	</t>
  </si>
  <si>
    <t xml:space="preserve">999228588603397	</t>
  </si>
  <si>
    <t>MAH/DANIEL</t>
  </si>
  <si>
    <t xml:space="preserve">4306322	</t>
  </si>
  <si>
    <t xml:space="preserve">999228595393267	</t>
  </si>
  <si>
    <t>[博伟湖]布埃纳维斯塔湖迪士尼清泉温德姆度假酒店(Wyndham Lake Buena Vista Resort Disney Springs® Resort Area)(70391126)</t>
  </si>
  <si>
    <t>2大床房&lt;2人入住&gt;</t>
  </si>
  <si>
    <t>RONG/XIANGYING</t>
  </si>
  <si>
    <t xml:space="preserve">4308751	</t>
  </si>
  <si>
    <t xml:space="preserve">C9P5GVXYHD	</t>
  </si>
  <si>
    <t xml:space="preserve">999228599904252	</t>
  </si>
  <si>
    <t>海景特大床房&lt;2人入住&gt;</t>
  </si>
  <si>
    <t>BIN ABDUL RAHMAN/MOHD YUSRI</t>
  </si>
  <si>
    <t xml:space="preserve">4310391	</t>
  </si>
  <si>
    <t xml:space="preserve">999228605605341	</t>
  </si>
  <si>
    <t>[温布利]伦敦 - 温布利国际酒店(London - Wembley International Hotel)(55653074)</t>
  </si>
  <si>
    <t>WONG/KA YEE</t>
  </si>
  <si>
    <t xml:space="preserve">4313801	</t>
  </si>
  <si>
    <t xml:space="preserve">999228713715648	</t>
  </si>
  <si>
    <t>[吉隆坡]吉隆坡市中心智选假日酒店(Holiday Inn Express Kuala Lumpur City Centre, an IHG Hotel)(55337198)</t>
  </si>
  <si>
    <t>标准两张单人床房&lt;2人入住&gt;&lt;不退款&gt;&lt;早餐&gt;</t>
  </si>
  <si>
    <t>WONG/MAY</t>
  </si>
  <si>
    <t xml:space="preserve">4336774	</t>
  </si>
  <si>
    <t xml:space="preserve">411023	</t>
  </si>
  <si>
    <t xml:space="preserve">999229376484389	</t>
  </si>
  <si>
    <t>[巴德胡弗多普]宜必思斯希普霍尔阿姆斯特丹机场酒店(Ibis Schiphol Amsterdam Airport)(55290037)</t>
  </si>
  <si>
    <t>高级大床房&lt;2人入住&gt;&lt;不退款&gt;</t>
  </si>
  <si>
    <t>WU/SHENGHAN</t>
  </si>
  <si>
    <t xml:space="preserve">4422052	</t>
  </si>
  <si>
    <t xml:space="preserve">999228561101807	</t>
  </si>
  <si>
    <t>[巴黎]蒙帕纳斯55号酒店(55 Hôtel Montparnasse)(109308624)</t>
  </si>
  <si>
    <t>SONG/QI,DENG/HAOCHEN</t>
  </si>
  <si>
    <t xml:space="preserve">4294678	</t>
  </si>
  <si>
    <t xml:space="preserve">999228393989916	</t>
  </si>
  <si>
    <t>[哥打京那巴鲁]京那巴鲁凯悦酒店(Hyatt Regency Kinabalu)(56174659)</t>
  </si>
  <si>
    <t>Double room, Twin beds&lt;2人入住&gt;</t>
  </si>
  <si>
    <t>LIU/RONG</t>
  </si>
  <si>
    <t xml:space="preserve">4226781	</t>
  </si>
  <si>
    <t xml:space="preserve">999229405333233	</t>
  </si>
  <si>
    <t>[吉隆坡]吉隆坡大华酒店，傲途格精选酒店(The Majestic Hotel Kuala Lumpur, Autograph Collection)(68025853)</t>
  </si>
  <si>
    <t>豪华特大床房塔楼翼&lt;2人入住&gt;&lt;不退款&gt;&lt;早餐&gt;</t>
  </si>
  <si>
    <t>NEO/CRYSTAL</t>
  </si>
  <si>
    <t xml:space="preserve">4461130	</t>
  </si>
  <si>
    <t xml:space="preserve">326167727	</t>
  </si>
  <si>
    <t xml:space="preserve">999229407689124	</t>
  </si>
  <si>
    <t>[曼谷]曼谷阿玛瑞廊曼机场酒店(Amari Don Muang Airport Bangkok)(55280787)</t>
  </si>
  <si>
    <t>豪华特大床房&lt;1人入住&gt;&lt;不退款&gt;&lt;早餐&gt;</t>
  </si>
  <si>
    <t>LIANG/DONGQUAN</t>
  </si>
  <si>
    <t xml:space="preserve">4464491	</t>
  </si>
  <si>
    <t xml:space="preserve">7217337	</t>
  </si>
  <si>
    <t xml:space="preserve">999229421536122	</t>
  </si>
  <si>
    <t>[西哈努克城]速卡海滩度假村(Sokha Beach Resort)(56140400)</t>
  </si>
  <si>
    <t>海洋翼高级房&lt;2人入住&gt;&lt;不退款&gt;&lt;早餐&gt;</t>
  </si>
  <si>
    <t>CHHUN/SOVANN</t>
  </si>
  <si>
    <t xml:space="preserve">4483298	</t>
  </si>
  <si>
    <t xml:space="preserve">39681429,39681430	</t>
  </si>
  <si>
    <t xml:space="preserve">999228536686420	</t>
  </si>
  <si>
    <t>调整</t>
  </si>
  <si>
    <t>[埃里温]埃里温温德姆华美达套房酒店(Ramada Hotel and Suites by Wyndham Yerevan)(95084763)</t>
  </si>
  <si>
    <t>特大床房&lt;1人入住&gt;</t>
  </si>
  <si>
    <t>KHOSROSHAHIZADEH/BABAK</t>
  </si>
  <si>
    <t xml:space="preserve">4274693	</t>
  </si>
  <si>
    <t xml:space="preserve">484128535 - 1700355331031440	</t>
  </si>
  <si>
    <t>，</t>
  </si>
  <si>
    <t>直连</t>
  </si>
  <si>
    <t>125492.23 HKD</t>
  </si>
  <si>
    <t>A231228100439481</t>
  </si>
  <si>
    <t>A231228100518481</t>
  </si>
  <si>
    <t>总计：125492.23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</si>
  <si>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</si>
  <si>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</si>
  <si>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</si>
  <si>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</si>
  <si>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</si>
  <si>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</si>
  <si>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</si>
  <si>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</si>
  <si>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</si>
  <si>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</si>
  <si>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</si>
  <si>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</si>
  <si>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</si>
  <si>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</si>
  <si>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</si>
  <si>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</si>
  <si>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</si>
  <si>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</si>
  <si>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</si>
  <si>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2023-12-23</t>
  </si>
  <si>
    <t>4483298</t>
  </si>
  <si>
    <t>圣卡海滩度假村</t>
  </si>
  <si>
    <t>CHHUN SOVANN</t>
  </si>
  <si>
    <t>2023-12-24</t>
  </si>
  <si>
    <t>2023-12-25</t>
  </si>
  <si>
    <t>退房日周结</t>
  </si>
  <si>
    <t>1795.99</t>
  </si>
  <si>
    <t>1962.62</t>
  </si>
  <si>
    <t>0</t>
  </si>
  <si>
    <t>0.00</t>
  </si>
  <si>
    <t>携程汇智国际直连</t>
  </si>
  <si>
    <t>925</t>
  </si>
  <si>
    <t>2023-12-24 09:45:07</t>
  </si>
  <si>
    <t>否</t>
  </si>
  <si>
    <t>汇智国际旅游发展有限公司</t>
  </si>
  <si>
    <t>直采</t>
  </si>
  <si>
    <t>柬埔寨</t>
  </si>
  <si>
    <t>2023-12-20</t>
  </si>
  <si>
    <t>4464491</t>
  </si>
  <si>
    <t>曼谷廊曼机场阿玛瑞酒店</t>
  </si>
  <si>
    <t>LIANG DONGQUAN</t>
  </si>
  <si>
    <t>873.99</t>
  </si>
  <si>
    <t>955.60</t>
  </si>
  <si>
    <t>2023-12-20 09:21:57</t>
  </si>
  <si>
    <t>泰国</t>
  </si>
  <si>
    <t>2023-12-19</t>
  </si>
  <si>
    <t>4461130</t>
  </si>
  <si>
    <t>吉隆坡大华酒店 - 傲途格精选酒店</t>
  </si>
  <si>
    <t>NEO CRYSTAL</t>
  </si>
  <si>
    <t>860.00</t>
  </si>
  <si>
    <t>938.35</t>
  </si>
  <si>
    <t>2023-12-22 00:25:59</t>
  </si>
  <si>
    <t>马来西亚</t>
  </si>
  <si>
    <t>2023-12-12</t>
  </si>
  <si>
    <t>4422052</t>
  </si>
  <si>
    <t>阿姆斯特丹史基浦机场宜必思酒店</t>
  </si>
  <si>
    <t>WU SHENGHAN</t>
  </si>
  <si>
    <t>536.00</t>
  </si>
  <si>
    <t>581.72</t>
  </si>
  <si>
    <t>2023-12-12 03:36:09</t>
  </si>
  <si>
    <t>荷兰</t>
  </si>
  <si>
    <t>2023-11-27</t>
  </si>
  <si>
    <t>4336774</t>
  </si>
  <si>
    <t>吉隆坡市中心智选假日酒店</t>
  </si>
  <si>
    <t>WONG MAY</t>
  </si>
  <si>
    <t>746.00</t>
  </si>
  <si>
    <t>810.96</t>
  </si>
  <si>
    <t>2023-11-28 10:46:30</t>
  </si>
  <si>
    <t>2023-11-23</t>
  </si>
  <si>
    <t>4310391</t>
  </si>
  <si>
    <t>关丹凯悦酒店</t>
  </si>
  <si>
    <t>BIN ABDUL RAHMAN MOHD YUSRI</t>
  </si>
  <si>
    <t>1738.77</t>
  </si>
  <si>
    <t>1888.74</t>
  </si>
  <si>
    <t>2023-11-23 17:04:58</t>
  </si>
  <si>
    <t>4308751</t>
  </si>
  <si>
    <t>布埃纳维斯塔湖迪士尼清泉温德姆度假酒店</t>
  </si>
  <si>
    <t>RONG XIANGYING</t>
  </si>
  <si>
    <t>1697.38</t>
  </si>
  <si>
    <t>1843.78</t>
  </si>
  <si>
    <t>2023-11-23 12:56:28</t>
  </si>
  <si>
    <t>美国</t>
  </si>
  <si>
    <t>2023-11-22</t>
  </si>
  <si>
    <t>4305485</t>
  </si>
  <si>
    <t>马尼拉湾景酒店</t>
  </si>
  <si>
    <t>DIZON JENNYROSE MISALANG</t>
  </si>
  <si>
    <t>307.78</t>
  </si>
  <si>
    <t>335.24</t>
  </si>
  <si>
    <t>2023-11-22 20:36:25</t>
  </si>
  <si>
    <t>菲律宾</t>
  </si>
  <si>
    <t>4300549</t>
  </si>
  <si>
    <t>布拉格城市NH酒店</t>
  </si>
  <si>
    <t>ENDO HARUKA</t>
  </si>
  <si>
    <t>817.89</t>
  </si>
  <si>
    <t>891.04</t>
  </si>
  <si>
    <t>2023-11-22 01:18:28</t>
  </si>
  <si>
    <t>捷克</t>
  </si>
  <si>
    <t>2023-11-21</t>
  </si>
  <si>
    <t>4294678</t>
  </si>
  <si>
    <t>蒙帕纳斯55号酒店</t>
  </si>
  <si>
    <t>SONG QI,DENG HAOCHEN</t>
  </si>
  <si>
    <t>4826.53</t>
  </si>
  <si>
    <t>5236.55</t>
  </si>
  <si>
    <t>2023-11-21 08:14:47</t>
  </si>
  <si>
    <t>法国</t>
  </si>
  <si>
    <t>2023-11-20</t>
  </si>
  <si>
    <t>4292899</t>
  </si>
  <si>
    <t>加拉歪路G酒店</t>
  </si>
  <si>
    <t>GOH NICKY,YE LILI</t>
  </si>
  <si>
    <t>2023-12-22</t>
  </si>
  <si>
    <t>2625.00</t>
  </si>
  <si>
    <t>2829.27</t>
  </si>
  <si>
    <t>2023-11-21 09:19:23</t>
  </si>
  <si>
    <t>4292879</t>
  </si>
  <si>
    <t>库塔中央公园酒店</t>
  </si>
  <si>
    <t>Dwiyani Caecilia</t>
  </si>
  <si>
    <t>842.56</t>
  </si>
  <si>
    <t>908.13</t>
  </si>
  <si>
    <t>2023-11-20 23:43:40</t>
  </si>
  <si>
    <t>印度尼西亚</t>
  </si>
  <si>
    <t>4291055</t>
  </si>
  <si>
    <t>理想酒店</t>
  </si>
  <si>
    <t>SOPIYUDIN AHMAD</t>
  </si>
  <si>
    <t>165.69</t>
  </si>
  <si>
    <t>178.58</t>
  </si>
  <si>
    <t>2023-11-20 19:11:10</t>
  </si>
  <si>
    <t>4290713</t>
  </si>
  <si>
    <t>迪克森海中天港口</t>
  </si>
  <si>
    <t>SUK CHUEN LEE</t>
  </si>
  <si>
    <t>804.35</t>
  </si>
  <si>
    <t>866.94</t>
  </si>
  <si>
    <t>2023-11-20 18:53:30</t>
  </si>
  <si>
    <t>4278954</t>
  </si>
  <si>
    <t>阳光酒店</t>
  </si>
  <si>
    <t>CHOI YOUNGCHUL</t>
  </si>
  <si>
    <t>1262.88</t>
  </si>
  <si>
    <t>1361.16</t>
  </si>
  <si>
    <t>2023-11-20 13:55:52</t>
  </si>
  <si>
    <t>韩国</t>
  </si>
  <si>
    <t>4277656</t>
  </si>
  <si>
    <t>巴厘岛水明漾安可温德姆华美达酒店 - CHSE 认证</t>
  </si>
  <si>
    <t>Gupta Ankit,Gupta Ankit</t>
  </si>
  <si>
    <t>457.15</t>
  </si>
  <si>
    <t>492.72</t>
  </si>
  <si>
    <t>2023-11-20 04:25:21</t>
  </si>
  <si>
    <t>999228545236519,DEB231220145809931</t>
  </si>
  <si>
    <t>2023-11-19</t>
  </si>
  <si>
    <t>4277199</t>
  </si>
  <si>
    <t>新加坡樟宜机场皇冠假日酒店</t>
  </si>
  <si>
    <t>GUDKA NISHIL</t>
  </si>
  <si>
    <t>2023-12-21 10:05:31</t>
  </si>
  <si>
    <t>新加坡</t>
  </si>
  <si>
    <t>4275381</t>
  </si>
  <si>
    <t>新加坡皇后酒店</t>
  </si>
  <si>
    <t>pooi mei soo,pooi mei soo</t>
  </si>
  <si>
    <t>2991.32</t>
  </si>
  <si>
    <t>3224.10</t>
  </si>
  <si>
    <t>2023-11-19 13:56:26</t>
  </si>
  <si>
    <t>2023-11-18</t>
  </si>
  <si>
    <t>4271778</t>
  </si>
  <si>
    <t>特罗姆瑟斯堪迪豪华酒店</t>
  </si>
  <si>
    <t>zhang guojie,YAO ZIFEI</t>
  </si>
  <si>
    <t>2023-12-21</t>
  </si>
  <si>
    <t>4508.08</t>
  </si>
  <si>
    <t>4862.04</t>
  </si>
  <si>
    <t>2023-11-18 09:10:08</t>
  </si>
  <si>
    <t>挪威</t>
  </si>
  <si>
    <t>2023-11-17</t>
  </si>
  <si>
    <t>4269677</t>
  </si>
  <si>
    <t>贝尔格莱德莫斯科酒店</t>
  </si>
  <si>
    <t>CHENG HAO</t>
  </si>
  <si>
    <t>2310.60</t>
  </si>
  <si>
    <t>2483.18</t>
  </si>
  <si>
    <t>2023-11-17 17:10:01</t>
  </si>
  <si>
    <t>塞尔维亚</t>
  </si>
  <si>
    <t>4268932</t>
  </si>
  <si>
    <t>YONG PINN HARN</t>
  </si>
  <si>
    <t>1861.04</t>
  </si>
  <si>
    <t>2000.04</t>
  </si>
  <si>
    <t>2023-11-17 12:43:09</t>
  </si>
  <si>
    <t>4268832</t>
  </si>
  <si>
    <t>宿务索雷玛克单度假村</t>
  </si>
  <si>
    <t>KIMURA MANAMI,HERRERA MICHAEL SHEEN</t>
  </si>
  <si>
    <t>2516.96</t>
  </si>
  <si>
    <t>2704.95</t>
  </si>
  <si>
    <t>2023-11-17 12:11:36</t>
  </si>
  <si>
    <t>4267862</t>
  </si>
  <si>
    <t>肯尼迪酒店</t>
  </si>
  <si>
    <t>Negi Pranav,Negi Pranav</t>
  </si>
  <si>
    <t>1083.87</t>
  </si>
  <si>
    <t>1164.82</t>
  </si>
  <si>
    <t>2023-11-17 04:04:27</t>
  </si>
  <si>
    <t>意大利</t>
  </si>
  <si>
    <t>2023-11-16</t>
  </si>
  <si>
    <t>4267025</t>
  </si>
  <si>
    <t>1860.87</t>
  </si>
  <si>
    <t>2000.50</t>
  </si>
  <si>
    <t>2023-11-16 21:47:20</t>
  </si>
  <si>
    <t>4264932</t>
  </si>
  <si>
    <t>吉隆坡MOV酒店</t>
  </si>
  <si>
    <t>LIEW KANG KAYE JEROME</t>
  </si>
  <si>
    <t>209.83</t>
  </si>
  <si>
    <t>225.58</t>
  </si>
  <si>
    <t>2023-11-16 12:39:51</t>
  </si>
  <si>
    <t>4264320</t>
  </si>
  <si>
    <t>Dao by Dorsett West London</t>
  </si>
  <si>
    <t>yu qin</t>
  </si>
  <si>
    <t>2023-12-17</t>
  </si>
  <si>
    <t>9182.22</t>
  </si>
  <si>
    <t>9871.23</t>
  </si>
  <si>
    <t>2023-11-16 10:53:28</t>
  </si>
  <si>
    <t>英国</t>
  </si>
  <si>
    <t>2023-11-15</t>
  </si>
  <si>
    <t>4262456</t>
  </si>
  <si>
    <t>岘港莫荣安豪华酒店</t>
  </si>
  <si>
    <t>KAO MINGHUNG</t>
  </si>
  <si>
    <t>557.11</t>
  </si>
  <si>
    <t>598.33</t>
  </si>
  <si>
    <t>2023-11-15 22:36:53</t>
  </si>
  <si>
    <t>越南</t>
  </si>
  <si>
    <t>4262146</t>
  </si>
  <si>
    <t>迪拜棕榈岛瑞吉酒店</t>
  </si>
  <si>
    <t>YING DANLING,SHOU CHENBIN,Che Jiadi</t>
  </si>
  <si>
    <t>6281.14</t>
  </si>
  <si>
    <t>6745.94</t>
  </si>
  <si>
    <t>2023-11-15 21:50:02</t>
  </si>
  <si>
    <t>阿拉伯联合酋长国</t>
  </si>
  <si>
    <t>2023-11-14</t>
  </si>
  <si>
    <t>4255841</t>
  </si>
  <si>
    <t>新加坡港湾彩鸿酒店</t>
  </si>
  <si>
    <t>TAN AH WA,TAN RONIE</t>
  </si>
  <si>
    <t>2592.48</t>
  </si>
  <si>
    <t>2770.93</t>
  </si>
  <si>
    <t>2023-11-14 21:57:52</t>
  </si>
  <si>
    <t>2023-11-13</t>
  </si>
  <si>
    <t>4250188</t>
  </si>
  <si>
    <t>波提克酒店</t>
  </si>
  <si>
    <t>Kim Jongbhin</t>
  </si>
  <si>
    <t>1424.24</t>
  </si>
  <si>
    <t>1522.76</t>
  </si>
  <si>
    <t>2023-11-13 22:37:12</t>
  </si>
  <si>
    <t>4244759</t>
  </si>
  <si>
    <t>蓝色非洲酒店</t>
  </si>
  <si>
    <t>LANCELOT JEAN-LUC</t>
  </si>
  <si>
    <t>1176.57</t>
  </si>
  <si>
    <t>1257.96</t>
  </si>
  <si>
    <t>2023-11-13 02:36:48</t>
  </si>
  <si>
    <t>塞内加尔</t>
  </si>
  <si>
    <t>4244602</t>
  </si>
  <si>
    <t>釜山旅游酒店</t>
  </si>
  <si>
    <t>KAMIMATE HIROKI</t>
  </si>
  <si>
    <t>319.57</t>
  </si>
  <si>
    <t>341.68</t>
  </si>
  <si>
    <t>2023-11-13 00:59:36</t>
  </si>
  <si>
    <t>2023-11-11</t>
  </si>
  <si>
    <t>4237863</t>
  </si>
  <si>
    <t>锡蒂奥长滩套房酒店</t>
  </si>
  <si>
    <t>VIRAY BERNARD</t>
  </si>
  <si>
    <t>626.79</t>
  </si>
  <si>
    <t>670.00</t>
  </si>
  <si>
    <t>2023-11-11 20:13:47</t>
  </si>
  <si>
    <t>4236029</t>
  </si>
  <si>
    <t>绿蔓酒店- 万豪旅享家设计酒店品牌成员</t>
  </si>
  <si>
    <t>LIN HO YAN,WONG CHUN HUNG</t>
  </si>
  <si>
    <t>1795.80</t>
  </si>
  <si>
    <t>1919.61</t>
  </si>
  <si>
    <t>2023-11-11 16:20:22</t>
  </si>
  <si>
    <t>4233072</t>
  </si>
  <si>
    <t>曼谷阿文苏昆维特酒店</t>
  </si>
  <si>
    <t>HSU TSU HAN</t>
  </si>
  <si>
    <t>2091.01</t>
  </si>
  <si>
    <t>2235.18</t>
  </si>
  <si>
    <t>2023-11-11 11:19:28</t>
  </si>
  <si>
    <t>2023-11-10</t>
  </si>
  <si>
    <t>4229097</t>
  </si>
  <si>
    <t>曼谷格乐丽雅10酒店</t>
  </si>
  <si>
    <t>KAIZERBRECHT LUDWIK</t>
  </si>
  <si>
    <t>718.00</t>
  </si>
  <si>
    <t>768.00</t>
  </si>
  <si>
    <t>2023-11-10 18:43:35</t>
  </si>
  <si>
    <t>4226781</t>
  </si>
  <si>
    <t>京那巴鲁凯悦酒店</t>
  </si>
  <si>
    <t>LIU RONG</t>
  </si>
  <si>
    <t>1942.57</t>
  </si>
  <si>
    <t>2077.84</t>
  </si>
  <si>
    <t>2023-11-10 07:12:32</t>
  </si>
  <si>
    <t>4226297</t>
  </si>
  <si>
    <t>格兰佛里旅馆</t>
  </si>
  <si>
    <t>LI MING</t>
  </si>
  <si>
    <t>1216.80</t>
  </si>
  <si>
    <t>1304.32</t>
  </si>
  <si>
    <t>2023-11-10 01:10:14</t>
  </si>
  <si>
    <t>澳大利亚</t>
  </si>
  <si>
    <t>2023-11-09</t>
  </si>
  <si>
    <t>4220295</t>
  </si>
  <si>
    <t>曼谷JW万豪酒店</t>
  </si>
  <si>
    <t>CORRY DANIEL</t>
  </si>
  <si>
    <t>1376.79</t>
  </si>
  <si>
    <t>1475.82</t>
  </si>
  <si>
    <t>2023-11-09 07:29:02</t>
  </si>
  <si>
    <t>4219821</t>
  </si>
  <si>
    <t>沙通易思婷大酒店</t>
  </si>
  <si>
    <t>WOON CHENG HOO</t>
  </si>
  <si>
    <t>2809.99</t>
  </si>
  <si>
    <t>3012.10</t>
  </si>
  <si>
    <t>2023-11-09 22:39:46</t>
  </si>
  <si>
    <t>4219805</t>
  </si>
  <si>
    <t>CHAN KWAI TSZ</t>
  </si>
  <si>
    <t>2023-11-10 10:09:26</t>
  </si>
  <si>
    <t>2023-11-08</t>
  </si>
  <si>
    <t>4216372</t>
  </si>
  <si>
    <t>芭堤雅旺阿玛海滩舒适酒店</t>
  </si>
  <si>
    <t>GAO JIANJUN,CHAIMONGKOL SUKIT</t>
  </si>
  <si>
    <t>566.09</t>
  </si>
  <si>
    <t>606.81</t>
  </si>
  <si>
    <t>2023-11-08 16:15:50</t>
  </si>
  <si>
    <t>4214976</t>
  </si>
  <si>
    <t>南埔嗨2天堂酒店&amp;SPA</t>
  </si>
  <si>
    <t>KIM KYUBIN</t>
  </si>
  <si>
    <t>1023.17</t>
  </si>
  <si>
    <t>1096.76</t>
  </si>
  <si>
    <t>2023-11-08 12:41:28</t>
  </si>
  <si>
    <t>2023-11-07</t>
  </si>
  <si>
    <t>4206753</t>
  </si>
  <si>
    <t>釜山站城市酒店</t>
  </si>
  <si>
    <t>NA YEWON</t>
  </si>
  <si>
    <t>811.34</t>
  </si>
  <si>
    <t>870.82</t>
  </si>
  <si>
    <t>-870</t>
  </si>
  <si>
    <t>-811</t>
  </si>
  <si>
    <t>2023-11-07 07:20:45</t>
  </si>
  <si>
    <t>4206503</t>
  </si>
  <si>
    <t>麦加宜必思尚品酒店</t>
  </si>
  <si>
    <t>WAHHAB MUHAMMAD ABDUL,CHADNI KOLSUMA BEGUM</t>
  </si>
  <si>
    <t>492.68</t>
  </si>
  <si>
    <t>528.80</t>
  </si>
  <si>
    <t>2023-11-07 03:53:56</t>
  </si>
  <si>
    <t>沙特阿拉伯</t>
  </si>
  <si>
    <t>2023-11-06</t>
  </si>
  <si>
    <t>4206027</t>
  </si>
  <si>
    <t>槟城彩虹天堂海滩度假村酒店</t>
  </si>
  <si>
    <t>TSUI TUNG SHAN</t>
  </si>
  <si>
    <t>560.04</t>
  </si>
  <si>
    <t>599.49</t>
  </si>
  <si>
    <t>2023-11-06 23:44:22</t>
  </si>
  <si>
    <t>4205223</t>
  </si>
  <si>
    <t>济州航空城酒店</t>
  </si>
  <si>
    <t>KIM DONGCHUL</t>
  </si>
  <si>
    <t>370.30</t>
  </si>
  <si>
    <t>396.38</t>
  </si>
  <si>
    <t>2023-11-06 21:01:54</t>
  </si>
  <si>
    <t>2023-11-05</t>
  </si>
  <si>
    <t>4198737</t>
  </si>
  <si>
    <t>槟城海滩汉普敦酒店</t>
  </si>
  <si>
    <t>Adilla Nur</t>
  </si>
  <si>
    <t>2070.86</t>
  </si>
  <si>
    <t>2216.72</t>
  </si>
  <si>
    <t>2023-11-05 20:31:25</t>
  </si>
  <si>
    <t>2023-11-04</t>
  </si>
  <si>
    <t>4192863</t>
  </si>
  <si>
    <t>布拉格冬宫酒店</t>
  </si>
  <si>
    <t>HU WANG LIN,HU SILVIA JIAQING</t>
  </si>
  <si>
    <t>621.87</t>
  </si>
  <si>
    <t>667.03</t>
  </si>
  <si>
    <t>2023-11-04 19:37:28</t>
  </si>
  <si>
    <t>2023-11-03</t>
  </si>
  <si>
    <t>4180898</t>
  </si>
  <si>
    <t>巴尔莫勒尔酒店</t>
  </si>
  <si>
    <t>LI KEYAO,YU BOJUN</t>
  </si>
  <si>
    <t>4893.62</t>
  </si>
  <si>
    <t>5223.20</t>
  </si>
  <si>
    <t>2023-11-03 03:49:58</t>
  </si>
  <si>
    <t>西班牙</t>
  </si>
  <si>
    <t>2023-11-01</t>
  </si>
  <si>
    <t>4172685</t>
  </si>
  <si>
    <t>斯堪迪克伊萨维斯酒店</t>
  </si>
  <si>
    <t>GU YE,LI YUANTAO</t>
  </si>
  <si>
    <t>1315.77</t>
  </si>
  <si>
    <t>1404.24</t>
  </si>
  <si>
    <t>2023-11-01 21:39:08</t>
  </si>
  <si>
    <t>4172684</t>
  </si>
  <si>
    <t>LI JIAMIN,MA YANG</t>
  </si>
  <si>
    <t>2935.27</t>
  </si>
  <si>
    <t>3132.63</t>
  </si>
  <si>
    <t>2023-11-01 21:39:02</t>
  </si>
  <si>
    <t>2023-10-29</t>
  </si>
  <si>
    <t>4154670</t>
  </si>
  <si>
    <t>丁加奴赖亚会议中心酒店</t>
  </si>
  <si>
    <t>Abdullah Sharwani Amirah Husna</t>
  </si>
  <si>
    <t>984.80</t>
  </si>
  <si>
    <t>1050.00</t>
  </si>
  <si>
    <t>2023-10-29 23:45:45</t>
  </si>
  <si>
    <t>4154628</t>
  </si>
  <si>
    <t>新山迪沙鲁海岸硬石酒店</t>
  </si>
  <si>
    <t>TAN KAY XIAN</t>
  </si>
  <si>
    <t>3135.52</t>
  </si>
  <si>
    <t>3343.13</t>
  </si>
  <si>
    <t>2023-10-29 23:24:18</t>
  </si>
  <si>
    <t>2023-10-28</t>
  </si>
  <si>
    <t>4149498</t>
  </si>
  <si>
    <t>根特河大酒店</t>
  </si>
  <si>
    <t>NICAISE Marie-Francoise</t>
  </si>
  <si>
    <t>839.55</t>
  </si>
  <si>
    <t>895.23</t>
  </si>
  <si>
    <t>2023-10-28 23:57:46</t>
  </si>
  <si>
    <t>比利时</t>
  </si>
  <si>
    <t>2023-10-26</t>
  </si>
  <si>
    <t>4137133</t>
  </si>
  <si>
    <t>富国岛贝斯特韦斯特精品酒店</t>
  </si>
  <si>
    <t>JANG BOYUN</t>
  </si>
  <si>
    <t>581.12</t>
  </si>
  <si>
    <t>619.80</t>
  </si>
  <si>
    <t>2023-10-26 20:58:18</t>
  </si>
  <si>
    <t>2023-10-25</t>
  </si>
  <si>
    <t>4131665</t>
  </si>
  <si>
    <t>EDDYANTO RUDYANTO</t>
  </si>
  <si>
    <t>681.58</t>
  </si>
  <si>
    <t>727.72</t>
  </si>
  <si>
    <t>2023-10-25 22:04:15</t>
  </si>
  <si>
    <t>4127846</t>
  </si>
  <si>
    <t>济州岛贝尼克酒店</t>
  </si>
  <si>
    <t>HAN DONG IL</t>
  </si>
  <si>
    <t>663.26</t>
  </si>
  <si>
    <t>708.16</t>
  </si>
  <si>
    <t>2023-10-25 11:35:38</t>
  </si>
  <si>
    <t>2023-10-21</t>
  </si>
  <si>
    <t>4109851</t>
  </si>
  <si>
    <t>Artha I Putu Agus Sedana</t>
  </si>
  <si>
    <t>550.96</t>
  </si>
  <si>
    <t>587.88</t>
  </si>
  <si>
    <t>2023-10-21 23:26:34</t>
  </si>
  <si>
    <t>2023-10-16</t>
  </si>
  <si>
    <t>4079265</t>
  </si>
  <si>
    <t>曼谷文华中心点大酒店 (SHA Plus+)</t>
  </si>
  <si>
    <t>ZHU LIHAN,FAN XINRUI</t>
  </si>
  <si>
    <t>1584.01</t>
  </si>
  <si>
    <t>1691.96</t>
  </si>
  <si>
    <t>2023-10-16 14:58:15</t>
  </si>
  <si>
    <t>2023-10-15</t>
  </si>
  <si>
    <t>4076858</t>
  </si>
  <si>
    <t>塞达维蒂斯北酒店</t>
  </si>
  <si>
    <t>Alcantara Leonardo,Alcantara Leonardo</t>
  </si>
  <si>
    <t>660.70</t>
  </si>
  <si>
    <t>705.72</t>
  </si>
  <si>
    <t>2023-10-15 21:40:34</t>
  </si>
  <si>
    <t>4075133</t>
  </si>
  <si>
    <t>芭达雅出晨海滩度假村</t>
  </si>
  <si>
    <t>KISHORE KAUSHAL</t>
  </si>
  <si>
    <t>1071.06</t>
  </si>
  <si>
    <t>1144.05</t>
  </si>
  <si>
    <t>2023-10-15 16:05:08</t>
  </si>
  <si>
    <t>2023-10-13</t>
  </si>
  <si>
    <t>4067869</t>
  </si>
  <si>
    <t>曼谷利特酒店</t>
  </si>
  <si>
    <t>CHAN KAI TING SHARYN</t>
  </si>
  <si>
    <t>1634.99</t>
  </si>
  <si>
    <t>1746.60</t>
  </si>
  <si>
    <t>2023-10-14 12:53:45</t>
  </si>
  <si>
    <t>4062980</t>
  </si>
  <si>
    <t>杜平尼斯港口酒店</t>
  </si>
  <si>
    <t>QU YIFAN,SUN YAN</t>
  </si>
  <si>
    <t>823.13</t>
  </si>
  <si>
    <t>879.32</t>
  </si>
  <si>
    <t>2023-10-13 02:27:36</t>
  </si>
  <si>
    <t>2023-10-12</t>
  </si>
  <si>
    <t>4060705</t>
  </si>
  <si>
    <t>Room 1:NEO CRYSTAL,Room 2:WANG LIWEI,YANG JUNLIN</t>
  </si>
  <si>
    <t>RMB</t>
  </si>
  <si>
    <t>2023-12-22 00:25:55</t>
  </si>
  <si>
    <t>2023-10-03</t>
  </si>
  <si>
    <t>4017660</t>
  </si>
  <si>
    <t>Cao Ying</t>
  </si>
  <si>
    <t>2891.72</t>
  </si>
  <si>
    <t>3092.09</t>
  </si>
  <si>
    <t>2023-10-03 17:16:57</t>
  </si>
  <si>
    <t>2023-09-18</t>
  </si>
  <si>
    <t>3947196</t>
  </si>
  <si>
    <t>巴克利酒店</t>
  </si>
  <si>
    <t>Jung Uni</t>
  </si>
  <si>
    <t>650.34</t>
  </si>
  <si>
    <t>697.56</t>
  </si>
  <si>
    <t>-0.01</t>
  </si>
  <si>
    <t>-697</t>
  </si>
  <si>
    <t>-650</t>
  </si>
  <si>
    <t>2023-09-18 00:58:35</t>
  </si>
  <si>
    <t>加拿大</t>
  </si>
  <si>
    <t>2023-09-02</t>
  </si>
  <si>
    <t>3872667</t>
  </si>
  <si>
    <t>伯尔尼克罗伊茨现代城市酒店</t>
  </si>
  <si>
    <t>PARK YONGSEOK,PARK YONGSEOK</t>
  </si>
  <si>
    <t>3850.76</t>
  </si>
  <si>
    <t>4146.84</t>
  </si>
  <si>
    <t>2023-09-02 15:08:09</t>
  </si>
  <si>
    <t>瑞士</t>
  </si>
  <si>
    <t>2023-08-22</t>
  </si>
  <si>
    <t>3821709</t>
  </si>
  <si>
    <t>曼谷传承酒店</t>
  </si>
  <si>
    <t>FONG KAREN,CHEANG SIEW YEE</t>
  </si>
  <si>
    <t>1041.12</t>
  </si>
  <si>
    <t>1117.92</t>
  </si>
  <si>
    <t>2023-08-22 23:38:28</t>
  </si>
  <si>
    <t>2023-08-10</t>
  </si>
  <si>
    <t>3761348</t>
  </si>
  <si>
    <t>斯德哥尔摩霍布酒店</t>
  </si>
  <si>
    <t>li jingxian</t>
  </si>
  <si>
    <t>1694.65</t>
  </si>
  <si>
    <t>1834.04</t>
  </si>
  <si>
    <t>2023-08-10 16:18:28</t>
  </si>
  <si>
    <t>瑞典</t>
  </si>
  <si>
    <t>2023-07-09</t>
  </si>
  <si>
    <t>3610491</t>
  </si>
  <si>
    <t>安达奇瑞泳池别墅全海景度假村</t>
  </si>
  <si>
    <t>Madnawat Aman,Madnawat Aman</t>
  </si>
  <si>
    <t>2123.08</t>
  </si>
  <si>
    <t>2294.48</t>
  </si>
  <si>
    <t>2023-07-09 01:18:26</t>
  </si>
  <si>
    <t>2023-05-05</t>
  </si>
  <si>
    <t>3326929</t>
  </si>
  <si>
    <t>遨堡圣淘沙酒店</t>
  </si>
  <si>
    <t>CHUA SABRINA</t>
  </si>
  <si>
    <t>3206.02</t>
  </si>
  <si>
    <t>3630.00</t>
  </si>
  <si>
    <t>2023-05-05 00:01:01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</si>
</sst>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14</xdr:col>
      <xdr:colOff>28575</xdr:colOff>
      <xdr:row>145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420350" cy="4714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7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45283</v>
      </c>
      <c r="G2" s="7">
        <v>45285</v>
      </c>
      <c r="H2" s="5">
        <v>1</v>
      </c>
      <c r="I2" s="5">
        <v>2</v>
      </c>
      <c r="J2" s="5">
        <v>2</v>
      </c>
      <c r="K2" s="5" t="s">
        <v>30</v>
      </c>
      <c r="L2" s="5">
        <v>3630</v>
      </c>
      <c r="M2" s="5">
        <v>3630</v>
      </c>
      <c r="N2" s="5" t="s">
        <v>31</v>
      </c>
      <c r="O2" s="5" t="s">
        <v>32</v>
      </c>
      <c r="P2" s="5" t="s">
        <v>33</v>
      </c>
      <c r="Q2" s="5">
        <v>0</v>
      </c>
      <c r="R2" s="8">
        <v>45051</v>
      </c>
      <c r="S2" s="7">
        <v>45288</v>
      </c>
      <c r="T2" s="5" t="s">
        <v>34</v>
      </c>
      <c r="U2" s="5">
        <v>3630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45284</v>
      </c>
      <c r="G3" s="7">
        <v>45285</v>
      </c>
      <c r="H3" s="5">
        <v>1</v>
      </c>
      <c r="I3" s="5">
        <v>1</v>
      </c>
      <c r="J3" s="5">
        <v>1</v>
      </c>
      <c r="K3" s="5" t="s">
        <v>30</v>
      </c>
      <c r="L3" s="5">
        <v>588</v>
      </c>
      <c r="M3" s="5">
        <v>588</v>
      </c>
      <c r="N3" s="5" t="s">
        <v>40</v>
      </c>
      <c r="O3" s="5" t="s">
        <v>32</v>
      </c>
      <c r="P3" s="5" t="s">
        <v>33</v>
      </c>
      <c r="Q3" s="5">
        <v>0</v>
      </c>
      <c r="R3" s="8">
        <v>45062</v>
      </c>
      <c r="S3" s="7">
        <v>45288</v>
      </c>
      <c r="T3" s="5" t="s">
        <v>34</v>
      </c>
      <c r="U3" s="5">
        <v>588</v>
      </c>
      <c r="V3" s="5">
        <v>0</v>
      </c>
      <c r="W3" s="5">
        <v>0</v>
      </c>
      <c r="X3" s="5" t="s">
        <v>41</v>
      </c>
      <c r="Y3" s="5" t="s">
        <v>36</v>
      </c>
    </row>
    <row r="4" s="5" customFormat="1" spans="1:25">
      <c r="A4" s="5" t="s">
        <v>37</v>
      </c>
      <c r="B4" s="5" t="s">
        <v>26</v>
      </c>
      <c r="C4" s="5" t="s">
        <v>42</v>
      </c>
      <c r="D4" s="5" t="s">
        <v>38</v>
      </c>
      <c r="E4" s="5" t="s">
        <v>39</v>
      </c>
      <c r="F4" s="7">
        <v>45284</v>
      </c>
      <c r="G4" s="7">
        <v>45285</v>
      </c>
      <c r="H4" s="5">
        <v>1</v>
      </c>
      <c r="I4" s="5">
        <v>1</v>
      </c>
      <c r="J4" s="5">
        <v>1</v>
      </c>
      <c r="K4" s="5" t="s">
        <v>30</v>
      </c>
      <c r="L4" s="5">
        <v>-588</v>
      </c>
      <c r="M4" s="5">
        <v>-588</v>
      </c>
      <c r="N4" s="5" t="s">
        <v>40</v>
      </c>
      <c r="O4" s="5" t="s">
        <v>32</v>
      </c>
      <c r="P4" s="5" t="s">
        <v>33</v>
      </c>
      <c r="Q4" s="5">
        <v>0</v>
      </c>
      <c r="R4" s="8">
        <v>45062</v>
      </c>
      <c r="S4" s="7">
        <v>45288</v>
      </c>
      <c r="T4" s="5" t="s">
        <v>34</v>
      </c>
      <c r="U4" s="5">
        <v>-588</v>
      </c>
      <c r="V4" s="5">
        <v>0</v>
      </c>
      <c r="W4" s="5">
        <v>0</v>
      </c>
      <c r="X4" s="5" t="s">
        <v>41</v>
      </c>
      <c r="Y4" s="5" t="s">
        <v>36</v>
      </c>
    </row>
    <row r="5" s="5" customFormat="1" spans="1:25">
      <c r="A5" s="5" t="s">
        <v>43</v>
      </c>
      <c r="B5" s="5" t="s">
        <v>26</v>
      </c>
      <c r="C5" s="5" t="s">
        <v>27</v>
      </c>
      <c r="D5" s="5" t="s">
        <v>44</v>
      </c>
      <c r="E5" s="5" t="s">
        <v>45</v>
      </c>
      <c r="F5" s="7">
        <v>45283</v>
      </c>
      <c r="G5" s="7">
        <v>45285</v>
      </c>
      <c r="H5" s="5">
        <v>1</v>
      </c>
      <c r="I5" s="5">
        <v>2</v>
      </c>
      <c r="J5" s="5">
        <v>2</v>
      </c>
      <c r="K5" s="5" t="s">
        <v>30</v>
      </c>
      <c r="L5" s="5">
        <v>2842</v>
      </c>
      <c r="M5" s="5">
        <v>2842</v>
      </c>
      <c r="N5" s="5" t="s">
        <v>46</v>
      </c>
      <c r="O5" s="5" t="s">
        <v>32</v>
      </c>
      <c r="P5" s="5" t="s">
        <v>33</v>
      </c>
      <c r="Q5" s="5">
        <v>0</v>
      </c>
      <c r="R5" s="8">
        <v>45073</v>
      </c>
      <c r="S5" s="7">
        <v>45288</v>
      </c>
      <c r="T5" s="5" t="s">
        <v>34</v>
      </c>
      <c r="U5" s="5">
        <v>2842</v>
      </c>
      <c r="V5" s="5">
        <v>0</v>
      </c>
      <c r="W5" s="5">
        <v>0</v>
      </c>
      <c r="X5" s="5" t="s">
        <v>47</v>
      </c>
      <c r="Y5" s="5" t="s">
        <v>36</v>
      </c>
    </row>
    <row r="6" s="5" customFormat="1" spans="1:25">
      <c r="A6" s="5" t="s">
        <v>43</v>
      </c>
      <c r="B6" s="5" t="s">
        <v>26</v>
      </c>
      <c r="C6" s="5" t="s">
        <v>42</v>
      </c>
      <c r="D6" s="5" t="s">
        <v>44</v>
      </c>
      <c r="E6" s="5" t="s">
        <v>45</v>
      </c>
      <c r="F6" s="7">
        <v>45283</v>
      </c>
      <c r="G6" s="7">
        <v>45285</v>
      </c>
      <c r="H6" s="5">
        <v>1</v>
      </c>
      <c r="I6" s="5">
        <v>2</v>
      </c>
      <c r="J6" s="5">
        <v>2</v>
      </c>
      <c r="K6" s="5" t="s">
        <v>30</v>
      </c>
      <c r="L6" s="5">
        <v>-2842</v>
      </c>
      <c r="M6" s="5">
        <v>-2842</v>
      </c>
      <c r="N6" s="5" t="s">
        <v>46</v>
      </c>
      <c r="O6" s="5" t="s">
        <v>32</v>
      </c>
      <c r="P6" s="5" t="s">
        <v>33</v>
      </c>
      <c r="Q6" s="5">
        <v>0</v>
      </c>
      <c r="R6" s="8">
        <v>45073</v>
      </c>
      <c r="S6" s="7">
        <v>45288</v>
      </c>
      <c r="T6" s="5" t="s">
        <v>34</v>
      </c>
      <c r="U6" s="5">
        <v>-2842</v>
      </c>
      <c r="V6" s="5">
        <v>0</v>
      </c>
      <c r="W6" s="5">
        <v>0</v>
      </c>
      <c r="X6" s="5" t="s">
        <v>47</v>
      </c>
      <c r="Y6" s="5" t="s">
        <v>36</v>
      </c>
    </row>
    <row r="7" s="5" customFormat="1" spans="1:25">
      <c r="A7" s="5" t="s">
        <v>48</v>
      </c>
      <c r="B7" s="5" t="s">
        <v>26</v>
      </c>
      <c r="C7" s="5" t="s">
        <v>27</v>
      </c>
      <c r="D7" s="5" t="s">
        <v>49</v>
      </c>
      <c r="E7" s="5" t="s">
        <v>50</v>
      </c>
      <c r="F7" s="7">
        <v>45283</v>
      </c>
      <c r="G7" s="7">
        <v>45285</v>
      </c>
      <c r="H7" s="5">
        <v>1</v>
      </c>
      <c r="I7" s="5">
        <v>2</v>
      </c>
      <c r="J7" s="5">
        <v>2</v>
      </c>
      <c r="K7" s="5" t="s">
        <v>30</v>
      </c>
      <c r="L7" s="5">
        <v>2294.48</v>
      </c>
      <c r="M7" s="5">
        <v>2294.48</v>
      </c>
      <c r="N7" s="5" t="s">
        <v>51</v>
      </c>
      <c r="O7" s="5" t="s">
        <v>32</v>
      </c>
      <c r="P7" s="5" t="s">
        <v>33</v>
      </c>
      <c r="Q7" s="5">
        <v>0</v>
      </c>
      <c r="R7" s="8">
        <v>45116</v>
      </c>
      <c r="S7" s="7">
        <v>45288</v>
      </c>
      <c r="T7" s="5" t="s">
        <v>34</v>
      </c>
      <c r="U7" s="5">
        <v>2294.48</v>
      </c>
      <c r="V7" s="5">
        <v>0</v>
      </c>
      <c r="W7" s="5">
        <v>0</v>
      </c>
      <c r="X7" s="5" t="s">
        <v>52</v>
      </c>
      <c r="Y7" s="5" t="s">
        <v>53</v>
      </c>
    </row>
    <row r="8" s="5" customFormat="1" spans="1:25">
      <c r="A8" s="5" t="s">
        <v>54</v>
      </c>
      <c r="B8" s="5" t="s">
        <v>26</v>
      </c>
      <c r="C8" s="5" t="s">
        <v>27</v>
      </c>
      <c r="D8" s="5" t="s">
        <v>55</v>
      </c>
      <c r="E8" s="5" t="s">
        <v>56</v>
      </c>
      <c r="F8" s="7">
        <v>45282</v>
      </c>
      <c r="G8" s="7">
        <v>45285</v>
      </c>
      <c r="H8" s="5">
        <v>1</v>
      </c>
      <c r="I8" s="5">
        <v>3</v>
      </c>
      <c r="J8" s="5">
        <v>3</v>
      </c>
      <c r="K8" s="5" t="s">
        <v>30</v>
      </c>
      <c r="L8" s="5">
        <v>1834.04</v>
      </c>
      <c r="M8" s="5">
        <v>1834.04</v>
      </c>
      <c r="N8" s="5" t="s">
        <v>57</v>
      </c>
      <c r="O8" s="5" t="s">
        <v>32</v>
      </c>
      <c r="P8" s="5" t="s">
        <v>33</v>
      </c>
      <c r="Q8" s="5">
        <v>0</v>
      </c>
      <c r="R8" s="8">
        <v>45148</v>
      </c>
      <c r="S8" s="7">
        <v>45288</v>
      </c>
      <c r="T8" s="5" t="s">
        <v>34</v>
      </c>
      <c r="U8" s="5">
        <v>1834.04</v>
      </c>
      <c r="V8" s="5">
        <v>0</v>
      </c>
      <c r="W8" s="5">
        <v>0</v>
      </c>
      <c r="X8" s="5" t="s">
        <v>58</v>
      </c>
      <c r="Y8" s="5" t="s">
        <v>36</v>
      </c>
    </row>
    <row r="9" s="5" customFormat="1" spans="1:25">
      <c r="A9" s="5" t="s">
        <v>59</v>
      </c>
      <c r="B9" s="5" t="s">
        <v>26</v>
      </c>
      <c r="C9" s="5" t="s">
        <v>27</v>
      </c>
      <c r="D9" s="5" t="s">
        <v>60</v>
      </c>
      <c r="E9" s="5" t="s">
        <v>61</v>
      </c>
      <c r="F9" s="7">
        <v>45281</v>
      </c>
      <c r="G9" s="7">
        <v>45285</v>
      </c>
      <c r="H9" s="5">
        <v>1</v>
      </c>
      <c r="I9" s="5">
        <v>4</v>
      </c>
      <c r="J9" s="5">
        <v>4</v>
      </c>
      <c r="K9" s="5" t="s">
        <v>30</v>
      </c>
      <c r="L9" s="5">
        <v>1117.92</v>
      </c>
      <c r="M9" s="5">
        <v>1117.92</v>
      </c>
      <c r="N9" s="5" t="s">
        <v>62</v>
      </c>
      <c r="O9" s="5" t="s">
        <v>32</v>
      </c>
      <c r="P9" s="5" t="s">
        <v>33</v>
      </c>
      <c r="Q9" s="5">
        <v>0</v>
      </c>
      <c r="R9" s="8">
        <v>45160.0000115741</v>
      </c>
      <c r="S9" s="7">
        <v>45288</v>
      </c>
      <c r="T9" s="5" t="s">
        <v>34</v>
      </c>
      <c r="U9" s="5">
        <v>1117.92</v>
      </c>
      <c r="V9" s="5">
        <v>0</v>
      </c>
      <c r="W9" s="5">
        <v>0</v>
      </c>
      <c r="X9" s="5" t="s">
        <v>63</v>
      </c>
      <c r="Y9" s="5" t="s">
        <v>64</v>
      </c>
    </row>
    <row r="10" s="5" customFormat="1" spans="1:25">
      <c r="A10" s="5" t="s">
        <v>65</v>
      </c>
      <c r="B10" s="5" t="s">
        <v>26</v>
      </c>
      <c r="C10" s="5" t="s">
        <v>27</v>
      </c>
      <c r="D10" s="5" t="s">
        <v>66</v>
      </c>
      <c r="E10" s="5" t="s">
        <v>67</v>
      </c>
      <c r="F10" s="7">
        <v>45284</v>
      </c>
      <c r="G10" s="7">
        <v>45285</v>
      </c>
      <c r="H10" s="5">
        <v>1</v>
      </c>
      <c r="I10" s="5">
        <v>1</v>
      </c>
      <c r="J10" s="5">
        <v>1</v>
      </c>
      <c r="K10" s="5" t="s">
        <v>30</v>
      </c>
      <c r="L10" s="5">
        <v>1803.09</v>
      </c>
      <c r="M10" s="5">
        <v>1803.09</v>
      </c>
      <c r="N10" s="5" t="s">
        <v>68</v>
      </c>
      <c r="O10" s="5" t="s">
        <v>32</v>
      </c>
      <c r="P10" s="5" t="s">
        <v>33</v>
      </c>
      <c r="Q10" s="5">
        <v>0</v>
      </c>
      <c r="R10" s="8">
        <v>45164</v>
      </c>
      <c r="S10" s="7">
        <v>45288</v>
      </c>
      <c r="T10" s="5" t="s">
        <v>34</v>
      </c>
      <c r="U10" s="5">
        <v>1803.09</v>
      </c>
      <c r="V10" s="5">
        <v>0</v>
      </c>
      <c r="W10" s="5">
        <v>0</v>
      </c>
      <c r="X10" s="5" t="s">
        <v>69</v>
      </c>
      <c r="Y10" s="5" t="s">
        <v>70</v>
      </c>
    </row>
    <row r="11" s="5" customFormat="1" spans="1:25">
      <c r="A11" s="5" t="s">
        <v>71</v>
      </c>
      <c r="B11" s="5" t="s">
        <v>26</v>
      </c>
      <c r="C11" s="5" t="s">
        <v>27</v>
      </c>
      <c r="D11" s="5" t="s">
        <v>72</v>
      </c>
      <c r="E11" s="5" t="s">
        <v>73</v>
      </c>
      <c r="F11" s="7">
        <v>45282</v>
      </c>
      <c r="G11" s="7">
        <v>45285</v>
      </c>
      <c r="H11" s="5">
        <v>2</v>
      </c>
      <c r="I11" s="5">
        <v>3</v>
      </c>
      <c r="J11" s="5">
        <v>6</v>
      </c>
      <c r="K11" s="5" t="s">
        <v>30</v>
      </c>
      <c r="L11" s="5">
        <v>2401.58</v>
      </c>
      <c r="M11" s="5">
        <v>2401.58</v>
      </c>
      <c r="N11" s="5" t="s">
        <v>74</v>
      </c>
      <c r="O11" s="5" t="s">
        <v>32</v>
      </c>
      <c r="P11" s="5" t="s">
        <v>33</v>
      </c>
      <c r="Q11" s="5">
        <v>0</v>
      </c>
      <c r="R11" s="8">
        <v>45167</v>
      </c>
      <c r="S11" s="7">
        <v>45288</v>
      </c>
      <c r="T11" s="5" t="s">
        <v>34</v>
      </c>
      <c r="U11" s="5">
        <v>2401.58</v>
      </c>
      <c r="V11" s="5">
        <v>0</v>
      </c>
      <c r="W11" s="5">
        <v>0</v>
      </c>
      <c r="X11" s="5" t="s">
        <v>75</v>
      </c>
      <c r="Y11" s="5" t="s">
        <v>36</v>
      </c>
    </row>
    <row r="12" s="5" customFormat="1" spans="1:25">
      <c r="A12" s="5" t="s">
        <v>71</v>
      </c>
      <c r="B12" s="5" t="s">
        <v>26</v>
      </c>
      <c r="C12" s="5" t="s">
        <v>42</v>
      </c>
      <c r="D12" s="5" t="s">
        <v>72</v>
      </c>
      <c r="E12" s="5" t="s">
        <v>73</v>
      </c>
      <c r="F12" s="7">
        <v>45282</v>
      </c>
      <c r="G12" s="7">
        <v>45285</v>
      </c>
      <c r="H12" s="5">
        <v>2</v>
      </c>
      <c r="I12" s="5">
        <v>3</v>
      </c>
      <c r="J12" s="5">
        <v>6</v>
      </c>
      <c r="K12" s="5" t="s">
        <v>30</v>
      </c>
      <c r="L12" s="5">
        <v>-2401.58</v>
      </c>
      <c r="M12" s="5">
        <v>-2401.58</v>
      </c>
      <c r="N12" s="5" t="s">
        <v>74</v>
      </c>
      <c r="O12" s="5" t="s">
        <v>32</v>
      </c>
      <c r="P12" s="5" t="s">
        <v>33</v>
      </c>
      <c r="Q12" s="5">
        <v>0</v>
      </c>
      <c r="R12" s="8">
        <v>45167</v>
      </c>
      <c r="S12" s="7">
        <v>45288</v>
      </c>
      <c r="T12" s="5" t="s">
        <v>34</v>
      </c>
      <c r="U12" s="5">
        <v>-2401.58</v>
      </c>
      <c r="V12" s="5">
        <v>0</v>
      </c>
      <c r="W12" s="5">
        <v>0</v>
      </c>
      <c r="X12" s="5" t="s">
        <v>75</v>
      </c>
      <c r="Y12" s="5" t="s">
        <v>36</v>
      </c>
    </row>
    <row r="13" s="5" customFormat="1" spans="1:25">
      <c r="A13" s="5" t="s">
        <v>76</v>
      </c>
      <c r="B13" s="5" t="s">
        <v>26</v>
      </c>
      <c r="C13" s="5" t="s">
        <v>27</v>
      </c>
      <c r="D13" s="5" t="s">
        <v>77</v>
      </c>
      <c r="E13" s="5" t="s">
        <v>78</v>
      </c>
      <c r="F13" s="7">
        <v>45282</v>
      </c>
      <c r="G13" s="7">
        <v>45285</v>
      </c>
      <c r="H13" s="5">
        <v>1</v>
      </c>
      <c r="I13" s="5">
        <v>3</v>
      </c>
      <c r="J13" s="5">
        <v>3</v>
      </c>
      <c r="K13" s="5" t="s">
        <v>30</v>
      </c>
      <c r="L13" s="5">
        <v>4146.84</v>
      </c>
      <c r="M13" s="5">
        <v>4146.84</v>
      </c>
      <c r="N13" s="5" t="s">
        <v>79</v>
      </c>
      <c r="O13" s="5" t="s">
        <v>32</v>
      </c>
      <c r="P13" s="5" t="s">
        <v>33</v>
      </c>
      <c r="Q13" s="5">
        <v>0</v>
      </c>
      <c r="R13" s="8">
        <v>45171.0000115741</v>
      </c>
      <c r="S13" s="7">
        <v>45288</v>
      </c>
      <c r="T13" s="5" t="s">
        <v>34</v>
      </c>
      <c r="U13" s="5">
        <v>4146.84</v>
      </c>
      <c r="V13" s="5">
        <v>0</v>
      </c>
      <c r="W13" s="5">
        <v>0</v>
      </c>
      <c r="X13" s="5" t="s">
        <v>80</v>
      </c>
      <c r="Y13" s="5" t="s">
        <v>36</v>
      </c>
    </row>
    <row r="14" s="5" customFormat="1" spans="1:25">
      <c r="A14" s="5" t="s">
        <v>81</v>
      </c>
      <c r="B14" s="5" t="s">
        <v>26</v>
      </c>
      <c r="C14" s="5" t="s">
        <v>27</v>
      </c>
      <c r="D14" s="5" t="s">
        <v>82</v>
      </c>
      <c r="E14" s="5" t="s">
        <v>83</v>
      </c>
      <c r="F14" s="7">
        <v>45284</v>
      </c>
      <c r="G14" s="7">
        <v>45285</v>
      </c>
      <c r="H14" s="5">
        <v>1</v>
      </c>
      <c r="I14" s="5">
        <v>1</v>
      </c>
      <c r="J14" s="5">
        <v>1</v>
      </c>
      <c r="K14" s="5" t="s">
        <v>30</v>
      </c>
      <c r="L14" s="5">
        <v>697.56</v>
      </c>
      <c r="M14" s="5">
        <v>697.56</v>
      </c>
      <c r="N14" s="5" t="s">
        <v>84</v>
      </c>
      <c r="O14" s="5" t="s">
        <v>32</v>
      </c>
      <c r="P14" s="5" t="s">
        <v>33</v>
      </c>
      <c r="Q14" s="5">
        <v>0</v>
      </c>
      <c r="R14" s="8">
        <v>45187.0000115741</v>
      </c>
      <c r="S14" s="7">
        <v>45288</v>
      </c>
      <c r="T14" s="5" t="s">
        <v>34</v>
      </c>
      <c r="U14" s="5">
        <v>697.56</v>
      </c>
      <c r="V14" s="5">
        <v>0</v>
      </c>
      <c r="W14" s="5">
        <v>0</v>
      </c>
      <c r="X14" s="5" t="s">
        <v>85</v>
      </c>
      <c r="Y14" s="5" t="s">
        <v>36</v>
      </c>
    </row>
    <row r="15" s="5" customFormat="1" spans="1:25">
      <c r="A15" s="5" t="s">
        <v>65</v>
      </c>
      <c r="B15" s="5" t="s">
        <v>26</v>
      </c>
      <c r="C15" s="5" t="s">
        <v>42</v>
      </c>
      <c r="D15" s="5" t="s">
        <v>66</v>
      </c>
      <c r="E15" s="5" t="s">
        <v>67</v>
      </c>
      <c r="F15" s="7">
        <v>45284</v>
      </c>
      <c r="G15" s="7">
        <v>45285</v>
      </c>
      <c r="H15" s="5">
        <v>1</v>
      </c>
      <c r="I15" s="5">
        <v>1</v>
      </c>
      <c r="J15" s="5">
        <v>1</v>
      </c>
      <c r="K15" s="5" t="s">
        <v>30</v>
      </c>
      <c r="L15" s="5">
        <v>-1803.09</v>
      </c>
      <c r="M15" s="5">
        <v>-1803.09</v>
      </c>
      <c r="N15" s="5" t="s">
        <v>68</v>
      </c>
      <c r="O15" s="5" t="s">
        <v>32</v>
      </c>
      <c r="P15" s="5" t="s">
        <v>33</v>
      </c>
      <c r="Q15" s="5">
        <v>0</v>
      </c>
      <c r="R15" s="8">
        <v>45164</v>
      </c>
      <c r="S15" s="7">
        <v>45288</v>
      </c>
      <c r="T15" s="5" t="s">
        <v>34</v>
      </c>
      <c r="U15" s="5">
        <v>-1803.09</v>
      </c>
      <c r="V15" s="5">
        <v>0</v>
      </c>
      <c r="W15" s="5">
        <v>0</v>
      </c>
      <c r="X15" s="5" t="s">
        <v>69</v>
      </c>
      <c r="Y15" s="5" t="s">
        <v>70</v>
      </c>
    </row>
    <row r="16" s="5" customFormat="1" spans="1:25">
      <c r="A16" s="5" t="s">
        <v>86</v>
      </c>
      <c r="B16" s="5" t="s">
        <v>26</v>
      </c>
      <c r="C16" s="5" t="s">
        <v>27</v>
      </c>
      <c r="D16" s="5" t="s">
        <v>87</v>
      </c>
      <c r="E16" s="5" t="s">
        <v>88</v>
      </c>
      <c r="F16" s="7">
        <v>45283</v>
      </c>
      <c r="G16" s="7">
        <v>45285</v>
      </c>
      <c r="H16" s="5">
        <v>1</v>
      </c>
      <c r="I16" s="5">
        <v>2</v>
      </c>
      <c r="J16" s="5">
        <v>2</v>
      </c>
      <c r="K16" s="5" t="s">
        <v>30</v>
      </c>
      <c r="L16" s="5">
        <v>3092.09</v>
      </c>
      <c r="M16" s="5">
        <v>3092.09</v>
      </c>
      <c r="N16" s="5" t="s">
        <v>89</v>
      </c>
      <c r="O16" s="5" t="s">
        <v>32</v>
      </c>
      <c r="P16" s="5" t="s">
        <v>33</v>
      </c>
      <c r="Q16" s="5">
        <v>0</v>
      </c>
      <c r="R16" s="8">
        <v>45202</v>
      </c>
      <c r="S16" s="7">
        <v>45288</v>
      </c>
      <c r="T16" s="5" t="s">
        <v>34</v>
      </c>
      <c r="U16" s="5">
        <v>3092.09</v>
      </c>
      <c r="V16" s="5">
        <v>0</v>
      </c>
      <c r="W16" s="5">
        <v>0</v>
      </c>
      <c r="X16" s="5" t="s">
        <v>90</v>
      </c>
      <c r="Y16" s="5" t="s">
        <v>91</v>
      </c>
    </row>
    <row r="17" s="5" customFormat="1" spans="1:25">
      <c r="A17" s="5" t="s">
        <v>92</v>
      </c>
      <c r="B17" s="5" t="s">
        <v>26</v>
      </c>
      <c r="C17" s="5" t="s">
        <v>27</v>
      </c>
      <c r="D17" s="5" t="s">
        <v>93</v>
      </c>
      <c r="E17" s="5" t="s">
        <v>94</v>
      </c>
      <c r="F17" s="7">
        <v>45284</v>
      </c>
      <c r="G17" s="7">
        <v>45285</v>
      </c>
      <c r="H17" s="5">
        <v>1</v>
      </c>
      <c r="I17" s="5">
        <v>1</v>
      </c>
      <c r="J17" s="5">
        <v>1</v>
      </c>
      <c r="K17" s="5" t="s">
        <v>30</v>
      </c>
      <c r="L17" s="5">
        <v>3342.57</v>
      </c>
      <c r="M17" s="5">
        <v>3342.57</v>
      </c>
      <c r="N17" s="5" t="s">
        <v>95</v>
      </c>
      <c r="O17" s="5" t="s">
        <v>32</v>
      </c>
      <c r="P17" s="5" t="s">
        <v>33</v>
      </c>
      <c r="Q17" s="5">
        <v>0</v>
      </c>
      <c r="R17" s="8">
        <v>45211</v>
      </c>
      <c r="S17" s="7">
        <v>45288</v>
      </c>
      <c r="T17" s="5" t="s">
        <v>34</v>
      </c>
      <c r="U17" s="5">
        <v>3342.57</v>
      </c>
      <c r="V17" s="5">
        <v>0</v>
      </c>
      <c r="W17" s="5">
        <v>0</v>
      </c>
      <c r="X17" s="5" t="s">
        <v>96</v>
      </c>
      <c r="Y17" s="5" t="s">
        <v>36</v>
      </c>
    </row>
    <row r="18" s="5" customFormat="1" spans="1:25">
      <c r="A18" s="5" t="s">
        <v>97</v>
      </c>
      <c r="B18" s="5" t="s">
        <v>26</v>
      </c>
      <c r="C18" s="5" t="s">
        <v>27</v>
      </c>
      <c r="D18" s="5" t="s">
        <v>98</v>
      </c>
      <c r="E18" s="5" t="s">
        <v>99</v>
      </c>
      <c r="F18" s="7">
        <v>45283</v>
      </c>
      <c r="G18" s="7">
        <v>45285</v>
      </c>
      <c r="H18" s="5">
        <v>1</v>
      </c>
      <c r="I18" s="5">
        <v>2</v>
      </c>
      <c r="J18" s="5">
        <v>2</v>
      </c>
      <c r="K18" s="5" t="s">
        <v>30</v>
      </c>
      <c r="L18" s="5">
        <v>879.2</v>
      </c>
      <c r="M18" s="5">
        <v>879.2</v>
      </c>
      <c r="N18" s="5" t="s">
        <v>100</v>
      </c>
      <c r="O18" s="5" t="s">
        <v>32</v>
      </c>
      <c r="P18" s="5" t="s">
        <v>33</v>
      </c>
      <c r="Q18" s="5">
        <v>0</v>
      </c>
      <c r="R18" s="8">
        <v>45212</v>
      </c>
      <c r="S18" s="7">
        <v>45288</v>
      </c>
      <c r="T18" s="5" t="s">
        <v>34</v>
      </c>
      <c r="U18" s="5">
        <v>879.2</v>
      </c>
      <c r="V18" s="5">
        <v>0</v>
      </c>
      <c r="W18" s="5">
        <v>0</v>
      </c>
      <c r="X18" s="5" t="s">
        <v>101</v>
      </c>
      <c r="Y18" s="5" t="s">
        <v>36</v>
      </c>
    </row>
    <row r="19" s="5" customFormat="1" spans="1:25">
      <c r="A19" s="5" t="s">
        <v>92</v>
      </c>
      <c r="B19" s="5" t="s">
        <v>26</v>
      </c>
      <c r="C19" s="5" t="s">
        <v>42</v>
      </c>
      <c r="D19" s="5" t="s">
        <v>93</v>
      </c>
      <c r="E19" s="5" t="s">
        <v>94</v>
      </c>
      <c r="F19" s="7">
        <v>45284</v>
      </c>
      <c r="G19" s="7">
        <v>45285</v>
      </c>
      <c r="H19" s="5">
        <v>1</v>
      </c>
      <c r="I19" s="5">
        <v>1</v>
      </c>
      <c r="J19" s="5">
        <v>1</v>
      </c>
      <c r="K19" s="5" t="s">
        <v>30</v>
      </c>
      <c r="L19" s="5">
        <v>-3342.57</v>
      </c>
      <c r="M19" s="5">
        <v>-3342.57</v>
      </c>
      <c r="N19" s="5" t="s">
        <v>95</v>
      </c>
      <c r="O19" s="5" t="s">
        <v>32</v>
      </c>
      <c r="P19" s="5" t="s">
        <v>33</v>
      </c>
      <c r="Q19" s="5">
        <v>0</v>
      </c>
      <c r="R19" s="8">
        <v>45211</v>
      </c>
      <c r="S19" s="7">
        <v>45288</v>
      </c>
      <c r="T19" s="5" t="s">
        <v>34</v>
      </c>
      <c r="U19" s="5">
        <v>-3342.57</v>
      </c>
      <c r="V19" s="5">
        <v>0</v>
      </c>
      <c r="W19" s="5">
        <v>0</v>
      </c>
      <c r="X19" s="5" t="s">
        <v>96</v>
      </c>
      <c r="Y19" s="5" t="s">
        <v>36</v>
      </c>
    </row>
    <row r="20" s="5" customFormat="1" spans="1:25">
      <c r="A20" s="5" t="s">
        <v>102</v>
      </c>
      <c r="B20" s="5" t="s">
        <v>26</v>
      </c>
      <c r="C20" s="5" t="s">
        <v>27</v>
      </c>
      <c r="D20" s="5" t="s">
        <v>103</v>
      </c>
      <c r="E20" s="5" t="s">
        <v>104</v>
      </c>
      <c r="F20" s="7">
        <v>45280</v>
      </c>
      <c r="G20" s="7">
        <v>45285</v>
      </c>
      <c r="H20" s="5">
        <v>1</v>
      </c>
      <c r="I20" s="5">
        <v>5</v>
      </c>
      <c r="J20" s="5">
        <v>5</v>
      </c>
      <c r="K20" s="5" t="s">
        <v>30</v>
      </c>
      <c r="L20" s="5">
        <v>12321.4</v>
      </c>
      <c r="M20" s="5">
        <v>12321.4</v>
      </c>
      <c r="N20" s="5" t="s">
        <v>105</v>
      </c>
      <c r="O20" s="5" t="s">
        <v>32</v>
      </c>
      <c r="P20" s="5" t="s">
        <v>33</v>
      </c>
      <c r="Q20" s="5">
        <v>0</v>
      </c>
      <c r="R20" s="8">
        <v>45212.0000115741</v>
      </c>
      <c r="S20" s="7">
        <v>45288</v>
      </c>
      <c r="T20" s="5" t="s">
        <v>34</v>
      </c>
      <c r="U20" s="5">
        <v>12321.4</v>
      </c>
      <c r="V20" s="5">
        <v>0</v>
      </c>
      <c r="W20" s="5">
        <v>0</v>
      </c>
      <c r="X20" s="5" t="s">
        <v>106</v>
      </c>
      <c r="Y20" s="5" t="s">
        <v>107</v>
      </c>
    </row>
    <row r="21" s="5" customFormat="1" spans="1:25">
      <c r="A21" s="5" t="s">
        <v>108</v>
      </c>
      <c r="B21" s="5" t="s">
        <v>26</v>
      </c>
      <c r="C21" s="5" t="s">
        <v>27</v>
      </c>
      <c r="D21" s="5" t="s">
        <v>109</v>
      </c>
      <c r="E21" s="5" t="s">
        <v>110</v>
      </c>
      <c r="F21" s="7">
        <v>45282</v>
      </c>
      <c r="G21" s="7">
        <v>45285</v>
      </c>
      <c r="H21" s="5">
        <v>1</v>
      </c>
      <c r="I21" s="5">
        <v>3</v>
      </c>
      <c r="J21" s="5">
        <v>3</v>
      </c>
      <c r="K21" s="5" t="s">
        <v>30</v>
      </c>
      <c r="L21" s="5">
        <v>1746.6</v>
      </c>
      <c r="M21" s="5">
        <v>1746.6</v>
      </c>
      <c r="N21" s="5" t="s">
        <v>111</v>
      </c>
      <c r="O21" s="5" t="s">
        <v>32</v>
      </c>
      <c r="P21" s="5" t="s">
        <v>33</v>
      </c>
      <c r="Q21" s="5">
        <v>0</v>
      </c>
      <c r="R21" s="8">
        <v>45212</v>
      </c>
      <c r="S21" s="7">
        <v>45288</v>
      </c>
      <c r="T21" s="5" t="s">
        <v>34</v>
      </c>
      <c r="U21" s="5">
        <v>1746.6</v>
      </c>
      <c r="V21" s="5">
        <v>0</v>
      </c>
      <c r="W21" s="5">
        <v>0</v>
      </c>
      <c r="X21" s="5" t="s">
        <v>112</v>
      </c>
      <c r="Y21" s="5" t="s">
        <v>113</v>
      </c>
    </row>
    <row r="22" s="5" customFormat="1" spans="1:25">
      <c r="A22" s="5" t="s">
        <v>114</v>
      </c>
      <c r="B22" s="5" t="s">
        <v>26</v>
      </c>
      <c r="C22" s="5" t="s">
        <v>27</v>
      </c>
      <c r="D22" s="5" t="s">
        <v>115</v>
      </c>
      <c r="E22" s="5" t="s">
        <v>116</v>
      </c>
      <c r="F22" s="7">
        <v>45284</v>
      </c>
      <c r="G22" s="7">
        <v>45285</v>
      </c>
      <c r="H22" s="5">
        <v>1</v>
      </c>
      <c r="I22" s="5">
        <v>1</v>
      </c>
      <c r="J22" s="5">
        <v>1</v>
      </c>
      <c r="K22" s="5" t="s">
        <v>30</v>
      </c>
      <c r="L22" s="5">
        <v>1831.79</v>
      </c>
      <c r="M22" s="5">
        <v>1831.79</v>
      </c>
      <c r="N22" s="5" t="s">
        <v>117</v>
      </c>
      <c r="O22" s="5" t="s">
        <v>32</v>
      </c>
      <c r="P22" s="5" t="s">
        <v>33</v>
      </c>
      <c r="Q22" s="5">
        <v>0</v>
      </c>
      <c r="R22" s="8">
        <v>45213</v>
      </c>
      <c r="S22" s="7">
        <v>45288</v>
      </c>
      <c r="T22" s="5" t="s">
        <v>34</v>
      </c>
      <c r="U22" s="5">
        <v>1831.79</v>
      </c>
      <c r="V22" s="5">
        <v>0</v>
      </c>
      <c r="W22" s="5">
        <v>0</v>
      </c>
      <c r="X22" s="5" t="s">
        <v>118</v>
      </c>
      <c r="Y22" s="5" t="s">
        <v>119</v>
      </c>
    </row>
    <row r="23" s="5" customFormat="1" spans="1:25">
      <c r="A23" s="5" t="s">
        <v>102</v>
      </c>
      <c r="B23" s="5" t="s">
        <v>26</v>
      </c>
      <c r="C23" s="5" t="s">
        <v>42</v>
      </c>
      <c r="D23" s="5" t="s">
        <v>103</v>
      </c>
      <c r="E23" s="5" t="s">
        <v>104</v>
      </c>
      <c r="F23" s="7">
        <v>45280</v>
      </c>
      <c r="G23" s="7">
        <v>45285</v>
      </c>
      <c r="H23" s="5">
        <v>1</v>
      </c>
      <c r="I23" s="5">
        <v>5</v>
      </c>
      <c r="J23" s="5">
        <v>5</v>
      </c>
      <c r="K23" s="5" t="s">
        <v>30</v>
      </c>
      <c r="L23" s="5">
        <v>-12321.4</v>
      </c>
      <c r="M23" s="5">
        <v>-12321.4</v>
      </c>
      <c r="N23" s="5" t="s">
        <v>105</v>
      </c>
      <c r="O23" s="5" t="s">
        <v>32</v>
      </c>
      <c r="P23" s="5" t="s">
        <v>33</v>
      </c>
      <c r="Q23" s="5">
        <v>0</v>
      </c>
      <c r="R23" s="8">
        <v>45212.0000115741</v>
      </c>
      <c r="S23" s="7">
        <v>45288</v>
      </c>
      <c r="T23" s="5" t="s">
        <v>34</v>
      </c>
      <c r="U23" s="5">
        <v>-12321.4</v>
      </c>
      <c r="V23" s="5">
        <v>0</v>
      </c>
      <c r="W23" s="5">
        <v>0</v>
      </c>
      <c r="X23" s="5" t="s">
        <v>106</v>
      </c>
      <c r="Y23" s="5" t="s">
        <v>107</v>
      </c>
    </row>
    <row r="24" s="5" customFormat="1" spans="1:25">
      <c r="A24" s="5" t="s">
        <v>120</v>
      </c>
      <c r="B24" s="5" t="s">
        <v>26</v>
      </c>
      <c r="C24" s="5" t="s">
        <v>27</v>
      </c>
      <c r="D24" s="5" t="s">
        <v>121</v>
      </c>
      <c r="E24" s="5" t="s">
        <v>122</v>
      </c>
      <c r="F24" s="7">
        <v>45282</v>
      </c>
      <c r="G24" s="7">
        <v>45285</v>
      </c>
      <c r="H24" s="5">
        <v>1</v>
      </c>
      <c r="I24" s="5">
        <v>3</v>
      </c>
      <c r="J24" s="5">
        <v>3</v>
      </c>
      <c r="K24" s="5" t="s">
        <v>30</v>
      </c>
      <c r="L24" s="5">
        <v>1143.99</v>
      </c>
      <c r="M24" s="5">
        <v>1143.99</v>
      </c>
      <c r="N24" s="5" t="s">
        <v>123</v>
      </c>
      <c r="O24" s="5" t="s">
        <v>32</v>
      </c>
      <c r="P24" s="5" t="s">
        <v>33</v>
      </c>
      <c r="Q24" s="5">
        <v>0</v>
      </c>
      <c r="R24" s="8">
        <v>45214.0000115741</v>
      </c>
      <c r="S24" s="7">
        <v>45288</v>
      </c>
      <c r="T24" s="5" t="s">
        <v>34</v>
      </c>
      <c r="U24" s="5">
        <v>1143.99</v>
      </c>
      <c r="V24" s="5">
        <v>0</v>
      </c>
      <c r="W24" s="5">
        <v>0</v>
      </c>
      <c r="X24" s="5" t="s">
        <v>124</v>
      </c>
      <c r="Y24" s="5" t="s">
        <v>125</v>
      </c>
    </row>
    <row r="25" s="5" customFormat="1" spans="1:25">
      <c r="A25" s="5" t="s">
        <v>126</v>
      </c>
      <c r="B25" s="5" t="s">
        <v>26</v>
      </c>
      <c r="C25" s="5" t="s">
        <v>27</v>
      </c>
      <c r="D25" s="5" t="s">
        <v>127</v>
      </c>
      <c r="E25" s="5" t="s">
        <v>128</v>
      </c>
      <c r="F25" s="7">
        <v>45284</v>
      </c>
      <c r="G25" s="7">
        <v>45285</v>
      </c>
      <c r="H25" s="5">
        <v>1</v>
      </c>
      <c r="I25" s="5">
        <v>1</v>
      </c>
      <c r="J25" s="5">
        <v>1</v>
      </c>
      <c r="K25" s="5" t="s">
        <v>30</v>
      </c>
      <c r="L25" s="5">
        <v>705.72</v>
      </c>
      <c r="M25" s="5">
        <v>705.72</v>
      </c>
      <c r="N25" s="5" t="s">
        <v>129</v>
      </c>
      <c r="O25" s="5" t="s">
        <v>32</v>
      </c>
      <c r="P25" s="5" t="s">
        <v>33</v>
      </c>
      <c r="Q25" s="5">
        <v>0</v>
      </c>
      <c r="R25" s="8">
        <v>45214</v>
      </c>
      <c r="S25" s="7">
        <v>45288</v>
      </c>
      <c r="T25" s="5" t="s">
        <v>34</v>
      </c>
      <c r="U25" s="5">
        <v>705.72</v>
      </c>
      <c r="V25" s="5">
        <v>0</v>
      </c>
      <c r="W25" s="5">
        <v>0</v>
      </c>
      <c r="X25" s="5" t="s">
        <v>130</v>
      </c>
      <c r="Y25" s="5" t="s">
        <v>131</v>
      </c>
    </row>
    <row r="26" s="5" customFormat="1" spans="1:25">
      <c r="A26" s="5" t="s">
        <v>132</v>
      </c>
      <c r="B26" s="5" t="s">
        <v>26</v>
      </c>
      <c r="C26" s="5" t="s">
        <v>27</v>
      </c>
      <c r="D26" s="5" t="s">
        <v>133</v>
      </c>
      <c r="E26" s="5" t="s">
        <v>134</v>
      </c>
      <c r="F26" s="7">
        <v>45284</v>
      </c>
      <c r="G26" s="7">
        <v>45285</v>
      </c>
      <c r="H26" s="5">
        <v>1</v>
      </c>
      <c r="I26" s="5">
        <v>1</v>
      </c>
      <c r="J26" s="5">
        <v>1</v>
      </c>
      <c r="K26" s="5" t="s">
        <v>30</v>
      </c>
      <c r="L26" s="5">
        <v>539.94</v>
      </c>
      <c r="M26" s="5">
        <v>539.94</v>
      </c>
      <c r="N26" s="5" t="s">
        <v>135</v>
      </c>
      <c r="O26" s="5" t="s">
        <v>32</v>
      </c>
      <c r="P26" s="5" t="s">
        <v>33</v>
      </c>
      <c r="Q26" s="5">
        <v>0</v>
      </c>
      <c r="R26" s="8">
        <v>45214.0000115741</v>
      </c>
      <c r="S26" s="7">
        <v>45288</v>
      </c>
      <c r="T26" s="5" t="s">
        <v>34</v>
      </c>
      <c r="U26" s="5">
        <v>539.94</v>
      </c>
      <c r="V26" s="5">
        <v>0</v>
      </c>
      <c r="W26" s="5">
        <v>0</v>
      </c>
      <c r="X26" s="5" t="s">
        <v>136</v>
      </c>
      <c r="Y26" s="5" t="s">
        <v>36</v>
      </c>
    </row>
    <row r="27" s="5" customFormat="1" spans="1:25">
      <c r="A27" s="5" t="s">
        <v>137</v>
      </c>
      <c r="B27" s="5" t="s">
        <v>26</v>
      </c>
      <c r="C27" s="5" t="s">
        <v>27</v>
      </c>
      <c r="D27" s="5" t="s">
        <v>138</v>
      </c>
      <c r="E27" s="5" t="s">
        <v>139</v>
      </c>
      <c r="F27" s="7">
        <v>45281</v>
      </c>
      <c r="G27" s="7">
        <v>45285</v>
      </c>
      <c r="H27" s="5">
        <v>1</v>
      </c>
      <c r="I27" s="5">
        <v>4</v>
      </c>
      <c r="J27" s="5">
        <v>4</v>
      </c>
      <c r="K27" s="5" t="s">
        <v>30</v>
      </c>
      <c r="L27" s="5">
        <v>1691.96</v>
      </c>
      <c r="M27" s="5">
        <v>1691.96</v>
      </c>
      <c r="N27" s="5" t="s">
        <v>140</v>
      </c>
      <c r="O27" s="5" t="s">
        <v>32</v>
      </c>
      <c r="P27" s="5" t="s">
        <v>33</v>
      </c>
      <c r="Q27" s="5">
        <v>0</v>
      </c>
      <c r="R27" s="8">
        <v>45215.0000115741</v>
      </c>
      <c r="S27" s="7">
        <v>45288</v>
      </c>
      <c r="T27" s="5" t="s">
        <v>34</v>
      </c>
      <c r="U27" s="5">
        <v>1691.96</v>
      </c>
      <c r="V27" s="5">
        <v>0</v>
      </c>
      <c r="W27" s="5">
        <v>0</v>
      </c>
      <c r="X27" s="5" t="s">
        <v>141</v>
      </c>
      <c r="Y27" s="5" t="s">
        <v>142</v>
      </c>
    </row>
    <row r="28" s="5" customFormat="1" spans="1:25">
      <c r="A28" s="5" t="s">
        <v>143</v>
      </c>
      <c r="B28" s="5" t="s">
        <v>26</v>
      </c>
      <c r="C28" s="5" t="s">
        <v>27</v>
      </c>
      <c r="D28" s="5" t="s">
        <v>138</v>
      </c>
      <c r="E28" s="5" t="s">
        <v>139</v>
      </c>
      <c r="F28" s="7">
        <v>45284</v>
      </c>
      <c r="G28" s="7">
        <v>45285</v>
      </c>
      <c r="H28" s="5">
        <v>1</v>
      </c>
      <c r="I28" s="5">
        <v>1</v>
      </c>
      <c r="J28" s="5">
        <v>1</v>
      </c>
      <c r="K28" s="5" t="s">
        <v>30</v>
      </c>
      <c r="L28" s="5">
        <v>422.99</v>
      </c>
      <c r="M28" s="5">
        <v>422.99</v>
      </c>
      <c r="N28" s="5" t="s">
        <v>144</v>
      </c>
      <c r="O28" s="5" t="s">
        <v>32</v>
      </c>
      <c r="P28" s="5" t="s">
        <v>33</v>
      </c>
      <c r="Q28" s="5">
        <v>0</v>
      </c>
      <c r="R28" s="8">
        <v>45215</v>
      </c>
      <c r="S28" s="7">
        <v>45288</v>
      </c>
      <c r="T28" s="5" t="s">
        <v>34</v>
      </c>
      <c r="U28" s="5">
        <v>422.99</v>
      </c>
      <c r="V28" s="5">
        <v>0</v>
      </c>
      <c r="W28" s="5">
        <v>0</v>
      </c>
      <c r="X28" s="5" t="s">
        <v>145</v>
      </c>
      <c r="Y28" s="5" t="s">
        <v>36</v>
      </c>
    </row>
    <row r="29" s="5" customFormat="1" spans="1:25">
      <c r="A29" s="5" t="s">
        <v>143</v>
      </c>
      <c r="B29" s="5" t="s">
        <v>26</v>
      </c>
      <c r="C29" s="5" t="s">
        <v>42</v>
      </c>
      <c r="D29" s="5" t="s">
        <v>138</v>
      </c>
      <c r="E29" s="5" t="s">
        <v>139</v>
      </c>
      <c r="F29" s="7">
        <v>45284</v>
      </c>
      <c r="G29" s="7">
        <v>45285</v>
      </c>
      <c r="H29" s="5">
        <v>1</v>
      </c>
      <c r="I29" s="5">
        <v>1</v>
      </c>
      <c r="J29" s="5">
        <v>1</v>
      </c>
      <c r="K29" s="5" t="s">
        <v>30</v>
      </c>
      <c r="L29" s="5">
        <v>-422.99</v>
      </c>
      <c r="M29" s="5">
        <v>-422.99</v>
      </c>
      <c r="N29" s="5" t="s">
        <v>144</v>
      </c>
      <c r="O29" s="5" t="s">
        <v>32</v>
      </c>
      <c r="P29" s="5" t="s">
        <v>33</v>
      </c>
      <c r="Q29" s="5">
        <v>0</v>
      </c>
      <c r="R29" s="8">
        <v>45215</v>
      </c>
      <c r="S29" s="7">
        <v>45288</v>
      </c>
      <c r="T29" s="5" t="s">
        <v>34</v>
      </c>
      <c r="U29" s="5">
        <v>-422.99</v>
      </c>
      <c r="V29" s="5">
        <v>0</v>
      </c>
      <c r="W29" s="5">
        <v>0</v>
      </c>
      <c r="X29" s="5" t="s">
        <v>145</v>
      </c>
      <c r="Y29" s="5" t="s">
        <v>36</v>
      </c>
    </row>
    <row r="30" s="5" customFormat="1" spans="1:25">
      <c r="A30" s="5" t="s">
        <v>146</v>
      </c>
      <c r="B30" s="5" t="s">
        <v>26</v>
      </c>
      <c r="C30" s="5" t="s">
        <v>27</v>
      </c>
      <c r="D30" s="5" t="s">
        <v>147</v>
      </c>
      <c r="E30" s="5" t="s">
        <v>148</v>
      </c>
      <c r="F30" s="7">
        <v>45280</v>
      </c>
      <c r="G30" s="7">
        <v>45285</v>
      </c>
      <c r="H30" s="5">
        <v>1</v>
      </c>
      <c r="I30" s="5">
        <v>5</v>
      </c>
      <c r="J30" s="5">
        <v>5</v>
      </c>
      <c r="K30" s="5" t="s">
        <v>30</v>
      </c>
      <c r="L30" s="5">
        <v>3020.25</v>
      </c>
      <c r="M30" s="5">
        <v>3020.25</v>
      </c>
      <c r="N30" s="5" t="s">
        <v>149</v>
      </c>
      <c r="O30" s="5" t="s">
        <v>32</v>
      </c>
      <c r="P30" s="5" t="s">
        <v>33</v>
      </c>
      <c r="Q30" s="5">
        <v>0</v>
      </c>
      <c r="R30" s="8">
        <v>45216</v>
      </c>
      <c r="S30" s="7">
        <v>45288</v>
      </c>
      <c r="T30" s="5" t="s">
        <v>34</v>
      </c>
      <c r="U30" s="5">
        <v>3020.25</v>
      </c>
      <c r="V30" s="5">
        <v>0</v>
      </c>
      <c r="W30" s="5">
        <v>0</v>
      </c>
      <c r="X30" s="5" t="s">
        <v>150</v>
      </c>
      <c r="Y30" s="5" t="s">
        <v>151</v>
      </c>
    </row>
    <row r="31" s="5" customFormat="1" spans="1:25">
      <c r="A31" s="5" t="s">
        <v>152</v>
      </c>
      <c r="B31" s="5" t="s">
        <v>26</v>
      </c>
      <c r="C31" s="5" t="s">
        <v>27</v>
      </c>
      <c r="D31" s="5" t="s">
        <v>153</v>
      </c>
      <c r="E31" s="5" t="s">
        <v>154</v>
      </c>
      <c r="F31" s="7">
        <v>45283</v>
      </c>
      <c r="G31" s="7">
        <v>45285</v>
      </c>
      <c r="H31" s="5">
        <v>1</v>
      </c>
      <c r="I31" s="5">
        <v>2</v>
      </c>
      <c r="J31" s="5">
        <v>2</v>
      </c>
      <c r="K31" s="5" t="s">
        <v>30</v>
      </c>
      <c r="L31" s="5">
        <v>587.88</v>
      </c>
      <c r="M31" s="5">
        <v>587.88</v>
      </c>
      <c r="N31" s="5" t="s">
        <v>155</v>
      </c>
      <c r="O31" s="5" t="s">
        <v>32</v>
      </c>
      <c r="P31" s="5" t="s">
        <v>33</v>
      </c>
      <c r="Q31" s="5">
        <v>0</v>
      </c>
      <c r="R31" s="8">
        <v>45220.0000115741</v>
      </c>
      <c r="S31" s="7">
        <v>45288</v>
      </c>
      <c r="T31" s="5" t="s">
        <v>34</v>
      </c>
      <c r="U31" s="5">
        <v>587.88</v>
      </c>
      <c r="V31" s="5">
        <v>0</v>
      </c>
      <c r="W31" s="5">
        <v>0</v>
      </c>
      <c r="X31" s="5" t="s">
        <v>156</v>
      </c>
      <c r="Y31" s="5" t="s">
        <v>157</v>
      </c>
    </row>
    <row r="32" s="5" customFormat="1" spans="1:25">
      <c r="A32" s="5" t="s">
        <v>114</v>
      </c>
      <c r="B32" s="5" t="s">
        <v>26</v>
      </c>
      <c r="C32" s="5" t="s">
        <v>42</v>
      </c>
      <c r="D32" s="5" t="s">
        <v>115</v>
      </c>
      <c r="E32" s="5" t="s">
        <v>116</v>
      </c>
      <c r="F32" s="7">
        <v>45284</v>
      </c>
      <c r="G32" s="7">
        <v>45285</v>
      </c>
      <c r="H32" s="5">
        <v>1</v>
      </c>
      <c r="I32" s="5">
        <v>1</v>
      </c>
      <c r="J32" s="5">
        <v>1</v>
      </c>
      <c r="K32" s="5" t="s">
        <v>30</v>
      </c>
      <c r="L32" s="5">
        <v>-1831.79</v>
      </c>
      <c r="M32" s="5">
        <v>-1831.79</v>
      </c>
      <c r="N32" s="5" t="s">
        <v>117</v>
      </c>
      <c r="O32" s="5" t="s">
        <v>32</v>
      </c>
      <c r="P32" s="5" t="s">
        <v>33</v>
      </c>
      <c r="Q32" s="5">
        <v>0</v>
      </c>
      <c r="R32" s="8">
        <v>45213</v>
      </c>
      <c r="S32" s="7">
        <v>45288</v>
      </c>
      <c r="T32" s="5" t="s">
        <v>34</v>
      </c>
      <c r="U32" s="5">
        <v>-1831.79</v>
      </c>
      <c r="V32" s="5">
        <v>0</v>
      </c>
      <c r="W32" s="5">
        <v>0</v>
      </c>
      <c r="X32" s="5" t="s">
        <v>118</v>
      </c>
      <c r="Y32" s="5" t="s">
        <v>119</v>
      </c>
    </row>
    <row r="33" s="5" customFormat="1" spans="1:25">
      <c r="A33" s="5" t="s">
        <v>158</v>
      </c>
      <c r="B33" s="5" t="s">
        <v>26</v>
      </c>
      <c r="C33" s="5" t="s">
        <v>27</v>
      </c>
      <c r="D33" s="5" t="s">
        <v>159</v>
      </c>
      <c r="E33" s="5" t="s">
        <v>160</v>
      </c>
      <c r="F33" s="7">
        <v>45283</v>
      </c>
      <c r="G33" s="7">
        <v>45285</v>
      </c>
      <c r="H33" s="5">
        <v>1</v>
      </c>
      <c r="I33" s="5">
        <v>2</v>
      </c>
      <c r="J33" s="5">
        <v>2</v>
      </c>
      <c r="K33" s="5" t="s">
        <v>30</v>
      </c>
      <c r="L33" s="5">
        <v>708.16</v>
      </c>
      <c r="M33" s="5">
        <v>708.16</v>
      </c>
      <c r="N33" s="5" t="s">
        <v>161</v>
      </c>
      <c r="O33" s="5" t="s">
        <v>32</v>
      </c>
      <c r="P33" s="5" t="s">
        <v>33</v>
      </c>
      <c r="Q33" s="5">
        <v>0</v>
      </c>
      <c r="R33" s="8">
        <v>45224.0000115741</v>
      </c>
      <c r="S33" s="7">
        <v>45288</v>
      </c>
      <c r="T33" s="5" t="s">
        <v>34</v>
      </c>
      <c r="U33" s="5">
        <v>708.16</v>
      </c>
      <c r="V33" s="5">
        <v>0</v>
      </c>
      <c r="W33" s="5">
        <v>0</v>
      </c>
      <c r="X33" s="5" t="s">
        <v>162</v>
      </c>
      <c r="Y33" s="5" t="s">
        <v>36</v>
      </c>
    </row>
    <row r="34" s="5" customFormat="1" spans="1:25">
      <c r="A34" s="5" t="s">
        <v>163</v>
      </c>
      <c r="B34" s="5" t="s">
        <v>26</v>
      </c>
      <c r="C34" s="5" t="s">
        <v>27</v>
      </c>
      <c r="D34" s="5" t="s">
        <v>164</v>
      </c>
      <c r="E34" s="5" t="s">
        <v>165</v>
      </c>
      <c r="F34" s="7">
        <v>45284</v>
      </c>
      <c r="G34" s="7">
        <v>45285</v>
      </c>
      <c r="H34" s="5">
        <v>2</v>
      </c>
      <c r="I34" s="5">
        <v>1</v>
      </c>
      <c r="J34" s="5">
        <v>2</v>
      </c>
      <c r="K34" s="5" t="s">
        <v>30</v>
      </c>
      <c r="L34" s="5">
        <v>727.72</v>
      </c>
      <c r="M34" s="5">
        <v>727.72</v>
      </c>
      <c r="N34" s="5" t="s">
        <v>166</v>
      </c>
      <c r="O34" s="5" t="s">
        <v>32</v>
      </c>
      <c r="P34" s="5" t="s">
        <v>33</v>
      </c>
      <c r="Q34" s="5">
        <v>0</v>
      </c>
      <c r="R34" s="8">
        <v>45224.0000115741</v>
      </c>
      <c r="S34" s="7">
        <v>45288</v>
      </c>
      <c r="T34" s="5" t="s">
        <v>34</v>
      </c>
      <c r="U34" s="5">
        <v>727.72</v>
      </c>
      <c r="V34" s="5">
        <v>0</v>
      </c>
      <c r="W34" s="5">
        <v>0</v>
      </c>
      <c r="X34" s="5" t="s">
        <v>167</v>
      </c>
      <c r="Y34" s="5" t="s">
        <v>168</v>
      </c>
    </row>
    <row r="35" s="5" customFormat="1" spans="1:25">
      <c r="A35" s="5" t="s">
        <v>169</v>
      </c>
      <c r="B35" s="5" t="s">
        <v>26</v>
      </c>
      <c r="C35" s="5" t="s">
        <v>27</v>
      </c>
      <c r="D35" s="5" t="s">
        <v>170</v>
      </c>
      <c r="E35" s="5" t="s">
        <v>171</v>
      </c>
      <c r="F35" s="7">
        <v>45284</v>
      </c>
      <c r="G35" s="7">
        <v>45285</v>
      </c>
      <c r="H35" s="5">
        <v>1</v>
      </c>
      <c r="I35" s="5">
        <v>1</v>
      </c>
      <c r="J35" s="5">
        <v>1</v>
      </c>
      <c r="K35" s="5" t="s">
        <v>30</v>
      </c>
      <c r="L35" s="5">
        <v>619.8</v>
      </c>
      <c r="M35" s="5">
        <v>619.8</v>
      </c>
      <c r="N35" s="5" t="s">
        <v>172</v>
      </c>
      <c r="O35" s="5" t="s">
        <v>32</v>
      </c>
      <c r="P35" s="5" t="s">
        <v>33</v>
      </c>
      <c r="Q35" s="5">
        <v>0</v>
      </c>
      <c r="R35" s="8">
        <v>45225</v>
      </c>
      <c r="S35" s="7">
        <v>45288</v>
      </c>
      <c r="T35" s="5" t="s">
        <v>34</v>
      </c>
      <c r="U35" s="5">
        <v>619.8</v>
      </c>
      <c r="V35" s="5">
        <v>0</v>
      </c>
      <c r="W35" s="5">
        <v>0</v>
      </c>
      <c r="X35" s="5" t="s">
        <v>173</v>
      </c>
      <c r="Y35" s="5" t="s">
        <v>174</v>
      </c>
    </row>
    <row r="36" s="5" customFormat="1" spans="1:25">
      <c r="A36" s="5" t="s">
        <v>175</v>
      </c>
      <c r="B36" s="5" t="s">
        <v>26</v>
      </c>
      <c r="C36" s="5" t="s">
        <v>27</v>
      </c>
      <c r="D36" s="5" t="s">
        <v>176</v>
      </c>
      <c r="E36" s="5" t="s">
        <v>177</v>
      </c>
      <c r="F36" s="7">
        <v>45284</v>
      </c>
      <c r="G36" s="7">
        <v>45285</v>
      </c>
      <c r="H36" s="5">
        <v>1</v>
      </c>
      <c r="I36" s="5">
        <v>1</v>
      </c>
      <c r="J36" s="5">
        <v>1</v>
      </c>
      <c r="K36" s="5" t="s">
        <v>30</v>
      </c>
      <c r="L36" s="5">
        <v>895.23</v>
      </c>
      <c r="M36" s="5">
        <v>895.23</v>
      </c>
      <c r="N36" s="5" t="s">
        <v>178</v>
      </c>
      <c r="O36" s="5" t="s">
        <v>32</v>
      </c>
      <c r="P36" s="5" t="s">
        <v>33</v>
      </c>
      <c r="Q36" s="5">
        <v>0</v>
      </c>
      <c r="R36" s="8">
        <v>45227.0000115741</v>
      </c>
      <c r="S36" s="7">
        <v>45288</v>
      </c>
      <c r="T36" s="5" t="s">
        <v>34</v>
      </c>
      <c r="U36" s="5">
        <v>895.23</v>
      </c>
      <c r="V36" s="5">
        <v>0</v>
      </c>
      <c r="W36" s="5">
        <v>0</v>
      </c>
      <c r="X36" s="5" t="s">
        <v>179</v>
      </c>
      <c r="Y36" s="5" t="s">
        <v>36</v>
      </c>
    </row>
    <row r="37" s="5" customFormat="1" spans="1:25">
      <c r="A37" s="5" t="s">
        <v>180</v>
      </c>
      <c r="B37" s="5" t="s">
        <v>26</v>
      </c>
      <c r="C37" s="5" t="s">
        <v>27</v>
      </c>
      <c r="D37" s="5" t="s">
        <v>87</v>
      </c>
      <c r="E37" s="5" t="s">
        <v>181</v>
      </c>
      <c r="F37" s="7">
        <v>45283</v>
      </c>
      <c r="G37" s="7">
        <v>45285</v>
      </c>
      <c r="H37" s="5">
        <v>1</v>
      </c>
      <c r="I37" s="5">
        <v>2</v>
      </c>
      <c r="J37" s="5">
        <v>2</v>
      </c>
      <c r="K37" s="5" t="s">
        <v>30</v>
      </c>
      <c r="L37" s="5">
        <v>3343.13</v>
      </c>
      <c r="M37" s="5">
        <v>3343.13</v>
      </c>
      <c r="N37" s="5" t="s">
        <v>182</v>
      </c>
      <c r="O37" s="5" t="s">
        <v>32</v>
      </c>
      <c r="P37" s="5" t="s">
        <v>33</v>
      </c>
      <c r="Q37" s="5">
        <v>0</v>
      </c>
      <c r="R37" s="8">
        <v>45228.0000115741</v>
      </c>
      <c r="S37" s="7">
        <v>45288</v>
      </c>
      <c r="T37" s="5" t="s">
        <v>34</v>
      </c>
      <c r="U37" s="5">
        <v>3343.13</v>
      </c>
      <c r="V37" s="5">
        <v>0</v>
      </c>
      <c r="W37" s="5">
        <v>0</v>
      </c>
      <c r="X37" s="5" t="s">
        <v>183</v>
      </c>
      <c r="Y37" s="5" t="s">
        <v>184</v>
      </c>
    </row>
    <row r="38" s="5" customFormat="1" spans="1:25">
      <c r="A38" s="5" t="s">
        <v>185</v>
      </c>
      <c r="B38" s="5" t="s">
        <v>26</v>
      </c>
      <c r="C38" s="5" t="s">
        <v>27</v>
      </c>
      <c r="D38" s="5" t="s">
        <v>186</v>
      </c>
      <c r="E38" s="5" t="s">
        <v>187</v>
      </c>
      <c r="F38" s="7">
        <v>45283</v>
      </c>
      <c r="G38" s="7">
        <v>45285</v>
      </c>
      <c r="H38" s="5">
        <v>2</v>
      </c>
      <c r="I38" s="5">
        <v>2</v>
      </c>
      <c r="J38" s="5">
        <v>4</v>
      </c>
      <c r="K38" s="5" t="s">
        <v>30</v>
      </c>
      <c r="L38" s="5">
        <v>1050</v>
      </c>
      <c r="M38" s="5">
        <v>1050</v>
      </c>
      <c r="N38" s="5" t="s">
        <v>188</v>
      </c>
      <c r="O38" s="5" t="s">
        <v>32</v>
      </c>
      <c r="P38" s="5" t="s">
        <v>33</v>
      </c>
      <c r="Q38" s="5">
        <v>0</v>
      </c>
      <c r="R38" s="8">
        <v>45228</v>
      </c>
      <c r="S38" s="7">
        <v>45288</v>
      </c>
      <c r="T38" s="5" t="s">
        <v>34</v>
      </c>
      <c r="U38" s="5">
        <v>1050</v>
      </c>
      <c r="V38" s="5">
        <v>0</v>
      </c>
      <c r="W38" s="5">
        <v>0</v>
      </c>
      <c r="X38" s="5" t="s">
        <v>189</v>
      </c>
      <c r="Y38" s="5" t="s">
        <v>190</v>
      </c>
    </row>
    <row r="39" s="5" customFormat="1" spans="1:25">
      <c r="A39" s="5" t="s">
        <v>191</v>
      </c>
      <c r="B39" s="5" t="s">
        <v>26</v>
      </c>
      <c r="C39" s="5" t="s">
        <v>27</v>
      </c>
      <c r="D39" s="5" t="s">
        <v>192</v>
      </c>
      <c r="E39" s="5" t="s">
        <v>193</v>
      </c>
      <c r="F39" s="7">
        <v>45284</v>
      </c>
      <c r="G39" s="7">
        <v>45285</v>
      </c>
      <c r="H39" s="5">
        <v>1</v>
      </c>
      <c r="I39" s="5">
        <v>1</v>
      </c>
      <c r="J39" s="5">
        <v>1</v>
      </c>
      <c r="K39" s="5" t="s">
        <v>30</v>
      </c>
      <c r="L39" s="5">
        <v>1404.24</v>
      </c>
      <c r="M39" s="5">
        <v>1404.24</v>
      </c>
      <c r="N39" s="5" t="s">
        <v>194</v>
      </c>
      <c r="O39" s="5" t="s">
        <v>32</v>
      </c>
      <c r="P39" s="5" t="s">
        <v>33</v>
      </c>
      <c r="Q39" s="5">
        <v>0</v>
      </c>
      <c r="R39" s="8">
        <v>45231.0000115741</v>
      </c>
      <c r="S39" s="7">
        <v>45288</v>
      </c>
      <c r="T39" s="5" t="s">
        <v>34</v>
      </c>
      <c r="U39" s="5">
        <v>1404.24</v>
      </c>
      <c r="V39" s="5">
        <v>0</v>
      </c>
      <c r="W39" s="5">
        <v>0</v>
      </c>
      <c r="X39" s="5" t="s">
        <v>195</v>
      </c>
      <c r="Y39" s="5" t="s">
        <v>196</v>
      </c>
    </row>
    <row r="40" s="5" customFormat="1" spans="1:25">
      <c r="A40" s="5" t="s">
        <v>197</v>
      </c>
      <c r="B40" s="5" t="s">
        <v>26</v>
      </c>
      <c r="C40" s="5" t="s">
        <v>27</v>
      </c>
      <c r="D40" s="5" t="s">
        <v>192</v>
      </c>
      <c r="E40" s="5" t="s">
        <v>193</v>
      </c>
      <c r="F40" s="7">
        <v>45283</v>
      </c>
      <c r="G40" s="7">
        <v>45285</v>
      </c>
      <c r="H40" s="5">
        <v>1</v>
      </c>
      <c r="I40" s="5">
        <v>2</v>
      </c>
      <c r="J40" s="5">
        <v>2</v>
      </c>
      <c r="K40" s="5" t="s">
        <v>30</v>
      </c>
      <c r="L40" s="5">
        <v>3132.63</v>
      </c>
      <c r="M40" s="5">
        <v>3132.63</v>
      </c>
      <c r="N40" s="5" t="s">
        <v>198</v>
      </c>
      <c r="O40" s="5" t="s">
        <v>32</v>
      </c>
      <c r="P40" s="5" t="s">
        <v>33</v>
      </c>
      <c r="Q40" s="5">
        <v>0</v>
      </c>
      <c r="R40" s="8">
        <v>45231.0000115741</v>
      </c>
      <c r="S40" s="7">
        <v>45288</v>
      </c>
      <c r="T40" s="5" t="s">
        <v>34</v>
      </c>
      <c r="U40" s="5">
        <v>3132.63</v>
      </c>
      <c r="V40" s="5">
        <v>0</v>
      </c>
      <c r="W40" s="5">
        <v>0</v>
      </c>
      <c r="X40" s="5" t="s">
        <v>199</v>
      </c>
      <c r="Y40" s="5" t="s">
        <v>200</v>
      </c>
    </row>
    <row r="41" s="5" customFormat="1" spans="1:25">
      <c r="A41" s="5" t="s">
        <v>201</v>
      </c>
      <c r="B41" s="5" t="s">
        <v>26</v>
      </c>
      <c r="C41" s="5" t="s">
        <v>27</v>
      </c>
      <c r="D41" s="5" t="s">
        <v>202</v>
      </c>
      <c r="E41" s="5" t="s">
        <v>39</v>
      </c>
      <c r="F41" s="7">
        <v>45283</v>
      </c>
      <c r="G41" s="7">
        <v>45285</v>
      </c>
      <c r="H41" s="5">
        <v>2</v>
      </c>
      <c r="I41" s="5">
        <v>2</v>
      </c>
      <c r="J41" s="5">
        <v>4</v>
      </c>
      <c r="K41" s="5" t="s">
        <v>30</v>
      </c>
      <c r="L41" s="5">
        <v>894.8</v>
      </c>
      <c r="M41" s="5">
        <v>894.8</v>
      </c>
      <c r="N41" s="5" t="s">
        <v>203</v>
      </c>
      <c r="O41" s="5" t="s">
        <v>32</v>
      </c>
      <c r="P41" s="5" t="s">
        <v>33</v>
      </c>
      <c r="Q41" s="5">
        <v>0</v>
      </c>
      <c r="R41" s="8">
        <v>45231</v>
      </c>
      <c r="S41" s="7">
        <v>45288</v>
      </c>
      <c r="T41" s="5" t="s">
        <v>34</v>
      </c>
      <c r="U41" s="5">
        <v>894.8</v>
      </c>
      <c r="V41" s="5">
        <v>0</v>
      </c>
      <c r="W41" s="5">
        <v>0</v>
      </c>
      <c r="X41" s="5" t="s">
        <v>204</v>
      </c>
      <c r="Y41" s="5" t="s">
        <v>36</v>
      </c>
    </row>
    <row r="42" s="5" customFormat="1" spans="1:25">
      <c r="A42" s="5" t="s">
        <v>205</v>
      </c>
      <c r="B42" s="5" t="s">
        <v>26</v>
      </c>
      <c r="C42" s="5" t="s">
        <v>27</v>
      </c>
      <c r="D42" s="5" t="s">
        <v>202</v>
      </c>
      <c r="E42" s="5" t="s">
        <v>39</v>
      </c>
      <c r="F42" s="7">
        <v>45281</v>
      </c>
      <c r="G42" s="7">
        <v>45285</v>
      </c>
      <c r="H42" s="5">
        <v>1</v>
      </c>
      <c r="I42" s="5">
        <v>4</v>
      </c>
      <c r="J42" s="5">
        <v>4</v>
      </c>
      <c r="K42" s="5" t="s">
        <v>30</v>
      </c>
      <c r="L42" s="5">
        <v>883.2</v>
      </c>
      <c r="M42" s="5">
        <v>883.2</v>
      </c>
      <c r="N42" s="5" t="s">
        <v>206</v>
      </c>
      <c r="O42" s="5" t="s">
        <v>32</v>
      </c>
      <c r="P42" s="5" t="s">
        <v>33</v>
      </c>
      <c r="Q42" s="5">
        <v>0</v>
      </c>
      <c r="R42" s="8">
        <v>45232</v>
      </c>
      <c r="S42" s="7">
        <v>45288</v>
      </c>
      <c r="T42" s="5" t="s">
        <v>34</v>
      </c>
      <c r="U42" s="5">
        <v>883.2</v>
      </c>
      <c r="V42" s="5">
        <v>0</v>
      </c>
      <c r="W42" s="5">
        <v>0</v>
      </c>
      <c r="X42" s="5" t="s">
        <v>207</v>
      </c>
      <c r="Y42" s="5" t="s">
        <v>36</v>
      </c>
    </row>
    <row r="43" s="5" customFormat="1" spans="1:25">
      <c r="A43" s="5" t="s">
        <v>208</v>
      </c>
      <c r="B43" s="5" t="s">
        <v>26</v>
      </c>
      <c r="C43" s="5" t="s">
        <v>27</v>
      </c>
      <c r="D43" s="5" t="s">
        <v>209</v>
      </c>
      <c r="E43" s="5" t="s">
        <v>210</v>
      </c>
      <c r="F43" s="7">
        <v>45282</v>
      </c>
      <c r="G43" s="7">
        <v>45285</v>
      </c>
      <c r="H43" s="5">
        <v>1</v>
      </c>
      <c r="I43" s="5">
        <v>3</v>
      </c>
      <c r="J43" s="5">
        <v>3</v>
      </c>
      <c r="K43" s="5" t="s">
        <v>30</v>
      </c>
      <c r="L43" s="5">
        <v>3736.36</v>
      </c>
      <c r="M43" s="5">
        <v>3736.36</v>
      </c>
      <c r="N43" s="5" t="s">
        <v>211</v>
      </c>
      <c r="O43" s="5" t="s">
        <v>32</v>
      </c>
      <c r="P43" s="5" t="s">
        <v>33</v>
      </c>
      <c r="Q43" s="5">
        <v>0</v>
      </c>
      <c r="R43" s="8">
        <v>45232</v>
      </c>
      <c r="S43" s="7">
        <v>45288</v>
      </c>
      <c r="T43" s="5" t="s">
        <v>34</v>
      </c>
      <c r="U43" s="5">
        <v>3736.36</v>
      </c>
      <c r="V43" s="5">
        <v>0</v>
      </c>
      <c r="W43" s="5">
        <v>0</v>
      </c>
      <c r="X43" s="5" t="s">
        <v>212</v>
      </c>
      <c r="Y43" s="5" t="s">
        <v>36</v>
      </c>
    </row>
    <row r="44" s="5" customFormat="1" spans="1:25">
      <c r="A44" s="5" t="s">
        <v>201</v>
      </c>
      <c r="B44" s="5" t="s">
        <v>26</v>
      </c>
      <c r="C44" s="5" t="s">
        <v>42</v>
      </c>
      <c r="D44" s="5" t="s">
        <v>202</v>
      </c>
      <c r="E44" s="5" t="s">
        <v>39</v>
      </c>
      <c r="F44" s="7">
        <v>45283</v>
      </c>
      <c r="G44" s="7">
        <v>45285</v>
      </c>
      <c r="H44" s="5">
        <v>2</v>
      </c>
      <c r="I44" s="5">
        <v>2</v>
      </c>
      <c r="J44" s="5">
        <v>4</v>
      </c>
      <c r="K44" s="5" t="s">
        <v>30</v>
      </c>
      <c r="L44" s="5">
        <v>-894.8</v>
      </c>
      <c r="M44" s="5">
        <v>-894.8</v>
      </c>
      <c r="N44" s="5" t="s">
        <v>203</v>
      </c>
      <c r="O44" s="5" t="s">
        <v>32</v>
      </c>
      <c r="P44" s="5" t="s">
        <v>33</v>
      </c>
      <c r="Q44" s="5">
        <v>0</v>
      </c>
      <c r="R44" s="8">
        <v>45231</v>
      </c>
      <c r="S44" s="7">
        <v>45288</v>
      </c>
      <c r="T44" s="5" t="s">
        <v>34</v>
      </c>
      <c r="U44" s="5">
        <v>-894.8</v>
      </c>
      <c r="V44" s="5">
        <v>0</v>
      </c>
      <c r="W44" s="5">
        <v>0</v>
      </c>
      <c r="X44" s="5" t="s">
        <v>204</v>
      </c>
      <c r="Y44" s="5" t="s">
        <v>36</v>
      </c>
    </row>
    <row r="45" s="5" customFormat="1" spans="1:25">
      <c r="A45" s="5" t="s">
        <v>213</v>
      </c>
      <c r="B45" s="5" t="s">
        <v>26</v>
      </c>
      <c r="C45" s="5" t="s">
        <v>27</v>
      </c>
      <c r="D45" s="5" t="s">
        <v>214</v>
      </c>
      <c r="E45" s="5" t="s">
        <v>215</v>
      </c>
      <c r="F45" s="7">
        <v>45283</v>
      </c>
      <c r="G45" s="7">
        <v>45285</v>
      </c>
      <c r="H45" s="5">
        <v>2</v>
      </c>
      <c r="I45" s="5">
        <v>2</v>
      </c>
      <c r="J45" s="5">
        <v>4</v>
      </c>
      <c r="K45" s="5" t="s">
        <v>30</v>
      </c>
      <c r="L45" s="5">
        <v>5223.2</v>
      </c>
      <c r="M45" s="5">
        <v>5223.2</v>
      </c>
      <c r="N45" s="5" t="s">
        <v>216</v>
      </c>
      <c r="O45" s="5" t="s">
        <v>32</v>
      </c>
      <c r="P45" s="5" t="s">
        <v>33</v>
      </c>
      <c r="Q45" s="5">
        <v>0</v>
      </c>
      <c r="R45" s="8">
        <v>45233</v>
      </c>
      <c r="S45" s="7">
        <v>45288</v>
      </c>
      <c r="T45" s="5" t="s">
        <v>34</v>
      </c>
      <c r="U45" s="5">
        <v>5223.2</v>
      </c>
      <c r="V45" s="5">
        <v>0</v>
      </c>
      <c r="W45" s="5">
        <v>0</v>
      </c>
      <c r="X45" s="5" t="s">
        <v>217</v>
      </c>
      <c r="Y45" s="5" t="s">
        <v>218</v>
      </c>
    </row>
    <row r="46" s="5" customFormat="1" spans="1:25">
      <c r="A46" s="5" t="s">
        <v>219</v>
      </c>
      <c r="B46" s="5" t="s">
        <v>26</v>
      </c>
      <c r="C46" s="5" t="s">
        <v>27</v>
      </c>
      <c r="D46" s="5" t="s">
        <v>220</v>
      </c>
      <c r="E46" s="5" t="s">
        <v>221</v>
      </c>
      <c r="F46" s="7">
        <v>45284</v>
      </c>
      <c r="G46" s="7">
        <v>45285</v>
      </c>
      <c r="H46" s="5">
        <v>1</v>
      </c>
      <c r="I46" s="5">
        <v>1</v>
      </c>
      <c r="J46" s="5">
        <v>1</v>
      </c>
      <c r="K46" s="5" t="s">
        <v>30</v>
      </c>
      <c r="L46" s="5">
        <v>421.41</v>
      </c>
      <c r="M46" s="5">
        <v>421.41</v>
      </c>
      <c r="N46" s="5" t="s">
        <v>222</v>
      </c>
      <c r="O46" s="5" t="s">
        <v>32</v>
      </c>
      <c r="P46" s="5" t="s">
        <v>33</v>
      </c>
      <c r="Q46" s="5">
        <v>0</v>
      </c>
      <c r="R46" s="8">
        <v>45234.0000115741</v>
      </c>
      <c r="S46" s="7">
        <v>45288</v>
      </c>
      <c r="T46" s="5" t="s">
        <v>34</v>
      </c>
      <c r="U46" s="5">
        <v>421.41</v>
      </c>
      <c r="V46" s="5">
        <v>0</v>
      </c>
      <c r="W46" s="5">
        <v>0</v>
      </c>
      <c r="X46" s="5" t="s">
        <v>223</v>
      </c>
      <c r="Y46" s="5" t="s">
        <v>36</v>
      </c>
    </row>
    <row r="47" s="5" customFormat="1" spans="1:25">
      <c r="A47" s="5" t="s">
        <v>219</v>
      </c>
      <c r="B47" s="5" t="s">
        <v>26</v>
      </c>
      <c r="C47" s="5" t="s">
        <v>42</v>
      </c>
      <c r="D47" s="5" t="s">
        <v>220</v>
      </c>
      <c r="E47" s="5" t="s">
        <v>221</v>
      </c>
      <c r="F47" s="7">
        <v>45284</v>
      </c>
      <c r="G47" s="7">
        <v>45285</v>
      </c>
      <c r="H47" s="5">
        <v>1</v>
      </c>
      <c r="I47" s="5">
        <v>1</v>
      </c>
      <c r="J47" s="5">
        <v>1</v>
      </c>
      <c r="K47" s="5" t="s">
        <v>30</v>
      </c>
      <c r="L47" s="5">
        <v>-421.41</v>
      </c>
      <c r="M47" s="5">
        <v>-421.41</v>
      </c>
      <c r="N47" s="5" t="s">
        <v>222</v>
      </c>
      <c r="O47" s="5" t="s">
        <v>32</v>
      </c>
      <c r="P47" s="5" t="s">
        <v>33</v>
      </c>
      <c r="Q47" s="5">
        <v>0</v>
      </c>
      <c r="R47" s="8">
        <v>45234.0000115741</v>
      </c>
      <c r="S47" s="7">
        <v>45288</v>
      </c>
      <c r="T47" s="5" t="s">
        <v>34</v>
      </c>
      <c r="U47" s="5">
        <v>-421.41</v>
      </c>
      <c r="V47" s="5">
        <v>0</v>
      </c>
      <c r="W47" s="5">
        <v>0</v>
      </c>
      <c r="X47" s="5" t="s">
        <v>223</v>
      </c>
      <c r="Y47" s="5" t="s">
        <v>36</v>
      </c>
    </row>
    <row r="48" s="5" customFormat="1" spans="1:25">
      <c r="A48" s="5" t="s">
        <v>224</v>
      </c>
      <c r="B48" s="5" t="s">
        <v>26</v>
      </c>
      <c r="C48" s="5" t="s">
        <v>27</v>
      </c>
      <c r="D48" s="5" t="s">
        <v>225</v>
      </c>
      <c r="E48" s="5" t="s">
        <v>226</v>
      </c>
      <c r="F48" s="7">
        <v>45284</v>
      </c>
      <c r="G48" s="7">
        <v>45285</v>
      </c>
      <c r="H48" s="5">
        <v>1</v>
      </c>
      <c r="I48" s="5">
        <v>1</v>
      </c>
      <c r="J48" s="5">
        <v>1</v>
      </c>
      <c r="K48" s="5" t="s">
        <v>30</v>
      </c>
      <c r="L48" s="5">
        <v>667.03</v>
      </c>
      <c r="M48" s="5">
        <v>667.03</v>
      </c>
      <c r="N48" s="5" t="s">
        <v>227</v>
      </c>
      <c r="O48" s="5" t="s">
        <v>32</v>
      </c>
      <c r="P48" s="5" t="s">
        <v>33</v>
      </c>
      <c r="Q48" s="5">
        <v>0</v>
      </c>
      <c r="R48" s="8">
        <v>45234</v>
      </c>
      <c r="S48" s="7">
        <v>45288</v>
      </c>
      <c r="T48" s="5" t="s">
        <v>34</v>
      </c>
      <c r="U48" s="5">
        <v>667.03</v>
      </c>
      <c r="V48" s="5">
        <v>0</v>
      </c>
      <c r="W48" s="5">
        <v>0</v>
      </c>
      <c r="X48" s="5" t="s">
        <v>228</v>
      </c>
      <c r="Y48" s="5" t="s">
        <v>229</v>
      </c>
    </row>
    <row r="49" s="5" customFormat="1" spans="1:25">
      <c r="A49" s="5" t="s">
        <v>230</v>
      </c>
      <c r="B49" s="5" t="s">
        <v>26</v>
      </c>
      <c r="C49" s="5" t="s">
        <v>27</v>
      </c>
      <c r="D49" s="5" t="s">
        <v>231</v>
      </c>
      <c r="E49" s="5" t="s">
        <v>128</v>
      </c>
      <c r="F49" s="7">
        <v>45283</v>
      </c>
      <c r="G49" s="7">
        <v>45285</v>
      </c>
      <c r="H49" s="5">
        <v>2</v>
      </c>
      <c r="I49" s="5">
        <v>2</v>
      </c>
      <c r="J49" s="5">
        <v>4</v>
      </c>
      <c r="K49" s="5" t="s">
        <v>30</v>
      </c>
      <c r="L49" s="5">
        <v>2216.72</v>
      </c>
      <c r="M49" s="5">
        <v>2216.72</v>
      </c>
      <c r="N49" s="5" t="s">
        <v>232</v>
      </c>
      <c r="O49" s="5" t="s">
        <v>32</v>
      </c>
      <c r="P49" s="5" t="s">
        <v>33</v>
      </c>
      <c r="Q49" s="5">
        <v>0</v>
      </c>
      <c r="R49" s="8">
        <v>45235.0000115741</v>
      </c>
      <c r="S49" s="7">
        <v>45288</v>
      </c>
      <c r="T49" s="5" t="s">
        <v>34</v>
      </c>
      <c r="U49" s="5">
        <v>2216.72</v>
      </c>
      <c r="V49" s="5">
        <v>0</v>
      </c>
      <c r="W49" s="5">
        <v>0</v>
      </c>
      <c r="X49" s="5" t="s">
        <v>233</v>
      </c>
      <c r="Y49" s="5" t="s">
        <v>234</v>
      </c>
    </row>
    <row r="50" s="5" customFormat="1" spans="1:25">
      <c r="A50" s="5" t="s">
        <v>235</v>
      </c>
      <c r="B50" s="5" t="s">
        <v>26</v>
      </c>
      <c r="C50" s="5" t="s">
        <v>27</v>
      </c>
      <c r="D50" s="5" t="s">
        <v>236</v>
      </c>
      <c r="E50" s="5" t="s">
        <v>237</v>
      </c>
      <c r="F50" s="7">
        <v>45284</v>
      </c>
      <c r="G50" s="7">
        <v>45285</v>
      </c>
      <c r="H50" s="5">
        <v>1</v>
      </c>
      <c r="I50" s="5">
        <v>1</v>
      </c>
      <c r="J50" s="5">
        <v>1</v>
      </c>
      <c r="K50" s="5" t="s">
        <v>30</v>
      </c>
      <c r="L50" s="5">
        <v>396.34</v>
      </c>
      <c r="M50" s="5">
        <v>396.34</v>
      </c>
      <c r="N50" s="5" t="s">
        <v>238</v>
      </c>
      <c r="O50" s="5" t="s">
        <v>32</v>
      </c>
      <c r="P50" s="5" t="s">
        <v>33</v>
      </c>
      <c r="Q50" s="5">
        <v>0</v>
      </c>
      <c r="R50" s="8">
        <v>45236</v>
      </c>
      <c r="S50" s="7">
        <v>45288</v>
      </c>
      <c r="T50" s="5" t="s">
        <v>34</v>
      </c>
      <c r="U50" s="5">
        <v>396.34</v>
      </c>
      <c r="V50" s="5">
        <v>0</v>
      </c>
      <c r="W50" s="5">
        <v>0</v>
      </c>
      <c r="X50" s="5" t="s">
        <v>239</v>
      </c>
      <c r="Y50" s="5" t="s">
        <v>240</v>
      </c>
    </row>
    <row r="51" s="5" customFormat="1" spans="1:25">
      <c r="A51" s="5" t="s">
        <v>241</v>
      </c>
      <c r="B51" s="5" t="s">
        <v>26</v>
      </c>
      <c r="C51" s="5" t="s">
        <v>27</v>
      </c>
      <c r="D51" s="5" t="s">
        <v>242</v>
      </c>
      <c r="E51" s="5" t="s">
        <v>243</v>
      </c>
      <c r="F51" s="7">
        <v>45283</v>
      </c>
      <c r="G51" s="7">
        <v>45285</v>
      </c>
      <c r="H51" s="5">
        <v>1</v>
      </c>
      <c r="I51" s="5">
        <v>2</v>
      </c>
      <c r="J51" s="5">
        <v>2</v>
      </c>
      <c r="K51" s="5" t="s">
        <v>30</v>
      </c>
      <c r="L51" s="5">
        <v>599.49</v>
      </c>
      <c r="M51" s="5">
        <v>599.49</v>
      </c>
      <c r="N51" s="5" t="s">
        <v>244</v>
      </c>
      <c r="O51" s="5" t="s">
        <v>32</v>
      </c>
      <c r="P51" s="5" t="s">
        <v>33</v>
      </c>
      <c r="Q51" s="5">
        <v>0</v>
      </c>
      <c r="R51" s="8">
        <v>45236</v>
      </c>
      <c r="S51" s="7">
        <v>45288</v>
      </c>
      <c r="T51" s="5" t="s">
        <v>34</v>
      </c>
      <c r="U51" s="5">
        <v>599.49</v>
      </c>
      <c r="V51" s="5">
        <v>0</v>
      </c>
      <c r="W51" s="5">
        <v>0</v>
      </c>
      <c r="X51" s="5" t="s">
        <v>245</v>
      </c>
      <c r="Y51" s="5" t="s">
        <v>246</v>
      </c>
    </row>
    <row r="52" s="5" customFormat="1" spans="1:25">
      <c r="A52" s="5" t="s">
        <v>247</v>
      </c>
      <c r="B52" s="5" t="s">
        <v>26</v>
      </c>
      <c r="C52" s="5" t="s">
        <v>27</v>
      </c>
      <c r="D52" s="5" t="s">
        <v>248</v>
      </c>
      <c r="E52" s="5" t="s">
        <v>249</v>
      </c>
      <c r="F52" s="7">
        <v>45283</v>
      </c>
      <c r="G52" s="7">
        <v>45285</v>
      </c>
      <c r="H52" s="5">
        <v>1</v>
      </c>
      <c r="I52" s="5">
        <v>2</v>
      </c>
      <c r="J52" s="5">
        <v>2</v>
      </c>
      <c r="K52" s="5" t="s">
        <v>30</v>
      </c>
      <c r="L52" s="5">
        <v>528.8</v>
      </c>
      <c r="M52" s="5">
        <v>528.8</v>
      </c>
      <c r="N52" s="5" t="s">
        <v>250</v>
      </c>
      <c r="O52" s="5" t="s">
        <v>32</v>
      </c>
      <c r="P52" s="5" t="s">
        <v>33</v>
      </c>
      <c r="Q52" s="5">
        <v>0</v>
      </c>
      <c r="R52" s="8">
        <v>45237.0000115741</v>
      </c>
      <c r="S52" s="7">
        <v>45288</v>
      </c>
      <c r="T52" s="5" t="s">
        <v>34</v>
      </c>
      <c r="U52" s="5">
        <v>528.8</v>
      </c>
      <c r="V52" s="5">
        <v>0</v>
      </c>
      <c r="W52" s="5">
        <v>0</v>
      </c>
      <c r="X52" s="5" t="s">
        <v>251</v>
      </c>
      <c r="Y52" s="5" t="s">
        <v>252</v>
      </c>
    </row>
    <row r="53" s="5" customFormat="1" spans="1:25">
      <c r="A53" s="5" t="s">
        <v>253</v>
      </c>
      <c r="B53" s="5" t="s">
        <v>26</v>
      </c>
      <c r="C53" s="5" t="s">
        <v>27</v>
      </c>
      <c r="D53" s="5" t="s">
        <v>254</v>
      </c>
      <c r="E53" s="5" t="s">
        <v>255</v>
      </c>
      <c r="F53" s="7">
        <v>45284</v>
      </c>
      <c r="G53" s="7">
        <v>45285</v>
      </c>
      <c r="H53" s="5">
        <v>1</v>
      </c>
      <c r="I53" s="5">
        <v>1</v>
      </c>
      <c r="J53" s="5">
        <v>1</v>
      </c>
      <c r="K53" s="5" t="s">
        <v>30</v>
      </c>
      <c r="L53" s="5">
        <v>870.82</v>
      </c>
      <c r="M53" s="5">
        <v>870.82</v>
      </c>
      <c r="N53" s="5" t="s">
        <v>256</v>
      </c>
      <c r="O53" s="5" t="s">
        <v>32</v>
      </c>
      <c r="P53" s="5" t="s">
        <v>33</v>
      </c>
      <c r="Q53" s="5">
        <v>0</v>
      </c>
      <c r="R53" s="8">
        <v>45237.0000115741</v>
      </c>
      <c r="S53" s="7">
        <v>45288</v>
      </c>
      <c r="T53" s="5" t="s">
        <v>34</v>
      </c>
      <c r="U53" s="5">
        <v>870.82</v>
      </c>
      <c r="V53" s="5">
        <v>0</v>
      </c>
      <c r="W53" s="5">
        <v>0</v>
      </c>
      <c r="X53" s="5" t="s">
        <v>257</v>
      </c>
      <c r="Y53" s="5" t="s">
        <v>36</v>
      </c>
    </row>
    <row r="54" s="5" customFormat="1" spans="1:25">
      <c r="A54" s="5" t="s">
        <v>205</v>
      </c>
      <c r="B54" s="5" t="s">
        <v>26</v>
      </c>
      <c r="C54" s="5" t="s">
        <v>42</v>
      </c>
      <c r="D54" s="5" t="s">
        <v>202</v>
      </c>
      <c r="E54" s="5" t="s">
        <v>39</v>
      </c>
      <c r="F54" s="7">
        <v>45281</v>
      </c>
      <c r="G54" s="7">
        <v>45285</v>
      </c>
      <c r="H54" s="5">
        <v>1</v>
      </c>
      <c r="I54" s="5">
        <v>4</v>
      </c>
      <c r="J54" s="5">
        <v>4</v>
      </c>
      <c r="K54" s="5" t="s">
        <v>30</v>
      </c>
      <c r="L54" s="5">
        <v>-883.2</v>
      </c>
      <c r="M54" s="5">
        <v>-883.2</v>
      </c>
      <c r="N54" s="5" t="s">
        <v>206</v>
      </c>
      <c r="O54" s="5" t="s">
        <v>32</v>
      </c>
      <c r="P54" s="5" t="s">
        <v>33</v>
      </c>
      <c r="Q54" s="5">
        <v>0</v>
      </c>
      <c r="R54" s="8">
        <v>45232</v>
      </c>
      <c r="S54" s="7">
        <v>45288</v>
      </c>
      <c r="T54" s="5" t="s">
        <v>34</v>
      </c>
      <c r="U54" s="5">
        <v>-883.2</v>
      </c>
      <c r="V54" s="5">
        <v>0</v>
      </c>
      <c r="W54" s="5">
        <v>0</v>
      </c>
      <c r="X54" s="5" t="s">
        <v>207</v>
      </c>
      <c r="Y54" s="5" t="s">
        <v>36</v>
      </c>
    </row>
    <row r="55" s="5" customFormat="1" spans="1:25">
      <c r="A55" s="5" t="s">
        <v>258</v>
      </c>
      <c r="B55" s="5" t="s">
        <v>26</v>
      </c>
      <c r="C55" s="5" t="s">
        <v>27</v>
      </c>
      <c r="D55" s="5" t="s">
        <v>259</v>
      </c>
      <c r="E55" s="5" t="s">
        <v>260</v>
      </c>
      <c r="F55" s="7">
        <v>45284</v>
      </c>
      <c r="G55" s="7">
        <v>45285</v>
      </c>
      <c r="H55" s="5">
        <v>1</v>
      </c>
      <c r="I55" s="5">
        <v>1</v>
      </c>
      <c r="J55" s="5">
        <v>1</v>
      </c>
      <c r="K55" s="5" t="s">
        <v>30</v>
      </c>
      <c r="L55" s="5">
        <v>1096.76</v>
      </c>
      <c r="M55" s="5">
        <v>1096.76</v>
      </c>
      <c r="N55" s="5" t="s">
        <v>261</v>
      </c>
      <c r="O55" s="5" t="s">
        <v>32</v>
      </c>
      <c r="P55" s="5" t="s">
        <v>33</v>
      </c>
      <c r="Q55" s="5">
        <v>0</v>
      </c>
      <c r="R55" s="8">
        <v>45238</v>
      </c>
      <c r="S55" s="7">
        <v>45288</v>
      </c>
      <c r="T55" s="5" t="s">
        <v>34</v>
      </c>
      <c r="U55" s="5">
        <v>1096.76</v>
      </c>
      <c r="V55" s="5">
        <v>0</v>
      </c>
      <c r="W55" s="5">
        <v>0</v>
      </c>
      <c r="X55" s="5" t="s">
        <v>262</v>
      </c>
      <c r="Y55" s="5" t="s">
        <v>263</v>
      </c>
    </row>
    <row r="56" s="5" customFormat="1" spans="1:25">
      <c r="A56" s="5" t="s">
        <v>264</v>
      </c>
      <c r="B56" s="5" t="s">
        <v>26</v>
      </c>
      <c r="C56" s="5" t="s">
        <v>27</v>
      </c>
      <c r="D56" s="5" t="s">
        <v>265</v>
      </c>
      <c r="E56" s="5" t="s">
        <v>266</v>
      </c>
      <c r="F56" s="7">
        <v>45282</v>
      </c>
      <c r="G56" s="7">
        <v>45285</v>
      </c>
      <c r="H56" s="5">
        <v>1</v>
      </c>
      <c r="I56" s="5">
        <v>3</v>
      </c>
      <c r="J56" s="5">
        <v>3</v>
      </c>
      <c r="K56" s="5" t="s">
        <v>30</v>
      </c>
      <c r="L56" s="5">
        <v>606.81</v>
      </c>
      <c r="M56" s="5">
        <v>606.81</v>
      </c>
      <c r="N56" s="5" t="s">
        <v>267</v>
      </c>
      <c r="O56" s="5" t="s">
        <v>32</v>
      </c>
      <c r="P56" s="5" t="s">
        <v>33</v>
      </c>
      <c r="Q56" s="5">
        <v>0</v>
      </c>
      <c r="R56" s="8">
        <v>45238</v>
      </c>
      <c r="S56" s="7">
        <v>45288</v>
      </c>
      <c r="T56" s="5" t="s">
        <v>34</v>
      </c>
      <c r="U56" s="5">
        <v>606.81</v>
      </c>
      <c r="V56" s="5">
        <v>0</v>
      </c>
      <c r="W56" s="5">
        <v>0</v>
      </c>
      <c r="X56" s="5" t="s">
        <v>268</v>
      </c>
      <c r="Y56" s="5" t="s">
        <v>269</v>
      </c>
    </row>
    <row r="57" s="5" customFormat="1" spans="1:25">
      <c r="A57" s="5" t="s">
        <v>270</v>
      </c>
      <c r="B57" s="5" t="s">
        <v>26</v>
      </c>
      <c r="C57" s="5" t="s">
        <v>27</v>
      </c>
      <c r="D57" s="5" t="s">
        <v>271</v>
      </c>
      <c r="E57" s="5" t="s">
        <v>272</v>
      </c>
      <c r="F57" s="7">
        <v>45284</v>
      </c>
      <c r="G57" s="7">
        <v>45285</v>
      </c>
      <c r="H57" s="5">
        <v>1</v>
      </c>
      <c r="I57" s="5">
        <v>1</v>
      </c>
      <c r="J57" s="5">
        <v>1</v>
      </c>
      <c r="K57" s="5" t="s">
        <v>30</v>
      </c>
      <c r="L57" s="5">
        <v>871.29</v>
      </c>
      <c r="M57" s="5">
        <v>871.29</v>
      </c>
      <c r="N57" s="5" t="s">
        <v>273</v>
      </c>
      <c r="O57" s="5" t="s">
        <v>32</v>
      </c>
      <c r="P57" s="5" t="s">
        <v>33</v>
      </c>
      <c r="Q57" s="5">
        <v>0</v>
      </c>
      <c r="R57" s="8">
        <v>45238.0000115741</v>
      </c>
      <c r="S57" s="7">
        <v>45288</v>
      </c>
      <c r="T57" s="5" t="s">
        <v>34</v>
      </c>
      <c r="U57" s="5">
        <v>871.29</v>
      </c>
      <c r="V57" s="5">
        <v>0</v>
      </c>
      <c r="W57" s="5">
        <v>0</v>
      </c>
      <c r="X57" s="5" t="s">
        <v>274</v>
      </c>
      <c r="Y57" s="5" t="s">
        <v>275</v>
      </c>
    </row>
    <row r="58" s="5" customFormat="1" spans="1:25">
      <c r="A58" s="5" t="s">
        <v>276</v>
      </c>
      <c r="B58" s="5" t="s">
        <v>26</v>
      </c>
      <c r="C58" s="5" t="s">
        <v>27</v>
      </c>
      <c r="D58" s="5" t="s">
        <v>277</v>
      </c>
      <c r="E58" s="5" t="s">
        <v>278</v>
      </c>
      <c r="F58" s="7">
        <v>45282</v>
      </c>
      <c r="G58" s="7">
        <v>45285</v>
      </c>
      <c r="H58" s="5">
        <v>1</v>
      </c>
      <c r="I58" s="5">
        <v>3</v>
      </c>
      <c r="J58" s="5">
        <v>3</v>
      </c>
      <c r="K58" s="5" t="s">
        <v>30</v>
      </c>
      <c r="L58" s="5">
        <v>3012.1</v>
      </c>
      <c r="M58" s="5">
        <v>3012.1</v>
      </c>
      <c r="N58" s="5" t="s">
        <v>279</v>
      </c>
      <c r="O58" s="5" t="s">
        <v>32</v>
      </c>
      <c r="P58" s="5" t="s">
        <v>33</v>
      </c>
      <c r="Q58" s="5">
        <v>0</v>
      </c>
      <c r="R58" s="8">
        <v>45239.0000115741</v>
      </c>
      <c r="S58" s="7">
        <v>45288</v>
      </c>
      <c r="T58" s="5" t="s">
        <v>34</v>
      </c>
      <c r="U58" s="5">
        <v>3012.1</v>
      </c>
      <c r="V58" s="5">
        <v>0</v>
      </c>
      <c r="W58" s="5">
        <v>0</v>
      </c>
      <c r="X58" s="5" t="s">
        <v>280</v>
      </c>
      <c r="Y58" s="5" t="s">
        <v>281</v>
      </c>
    </row>
    <row r="59" s="5" customFormat="1" spans="1:25">
      <c r="A59" s="5" t="s">
        <v>282</v>
      </c>
      <c r="B59" s="5" t="s">
        <v>26</v>
      </c>
      <c r="C59" s="5" t="s">
        <v>27</v>
      </c>
      <c r="D59" s="5" t="s">
        <v>277</v>
      </c>
      <c r="E59" s="5" t="s">
        <v>278</v>
      </c>
      <c r="F59" s="7">
        <v>45282</v>
      </c>
      <c r="G59" s="7">
        <v>45285</v>
      </c>
      <c r="H59" s="5">
        <v>1</v>
      </c>
      <c r="I59" s="5">
        <v>3</v>
      </c>
      <c r="J59" s="5">
        <v>3</v>
      </c>
      <c r="K59" s="5" t="s">
        <v>30</v>
      </c>
      <c r="L59" s="5">
        <v>3012.1</v>
      </c>
      <c r="M59" s="5">
        <v>3012.1</v>
      </c>
      <c r="N59" s="5" t="s">
        <v>283</v>
      </c>
      <c r="O59" s="5" t="s">
        <v>32</v>
      </c>
      <c r="P59" s="5" t="s">
        <v>33</v>
      </c>
      <c r="Q59" s="5">
        <v>0</v>
      </c>
      <c r="R59" s="8">
        <v>45239.0000115741</v>
      </c>
      <c r="S59" s="7">
        <v>45288</v>
      </c>
      <c r="T59" s="5" t="s">
        <v>34</v>
      </c>
      <c r="U59" s="5">
        <v>3012.1</v>
      </c>
      <c r="V59" s="5">
        <v>0</v>
      </c>
      <c r="W59" s="5">
        <v>0</v>
      </c>
      <c r="X59" s="5" t="s">
        <v>284</v>
      </c>
      <c r="Y59" s="5" t="s">
        <v>285</v>
      </c>
    </row>
    <row r="60" s="5" customFormat="1" spans="1:25">
      <c r="A60" s="5" t="s">
        <v>286</v>
      </c>
      <c r="B60" s="5" t="s">
        <v>26</v>
      </c>
      <c r="C60" s="5" t="s">
        <v>27</v>
      </c>
      <c r="D60" s="5" t="s">
        <v>287</v>
      </c>
      <c r="E60" s="5" t="s">
        <v>288</v>
      </c>
      <c r="F60" s="7">
        <v>45284</v>
      </c>
      <c r="G60" s="7">
        <v>45285</v>
      </c>
      <c r="H60" s="5">
        <v>1</v>
      </c>
      <c r="I60" s="5">
        <v>1</v>
      </c>
      <c r="J60" s="5">
        <v>1</v>
      </c>
      <c r="K60" s="5" t="s">
        <v>30</v>
      </c>
      <c r="L60" s="5">
        <v>1475.82</v>
      </c>
      <c r="M60" s="5">
        <v>1475.82</v>
      </c>
      <c r="N60" s="5" t="s">
        <v>289</v>
      </c>
      <c r="O60" s="5" t="s">
        <v>32</v>
      </c>
      <c r="P60" s="5" t="s">
        <v>33</v>
      </c>
      <c r="Q60" s="5">
        <v>0</v>
      </c>
      <c r="R60" s="8">
        <v>45239</v>
      </c>
      <c r="S60" s="7">
        <v>45288</v>
      </c>
      <c r="T60" s="5" t="s">
        <v>34</v>
      </c>
      <c r="U60" s="5">
        <v>1475.82</v>
      </c>
      <c r="V60" s="5">
        <v>0</v>
      </c>
      <c r="W60" s="5">
        <v>0</v>
      </c>
      <c r="X60" s="5" t="s">
        <v>290</v>
      </c>
      <c r="Y60" s="5" t="s">
        <v>36</v>
      </c>
    </row>
    <row r="61" s="5" customFormat="1" spans="1:25">
      <c r="A61" s="5" t="s">
        <v>291</v>
      </c>
      <c r="B61" s="5" t="s">
        <v>26</v>
      </c>
      <c r="C61" s="5" t="s">
        <v>27</v>
      </c>
      <c r="D61" s="5" t="s">
        <v>292</v>
      </c>
      <c r="E61" s="5" t="s">
        <v>293</v>
      </c>
      <c r="F61" s="7">
        <v>45283</v>
      </c>
      <c r="G61" s="7">
        <v>45285</v>
      </c>
      <c r="H61" s="5">
        <v>1</v>
      </c>
      <c r="I61" s="5">
        <v>2</v>
      </c>
      <c r="J61" s="5">
        <v>2</v>
      </c>
      <c r="K61" s="5" t="s">
        <v>30</v>
      </c>
      <c r="L61" s="5">
        <v>1304.32</v>
      </c>
      <c r="M61" s="5">
        <v>1304.32</v>
      </c>
      <c r="N61" s="5" t="s">
        <v>294</v>
      </c>
      <c r="O61" s="5" t="s">
        <v>32</v>
      </c>
      <c r="P61" s="5" t="s">
        <v>33</v>
      </c>
      <c r="Q61" s="5">
        <v>0</v>
      </c>
      <c r="R61" s="8">
        <v>45240.0000115741</v>
      </c>
      <c r="S61" s="7">
        <v>45288</v>
      </c>
      <c r="T61" s="5" t="s">
        <v>34</v>
      </c>
      <c r="U61" s="5">
        <v>1304.32</v>
      </c>
      <c r="V61" s="5">
        <v>0</v>
      </c>
      <c r="W61" s="5">
        <v>0</v>
      </c>
      <c r="X61" s="5" t="s">
        <v>295</v>
      </c>
      <c r="Y61" s="5" t="s">
        <v>296</v>
      </c>
    </row>
    <row r="62" s="5" customFormat="1" spans="1:25">
      <c r="A62" s="5" t="s">
        <v>297</v>
      </c>
      <c r="B62" s="5" t="s">
        <v>26</v>
      </c>
      <c r="C62" s="5" t="s">
        <v>27</v>
      </c>
      <c r="D62" s="5" t="s">
        <v>298</v>
      </c>
      <c r="E62" s="5" t="s">
        <v>299</v>
      </c>
      <c r="F62" s="7">
        <v>45283</v>
      </c>
      <c r="G62" s="7">
        <v>45285</v>
      </c>
      <c r="H62" s="5">
        <v>1</v>
      </c>
      <c r="I62" s="5">
        <v>2</v>
      </c>
      <c r="J62" s="5">
        <v>2</v>
      </c>
      <c r="K62" s="5" t="s">
        <v>30</v>
      </c>
      <c r="L62" s="5">
        <v>768</v>
      </c>
      <c r="M62" s="5">
        <v>768</v>
      </c>
      <c r="N62" s="5" t="s">
        <v>300</v>
      </c>
      <c r="O62" s="5" t="s">
        <v>32</v>
      </c>
      <c r="P62" s="5" t="s">
        <v>33</v>
      </c>
      <c r="Q62" s="5">
        <v>0</v>
      </c>
      <c r="R62" s="8">
        <v>45240.0000115741</v>
      </c>
      <c r="S62" s="7">
        <v>45288</v>
      </c>
      <c r="T62" s="5" t="s">
        <v>34</v>
      </c>
      <c r="U62" s="5">
        <v>768</v>
      </c>
      <c r="V62" s="5">
        <v>0</v>
      </c>
      <c r="W62" s="5">
        <v>0</v>
      </c>
      <c r="X62" s="5" t="s">
        <v>301</v>
      </c>
      <c r="Y62" s="5" t="s">
        <v>302</v>
      </c>
    </row>
    <row r="63" s="5" customFormat="1" spans="1:25">
      <c r="A63" s="5" t="s">
        <v>303</v>
      </c>
      <c r="B63" s="5" t="s">
        <v>26</v>
      </c>
      <c r="C63" s="5" t="s">
        <v>27</v>
      </c>
      <c r="D63" s="5" t="s">
        <v>304</v>
      </c>
      <c r="E63" s="5" t="s">
        <v>305</v>
      </c>
      <c r="F63" s="7">
        <v>45282</v>
      </c>
      <c r="G63" s="7">
        <v>45285</v>
      </c>
      <c r="H63" s="5">
        <v>1</v>
      </c>
      <c r="I63" s="5">
        <v>3</v>
      </c>
      <c r="J63" s="5">
        <v>3</v>
      </c>
      <c r="K63" s="5" t="s">
        <v>30</v>
      </c>
      <c r="L63" s="5">
        <v>2235.18</v>
      </c>
      <c r="M63" s="5">
        <v>2235.18</v>
      </c>
      <c r="N63" s="5" t="s">
        <v>306</v>
      </c>
      <c r="O63" s="5" t="s">
        <v>32</v>
      </c>
      <c r="P63" s="5" t="s">
        <v>33</v>
      </c>
      <c r="Q63" s="5">
        <v>0</v>
      </c>
      <c r="R63" s="8">
        <v>45241</v>
      </c>
      <c r="S63" s="7">
        <v>45288</v>
      </c>
      <c r="T63" s="5" t="s">
        <v>34</v>
      </c>
      <c r="U63" s="5">
        <v>2235.18</v>
      </c>
      <c r="V63" s="5">
        <v>0</v>
      </c>
      <c r="W63" s="5">
        <v>0</v>
      </c>
      <c r="X63" s="5" t="s">
        <v>307</v>
      </c>
      <c r="Y63" s="5" t="s">
        <v>308</v>
      </c>
    </row>
    <row r="64" s="5" customFormat="1" spans="1:25">
      <c r="A64" s="5" t="s">
        <v>309</v>
      </c>
      <c r="B64" s="5" t="s">
        <v>26</v>
      </c>
      <c r="C64" s="5" t="s">
        <v>27</v>
      </c>
      <c r="D64" s="5" t="s">
        <v>310</v>
      </c>
      <c r="E64" s="5" t="s">
        <v>311</v>
      </c>
      <c r="F64" s="7">
        <v>45282</v>
      </c>
      <c r="G64" s="7">
        <v>45285</v>
      </c>
      <c r="H64" s="5">
        <v>1</v>
      </c>
      <c r="I64" s="5">
        <v>3</v>
      </c>
      <c r="J64" s="5">
        <v>3</v>
      </c>
      <c r="K64" s="5" t="s">
        <v>30</v>
      </c>
      <c r="L64" s="5">
        <v>1919.61</v>
      </c>
      <c r="M64" s="5">
        <v>1919.61</v>
      </c>
      <c r="N64" s="5" t="s">
        <v>312</v>
      </c>
      <c r="O64" s="5" t="s">
        <v>32</v>
      </c>
      <c r="P64" s="5" t="s">
        <v>33</v>
      </c>
      <c r="Q64" s="5">
        <v>0</v>
      </c>
      <c r="R64" s="8">
        <v>45241.0000115741</v>
      </c>
      <c r="S64" s="7">
        <v>45288</v>
      </c>
      <c r="T64" s="5" t="s">
        <v>34</v>
      </c>
      <c r="U64" s="5">
        <v>1919.61</v>
      </c>
      <c r="V64" s="5">
        <v>0</v>
      </c>
      <c r="W64" s="5">
        <v>0</v>
      </c>
      <c r="X64" s="5" t="s">
        <v>313</v>
      </c>
      <c r="Y64" s="5" t="s">
        <v>314</v>
      </c>
    </row>
    <row r="65" s="5" customFormat="1" spans="1:25">
      <c r="A65" s="5" t="s">
        <v>315</v>
      </c>
      <c r="B65" s="5" t="s">
        <v>26</v>
      </c>
      <c r="C65" s="5" t="s">
        <v>27</v>
      </c>
      <c r="D65" s="5" t="s">
        <v>316</v>
      </c>
      <c r="E65" s="5" t="s">
        <v>317</v>
      </c>
      <c r="F65" s="7">
        <v>45283</v>
      </c>
      <c r="G65" s="7">
        <v>45285</v>
      </c>
      <c r="H65" s="5">
        <v>1</v>
      </c>
      <c r="I65" s="5">
        <v>2</v>
      </c>
      <c r="J65" s="5">
        <v>2</v>
      </c>
      <c r="K65" s="5" t="s">
        <v>30</v>
      </c>
      <c r="L65" s="5">
        <v>670</v>
      </c>
      <c r="M65" s="5">
        <v>670</v>
      </c>
      <c r="N65" s="5" t="s">
        <v>318</v>
      </c>
      <c r="O65" s="5" t="s">
        <v>32</v>
      </c>
      <c r="P65" s="5" t="s">
        <v>33</v>
      </c>
      <c r="Q65" s="5">
        <v>0</v>
      </c>
      <c r="R65" s="8">
        <v>45241</v>
      </c>
      <c r="S65" s="7">
        <v>45288</v>
      </c>
      <c r="T65" s="5" t="s">
        <v>34</v>
      </c>
      <c r="U65" s="5">
        <v>670</v>
      </c>
      <c r="V65" s="5">
        <v>0</v>
      </c>
      <c r="W65" s="5">
        <v>0</v>
      </c>
      <c r="X65" s="5" t="s">
        <v>319</v>
      </c>
      <c r="Y65" s="5" t="s">
        <v>36</v>
      </c>
    </row>
    <row r="66" s="5" customFormat="1" spans="1:25">
      <c r="A66" s="5" t="s">
        <v>320</v>
      </c>
      <c r="B66" s="5" t="s">
        <v>26</v>
      </c>
      <c r="C66" s="5" t="s">
        <v>27</v>
      </c>
      <c r="D66" s="5" t="s">
        <v>321</v>
      </c>
      <c r="E66" s="5" t="s">
        <v>322</v>
      </c>
      <c r="F66" s="7">
        <v>45284</v>
      </c>
      <c r="G66" s="7">
        <v>45285</v>
      </c>
      <c r="H66" s="5">
        <v>1</v>
      </c>
      <c r="I66" s="5">
        <v>1</v>
      </c>
      <c r="J66" s="5">
        <v>1</v>
      </c>
      <c r="K66" s="5" t="s">
        <v>30</v>
      </c>
      <c r="L66" s="5">
        <v>341.68</v>
      </c>
      <c r="M66" s="5">
        <v>341.68</v>
      </c>
      <c r="N66" s="5" t="s">
        <v>323</v>
      </c>
      <c r="O66" s="5" t="s">
        <v>32</v>
      </c>
      <c r="P66" s="5" t="s">
        <v>33</v>
      </c>
      <c r="Q66" s="5">
        <v>0</v>
      </c>
      <c r="R66" s="8">
        <v>45243.0000115741</v>
      </c>
      <c r="S66" s="7">
        <v>45288</v>
      </c>
      <c r="T66" s="5" t="s">
        <v>34</v>
      </c>
      <c r="U66" s="5">
        <v>341.68</v>
      </c>
      <c r="V66" s="5">
        <v>0</v>
      </c>
      <c r="W66" s="5">
        <v>0</v>
      </c>
      <c r="X66" s="5" t="s">
        <v>324</v>
      </c>
      <c r="Y66" s="5" t="s">
        <v>325</v>
      </c>
    </row>
    <row r="67" s="5" customFormat="1" spans="1:25">
      <c r="A67" s="5" t="s">
        <v>326</v>
      </c>
      <c r="B67" s="5" t="s">
        <v>26</v>
      </c>
      <c r="C67" s="5" t="s">
        <v>27</v>
      </c>
      <c r="D67" s="5" t="s">
        <v>327</v>
      </c>
      <c r="E67" s="5" t="s">
        <v>328</v>
      </c>
      <c r="F67" s="7">
        <v>45281</v>
      </c>
      <c r="G67" s="7">
        <v>45285</v>
      </c>
      <c r="H67" s="5">
        <v>1</v>
      </c>
      <c r="I67" s="5">
        <v>4</v>
      </c>
      <c r="J67" s="5">
        <v>4</v>
      </c>
      <c r="K67" s="5" t="s">
        <v>30</v>
      </c>
      <c r="L67" s="5">
        <v>1257.96</v>
      </c>
      <c r="M67" s="5">
        <v>1257.96</v>
      </c>
      <c r="N67" s="5" t="s">
        <v>329</v>
      </c>
      <c r="O67" s="5" t="s">
        <v>32</v>
      </c>
      <c r="P67" s="5" t="s">
        <v>33</v>
      </c>
      <c r="Q67" s="5">
        <v>0</v>
      </c>
      <c r="R67" s="8">
        <v>45243.0000115741</v>
      </c>
      <c r="S67" s="7">
        <v>45288</v>
      </c>
      <c r="T67" s="5" t="s">
        <v>34</v>
      </c>
      <c r="U67" s="5">
        <v>1257.96</v>
      </c>
      <c r="V67" s="5">
        <v>0</v>
      </c>
      <c r="W67" s="5">
        <v>0</v>
      </c>
      <c r="X67" s="5" t="s">
        <v>330</v>
      </c>
      <c r="Y67" s="5" t="s">
        <v>331</v>
      </c>
    </row>
    <row r="68" s="5" customFormat="1" spans="1:25">
      <c r="A68" s="5" t="s">
        <v>332</v>
      </c>
      <c r="B68" s="5" t="s">
        <v>26</v>
      </c>
      <c r="C68" s="5" t="s">
        <v>27</v>
      </c>
      <c r="D68" s="5" t="s">
        <v>225</v>
      </c>
      <c r="E68" s="5" t="s">
        <v>226</v>
      </c>
      <c r="F68" s="7">
        <v>45284</v>
      </c>
      <c r="G68" s="7">
        <v>45285</v>
      </c>
      <c r="H68" s="5">
        <v>1</v>
      </c>
      <c r="I68" s="5">
        <v>1</v>
      </c>
      <c r="J68" s="5">
        <v>1</v>
      </c>
      <c r="K68" s="5" t="s">
        <v>30</v>
      </c>
      <c r="L68" s="5">
        <v>665.89</v>
      </c>
      <c r="M68" s="5">
        <v>665.89</v>
      </c>
      <c r="N68" s="5" t="s">
        <v>333</v>
      </c>
      <c r="O68" s="5" t="s">
        <v>32</v>
      </c>
      <c r="P68" s="5" t="s">
        <v>33</v>
      </c>
      <c r="Q68" s="5">
        <v>0</v>
      </c>
      <c r="R68" s="8">
        <v>45243.0000115741</v>
      </c>
      <c r="S68" s="7">
        <v>45288</v>
      </c>
      <c r="T68" s="5" t="s">
        <v>34</v>
      </c>
      <c r="U68" s="5">
        <v>665.89</v>
      </c>
      <c r="V68" s="5">
        <v>0</v>
      </c>
      <c r="W68" s="5">
        <v>0</v>
      </c>
      <c r="X68" s="5" t="s">
        <v>334</v>
      </c>
      <c r="Y68" s="5" t="s">
        <v>335</v>
      </c>
    </row>
    <row r="69" s="5" customFormat="1" spans="1:25">
      <c r="A69" s="5" t="s">
        <v>336</v>
      </c>
      <c r="B69" s="5" t="s">
        <v>26</v>
      </c>
      <c r="C69" s="5" t="s">
        <v>27</v>
      </c>
      <c r="D69" s="5" t="s">
        <v>337</v>
      </c>
      <c r="E69" s="5" t="s">
        <v>338</v>
      </c>
      <c r="F69" s="7">
        <v>45284</v>
      </c>
      <c r="G69" s="7">
        <v>45285</v>
      </c>
      <c r="H69" s="5">
        <v>1</v>
      </c>
      <c r="I69" s="5">
        <v>1</v>
      </c>
      <c r="J69" s="5">
        <v>1</v>
      </c>
      <c r="K69" s="5" t="s">
        <v>30</v>
      </c>
      <c r="L69" s="5">
        <v>3049.23</v>
      </c>
      <c r="M69" s="5">
        <v>3049.23</v>
      </c>
      <c r="N69" s="5" t="s">
        <v>339</v>
      </c>
      <c r="O69" s="5" t="s">
        <v>32</v>
      </c>
      <c r="P69" s="5" t="s">
        <v>33</v>
      </c>
      <c r="Q69" s="5">
        <v>0</v>
      </c>
      <c r="R69" s="8">
        <v>45243.0000115741</v>
      </c>
      <c r="S69" s="7">
        <v>45288</v>
      </c>
      <c r="T69" s="5" t="s">
        <v>34</v>
      </c>
      <c r="U69" s="5">
        <v>3049.23</v>
      </c>
      <c r="V69" s="5">
        <v>0</v>
      </c>
      <c r="W69" s="5">
        <v>0</v>
      </c>
      <c r="X69" s="5" t="s">
        <v>340</v>
      </c>
      <c r="Y69" s="5" t="s">
        <v>36</v>
      </c>
    </row>
    <row r="70" s="5" customFormat="1" spans="1:25">
      <c r="A70" s="5" t="s">
        <v>336</v>
      </c>
      <c r="B70" s="5" t="s">
        <v>26</v>
      </c>
      <c r="C70" s="5" t="s">
        <v>42</v>
      </c>
      <c r="D70" s="5" t="s">
        <v>337</v>
      </c>
      <c r="E70" s="5" t="s">
        <v>338</v>
      </c>
      <c r="F70" s="7">
        <v>45284</v>
      </c>
      <c r="G70" s="7">
        <v>45285</v>
      </c>
      <c r="H70" s="5">
        <v>1</v>
      </c>
      <c r="I70" s="5">
        <v>1</v>
      </c>
      <c r="J70" s="5">
        <v>1</v>
      </c>
      <c r="K70" s="5" t="s">
        <v>30</v>
      </c>
      <c r="L70" s="5">
        <v>-3049.23</v>
      </c>
      <c r="M70" s="5">
        <v>-3049.23</v>
      </c>
      <c r="N70" s="5" t="s">
        <v>339</v>
      </c>
      <c r="O70" s="5" t="s">
        <v>32</v>
      </c>
      <c r="P70" s="5" t="s">
        <v>33</v>
      </c>
      <c r="Q70" s="5">
        <v>0</v>
      </c>
      <c r="R70" s="8">
        <v>45243.0000115741</v>
      </c>
      <c r="S70" s="7">
        <v>45288</v>
      </c>
      <c r="T70" s="5" t="s">
        <v>34</v>
      </c>
      <c r="U70" s="5">
        <v>-3049.23</v>
      </c>
      <c r="V70" s="5">
        <v>0</v>
      </c>
      <c r="W70" s="5">
        <v>0</v>
      </c>
      <c r="X70" s="5" t="s">
        <v>340</v>
      </c>
      <c r="Y70" s="5" t="s">
        <v>36</v>
      </c>
    </row>
    <row r="71" s="5" customFormat="1" spans="1:25">
      <c r="A71" s="5" t="s">
        <v>341</v>
      </c>
      <c r="B71" s="5" t="s">
        <v>26</v>
      </c>
      <c r="C71" s="5" t="s">
        <v>27</v>
      </c>
      <c r="D71" s="5" t="s">
        <v>342</v>
      </c>
      <c r="E71" s="5" t="s">
        <v>343</v>
      </c>
      <c r="F71" s="7">
        <v>45283</v>
      </c>
      <c r="G71" s="7">
        <v>45285</v>
      </c>
      <c r="H71" s="5">
        <v>1</v>
      </c>
      <c r="I71" s="5">
        <v>2</v>
      </c>
      <c r="J71" s="5">
        <v>2</v>
      </c>
      <c r="K71" s="5" t="s">
        <v>30</v>
      </c>
      <c r="L71" s="5">
        <v>1522.76</v>
      </c>
      <c r="M71" s="5">
        <v>1522.76</v>
      </c>
      <c r="N71" s="5" t="s">
        <v>344</v>
      </c>
      <c r="O71" s="5" t="s">
        <v>32</v>
      </c>
      <c r="P71" s="5" t="s">
        <v>33</v>
      </c>
      <c r="Q71" s="5">
        <v>0</v>
      </c>
      <c r="R71" s="8">
        <v>45243</v>
      </c>
      <c r="S71" s="7">
        <v>45288</v>
      </c>
      <c r="T71" s="5" t="s">
        <v>34</v>
      </c>
      <c r="U71" s="5">
        <v>1522.76</v>
      </c>
      <c r="V71" s="5">
        <v>0</v>
      </c>
      <c r="W71" s="5">
        <v>0</v>
      </c>
      <c r="X71" s="5" t="s">
        <v>345</v>
      </c>
      <c r="Y71" s="5" t="s">
        <v>346</v>
      </c>
    </row>
    <row r="72" s="5" customFormat="1" spans="1:25">
      <c r="A72" s="5" t="s">
        <v>347</v>
      </c>
      <c r="B72" s="5" t="s">
        <v>26</v>
      </c>
      <c r="C72" s="5" t="s">
        <v>27</v>
      </c>
      <c r="D72" s="5" t="s">
        <v>348</v>
      </c>
      <c r="E72" s="5" t="s">
        <v>349</v>
      </c>
      <c r="F72" s="7">
        <v>45284</v>
      </c>
      <c r="G72" s="7">
        <v>45285</v>
      </c>
      <c r="H72" s="5">
        <v>1</v>
      </c>
      <c r="I72" s="5">
        <v>1</v>
      </c>
      <c r="J72" s="5">
        <v>1</v>
      </c>
      <c r="K72" s="5" t="s">
        <v>30</v>
      </c>
      <c r="L72" s="5">
        <v>504.08</v>
      </c>
      <c r="M72" s="5">
        <v>504.08</v>
      </c>
      <c r="N72" s="5" t="s">
        <v>350</v>
      </c>
      <c r="O72" s="5" t="s">
        <v>32</v>
      </c>
      <c r="P72" s="5" t="s">
        <v>33</v>
      </c>
      <c r="Q72" s="5">
        <v>0</v>
      </c>
      <c r="R72" s="8">
        <v>45244.0000115741</v>
      </c>
      <c r="S72" s="7">
        <v>45288</v>
      </c>
      <c r="T72" s="5" t="s">
        <v>34</v>
      </c>
      <c r="U72" s="5">
        <v>504.08</v>
      </c>
      <c r="V72" s="5">
        <v>0</v>
      </c>
      <c r="W72" s="5">
        <v>0</v>
      </c>
      <c r="X72" s="5" t="s">
        <v>351</v>
      </c>
      <c r="Y72" s="5" t="s">
        <v>352</v>
      </c>
    </row>
    <row r="73" s="5" customFormat="1" spans="1:25">
      <c r="A73" s="5" t="s">
        <v>353</v>
      </c>
      <c r="B73" s="5" t="s">
        <v>26</v>
      </c>
      <c r="C73" s="5" t="s">
        <v>27</v>
      </c>
      <c r="D73" s="5" t="s">
        <v>354</v>
      </c>
      <c r="E73" s="5" t="s">
        <v>355</v>
      </c>
      <c r="F73" s="7">
        <v>45283</v>
      </c>
      <c r="G73" s="7">
        <v>45285</v>
      </c>
      <c r="H73" s="5">
        <v>1</v>
      </c>
      <c r="I73" s="5">
        <v>2</v>
      </c>
      <c r="J73" s="5">
        <v>2</v>
      </c>
      <c r="K73" s="5" t="s">
        <v>30</v>
      </c>
      <c r="L73" s="5">
        <v>1962.62</v>
      </c>
      <c r="M73" s="5">
        <v>1962.62</v>
      </c>
      <c r="N73" s="5" t="s">
        <v>356</v>
      </c>
      <c r="O73" s="5" t="s">
        <v>32</v>
      </c>
      <c r="P73" s="5" t="s">
        <v>33</v>
      </c>
      <c r="Q73" s="5">
        <v>0</v>
      </c>
      <c r="R73" s="8">
        <v>45244</v>
      </c>
      <c r="S73" s="7">
        <v>45288</v>
      </c>
      <c r="T73" s="5" t="s">
        <v>34</v>
      </c>
      <c r="U73" s="5">
        <v>1962.62</v>
      </c>
      <c r="V73" s="5">
        <v>0</v>
      </c>
      <c r="W73" s="5">
        <v>0</v>
      </c>
      <c r="X73" s="5" t="s">
        <v>357</v>
      </c>
      <c r="Y73" s="5" t="s">
        <v>36</v>
      </c>
    </row>
    <row r="74" s="5" customFormat="1" spans="1:25">
      <c r="A74" s="5" t="s">
        <v>353</v>
      </c>
      <c r="B74" s="5" t="s">
        <v>26</v>
      </c>
      <c r="C74" s="5" t="s">
        <v>42</v>
      </c>
      <c r="D74" s="5" t="s">
        <v>354</v>
      </c>
      <c r="E74" s="5" t="s">
        <v>355</v>
      </c>
      <c r="F74" s="7">
        <v>45283</v>
      </c>
      <c r="G74" s="7">
        <v>45285</v>
      </c>
      <c r="H74" s="5">
        <v>1</v>
      </c>
      <c r="I74" s="5">
        <v>2</v>
      </c>
      <c r="J74" s="5">
        <v>2</v>
      </c>
      <c r="K74" s="5" t="s">
        <v>30</v>
      </c>
      <c r="L74" s="5">
        <v>-1962.62</v>
      </c>
      <c r="M74" s="5">
        <v>-1962.62</v>
      </c>
      <c r="N74" s="5" t="s">
        <v>356</v>
      </c>
      <c r="O74" s="5" t="s">
        <v>32</v>
      </c>
      <c r="P74" s="5" t="s">
        <v>33</v>
      </c>
      <c r="Q74" s="5">
        <v>0</v>
      </c>
      <c r="R74" s="8">
        <v>45244</v>
      </c>
      <c r="S74" s="7">
        <v>45288</v>
      </c>
      <c r="T74" s="5" t="s">
        <v>34</v>
      </c>
      <c r="U74" s="5">
        <v>-1962.62</v>
      </c>
      <c r="V74" s="5">
        <v>0</v>
      </c>
      <c r="W74" s="5">
        <v>0</v>
      </c>
      <c r="X74" s="5" t="s">
        <v>357</v>
      </c>
      <c r="Y74" s="5" t="s">
        <v>36</v>
      </c>
    </row>
    <row r="75" s="5" customFormat="1" spans="1:25">
      <c r="A75" s="5" t="s">
        <v>347</v>
      </c>
      <c r="B75" s="5" t="s">
        <v>26</v>
      </c>
      <c r="C75" s="5" t="s">
        <v>42</v>
      </c>
      <c r="D75" s="5" t="s">
        <v>348</v>
      </c>
      <c r="E75" s="5" t="s">
        <v>349</v>
      </c>
      <c r="F75" s="7">
        <v>45284</v>
      </c>
      <c r="G75" s="7">
        <v>45285</v>
      </c>
      <c r="H75" s="5">
        <v>1</v>
      </c>
      <c r="I75" s="5">
        <v>1</v>
      </c>
      <c r="J75" s="5">
        <v>1</v>
      </c>
      <c r="K75" s="5" t="s">
        <v>30</v>
      </c>
      <c r="L75" s="5">
        <v>-504.08</v>
      </c>
      <c r="M75" s="5">
        <v>-504.08</v>
      </c>
      <c r="N75" s="5" t="s">
        <v>350</v>
      </c>
      <c r="O75" s="5" t="s">
        <v>32</v>
      </c>
      <c r="P75" s="5" t="s">
        <v>33</v>
      </c>
      <c r="Q75" s="5">
        <v>0</v>
      </c>
      <c r="R75" s="8">
        <v>45244.0000115741</v>
      </c>
      <c r="S75" s="7">
        <v>45288</v>
      </c>
      <c r="T75" s="5" t="s">
        <v>34</v>
      </c>
      <c r="U75" s="5">
        <v>-504.08</v>
      </c>
      <c r="V75" s="5">
        <v>0</v>
      </c>
      <c r="W75" s="5">
        <v>0</v>
      </c>
      <c r="X75" s="5" t="s">
        <v>351</v>
      </c>
      <c r="Y75" s="5" t="s">
        <v>352</v>
      </c>
    </row>
    <row r="76" s="5" customFormat="1" spans="1:25">
      <c r="A76" s="5" t="s">
        <v>358</v>
      </c>
      <c r="B76" s="5" t="s">
        <v>26</v>
      </c>
      <c r="C76" s="5" t="s">
        <v>27</v>
      </c>
      <c r="D76" s="5" t="s">
        <v>359</v>
      </c>
      <c r="E76" s="5" t="s">
        <v>360</v>
      </c>
      <c r="F76" s="7">
        <v>45283</v>
      </c>
      <c r="G76" s="7">
        <v>45285</v>
      </c>
      <c r="H76" s="5">
        <v>1</v>
      </c>
      <c r="I76" s="5">
        <v>2</v>
      </c>
      <c r="J76" s="5">
        <v>2</v>
      </c>
      <c r="K76" s="5" t="s">
        <v>30</v>
      </c>
      <c r="L76" s="5">
        <v>2770.93</v>
      </c>
      <c r="M76" s="5">
        <v>2770.93</v>
      </c>
      <c r="N76" s="5" t="s">
        <v>361</v>
      </c>
      <c r="O76" s="5" t="s">
        <v>32</v>
      </c>
      <c r="P76" s="5" t="s">
        <v>33</v>
      </c>
      <c r="Q76" s="5">
        <v>0</v>
      </c>
      <c r="R76" s="8">
        <v>45244.0000115741</v>
      </c>
      <c r="S76" s="7">
        <v>45288</v>
      </c>
      <c r="T76" s="5" t="s">
        <v>34</v>
      </c>
      <c r="U76" s="5">
        <v>2770.93</v>
      </c>
      <c r="V76" s="5">
        <v>0</v>
      </c>
      <c r="W76" s="5">
        <v>0</v>
      </c>
      <c r="X76" s="5" t="s">
        <v>362</v>
      </c>
      <c r="Y76" s="5" t="s">
        <v>36</v>
      </c>
    </row>
    <row r="77" s="5" customFormat="1" spans="1:25">
      <c r="A77" s="5" t="s">
        <v>363</v>
      </c>
      <c r="B77" s="5" t="s">
        <v>26</v>
      </c>
      <c r="C77" s="5" t="s">
        <v>27</v>
      </c>
      <c r="D77" s="5" t="s">
        <v>364</v>
      </c>
      <c r="E77" s="5" t="s">
        <v>365</v>
      </c>
      <c r="F77" s="7">
        <v>45284</v>
      </c>
      <c r="G77" s="7">
        <v>45285</v>
      </c>
      <c r="H77" s="5">
        <v>2</v>
      </c>
      <c r="I77" s="5">
        <v>1</v>
      </c>
      <c r="J77" s="5">
        <v>2</v>
      </c>
      <c r="K77" s="5" t="s">
        <v>30</v>
      </c>
      <c r="L77" s="5">
        <v>6745.94</v>
      </c>
      <c r="M77" s="5">
        <v>6745.94</v>
      </c>
      <c r="N77" s="5" t="s">
        <v>366</v>
      </c>
      <c r="O77" s="5" t="s">
        <v>32</v>
      </c>
      <c r="P77" s="5" t="s">
        <v>33</v>
      </c>
      <c r="Q77" s="5">
        <v>0</v>
      </c>
      <c r="R77" s="8">
        <v>45245.0000115741</v>
      </c>
      <c r="S77" s="7">
        <v>45288</v>
      </c>
      <c r="T77" s="5" t="s">
        <v>34</v>
      </c>
      <c r="U77" s="5">
        <v>6745.94</v>
      </c>
      <c r="V77" s="5">
        <v>0</v>
      </c>
      <c r="W77" s="5">
        <v>0</v>
      </c>
      <c r="X77" s="5" t="s">
        <v>367</v>
      </c>
      <c r="Y77" s="5" t="s">
        <v>368</v>
      </c>
    </row>
    <row r="78" s="5" customFormat="1" spans="1:25">
      <c r="A78" s="5" t="s">
        <v>369</v>
      </c>
      <c r="B78" s="5" t="s">
        <v>26</v>
      </c>
      <c r="C78" s="5" t="s">
        <v>27</v>
      </c>
      <c r="D78" s="5" t="s">
        <v>370</v>
      </c>
      <c r="E78" s="5" t="s">
        <v>371</v>
      </c>
      <c r="F78" s="7">
        <v>45284</v>
      </c>
      <c r="G78" s="7">
        <v>45285</v>
      </c>
      <c r="H78" s="5">
        <v>1</v>
      </c>
      <c r="I78" s="5">
        <v>1</v>
      </c>
      <c r="J78" s="5">
        <v>1</v>
      </c>
      <c r="K78" s="5" t="s">
        <v>30</v>
      </c>
      <c r="L78" s="5">
        <v>598.33</v>
      </c>
      <c r="M78" s="5">
        <v>598.33</v>
      </c>
      <c r="N78" s="5" t="s">
        <v>372</v>
      </c>
      <c r="O78" s="5" t="s">
        <v>32</v>
      </c>
      <c r="P78" s="5" t="s">
        <v>33</v>
      </c>
      <c r="Q78" s="5">
        <v>0</v>
      </c>
      <c r="R78" s="8">
        <v>45245</v>
      </c>
      <c r="S78" s="7">
        <v>45288</v>
      </c>
      <c r="T78" s="5" t="s">
        <v>34</v>
      </c>
      <c r="U78" s="5">
        <v>598.33</v>
      </c>
      <c r="V78" s="5">
        <v>0</v>
      </c>
      <c r="W78" s="5">
        <v>0</v>
      </c>
      <c r="X78" s="5" t="s">
        <v>373</v>
      </c>
      <c r="Y78" s="5" t="s">
        <v>374</v>
      </c>
    </row>
    <row r="79" s="5" customFormat="1" spans="1:25">
      <c r="A79" s="5" t="s">
        <v>375</v>
      </c>
      <c r="B79" s="5" t="s">
        <v>26</v>
      </c>
      <c r="C79" s="5" t="s">
        <v>27</v>
      </c>
      <c r="D79" s="5" t="s">
        <v>376</v>
      </c>
      <c r="E79" s="5" t="s">
        <v>377</v>
      </c>
      <c r="F79" s="7">
        <v>45284</v>
      </c>
      <c r="G79" s="7">
        <v>45285</v>
      </c>
      <c r="H79" s="5">
        <v>1</v>
      </c>
      <c r="I79" s="5">
        <v>1</v>
      </c>
      <c r="J79" s="5">
        <v>1</v>
      </c>
      <c r="K79" s="5" t="s">
        <v>30</v>
      </c>
      <c r="L79" s="5">
        <v>518.47</v>
      </c>
      <c r="M79" s="5">
        <v>518.47</v>
      </c>
      <c r="N79" s="5" t="s">
        <v>378</v>
      </c>
      <c r="O79" s="5" t="s">
        <v>32</v>
      </c>
      <c r="P79" s="5" t="s">
        <v>33</v>
      </c>
      <c r="Q79" s="5">
        <v>0</v>
      </c>
      <c r="R79" s="8">
        <v>45246</v>
      </c>
      <c r="S79" s="7">
        <v>45288</v>
      </c>
      <c r="T79" s="5" t="s">
        <v>34</v>
      </c>
      <c r="U79" s="5">
        <v>518.47</v>
      </c>
      <c r="V79" s="5">
        <v>0</v>
      </c>
      <c r="W79" s="5">
        <v>0</v>
      </c>
      <c r="X79" s="5" t="s">
        <v>379</v>
      </c>
      <c r="Y79" s="5" t="s">
        <v>36</v>
      </c>
    </row>
    <row r="80" s="5" customFormat="1" spans="1:25">
      <c r="A80" s="5" t="s">
        <v>375</v>
      </c>
      <c r="B80" s="5" t="s">
        <v>26</v>
      </c>
      <c r="C80" s="5" t="s">
        <v>42</v>
      </c>
      <c r="D80" s="5" t="s">
        <v>376</v>
      </c>
      <c r="E80" s="5" t="s">
        <v>377</v>
      </c>
      <c r="F80" s="7">
        <v>45284</v>
      </c>
      <c r="G80" s="7">
        <v>45285</v>
      </c>
      <c r="H80" s="5">
        <v>1</v>
      </c>
      <c r="I80" s="5">
        <v>1</v>
      </c>
      <c r="J80" s="5">
        <v>1</v>
      </c>
      <c r="K80" s="5" t="s">
        <v>30</v>
      </c>
      <c r="L80" s="5">
        <v>-518.47</v>
      </c>
      <c r="M80" s="5">
        <v>-518.47</v>
      </c>
      <c r="N80" s="5" t="s">
        <v>378</v>
      </c>
      <c r="O80" s="5" t="s">
        <v>32</v>
      </c>
      <c r="P80" s="5" t="s">
        <v>33</v>
      </c>
      <c r="Q80" s="5">
        <v>0</v>
      </c>
      <c r="R80" s="8">
        <v>45246</v>
      </c>
      <c r="S80" s="7">
        <v>45288</v>
      </c>
      <c r="T80" s="5" t="s">
        <v>34</v>
      </c>
      <c r="U80" s="5">
        <v>-518.47</v>
      </c>
      <c r="V80" s="5">
        <v>0</v>
      </c>
      <c r="W80" s="5">
        <v>0</v>
      </c>
      <c r="X80" s="5" t="s">
        <v>379</v>
      </c>
      <c r="Y80" s="5" t="s">
        <v>36</v>
      </c>
    </row>
    <row r="81" s="5" customFormat="1" spans="1:25">
      <c r="A81" s="5" t="s">
        <v>380</v>
      </c>
      <c r="B81" s="5" t="s">
        <v>26</v>
      </c>
      <c r="C81" s="5" t="s">
        <v>27</v>
      </c>
      <c r="D81" s="5" t="s">
        <v>376</v>
      </c>
      <c r="E81" s="5" t="s">
        <v>377</v>
      </c>
      <c r="F81" s="7">
        <v>45284</v>
      </c>
      <c r="G81" s="7">
        <v>45285</v>
      </c>
      <c r="H81" s="5">
        <v>1</v>
      </c>
      <c r="I81" s="5">
        <v>1</v>
      </c>
      <c r="J81" s="5">
        <v>1</v>
      </c>
      <c r="K81" s="5" t="s">
        <v>30</v>
      </c>
      <c r="L81" s="5">
        <v>518.47</v>
      </c>
      <c r="M81" s="5">
        <v>518.47</v>
      </c>
      <c r="N81" s="5" t="s">
        <v>381</v>
      </c>
      <c r="O81" s="5" t="s">
        <v>32</v>
      </c>
      <c r="P81" s="5" t="s">
        <v>33</v>
      </c>
      <c r="Q81" s="5">
        <v>0</v>
      </c>
      <c r="R81" s="8">
        <v>45246.0000115741</v>
      </c>
      <c r="S81" s="7">
        <v>45288</v>
      </c>
      <c r="T81" s="5" t="s">
        <v>34</v>
      </c>
      <c r="U81" s="5">
        <v>518.47</v>
      </c>
      <c r="V81" s="5">
        <v>0</v>
      </c>
      <c r="W81" s="5">
        <v>0</v>
      </c>
      <c r="X81" s="5" t="s">
        <v>382</v>
      </c>
      <c r="Y81" s="5" t="s">
        <v>36</v>
      </c>
    </row>
    <row r="82" s="5" customFormat="1" spans="1:25">
      <c r="A82" s="5" t="s">
        <v>380</v>
      </c>
      <c r="B82" s="5" t="s">
        <v>26</v>
      </c>
      <c r="C82" s="5" t="s">
        <v>42</v>
      </c>
      <c r="D82" s="5" t="s">
        <v>376</v>
      </c>
      <c r="E82" s="5" t="s">
        <v>377</v>
      </c>
      <c r="F82" s="7">
        <v>45284</v>
      </c>
      <c r="G82" s="7">
        <v>45285</v>
      </c>
      <c r="H82" s="5">
        <v>1</v>
      </c>
      <c r="I82" s="5">
        <v>1</v>
      </c>
      <c r="J82" s="5">
        <v>1</v>
      </c>
      <c r="K82" s="5" t="s">
        <v>30</v>
      </c>
      <c r="L82" s="5">
        <v>-518.47</v>
      </c>
      <c r="M82" s="5">
        <v>-518.47</v>
      </c>
      <c r="N82" s="5" t="s">
        <v>381</v>
      </c>
      <c r="O82" s="5" t="s">
        <v>32</v>
      </c>
      <c r="P82" s="5" t="s">
        <v>33</v>
      </c>
      <c r="Q82" s="5">
        <v>0</v>
      </c>
      <c r="R82" s="8">
        <v>45246.0000115741</v>
      </c>
      <c r="S82" s="7">
        <v>45288</v>
      </c>
      <c r="T82" s="5" t="s">
        <v>34</v>
      </c>
      <c r="U82" s="5">
        <v>-518.47</v>
      </c>
      <c r="V82" s="5">
        <v>0</v>
      </c>
      <c r="W82" s="5">
        <v>0</v>
      </c>
      <c r="X82" s="5" t="s">
        <v>382</v>
      </c>
      <c r="Y82" s="5" t="s">
        <v>36</v>
      </c>
    </row>
    <row r="83" s="5" customFormat="1" spans="1:25">
      <c r="A83" s="5" t="s">
        <v>383</v>
      </c>
      <c r="B83" s="5" t="s">
        <v>26</v>
      </c>
      <c r="C83" s="5" t="s">
        <v>27</v>
      </c>
      <c r="D83" s="5" t="s">
        <v>384</v>
      </c>
      <c r="E83" s="5" t="s">
        <v>385</v>
      </c>
      <c r="F83" s="7">
        <v>45277</v>
      </c>
      <c r="G83" s="7">
        <v>45285</v>
      </c>
      <c r="H83" s="5">
        <v>1</v>
      </c>
      <c r="I83" s="5">
        <v>8</v>
      </c>
      <c r="J83" s="5">
        <v>8</v>
      </c>
      <c r="K83" s="5" t="s">
        <v>30</v>
      </c>
      <c r="L83" s="5">
        <v>9871.23</v>
      </c>
      <c r="M83" s="5">
        <v>9871.23</v>
      </c>
      <c r="N83" s="5" t="s">
        <v>386</v>
      </c>
      <c r="O83" s="5" t="s">
        <v>32</v>
      </c>
      <c r="P83" s="5" t="s">
        <v>33</v>
      </c>
      <c r="Q83" s="5">
        <v>0</v>
      </c>
      <c r="R83" s="8">
        <v>45246.0000115741</v>
      </c>
      <c r="S83" s="7">
        <v>45288</v>
      </c>
      <c r="T83" s="5" t="s">
        <v>34</v>
      </c>
      <c r="U83" s="5">
        <v>9871.23</v>
      </c>
      <c r="V83" s="5">
        <v>0</v>
      </c>
      <c r="W83" s="5">
        <v>0</v>
      </c>
      <c r="X83" s="5" t="s">
        <v>387</v>
      </c>
      <c r="Y83" s="5" t="s">
        <v>36</v>
      </c>
    </row>
    <row r="84" s="5" customFormat="1" spans="1:25">
      <c r="A84" s="5" t="s">
        <v>388</v>
      </c>
      <c r="B84" s="5" t="s">
        <v>26</v>
      </c>
      <c r="C84" s="5" t="s">
        <v>27</v>
      </c>
      <c r="D84" s="5" t="s">
        <v>389</v>
      </c>
      <c r="E84" s="5" t="s">
        <v>390</v>
      </c>
      <c r="F84" s="7">
        <v>45284</v>
      </c>
      <c r="G84" s="7">
        <v>45285</v>
      </c>
      <c r="H84" s="5">
        <v>1</v>
      </c>
      <c r="I84" s="5">
        <v>1</v>
      </c>
      <c r="J84" s="5">
        <v>1</v>
      </c>
      <c r="K84" s="5" t="s">
        <v>30</v>
      </c>
      <c r="L84" s="5">
        <v>225.58</v>
      </c>
      <c r="M84" s="5">
        <v>225.58</v>
      </c>
      <c r="N84" s="5" t="s">
        <v>391</v>
      </c>
      <c r="O84" s="5" t="s">
        <v>32</v>
      </c>
      <c r="P84" s="5" t="s">
        <v>33</v>
      </c>
      <c r="Q84" s="5">
        <v>0</v>
      </c>
      <c r="R84" s="8">
        <v>45246</v>
      </c>
      <c r="S84" s="7">
        <v>45288</v>
      </c>
      <c r="T84" s="5" t="s">
        <v>34</v>
      </c>
      <c r="U84" s="5">
        <v>225.58</v>
      </c>
      <c r="V84" s="5">
        <v>0</v>
      </c>
      <c r="W84" s="5">
        <v>0</v>
      </c>
      <c r="X84" s="5" t="s">
        <v>392</v>
      </c>
      <c r="Y84" s="5" t="s">
        <v>36</v>
      </c>
    </row>
    <row r="85" s="5" customFormat="1" spans="1:25">
      <c r="A85" s="5" t="s">
        <v>393</v>
      </c>
      <c r="B85" s="5" t="s">
        <v>26</v>
      </c>
      <c r="C85" s="5" t="s">
        <v>27</v>
      </c>
      <c r="D85" s="5" t="s">
        <v>394</v>
      </c>
      <c r="E85" s="5" t="s">
        <v>395</v>
      </c>
      <c r="F85" s="7">
        <v>45284</v>
      </c>
      <c r="G85" s="7">
        <v>45285</v>
      </c>
      <c r="H85" s="5">
        <v>1</v>
      </c>
      <c r="I85" s="5">
        <v>1</v>
      </c>
      <c r="J85" s="5">
        <v>1</v>
      </c>
      <c r="K85" s="5" t="s">
        <v>30</v>
      </c>
      <c r="L85" s="5">
        <v>1383.22</v>
      </c>
      <c r="M85" s="5">
        <v>1383.22</v>
      </c>
      <c r="N85" s="5" t="s">
        <v>396</v>
      </c>
      <c r="O85" s="5" t="s">
        <v>32</v>
      </c>
      <c r="P85" s="5" t="s">
        <v>33</v>
      </c>
      <c r="Q85" s="5">
        <v>0</v>
      </c>
      <c r="R85" s="8">
        <v>45246.0000115741</v>
      </c>
      <c r="S85" s="7">
        <v>45288</v>
      </c>
      <c r="T85" s="5" t="s">
        <v>34</v>
      </c>
      <c r="U85" s="5">
        <v>1383.22</v>
      </c>
      <c r="V85" s="5">
        <v>0</v>
      </c>
      <c r="W85" s="5">
        <v>0</v>
      </c>
      <c r="X85" s="5" t="s">
        <v>397</v>
      </c>
      <c r="Y85" s="5" t="s">
        <v>398</v>
      </c>
    </row>
    <row r="86" s="5" customFormat="1" spans="1:25">
      <c r="A86" s="5" t="s">
        <v>399</v>
      </c>
      <c r="B86" s="5" t="s">
        <v>26</v>
      </c>
      <c r="C86" s="5" t="s">
        <v>27</v>
      </c>
      <c r="D86" s="5" t="s">
        <v>400</v>
      </c>
      <c r="E86" s="5" t="s">
        <v>401</v>
      </c>
      <c r="F86" s="7">
        <v>45283</v>
      </c>
      <c r="G86" s="7">
        <v>45285</v>
      </c>
      <c r="H86" s="5">
        <v>1</v>
      </c>
      <c r="I86" s="5">
        <v>2</v>
      </c>
      <c r="J86" s="5">
        <v>2</v>
      </c>
      <c r="K86" s="5" t="s">
        <v>30</v>
      </c>
      <c r="L86" s="5">
        <v>2000.5</v>
      </c>
      <c r="M86" s="5">
        <v>2000.5</v>
      </c>
      <c r="N86" s="5" t="s">
        <v>402</v>
      </c>
      <c r="O86" s="5" t="s">
        <v>32</v>
      </c>
      <c r="P86" s="5" t="s">
        <v>33</v>
      </c>
      <c r="Q86" s="5">
        <v>0</v>
      </c>
      <c r="R86" s="8">
        <v>45246</v>
      </c>
      <c r="S86" s="7">
        <v>45288</v>
      </c>
      <c r="T86" s="5" t="s">
        <v>34</v>
      </c>
      <c r="U86" s="5">
        <v>2000.5</v>
      </c>
      <c r="V86" s="5">
        <v>0</v>
      </c>
      <c r="W86" s="5">
        <v>0</v>
      </c>
      <c r="X86" s="5" t="s">
        <v>403</v>
      </c>
      <c r="Y86" s="5" t="s">
        <v>36</v>
      </c>
    </row>
    <row r="87" s="5" customFormat="1" spans="1:25">
      <c r="A87" s="5" t="s">
        <v>404</v>
      </c>
      <c r="B87" s="5" t="s">
        <v>26</v>
      </c>
      <c r="C87" s="5" t="s">
        <v>27</v>
      </c>
      <c r="D87" s="5" t="s">
        <v>405</v>
      </c>
      <c r="E87" s="5" t="s">
        <v>406</v>
      </c>
      <c r="F87" s="7">
        <v>45283</v>
      </c>
      <c r="G87" s="7">
        <v>45285</v>
      </c>
      <c r="H87" s="5">
        <v>1</v>
      </c>
      <c r="I87" s="5">
        <v>2</v>
      </c>
      <c r="J87" s="5">
        <v>2</v>
      </c>
      <c r="K87" s="5" t="s">
        <v>30</v>
      </c>
      <c r="L87" s="5">
        <v>1164.82</v>
      </c>
      <c r="M87" s="5">
        <v>1164.82</v>
      </c>
      <c r="N87" s="5" t="s">
        <v>407</v>
      </c>
      <c r="O87" s="5" t="s">
        <v>32</v>
      </c>
      <c r="P87" s="5" t="s">
        <v>33</v>
      </c>
      <c r="Q87" s="5">
        <v>0</v>
      </c>
      <c r="R87" s="8">
        <v>45247</v>
      </c>
      <c r="S87" s="7">
        <v>45288</v>
      </c>
      <c r="T87" s="5" t="s">
        <v>34</v>
      </c>
      <c r="U87" s="5">
        <v>1164.82</v>
      </c>
      <c r="V87" s="5">
        <v>0</v>
      </c>
      <c r="W87" s="5">
        <v>0</v>
      </c>
      <c r="X87" s="5" t="s">
        <v>408</v>
      </c>
      <c r="Y87" s="5" t="s">
        <v>409</v>
      </c>
    </row>
    <row r="88" s="5" customFormat="1" spans="1:25">
      <c r="A88" s="5" t="s">
        <v>81</v>
      </c>
      <c r="B88" s="5" t="s">
        <v>26</v>
      </c>
      <c r="C88" s="5" t="s">
        <v>42</v>
      </c>
      <c r="D88" s="5" t="s">
        <v>82</v>
      </c>
      <c r="E88" s="5" t="s">
        <v>83</v>
      </c>
      <c r="F88" s="7">
        <v>45284</v>
      </c>
      <c r="G88" s="7">
        <v>45285</v>
      </c>
      <c r="H88" s="5">
        <v>1</v>
      </c>
      <c r="I88" s="5">
        <v>1</v>
      </c>
      <c r="J88" s="5">
        <v>1</v>
      </c>
      <c r="K88" s="5" t="s">
        <v>30</v>
      </c>
      <c r="L88" s="5">
        <v>-697.56</v>
      </c>
      <c r="M88" s="5">
        <v>-697.56</v>
      </c>
      <c r="N88" s="5" t="s">
        <v>84</v>
      </c>
      <c r="O88" s="5" t="s">
        <v>32</v>
      </c>
      <c r="P88" s="5" t="s">
        <v>33</v>
      </c>
      <c r="Q88" s="5">
        <v>0</v>
      </c>
      <c r="R88" s="8">
        <v>45187.0000115741</v>
      </c>
      <c r="S88" s="7">
        <v>45288</v>
      </c>
      <c r="T88" s="5" t="s">
        <v>34</v>
      </c>
      <c r="U88" s="5">
        <v>-697.56</v>
      </c>
      <c r="V88" s="5">
        <v>0</v>
      </c>
      <c r="W88" s="5">
        <v>0</v>
      </c>
      <c r="X88" s="5" t="s">
        <v>85</v>
      </c>
      <c r="Y88" s="5" t="s">
        <v>36</v>
      </c>
    </row>
    <row r="89" s="5" customFormat="1" spans="1:25">
      <c r="A89" s="5" t="s">
        <v>410</v>
      </c>
      <c r="B89" s="5" t="s">
        <v>26</v>
      </c>
      <c r="C89" s="5" t="s">
        <v>27</v>
      </c>
      <c r="D89" s="5" t="s">
        <v>411</v>
      </c>
      <c r="E89" s="5" t="s">
        <v>412</v>
      </c>
      <c r="F89" s="7">
        <v>45282</v>
      </c>
      <c r="G89" s="7">
        <v>45285</v>
      </c>
      <c r="H89" s="5">
        <v>1</v>
      </c>
      <c r="I89" s="5">
        <v>3</v>
      </c>
      <c r="J89" s="5">
        <v>3</v>
      </c>
      <c r="K89" s="5" t="s">
        <v>30</v>
      </c>
      <c r="L89" s="5">
        <v>2704.95</v>
      </c>
      <c r="M89" s="5">
        <v>2704.95</v>
      </c>
      <c r="N89" s="5" t="s">
        <v>413</v>
      </c>
      <c r="O89" s="5" t="s">
        <v>32</v>
      </c>
      <c r="P89" s="5" t="s">
        <v>33</v>
      </c>
      <c r="Q89" s="5">
        <v>0</v>
      </c>
      <c r="R89" s="8">
        <v>45247</v>
      </c>
      <c r="S89" s="7">
        <v>45288</v>
      </c>
      <c r="T89" s="5" t="s">
        <v>34</v>
      </c>
      <c r="U89" s="5">
        <v>2704.95</v>
      </c>
      <c r="V89" s="5">
        <v>0</v>
      </c>
      <c r="W89" s="5">
        <v>0</v>
      </c>
      <c r="X89" s="5" t="s">
        <v>414</v>
      </c>
      <c r="Y89" s="5" t="s">
        <v>415</v>
      </c>
    </row>
    <row r="90" s="5" customFormat="1" spans="1:25">
      <c r="A90" s="5" t="s">
        <v>416</v>
      </c>
      <c r="B90" s="5" t="s">
        <v>26</v>
      </c>
      <c r="C90" s="5" t="s">
        <v>27</v>
      </c>
      <c r="D90" s="5" t="s">
        <v>400</v>
      </c>
      <c r="E90" s="5" t="s">
        <v>401</v>
      </c>
      <c r="F90" s="7">
        <v>45283</v>
      </c>
      <c r="G90" s="7">
        <v>45285</v>
      </c>
      <c r="H90" s="5">
        <v>1</v>
      </c>
      <c r="I90" s="5">
        <v>2</v>
      </c>
      <c r="J90" s="5">
        <v>2</v>
      </c>
      <c r="K90" s="5" t="s">
        <v>30</v>
      </c>
      <c r="L90" s="5">
        <v>2000.04</v>
      </c>
      <c r="M90" s="5">
        <v>2000.04</v>
      </c>
      <c r="N90" s="5" t="s">
        <v>402</v>
      </c>
      <c r="O90" s="5" t="s">
        <v>32</v>
      </c>
      <c r="P90" s="5" t="s">
        <v>33</v>
      </c>
      <c r="Q90" s="5">
        <v>0</v>
      </c>
      <c r="R90" s="8">
        <v>45247.0000115741</v>
      </c>
      <c r="S90" s="7">
        <v>45288</v>
      </c>
      <c r="T90" s="5" t="s">
        <v>34</v>
      </c>
      <c r="U90" s="5">
        <v>2000.04</v>
      </c>
      <c r="V90" s="5">
        <v>0</v>
      </c>
      <c r="W90" s="5">
        <v>0</v>
      </c>
      <c r="X90" s="5" t="s">
        <v>417</v>
      </c>
      <c r="Y90" s="5" t="s">
        <v>36</v>
      </c>
    </row>
    <row r="91" s="5" customFormat="1" spans="1:25">
      <c r="A91" s="5" t="s">
        <v>418</v>
      </c>
      <c r="B91" s="5" t="s">
        <v>26</v>
      </c>
      <c r="C91" s="5" t="s">
        <v>27</v>
      </c>
      <c r="D91" s="5" t="s">
        <v>419</v>
      </c>
      <c r="E91" s="5" t="s">
        <v>420</v>
      </c>
      <c r="F91" s="7">
        <v>45283</v>
      </c>
      <c r="G91" s="7">
        <v>45285</v>
      </c>
      <c r="H91" s="5">
        <v>1</v>
      </c>
      <c r="I91" s="5">
        <v>2</v>
      </c>
      <c r="J91" s="5">
        <v>2</v>
      </c>
      <c r="K91" s="5" t="s">
        <v>30</v>
      </c>
      <c r="L91" s="5">
        <v>2483.18</v>
      </c>
      <c r="M91" s="5">
        <v>2483.18</v>
      </c>
      <c r="N91" s="5" t="s">
        <v>421</v>
      </c>
      <c r="O91" s="5" t="s">
        <v>32</v>
      </c>
      <c r="P91" s="5" t="s">
        <v>33</v>
      </c>
      <c r="Q91" s="5">
        <v>0</v>
      </c>
      <c r="R91" s="8">
        <v>45247.0000115741</v>
      </c>
      <c r="S91" s="7">
        <v>45288</v>
      </c>
      <c r="T91" s="5" t="s">
        <v>34</v>
      </c>
      <c r="U91" s="5">
        <v>2483.18</v>
      </c>
      <c r="V91" s="5">
        <v>0</v>
      </c>
      <c r="W91" s="5">
        <v>0</v>
      </c>
      <c r="X91" s="5" t="s">
        <v>422</v>
      </c>
      <c r="Y91" s="5" t="s">
        <v>36</v>
      </c>
    </row>
    <row r="92" s="5" customFormat="1" spans="1:25">
      <c r="A92" s="5" t="s">
        <v>423</v>
      </c>
      <c r="B92" s="5" t="s">
        <v>26</v>
      </c>
      <c r="C92" s="5" t="s">
        <v>27</v>
      </c>
      <c r="D92" s="5" t="s">
        <v>424</v>
      </c>
      <c r="E92" s="5" t="s">
        <v>425</v>
      </c>
      <c r="F92" s="7">
        <v>45281</v>
      </c>
      <c r="G92" s="7">
        <v>45285</v>
      </c>
      <c r="H92" s="5">
        <v>1</v>
      </c>
      <c r="I92" s="5">
        <v>4</v>
      </c>
      <c r="J92" s="5">
        <v>4</v>
      </c>
      <c r="K92" s="5" t="s">
        <v>30</v>
      </c>
      <c r="L92" s="5">
        <v>4862.04</v>
      </c>
      <c r="M92" s="5">
        <v>4862.04</v>
      </c>
      <c r="N92" s="5" t="s">
        <v>426</v>
      </c>
      <c r="O92" s="5" t="s">
        <v>32</v>
      </c>
      <c r="P92" s="5" t="s">
        <v>33</v>
      </c>
      <c r="Q92" s="5">
        <v>0</v>
      </c>
      <c r="R92" s="8">
        <v>45248.0000115741</v>
      </c>
      <c r="S92" s="7">
        <v>45288</v>
      </c>
      <c r="T92" s="5" t="s">
        <v>34</v>
      </c>
      <c r="U92" s="5">
        <v>4862.04</v>
      </c>
      <c r="V92" s="5">
        <v>0</v>
      </c>
      <c r="W92" s="5">
        <v>0</v>
      </c>
      <c r="X92" s="5" t="s">
        <v>427</v>
      </c>
      <c r="Y92" s="5" t="s">
        <v>428</v>
      </c>
    </row>
    <row r="93" s="5" customFormat="1" spans="1:25">
      <c r="A93" s="5" t="s">
        <v>429</v>
      </c>
      <c r="B93" s="5" t="s">
        <v>26</v>
      </c>
      <c r="C93" s="5" t="s">
        <v>27</v>
      </c>
      <c r="D93" s="5" t="s">
        <v>430</v>
      </c>
      <c r="E93" s="5" t="s">
        <v>431</v>
      </c>
      <c r="F93" s="7">
        <v>45283</v>
      </c>
      <c r="G93" s="7">
        <v>45285</v>
      </c>
      <c r="H93" s="5">
        <v>1</v>
      </c>
      <c r="I93" s="5">
        <v>2</v>
      </c>
      <c r="J93" s="5">
        <v>2</v>
      </c>
      <c r="K93" s="5" t="s">
        <v>30</v>
      </c>
      <c r="L93" s="5">
        <v>832.2</v>
      </c>
      <c r="M93" s="5">
        <v>832.2</v>
      </c>
      <c r="N93" s="5" t="s">
        <v>432</v>
      </c>
      <c r="O93" s="5" t="s">
        <v>32</v>
      </c>
      <c r="P93" s="5" t="s">
        <v>33</v>
      </c>
      <c r="Q93" s="5">
        <v>0</v>
      </c>
      <c r="R93" s="8">
        <v>45248.0000115741</v>
      </c>
      <c r="S93" s="7">
        <v>45288</v>
      </c>
      <c r="T93" s="5" t="s">
        <v>34</v>
      </c>
      <c r="U93" s="5">
        <v>832.2</v>
      </c>
      <c r="V93" s="5">
        <v>0</v>
      </c>
      <c r="W93" s="5">
        <v>0</v>
      </c>
      <c r="X93" s="5" t="s">
        <v>433</v>
      </c>
      <c r="Y93" s="5" t="s">
        <v>36</v>
      </c>
    </row>
    <row r="94" s="5" customFormat="1" spans="1:25">
      <c r="A94" s="5" t="s">
        <v>429</v>
      </c>
      <c r="B94" s="5" t="s">
        <v>26</v>
      </c>
      <c r="C94" s="5" t="s">
        <v>42</v>
      </c>
      <c r="D94" s="5" t="s">
        <v>430</v>
      </c>
      <c r="E94" s="5" t="s">
        <v>431</v>
      </c>
      <c r="F94" s="7">
        <v>45283</v>
      </c>
      <c r="G94" s="7">
        <v>45285</v>
      </c>
      <c r="H94" s="5">
        <v>1</v>
      </c>
      <c r="I94" s="5">
        <v>2</v>
      </c>
      <c r="J94" s="5">
        <v>2</v>
      </c>
      <c r="K94" s="5" t="s">
        <v>30</v>
      </c>
      <c r="L94" s="5">
        <v>-832.2</v>
      </c>
      <c r="M94" s="5">
        <v>-832.2</v>
      </c>
      <c r="N94" s="5" t="s">
        <v>432</v>
      </c>
      <c r="O94" s="5" t="s">
        <v>32</v>
      </c>
      <c r="P94" s="5" t="s">
        <v>33</v>
      </c>
      <c r="Q94" s="5">
        <v>0</v>
      </c>
      <c r="R94" s="8">
        <v>45248.0000115741</v>
      </c>
      <c r="S94" s="7">
        <v>45288</v>
      </c>
      <c r="T94" s="5" t="s">
        <v>34</v>
      </c>
      <c r="U94" s="5">
        <v>-832.2</v>
      </c>
      <c r="V94" s="5">
        <v>0</v>
      </c>
      <c r="W94" s="5">
        <v>0</v>
      </c>
      <c r="X94" s="5" t="s">
        <v>433</v>
      </c>
      <c r="Y94" s="5" t="s">
        <v>36</v>
      </c>
    </row>
    <row r="95" s="5" customFormat="1" spans="1:25">
      <c r="A95" s="5" t="s">
        <v>434</v>
      </c>
      <c r="B95" s="5" t="s">
        <v>26</v>
      </c>
      <c r="C95" s="5" t="s">
        <v>27</v>
      </c>
      <c r="D95" s="5" t="s">
        <v>435</v>
      </c>
      <c r="E95" s="5" t="s">
        <v>226</v>
      </c>
      <c r="F95" s="7">
        <v>45283</v>
      </c>
      <c r="G95" s="7">
        <v>45285</v>
      </c>
      <c r="H95" s="5">
        <v>1</v>
      </c>
      <c r="I95" s="5">
        <v>2</v>
      </c>
      <c r="J95" s="5">
        <v>2</v>
      </c>
      <c r="K95" s="5" t="s">
        <v>30</v>
      </c>
      <c r="L95" s="5">
        <v>2770.32</v>
      </c>
      <c r="M95" s="5">
        <v>2770.32</v>
      </c>
      <c r="N95" s="5" t="s">
        <v>436</v>
      </c>
      <c r="O95" s="5" t="s">
        <v>32</v>
      </c>
      <c r="P95" s="5" t="s">
        <v>33</v>
      </c>
      <c r="Q95" s="5">
        <v>0</v>
      </c>
      <c r="R95" s="8">
        <v>45248.0000115741</v>
      </c>
      <c r="S95" s="7">
        <v>45288</v>
      </c>
      <c r="T95" s="5" t="s">
        <v>34</v>
      </c>
      <c r="U95" s="5">
        <v>2770.32</v>
      </c>
      <c r="V95" s="5">
        <v>0</v>
      </c>
      <c r="W95" s="5">
        <v>0</v>
      </c>
      <c r="X95" s="5" t="s">
        <v>437</v>
      </c>
      <c r="Y95" s="5" t="s">
        <v>438</v>
      </c>
    </row>
    <row r="96" s="5" customFormat="1" spans="1:25">
      <c r="A96" s="5" t="s">
        <v>439</v>
      </c>
      <c r="B96" s="5" t="s">
        <v>26</v>
      </c>
      <c r="C96" s="5" t="s">
        <v>27</v>
      </c>
      <c r="D96" s="5" t="s">
        <v>440</v>
      </c>
      <c r="E96" s="5" t="s">
        <v>441</v>
      </c>
      <c r="F96" s="7">
        <v>45283</v>
      </c>
      <c r="G96" s="7">
        <v>45285</v>
      </c>
      <c r="H96" s="5">
        <v>1</v>
      </c>
      <c r="I96" s="5">
        <v>2</v>
      </c>
      <c r="J96" s="5">
        <v>2</v>
      </c>
      <c r="K96" s="5" t="s">
        <v>30</v>
      </c>
      <c r="L96" s="5">
        <v>2261.78</v>
      </c>
      <c r="M96" s="5">
        <v>2261.78</v>
      </c>
      <c r="N96" s="5" t="s">
        <v>442</v>
      </c>
      <c r="O96" s="5" t="s">
        <v>32</v>
      </c>
      <c r="P96" s="5" t="s">
        <v>33</v>
      </c>
      <c r="Q96" s="5">
        <v>0</v>
      </c>
      <c r="R96" s="8">
        <v>45249.0000115741</v>
      </c>
      <c r="S96" s="7">
        <v>45288</v>
      </c>
      <c r="T96" s="5" t="s">
        <v>34</v>
      </c>
      <c r="U96" s="5">
        <v>2261.78</v>
      </c>
      <c r="V96" s="5">
        <v>0</v>
      </c>
      <c r="W96" s="5">
        <v>0</v>
      </c>
      <c r="X96" s="5" t="s">
        <v>443</v>
      </c>
      <c r="Y96" s="5" t="s">
        <v>36</v>
      </c>
    </row>
    <row r="97" s="5" customFormat="1" spans="1:25">
      <c r="A97" s="5" t="s">
        <v>444</v>
      </c>
      <c r="B97" s="5" t="s">
        <v>26</v>
      </c>
      <c r="C97" s="5" t="s">
        <v>27</v>
      </c>
      <c r="D97" s="5" t="s">
        <v>445</v>
      </c>
      <c r="E97" s="5" t="s">
        <v>446</v>
      </c>
      <c r="F97" s="7">
        <v>45282</v>
      </c>
      <c r="G97" s="7">
        <v>45285</v>
      </c>
      <c r="H97" s="5">
        <v>1</v>
      </c>
      <c r="I97" s="5">
        <v>3</v>
      </c>
      <c r="J97" s="5">
        <v>3</v>
      </c>
      <c r="K97" s="5" t="s">
        <v>30</v>
      </c>
      <c r="L97" s="5">
        <v>3224.1</v>
      </c>
      <c r="M97" s="5">
        <v>3224.1</v>
      </c>
      <c r="N97" s="5" t="s">
        <v>447</v>
      </c>
      <c r="O97" s="5" t="s">
        <v>32</v>
      </c>
      <c r="P97" s="5" t="s">
        <v>33</v>
      </c>
      <c r="Q97" s="5">
        <v>0</v>
      </c>
      <c r="R97" s="8">
        <v>45249</v>
      </c>
      <c r="S97" s="7">
        <v>45288</v>
      </c>
      <c r="T97" s="5" t="s">
        <v>34</v>
      </c>
      <c r="U97" s="5">
        <v>3224.1</v>
      </c>
      <c r="V97" s="5">
        <v>0</v>
      </c>
      <c r="W97" s="5">
        <v>0</v>
      </c>
      <c r="X97" s="5" t="s">
        <v>448</v>
      </c>
      <c r="Y97" s="5" t="s">
        <v>449</v>
      </c>
    </row>
    <row r="98" s="5" customFormat="1" spans="1:25">
      <c r="A98" s="5" t="s">
        <v>439</v>
      </c>
      <c r="B98" s="5" t="s">
        <v>26</v>
      </c>
      <c r="C98" s="5" t="s">
        <v>42</v>
      </c>
      <c r="D98" s="5" t="s">
        <v>440</v>
      </c>
      <c r="E98" s="5" t="s">
        <v>441</v>
      </c>
      <c r="F98" s="7">
        <v>45283</v>
      </c>
      <c r="G98" s="7">
        <v>45285</v>
      </c>
      <c r="H98" s="5">
        <v>1</v>
      </c>
      <c r="I98" s="5">
        <v>2</v>
      </c>
      <c r="J98" s="5">
        <v>2</v>
      </c>
      <c r="K98" s="5" t="s">
        <v>30</v>
      </c>
      <c r="L98" s="5">
        <v>-2261.78</v>
      </c>
      <c r="M98" s="5">
        <v>-2261.78</v>
      </c>
      <c r="N98" s="5" t="s">
        <v>442</v>
      </c>
      <c r="O98" s="5" t="s">
        <v>32</v>
      </c>
      <c r="P98" s="5" t="s">
        <v>33</v>
      </c>
      <c r="Q98" s="5">
        <v>0</v>
      </c>
      <c r="R98" s="8">
        <v>45249.0000115741</v>
      </c>
      <c r="S98" s="7">
        <v>45288</v>
      </c>
      <c r="T98" s="5" t="s">
        <v>34</v>
      </c>
      <c r="U98" s="5">
        <v>-2261.78</v>
      </c>
      <c r="V98" s="5">
        <v>0</v>
      </c>
      <c r="W98" s="5">
        <v>0</v>
      </c>
      <c r="X98" s="5" t="s">
        <v>443</v>
      </c>
      <c r="Y98" s="5" t="s">
        <v>36</v>
      </c>
    </row>
    <row r="99" s="5" customFormat="1" spans="1:25">
      <c r="A99" s="5" t="s">
        <v>450</v>
      </c>
      <c r="B99" s="5" t="s">
        <v>26</v>
      </c>
      <c r="C99" s="5" t="s">
        <v>27</v>
      </c>
      <c r="D99" s="5" t="s">
        <v>451</v>
      </c>
      <c r="E99" s="5" t="s">
        <v>452</v>
      </c>
      <c r="F99" s="7">
        <v>45284</v>
      </c>
      <c r="G99" s="7">
        <v>45285</v>
      </c>
      <c r="H99" s="5">
        <v>1</v>
      </c>
      <c r="I99" s="5">
        <v>1</v>
      </c>
      <c r="J99" s="5">
        <v>1</v>
      </c>
      <c r="K99" s="5" t="s">
        <v>30</v>
      </c>
      <c r="L99" s="5">
        <v>2263.42</v>
      </c>
      <c r="M99" s="5">
        <v>2263.42</v>
      </c>
      <c r="N99" s="5" t="s">
        <v>453</v>
      </c>
      <c r="O99" s="5" t="s">
        <v>32</v>
      </c>
      <c r="P99" s="5" t="s">
        <v>33</v>
      </c>
      <c r="Q99" s="5">
        <v>0</v>
      </c>
      <c r="R99" s="8">
        <v>45249</v>
      </c>
      <c r="S99" s="7">
        <v>45288</v>
      </c>
      <c r="T99" s="5" t="s">
        <v>34</v>
      </c>
      <c r="U99" s="5">
        <v>2263.42</v>
      </c>
      <c r="V99" s="5">
        <v>0</v>
      </c>
      <c r="W99" s="5">
        <v>0</v>
      </c>
      <c r="X99" s="5" t="s">
        <v>454</v>
      </c>
      <c r="Y99" s="5" t="s">
        <v>455</v>
      </c>
    </row>
    <row r="100" s="5" customFormat="1" spans="1:25">
      <c r="A100" s="5" t="s">
        <v>456</v>
      </c>
      <c r="B100" s="5" t="s">
        <v>26</v>
      </c>
      <c r="C100" s="5" t="s">
        <v>27</v>
      </c>
      <c r="D100" s="5" t="s">
        <v>164</v>
      </c>
      <c r="E100" s="5" t="s">
        <v>457</v>
      </c>
      <c r="F100" s="7">
        <v>45283</v>
      </c>
      <c r="G100" s="7">
        <v>45285</v>
      </c>
      <c r="H100" s="5">
        <v>1</v>
      </c>
      <c r="I100" s="5">
        <v>2</v>
      </c>
      <c r="J100" s="5">
        <v>2</v>
      </c>
      <c r="K100" s="5" t="s">
        <v>30</v>
      </c>
      <c r="L100" s="5">
        <v>492.72</v>
      </c>
      <c r="M100" s="5">
        <v>492.72</v>
      </c>
      <c r="N100" s="5" t="s">
        <v>458</v>
      </c>
      <c r="O100" s="5" t="s">
        <v>32</v>
      </c>
      <c r="P100" s="5" t="s">
        <v>33</v>
      </c>
      <c r="Q100" s="5">
        <v>0</v>
      </c>
      <c r="R100" s="8">
        <v>45250.0000115741</v>
      </c>
      <c r="S100" s="7">
        <v>45288</v>
      </c>
      <c r="T100" s="5" t="s">
        <v>34</v>
      </c>
      <c r="U100" s="5">
        <v>492.72</v>
      </c>
      <c r="V100" s="5">
        <v>0</v>
      </c>
      <c r="W100" s="5">
        <v>0</v>
      </c>
      <c r="X100" s="5" t="s">
        <v>459</v>
      </c>
      <c r="Y100" s="5" t="s">
        <v>36</v>
      </c>
    </row>
    <row r="101" s="5" customFormat="1" spans="1:25">
      <c r="A101" s="5" t="s">
        <v>460</v>
      </c>
      <c r="B101" s="5" t="s">
        <v>26</v>
      </c>
      <c r="C101" s="5" t="s">
        <v>27</v>
      </c>
      <c r="D101" s="5" t="s">
        <v>461</v>
      </c>
      <c r="E101" s="5" t="s">
        <v>462</v>
      </c>
      <c r="F101" s="7">
        <v>45284</v>
      </c>
      <c r="G101" s="7">
        <v>45285</v>
      </c>
      <c r="H101" s="5">
        <v>1</v>
      </c>
      <c r="I101" s="5">
        <v>1</v>
      </c>
      <c r="J101" s="5">
        <v>1</v>
      </c>
      <c r="K101" s="5" t="s">
        <v>30</v>
      </c>
      <c r="L101" s="5">
        <v>1361.16</v>
      </c>
      <c r="M101" s="5">
        <v>1361.16</v>
      </c>
      <c r="N101" s="5" t="s">
        <v>463</v>
      </c>
      <c r="O101" s="5" t="s">
        <v>32</v>
      </c>
      <c r="P101" s="5" t="s">
        <v>33</v>
      </c>
      <c r="Q101" s="5">
        <v>0</v>
      </c>
      <c r="R101" s="8">
        <v>45250.0000115741</v>
      </c>
      <c r="S101" s="7">
        <v>45288</v>
      </c>
      <c r="T101" s="5" t="s">
        <v>34</v>
      </c>
      <c r="U101" s="5">
        <v>1361.16</v>
      </c>
      <c r="V101" s="5">
        <v>0</v>
      </c>
      <c r="W101" s="5">
        <v>0</v>
      </c>
      <c r="X101" s="5" t="s">
        <v>464</v>
      </c>
      <c r="Y101" s="5" t="s">
        <v>465</v>
      </c>
    </row>
    <row r="102" s="5" customFormat="1" spans="1:25">
      <c r="A102" s="5" t="s">
        <v>466</v>
      </c>
      <c r="B102" s="5" t="s">
        <v>26</v>
      </c>
      <c r="C102" s="5" t="s">
        <v>27</v>
      </c>
      <c r="D102" s="5" t="s">
        <v>467</v>
      </c>
      <c r="E102" s="5" t="s">
        <v>468</v>
      </c>
      <c r="F102" s="7">
        <v>45284</v>
      </c>
      <c r="G102" s="7">
        <v>45285</v>
      </c>
      <c r="H102" s="5">
        <v>2</v>
      </c>
      <c r="I102" s="5">
        <v>1</v>
      </c>
      <c r="J102" s="5">
        <v>2</v>
      </c>
      <c r="K102" s="5" t="s">
        <v>30</v>
      </c>
      <c r="L102" s="5">
        <v>724.44</v>
      </c>
      <c r="M102" s="5">
        <v>724.44</v>
      </c>
      <c r="N102" s="5" t="s">
        <v>469</v>
      </c>
      <c r="O102" s="5" t="s">
        <v>32</v>
      </c>
      <c r="P102" s="5" t="s">
        <v>33</v>
      </c>
      <c r="Q102" s="5">
        <v>0</v>
      </c>
      <c r="R102" s="8">
        <v>45250.0000115741</v>
      </c>
      <c r="S102" s="7">
        <v>45288</v>
      </c>
      <c r="T102" s="5" t="s">
        <v>34</v>
      </c>
      <c r="U102" s="5">
        <v>724.44</v>
      </c>
      <c r="V102" s="5">
        <v>0</v>
      </c>
      <c r="W102" s="5">
        <v>0</v>
      </c>
      <c r="X102" s="5" t="s">
        <v>470</v>
      </c>
      <c r="Y102" s="5" t="s">
        <v>471</v>
      </c>
    </row>
    <row r="103" s="5" customFormat="1" spans="1:25">
      <c r="A103" s="5" t="s">
        <v>472</v>
      </c>
      <c r="B103" s="5" t="s">
        <v>26</v>
      </c>
      <c r="C103" s="5" t="s">
        <v>27</v>
      </c>
      <c r="D103" s="5" t="s">
        <v>473</v>
      </c>
      <c r="E103" s="5" t="s">
        <v>474</v>
      </c>
      <c r="F103" s="7">
        <v>45284</v>
      </c>
      <c r="G103" s="7">
        <v>45285</v>
      </c>
      <c r="H103" s="5">
        <v>1</v>
      </c>
      <c r="I103" s="5">
        <v>1</v>
      </c>
      <c r="J103" s="5">
        <v>1</v>
      </c>
      <c r="K103" s="5" t="s">
        <v>30</v>
      </c>
      <c r="L103" s="5">
        <v>866.94</v>
      </c>
      <c r="M103" s="5">
        <v>866.94</v>
      </c>
      <c r="N103" s="5" t="s">
        <v>475</v>
      </c>
      <c r="O103" s="5" t="s">
        <v>32</v>
      </c>
      <c r="P103" s="5" t="s">
        <v>33</v>
      </c>
      <c r="Q103" s="5">
        <v>0</v>
      </c>
      <c r="R103" s="8">
        <v>45250.0000115741</v>
      </c>
      <c r="S103" s="7">
        <v>45288</v>
      </c>
      <c r="T103" s="5" t="s">
        <v>34</v>
      </c>
      <c r="U103" s="5">
        <v>866.94</v>
      </c>
      <c r="V103" s="5">
        <v>0</v>
      </c>
      <c r="W103" s="5">
        <v>0</v>
      </c>
      <c r="X103" s="5" t="s">
        <v>476</v>
      </c>
      <c r="Y103" s="5" t="s">
        <v>477</v>
      </c>
    </row>
    <row r="104" s="5" customFormat="1" spans="1:25">
      <c r="A104" s="5" t="s">
        <v>478</v>
      </c>
      <c r="B104" s="5" t="s">
        <v>26</v>
      </c>
      <c r="C104" s="5" t="s">
        <v>27</v>
      </c>
      <c r="D104" s="5" t="s">
        <v>479</v>
      </c>
      <c r="E104" s="5" t="s">
        <v>480</v>
      </c>
      <c r="F104" s="7">
        <v>45284</v>
      </c>
      <c r="G104" s="7">
        <v>45285</v>
      </c>
      <c r="H104" s="5">
        <v>1</v>
      </c>
      <c r="I104" s="5">
        <v>1</v>
      </c>
      <c r="J104" s="5">
        <v>1</v>
      </c>
      <c r="K104" s="5" t="s">
        <v>30</v>
      </c>
      <c r="L104" s="5">
        <v>178.58</v>
      </c>
      <c r="M104" s="5">
        <v>178.58</v>
      </c>
      <c r="N104" s="5" t="s">
        <v>481</v>
      </c>
      <c r="O104" s="5" t="s">
        <v>32</v>
      </c>
      <c r="P104" s="5" t="s">
        <v>33</v>
      </c>
      <c r="Q104" s="5">
        <v>0</v>
      </c>
      <c r="R104" s="8">
        <v>45250</v>
      </c>
      <c r="S104" s="7">
        <v>45288</v>
      </c>
      <c r="T104" s="5" t="s">
        <v>34</v>
      </c>
      <c r="U104" s="5">
        <v>178.58</v>
      </c>
      <c r="V104" s="5">
        <v>0</v>
      </c>
      <c r="W104" s="5">
        <v>0</v>
      </c>
      <c r="X104" s="5" t="s">
        <v>482</v>
      </c>
      <c r="Y104" s="5" t="s">
        <v>483</v>
      </c>
    </row>
    <row r="105" s="5" customFormat="1" spans="1:25">
      <c r="A105" s="5" t="s">
        <v>484</v>
      </c>
      <c r="B105" s="5" t="s">
        <v>26</v>
      </c>
      <c r="C105" s="5" t="s">
        <v>27</v>
      </c>
      <c r="D105" s="5" t="s">
        <v>485</v>
      </c>
      <c r="E105" s="5" t="s">
        <v>486</v>
      </c>
      <c r="F105" s="7">
        <v>45282</v>
      </c>
      <c r="G105" s="7">
        <v>45285</v>
      </c>
      <c r="H105" s="5">
        <v>1</v>
      </c>
      <c r="I105" s="5">
        <v>3</v>
      </c>
      <c r="J105" s="5">
        <v>3</v>
      </c>
      <c r="K105" s="5" t="s">
        <v>30</v>
      </c>
      <c r="L105" s="5">
        <v>908.13</v>
      </c>
      <c r="M105" s="5">
        <v>908.13</v>
      </c>
      <c r="N105" s="5" t="s">
        <v>487</v>
      </c>
      <c r="O105" s="5" t="s">
        <v>32</v>
      </c>
      <c r="P105" s="5" t="s">
        <v>33</v>
      </c>
      <c r="Q105" s="5">
        <v>0</v>
      </c>
      <c r="R105" s="8">
        <v>45250.0000115741</v>
      </c>
      <c r="S105" s="7">
        <v>45288</v>
      </c>
      <c r="T105" s="5" t="s">
        <v>34</v>
      </c>
      <c r="U105" s="5">
        <v>908.13</v>
      </c>
      <c r="V105" s="5">
        <v>0</v>
      </c>
      <c r="W105" s="5">
        <v>0</v>
      </c>
      <c r="X105" s="5" t="s">
        <v>488</v>
      </c>
      <c r="Y105" s="5" t="s">
        <v>489</v>
      </c>
    </row>
    <row r="106" s="5" customFormat="1" spans="1:25">
      <c r="A106" s="5" t="s">
        <v>490</v>
      </c>
      <c r="B106" s="5" t="s">
        <v>26</v>
      </c>
      <c r="C106" s="5" t="s">
        <v>27</v>
      </c>
      <c r="D106" s="5" t="s">
        <v>491</v>
      </c>
      <c r="E106" s="5" t="s">
        <v>486</v>
      </c>
      <c r="F106" s="7">
        <v>45282</v>
      </c>
      <c r="G106" s="7">
        <v>45285</v>
      </c>
      <c r="H106" s="5">
        <v>1</v>
      </c>
      <c r="I106" s="5">
        <v>3</v>
      </c>
      <c r="J106" s="5">
        <v>3</v>
      </c>
      <c r="K106" s="5" t="s">
        <v>30</v>
      </c>
      <c r="L106" s="5">
        <v>2829.27</v>
      </c>
      <c r="M106" s="5">
        <v>2829.27</v>
      </c>
      <c r="N106" s="5" t="s">
        <v>492</v>
      </c>
      <c r="O106" s="5" t="s">
        <v>32</v>
      </c>
      <c r="P106" s="5" t="s">
        <v>33</v>
      </c>
      <c r="Q106" s="5">
        <v>0</v>
      </c>
      <c r="R106" s="8">
        <v>45250</v>
      </c>
      <c r="S106" s="7">
        <v>45288</v>
      </c>
      <c r="T106" s="5" t="s">
        <v>34</v>
      </c>
      <c r="U106" s="5">
        <v>2829.27</v>
      </c>
      <c r="V106" s="5">
        <v>0</v>
      </c>
      <c r="W106" s="5">
        <v>0</v>
      </c>
      <c r="X106" s="5" t="s">
        <v>493</v>
      </c>
      <c r="Y106" s="5" t="s">
        <v>494</v>
      </c>
    </row>
    <row r="107" s="5" customFormat="1" spans="1:25">
      <c r="A107" s="5" t="s">
        <v>495</v>
      </c>
      <c r="B107" s="5" t="s">
        <v>26</v>
      </c>
      <c r="C107" s="5" t="s">
        <v>27</v>
      </c>
      <c r="D107" s="5" t="s">
        <v>354</v>
      </c>
      <c r="E107" s="5" t="s">
        <v>496</v>
      </c>
      <c r="F107" s="7">
        <v>45283</v>
      </c>
      <c r="G107" s="7">
        <v>45285</v>
      </c>
      <c r="H107" s="5">
        <v>2</v>
      </c>
      <c r="I107" s="5">
        <v>2</v>
      </c>
      <c r="J107" s="5">
        <v>4</v>
      </c>
      <c r="K107" s="5" t="s">
        <v>30</v>
      </c>
      <c r="L107" s="5">
        <v>4529.72</v>
      </c>
      <c r="M107" s="5">
        <v>4529.72</v>
      </c>
      <c r="N107" s="5" t="s">
        <v>497</v>
      </c>
      <c r="O107" s="5" t="s">
        <v>32</v>
      </c>
      <c r="P107" s="5" t="s">
        <v>33</v>
      </c>
      <c r="Q107" s="5">
        <v>0</v>
      </c>
      <c r="R107" s="8">
        <v>45251</v>
      </c>
      <c r="S107" s="7">
        <v>45288</v>
      </c>
      <c r="T107" s="5" t="s">
        <v>34</v>
      </c>
      <c r="U107" s="5">
        <v>4529.72</v>
      </c>
      <c r="V107" s="5">
        <v>0</v>
      </c>
      <c r="W107" s="5">
        <v>0</v>
      </c>
      <c r="X107" s="5" t="s">
        <v>498</v>
      </c>
      <c r="Y107" s="5" t="s">
        <v>36</v>
      </c>
    </row>
    <row r="108" s="5" customFormat="1" spans="1:25">
      <c r="A108" s="5" t="s">
        <v>495</v>
      </c>
      <c r="B108" s="5" t="s">
        <v>26</v>
      </c>
      <c r="C108" s="5" t="s">
        <v>42</v>
      </c>
      <c r="D108" s="5" t="s">
        <v>354</v>
      </c>
      <c r="E108" s="5" t="s">
        <v>496</v>
      </c>
      <c r="F108" s="7">
        <v>45283</v>
      </c>
      <c r="G108" s="7">
        <v>45285</v>
      </c>
      <c r="H108" s="5">
        <v>2</v>
      </c>
      <c r="I108" s="5">
        <v>2</v>
      </c>
      <c r="J108" s="5">
        <v>4</v>
      </c>
      <c r="K108" s="5" t="s">
        <v>30</v>
      </c>
      <c r="L108" s="5">
        <v>-4529.72</v>
      </c>
      <c r="M108" s="5">
        <v>-4529.72</v>
      </c>
      <c r="N108" s="5" t="s">
        <v>497</v>
      </c>
      <c r="O108" s="5" t="s">
        <v>32</v>
      </c>
      <c r="P108" s="5" t="s">
        <v>33</v>
      </c>
      <c r="Q108" s="5">
        <v>0</v>
      </c>
      <c r="R108" s="8">
        <v>45251</v>
      </c>
      <c r="S108" s="7">
        <v>45288</v>
      </c>
      <c r="T108" s="5" t="s">
        <v>34</v>
      </c>
      <c r="U108" s="5">
        <v>-4529.72</v>
      </c>
      <c r="V108" s="5">
        <v>0</v>
      </c>
      <c r="W108" s="5">
        <v>0</v>
      </c>
      <c r="X108" s="5" t="s">
        <v>498</v>
      </c>
      <c r="Y108" s="5" t="s">
        <v>36</v>
      </c>
    </row>
    <row r="109" s="5" customFormat="1" spans="1:25">
      <c r="A109" s="5" t="s">
        <v>393</v>
      </c>
      <c r="B109" s="5" t="s">
        <v>26</v>
      </c>
      <c r="C109" s="5" t="s">
        <v>42</v>
      </c>
      <c r="D109" s="5" t="s">
        <v>394</v>
      </c>
      <c r="E109" s="5" t="s">
        <v>395</v>
      </c>
      <c r="F109" s="7">
        <v>45284</v>
      </c>
      <c r="G109" s="7">
        <v>45285</v>
      </c>
      <c r="H109" s="5">
        <v>1</v>
      </c>
      <c r="I109" s="5">
        <v>1</v>
      </c>
      <c r="J109" s="5">
        <v>1</v>
      </c>
      <c r="K109" s="5" t="s">
        <v>30</v>
      </c>
      <c r="L109" s="5">
        <v>-1383.22</v>
      </c>
      <c r="M109" s="5">
        <v>-1383.22</v>
      </c>
      <c r="N109" s="5" t="s">
        <v>396</v>
      </c>
      <c r="O109" s="5" t="s">
        <v>32</v>
      </c>
      <c r="P109" s="5" t="s">
        <v>33</v>
      </c>
      <c r="Q109" s="5">
        <v>0</v>
      </c>
      <c r="R109" s="8">
        <v>45246.0000115741</v>
      </c>
      <c r="S109" s="7">
        <v>45288</v>
      </c>
      <c r="T109" s="5" t="s">
        <v>34</v>
      </c>
      <c r="U109" s="5">
        <v>-1383.22</v>
      </c>
      <c r="V109" s="5">
        <v>0</v>
      </c>
      <c r="W109" s="5">
        <v>0</v>
      </c>
      <c r="X109" s="5" t="s">
        <v>397</v>
      </c>
      <c r="Y109" s="5" t="s">
        <v>398</v>
      </c>
    </row>
    <row r="110" s="5" customFormat="1" spans="1:25">
      <c r="A110" s="5" t="s">
        <v>499</v>
      </c>
      <c r="B110" s="5" t="s">
        <v>26</v>
      </c>
      <c r="C110" s="5" t="s">
        <v>27</v>
      </c>
      <c r="D110" s="5" t="s">
        <v>500</v>
      </c>
      <c r="E110" s="5" t="s">
        <v>501</v>
      </c>
      <c r="F110" s="7">
        <v>45284</v>
      </c>
      <c r="G110" s="7">
        <v>45285</v>
      </c>
      <c r="H110" s="5">
        <v>1</v>
      </c>
      <c r="I110" s="5">
        <v>1</v>
      </c>
      <c r="J110" s="5">
        <v>1</v>
      </c>
      <c r="K110" s="5" t="s">
        <v>30</v>
      </c>
      <c r="L110" s="5">
        <v>971.21</v>
      </c>
      <c r="M110" s="5">
        <v>971.21</v>
      </c>
      <c r="N110" s="5" t="s">
        <v>502</v>
      </c>
      <c r="O110" s="5" t="s">
        <v>32</v>
      </c>
      <c r="P110" s="5" t="s">
        <v>33</v>
      </c>
      <c r="Q110" s="5">
        <v>0</v>
      </c>
      <c r="R110" s="8">
        <v>45251</v>
      </c>
      <c r="S110" s="7">
        <v>45288</v>
      </c>
      <c r="T110" s="5" t="s">
        <v>34</v>
      </c>
      <c r="U110" s="5">
        <v>971.21</v>
      </c>
      <c r="V110" s="5">
        <v>0</v>
      </c>
      <c r="W110" s="5">
        <v>0</v>
      </c>
      <c r="X110" s="5" t="s">
        <v>503</v>
      </c>
      <c r="Y110" s="5" t="s">
        <v>36</v>
      </c>
    </row>
    <row r="111" s="5" customFormat="1" spans="1:25">
      <c r="A111" s="5" t="s">
        <v>499</v>
      </c>
      <c r="B111" s="5" t="s">
        <v>26</v>
      </c>
      <c r="C111" s="5" t="s">
        <v>42</v>
      </c>
      <c r="D111" s="5" t="s">
        <v>500</v>
      </c>
      <c r="E111" s="5" t="s">
        <v>501</v>
      </c>
      <c r="F111" s="7">
        <v>45284</v>
      </c>
      <c r="G111" s="7">
        <v>45285</v>
      </c>
      <c r="H111" s="5">
        <v>1</v>
      </c>
      <c r="I111" s="5">
        <v>1</v>
      </c>
      <c r="J111" s="5">
        <v>1</v>
      </c>
      <c r="K111" s="5" t="s">
        <v>30</v>
      </c>
      <c r="L111" s="5">
        <v>-971.21</v>
      </c>
      <c r="M111" s="5">
        <v>-971.21</v>
      </c>
      <c r="N111" s="5" t="s">
        <v>502</v>
      </c>
      <c r="O111" s="5" t="s">
        <v>32</v>
      </c>
      <c r="P111" s="5" t="s">
        <v>33</v>
      </c>
      <c r="Q111" s="5">
        <v>0</v>
      </c>
      <c r="R111" s="8">
        <v>45251</v>
      </c>
      <c r="S111" s="7">
        <v>45288</v>
      </c>
      <c r="T111" s="5" t="s">
        <v>34</v>
      </c>
      <c r="U111" s="5">
        <v>-971.21</v>
      </c>
      <c r="V111" s="5">
        <v>0</v>
      </c>
      <c r="W111" s="5">
        <v>0</v>
      </c>
      <c r="X111" s="5" t="s">
        <v>503</v>
      </c>
      <c r="Y111" s="5" t="s">
        <v>36</v>
      </c>
    </row>
    <row r="112" s="5" customFormat="1" spans="1:25">
      <c r="A112" s="5" t="s">
        <v>504</v>
      </c>
      <c r="B112" s="5" t="s">
        <v>26</v>
      </c>
      <c r="C112" s="5" t="s">
        <v>27</v>
      </c>
      <c r="D112" s="5" t="s">
        <v>505</v>
      </c>
      <c r="E112" s="5" t="s">
        <v>506</v>
      </c>
      <c r="F112" s="7">
        <v>45283</v>
      </c>
      <c r="G112" s="7">
        <v>45285</v>
      </c>
      <c r="H112" s="5">
        <v>1</v>
      </c>
      <c r="I112" s="5">
        <v>2</v>
      </c>
      <c r="J112" s="5">
        <v>2</v>
      </c>
      <c r="K112" s="5" t="s">
        <v>30</v>
      </c>
      <c r="L112" s="5">
        <v>890.64</v>
      </c>
      <c r="M112" s="5">
        <v>890.64</v>
      </c>
      <c r="N112" s="5" t="s">
        <v>507</v>
      </c>
      <c r="O112" s="5" t="s">
        <v>32</v>
      </c>
      <c r="P112" s="5" t="s">
        <v>33</v>
      </c>
      <c r="Q112" s="5">
        <v>0</v>
      </c>
      <c r="R112" s="8">
        <v>45252.0000115741</v>
      </c>
      <c r="S112" s="7">
        <v>45288</v>
      </c>
      <c r="T112" s="5" t="s">
        <v>34</v>
      </c>
      <c r="U112" s="5">
        <v>890.64</v>
      </c>
      <c r="V112" s="5">
        <v>0</v>
      </c>
      <c r="W112" s="5">
        <v>0</v>
      </c>
      <c r="X112" s="5" t="s">
        <v>508</v>
      </c>
      <c r="Y112" s="5" t="s">
        <v>509</v>
      </c>
    </row>
    <row r="113" s="5" customFormat="1" spans="1:25">
      <c r="A113" s="5" t="s">
        <v>510</v>
      </c>
      <c r="B113" s="5" t="s">
        <v>26</v>
      </c>
      <c r="C113" s="5" t="s">
        <v>27</v>
      </c>
      <c r="D113" s="5" t="s">
        <v>511</v>
      </c>
      <c r="E113" s="5" t="s">
        <v>181</v>
      </c>
      <c r="F113" s="7">
        <v>45284</v>
      </c>
      <c r="G113" s="7">
        <v>45285</v>
      </c>
      <c r="H113" s="5">
        <v>1</v>
      </c>
      <c r="I113" s="5">
        <v>1</v>
      </c>
      <c r="J113" s="5">
        <v>1</v>
      </c>
      <c r="K113" s="5" t="s">
        <v>30</v>
      </c>
      <c r="L113" s="5">
        <v>335.24</v>
      </c>
      <c r="M113" s="5">
        <v>335.24</v>
      </c>
      <c r="N113" s="5" t="s">
        <v>512</v>
      </c>
      <c r="O113" s="5" t="s">
        <v>32</v>
      </c>
      <c r="P113" s="5" t="s">
        <v>33</v>
      </c>
      <c r="Q113" s="5">
        <v>0</v>
      </c>
      <c r="R113" s="8">
        <v>45252</v>
      </c>
      <c r="S113" s="7">
        <v>45288</v>
      </c>
      <c r="T113" s="5" t="s">
        <v>34</v>
      </c>
      <c r="U113" s="5">
        <v>335.24</v>
      </c>
      <c r="V113" s="5">
        <v>0</v>
      </c>
      <c r="W113" s="5">
        <v>0</v>
      </c>
      <c r="X113" s="5" t="s">
        <v>513</v>
      </c>
      <c r="Y113" s="5" t="s">
        <v>514</v>
      </c>
    </row>
    <row r="114" s="5" customFormat="1" spans="1:25">
      <c r="A114" s="5" t="s">
        <v>515</v>
      </c>
      <c r="B114" s="5" t="s">
        <v>26</v>
      </c>
      <c r="C114" s="5" t="s">
        <v>27</v>
      </c>
      <c r="D114" s="5" t="s">
        <v>231</v>
      </c>
      <c r="E114" s="5" t="s">
        <v>128</v>
      </c>
      <c r="F114" s="7">
        <v>45283</v>
      </c>
      <c r="G114" s="7">
        <v>45285</v>
      </c>
      <c r="H114" s="5">
        <v>3</v>
      </c>
      <c r="I114" s="5">
        <v>2</v>
      </c>
      <c r="J114" s="5">
        <v>6</v>
      </c>
      <c r="K114" s="5" t="s">
        <v>30</v>
      </c>
      <c r="L114" s="5">
        <v>3379.08</v>
      </c>
      <c r="M114" s="5">
        <v>3379.08</v>
      </c>
      <c r="N114" s="5" t="s">
        <v>516</v>
      </c>
      <c r="O114" s="5" t="s">
        <v>32</v>
      </c>
      <c r="P114" s="5" t="s">
        <v>33</v>
      </c>
      <c r="Q114" s="5">
        <v>0</v>
      </c>
      <c r="R114" s="8">
        <v>45252</v>
      </c>
      <c r="S114" s="7">
        <v>45288</v>
      </c>
      <c r="T114" s="5" t="s">
        <v>34</v>
      </c>
      <c r="U114" s="5">
        <v>3379.08</v>
      </c>
      <c r="V114" s="5">
        <v>0</v>
      </c>
      <c r="W114" s="5">
        <v>0</v>
      </c>
      <c r="X114" s="5" t="s">
        <v>517</v>
      </c>
      <c r="Y114" s="5" t="s">
        <v>36</v>
      </c>
    </row>
    <row r="115" s="5" customFormat="1" spans="1:25">
      <c r="A115" s="5" t="s">
        <v>515</v>
      </c>
      <c r="B115" s="5" t="s">
        <v>26</v>
      </c>
      <c r="C115" s="5" t="s">
        <v>42</v>
      </c>
      <c r="D115" s="5" t="s">
        <v>231</v>
      </c>
      <c r="E115" s="5" t="s">
        <v>128</v>
      </c>
      <c r="F115" s="7">
        <v>45283</v>
      </c>
      <c r="G115" s="7">
        <v>45285</v>
      </c>
      <c r="H115" s="5">
        <v>3</v>
      </c>
      <c r="I115" s="5">
        <v>2</v>
      </c>
      <c r="J115" s="5">
        <v>6</v>
      </c>
      <c r="K115" s="5" t="s">
        <v>30</v>
      </c>
      <c r="L115" s="5">
        <v>-3379.08</v>
      </c>
      <c r="M115" s="5">
        <v>-3379.08</v>
      </c>
      <c r="N115" s="5" t="s">
        <v>516</v>
      </c>
      <c r="O115" s="5" t="s">
        <v>32</v>
      </c>
      <c r="P115" s="5" t="s">
        <v>33</v>
      </c>
      <c r="Q115" s="5">
        <v>0</v>
      </c>
      <c r="R115" s="8">
        <v>45252</v>
      </c>
      <c r="S115" s="7">
        <v>45288</v>
      </c>
      <c r="T115" s="5" t="s">
        <v>34</v>
      </c>
      <c r="U115" s="5">
        <v>-3379.08</v>
      </c>
      <c r="V115" s="5">
        <v>0</v>
      </c>
      <c r="W115" s="5">
        <v>0</v>
      </c>
      <c r="X115" s="5" t="s">
        <v>517</v>
      </c>
      <c r="Y115" s="5" t="s">
        <v>36</v>
      </c>
    </row>
    <row r="116" s="5" customFormat="1" spans="1:25">
      <c r="A116" s="5" t="s">
        <v>518</v>
      </c>
      <c r="B116" s="5" t="s">
        <v>26</v>
      </c>
      <c r="C116" s="5" t="s">
        <v>27</v>
      </c>
      <c r="D116" s="5" t="s">
        <v>519</v>
      </c>
      <c r="E116" s="5" t="s">
        <v>520</v>
      </c>
      <c r="F116" s="7">
        <v>45283</v>
      </c>
      <c r="G116" s="7">
        <v>45285</v>
      </c>
      <c r="H116" s="5">
        <v>1</v>
      </c>
      <c r="I116" s="5">
        <v>2</v>
      </c>
      <c r="J116" s="5">
        <v>2</v>
      </c>
      <c r="K116" s="5" t="s">
        <v>30</v>
      </c>
      <c r="L116" s="5">
        <v>1843.78</v>
      </c>
      <c r="M116" s="5">
        <v>1843.78</v>
      </c>
      <c r="N116" s="5" t="s">
        <v>521</v>
      </c>
      <c r="O116" s="5" t="s">
        <v>32</v>
      </c>
      <c r="P116" s="5" t="s">
        <v>33</v>
      </c>
      <c r="Q116" s="5">
        <v>0</v>
      </c>
      <c r="R116" s="8">
        <v>45253</v>
      </c>
      <c r="S116" s="7">
        <v>45288</v>
      </c>
      <c r="T116" s="5" t="s">
        <v>34</v>
      </c>
      <c r="U116" s="5">
        <v>1843.78</v>
      </c>
      <c r="V116" s="5">
        <v>0</v>
      </c>
      <c r="W116" s="5">
        <v>0</v>
      </c>
      <c r="X116" s="5" t="s">
        <v>522</v>
      </c>
      <c r="Y116" s="5" t="s">
        <v>523</v>
      </c>
    </row>
    <row r="117" s="5" customFormat="1" spans="1:25">
      <c r="A117" s="5" t="s">
        <v>524</v>
      </c>
      <c r="B117" s="5" t="s">
        <v>26</v>
      </c>
      <c r="C117" s="5" t="s">
        <v>27</v>
      </c>
      <c r="D117" s="5" t="s">
        <v>400</v>
      </c>
      <c r="E117" s="5" t="s">
        <v>525</v>
      </c>
      <c r="F117" s="7">
        <v>45283</v>
      </c>
      <c r="G117" s="7">
        <v>45285</v>
      </c>
      <c r="H117" s="5">
        <v>1</v>
      </c>
      <c r="I117" s="5">
        <v>2</v>
      </c>
      <c r="J117" s="5">
        <v>2</v>
      </c>
      <c r="K117" s="5" t="s">
        <v>30</v>
      </c>
      <c r="L117" s="5">
        <v>1888.74</v>
      </c>
      <c r="M117" s="5">
        <v>1888.74</v>
      </c>
      <c r="N117" s="5" t="s">
        <v>526</v>
      </c>
      <c r="O117" s="5" t="s">
        <v>32</v>
      </c>
      <c r="P117" s="5" t="s">
        <v>33</v>
      </c>
      <c r="Q117" s="5">
        <v>0</v>
      </c>
      <c r="R117" s="8">
        <v>45253</v>
      </c>
      <c r="S117" s="7">
        <v>45288</v>
      </c>
      <c r="T117" s="5" t="s">
        <v>34</v>
      </c>
      <c r="U117" s="5">
        <v>1888.74</v>
      </c>
      <c r="V117" s="5">
        <v>0</v>
      </c>
      <c r="W117" s="5">
        <v>0</v>
      </c>
      <c r="X117" s="5" t="s">
        <v>527</v>
      </c>
      <c r="Y117" s="5" t="s">
        <v>36</v>
      </c>
    </row>
    <row r="118" s="5" customFormat="1" spans="1:25">
      <c r="A118" s="5" t="s">
        <v>528</v>
      </c>
      <c r="B118" s="5" t="s">
        <v>26</v>
      </c>
      <c r="C118" s="5" t="s">
        <v>27</v>
      </c>
      <c r="D118" s="5" t="s">
        <v>529</v>
      </c>
      <c r="E118" s="5" t="s">
        <v>349</v>
      </c>
      <c r="F118" s="7">
        <v>45283</v>
      </c>
      <c r="G118" s="7">
        <v>45285</v>
      </c>
      <c r="H118" s="5">
        <v>1</v>
      </c>
      <c r="I118" s="5">
        <v>2</v>
      </c>
      <c r="J118" s="5">
        <v>2</v>
      </c>
      <c r="K118" s="5" t="s">
        <v>30</v>
      </c>
      <c r="L118" s="5">
        <v>1088.56</v>
      </c>
      <c r="M118" s="5">
        <v>1088.56</v>
      </c>
      <c r="N118" s="5" t="s">
        <v>530</v>
      </c>
      <c r="O118" s="5" t="s">
        <v>32</v>
      </c>
      <c r="P118" s="5" t="s">
        <v>33</v>
      </c>
      <c r="Q118" s="5">
        <v>0</v>
      </c>
      <c r="R118" s="8">
        <v>45254.0000115741</v>
      </c>
      <c r="S118" s="7">
        <v>45288</v>
      </c>
      <c r="T118" s="5" t="s">
        <v>34</v>
      </c>
      <c r="U118" s="5">
        <v>1088.56</v>
      </c>
      <c r="V118" s="5">
        <v>0</v>
      </c>
      <c r="W118" s="5">
        <v>0</v>
      </c>
      <c r="X118" s="5" t="s">
        <v>531</v>
      </c>
      <c r="Y118" s="5" t="s">
        <v>36</v>
      </c>
    </row>
    <row r="119" s="5" customFormat="1" spans="1:25">
      <c r="A119" s="5" t="s">
        <v>528</v>
      </c>
      <c r="B119" s="5" t="s">
        <v>26</v>
      </c>
      <c r="C119" s="5" t="s">
        <v>42</v>
      </c>
      <c r="D119" s="5" t="s">
        <v>529</v>
      </c>
      <c r="E119" s="5" t="s">
        <v>349</v>
      </c>
      <c r="F119" s="7">
        <v>45283</v>
      </c>
      <c r="G119" s="7">
        <v>45285</v>
      </c>
      <c r="H119" s="5">
        <v>1</v>
      </c>
      <c r="I119" s="5">
        <v>2</v>
      </c>
      <c r="J119" s="5">
        <v>2</v>
      </c>
      <c r="K119" s="5" t="s">
        <v>30</v>
      </c>
      <c r="L119" s="5">
        <v>-1088.56</v>
      </c>
      <c r="M119" s="5">
        <v>-1088.56</v>
      </c>
      <c r="N119" s="5" t="s">
        <v>530</v>
      </c>
      <c r="O119" s="5" t="s">
        <v>32</v>
      </c>
      <c r="P119" s="5" t="s">
        <v>33</v>
      </c>
      <c r="Q119" s="5">
        <v>0</v>
      </c>
      <c r="R119" s="8">
        <v>45254.0000115741</v>
      </c>
      <c r="S119" s="7">
        <v>45288</v>
      </c>
      <c r="T119" s="5" t="s">
        <v>34</v>
      </c>
      <c r="U119" s="5">
        <v>-1088.56</v>
      </c>
      <c r="V119" s="5">
        <v>0</v>
      </c>
      <c r="W119" s="5">
        <v>0</v>
      </c>
      <c r="X119" s="5" t="s">
        <v>531</v>
      </c>
      <c r="Y119" s="5" t="s">
        <v>36</v>
      </c>
    </row>
    <row r="120" s="5" customFormat="1" spans="1:25">
      <c r="A120" s="5" t="s">
        <v>253</v>
      </c>
      <c r="B120" s="5" t="s">
        <v>26</v>
      </c>
      <c r="C120" s="5" t="s">
        <v>42</v>
      </c>
      <c r="D120" s="5" t="s">
        <v>254</v>
      </c>
      <c r="E120" s="5" t="s">
        <v>255</v>
      </c>
      <c r="F120" s="7">
        <v>45284</v>
      </c>
      <c r="G120" s="7">
        <v>45285</v>
      </c>
      <c r="H120" s="5">
        <v>1</v>
      </c>
      <c r="I120" s="5">
        <v>1</v>
      </c>
      <c r="J120" s="5">
        <v>1</v>
      </c>
      <c r="K120" s="5" t="s">
        <v>30</v>
      </c>
      <c r="L120" s="5">
        <v>-870.82</v>
      </c>
      <c r="M120" s="5">
        <v>-870.82</v>
      </c>
      <c r="N120" s="5" t="s">
        <v>256</v>
      </c>
      <c r="O120" s="5" t="s">
        <v>32</v>
      </c>
      <c r="P120" s="5" t="s">
        <v>33</v>
      </c>
      <c r="Q120" s="5">
        <v>0</v>
      </c>
      <c r="R120" s="8">
        <v>45237.0000115741</v>
      </c>
      <c r="S120" s="7">
        <v>45288</v>
      </c>
      <c r="T120" s="5" t="s">
        <v>34</v>
      </c>
      <c r="U120" s="5">
        <v>-870.82</v>
      </c>
      <c r="V120" s="5">
        <v>0</v>
      </c>
      <c r="W120" s="5">
        <v>0</v>
      </c>
      <c r="X120" s="5" t="s">
        <v>257</v>
      </c>
      <c r="Y120" s="5" t="s">
        <v>36</v>
      </c>
    </row>
    <row r="121" s="5" customFormat="1" spans="1:25">
      <c r="A121" s="5" t="s">
        <v>532</v>
      </c>
      <c r="B121" s="5" t="s">
        <v>26</v>
      </c>
      <c r="C121" s="5" t="s">
        <v>27</v>
      </c>
      <c r="D121" s="5" t="s">
        <v>533</v>
      </c>
      <c r="E121" s="5" t="s">
        <v>534</v>
      </c>
      <c r="F121" s="7">
        <v>45283</v>
      </c>
      <c r="G121" s="7">
        <v>45285</v>
      </c>
      <c r="H121" s="5">
        <v>1</v>
      </c>
      <c r="I121" s="5">
        <v>2</v>
      </c>
      <c r="J121" s="5">
        <v>2</v>
      </c>
      <c r="K121" s="5" t="s">
        <v>30</v>
      </c>
      <c r="L121" s="5">
        <v>810.96</v>
      </c>
      <c r="M121" s="5">
        <v>810.96</v>
      </c>
      <c r="N121" s="5" t="s">
        <v>535</v>
      </c>
      <c r="O121" s="5" t="s">
        <v>32</v>
      </c>
      <c r="P121" s="5" t="s">
        <v>33</v>
      </c>
      <c r="Q121" s="5">
        <v>0</v>
      </c>
      <c r="R121" s="8">
        <v>45257.0000115741</v>
      </c>
      <c r="S121" s="7">
        <v>45288</v>
      </c>
      <c r="T121" s="5" t="s">
        <v>34</v>
      </c>
      <c r="U121" s="5">
        <v>810.96</v>
      </c>
      <c r="V121" s="5">
        <v>0</v>
      </c>
      <c r="W121" s="5">
        <v>0</v>
      </c>
      <c r="X121" s="5" t="s">
        <v>536</v>
      </c>
      <c r="Y121" s="5" t="s">
        <v>537</v>
      </c>
    </row>
    <row r="122" s="5" customFormat="1" spans="1:25">
      <c r="A122" s="5" t="s">
        <v>146</v>
      </c>
      <c r="B122" s="5" t="s">
        <v>26</v>
      </c>
      <c r="C122" s="5" t="s">
        <v>42</v>
      </c>
      <c r="D122" s="5" t="s">
        <v>147</v>
      </c>
      <c r="E122" s="5" t="s">
        <v>148</v>
      </c>
      <c r="F122" s="7">
        <v>45280</v>
      </c>
      <c r="G122" s="7">
        <v>45285</v>
      </c>
      <c r="H122" s="5">
        <v>1</v>
      </c>
      <c r="I122" s="5">
        <v>5</v>
      </c>
      <c r="J122" s="5">
        <v>5</v>
      </c>
      <c r="K122" s="5" t="s">
        <v>30</v>
      </c>
      <c r="L122" s="5">
        <v>-3020.25</v>
      </c>
      <c r="M122" s="5">
        <v>-3020.25</v>
      </c>
      <c r="N122" s="5" t="s">
        <v>149</v>
      </c>
      <c r="O122" s="5" t="s">
        <v>32</v>
      </c>
      <c r="P122" s="5" t="s">
        <v>33</v>
      </c>
      <c r="Q122" s="5">
        <v>0</v>
      </c>
      <c r="R122" s="8">
        <v>45216</v>
      </c>
      <c r="S122" s="7">
        <v>45288</v>
      </c>
      <c r="T122" s="5" t="s">
        <v>34</v>
      </c>
      <c r="U122" s="5">
        <v>-3020.25</v>
      </c>
      <c r="V122" s="5">
        <v>0</v>
      </c>
      <c r="W122" s="5">
        <v>0</v>
      </c>
      <c r="X122" s="5" t="s">
        <v>150</v>
      </c>
      <c r="Y122" s="5" t="s">
        <v>151</v>
      </c>
    </row>
    <row r="123" s="5" customFormat="1" spans="1:25">
      <c r="A123" s="5" t="s">
        <v>332</v>
      </c>
      <c r="B123" s="5" t="s">
        <v>26</v>
      </c>
      <c r="C123" s="5" t="s">
        <v>42</v>
      </c>
      <c r="D123" s="5" t="s">
        <v>225</v>
      </c>
      <c r="E123" s="5" t="s">
        <v>226</v>
      </c>
      <c r="F123" s="7">
        <v>45284</v>
      </c>
      <c r="G123" s="7">
        <v>45285</v>
      </c>
      <c r="H123" s="5">
        <v>1</v>
      </c>
      <c r="I123" s="5">
        <v>1</v>
      </c>
      <c r="J123" s="5">
        <v>1</v>
      </c>
      <c r="K123" s="5" t="s">
        <v>30</v>
      </c>
      <c r="L123" s="5">
        <v>-665.89</v>
      </c>
      <c r="M123" s="5">
        <v>-665.89</v>
      </c>
      <c r="N123" s="5" t="s">
        <v>333</v>
      </c>
      <c r="O123" s="5" t="s">
        <v>32</v>
      </c>
      <c r="P123" s="5" t="s">
        <v>33</v>
      </c>
      <c r="Q123" s="5">
        <v>0</v>
      </c>
      <c r="R123" s="8">
        <v>45243.0000115741</v>
      </c>
      <c r="S123" s="7">
        <v>45288</v>
      </c>
      <c r="T123" s="5" t="s">
        <v>34</v>
      </c>
      <c r="U123" s="5">
        <v>-665.89</v>
      </c>
      <c r="V123" s="5">
        <v>0</v>
      </c>
      <c r="W123" s="5">
        <v>0</v>
      </c>
      <c r="X123" s="5" t="s">
        <v>334</v>
      </c>
      <c r="Y123" s="5" t="s">
        <v>335</v>
      </c>
    </row>
    <row r="124" s="5" customFormat="1" spans="1:25">
      <c r="A124" s="5" t="s">
        <v>270</v>
      </c>
      <c r="B124" s="5" t="s">
        <v>26</v>
      </c>
      <c r="C124" s="5" t="s">
        <v>42</v>
      </c>
      <c r="D124" s="5" t="s">
        <v>271</v>
      </c>
      <c r="E124" s="5" t="s">
        <v>272</v>
      </c>
      <c r="F124" s="7">
        <v>45284</v>
      </c>
      <c r="G124" s="7">
        <v>45285</v>
      </c>
      <c r="H124" s="5">
        <v>1</v>
      </c>
      <c r="I124" s="5">
        <v>1</v>
      </c>
      <c r="J124" s="5">
        <v>1</v>
      </c>
      <c r="K124" s="5" t="s">
        <v>30</v>
      </c>
      <c r="L124" s="5">
        <v>-871.29</v>
      </c>
      <c r="M124" s="5">
        <v>-871.29</v>
      </c>
      <c r="N124" s="5" t="s">
        <v>273</v>
      </c>
      <c r="O124" s="5" t="s">
        <v>32</v>
      </c>
      <c r="P124" s="5" t="s">
        <v>33</v>
      </c>
      <c r="Q124" s="5">
        <v>0</v>
      </c>
      <c r="R124" s="8">
        <v>45238.0000115741</v>
      </c>
      <c r="S124" s="7">
        <v>45288</v>
      </c>
      <c r="T124" s="5" t="s">
        <v>34</v>
      </c>
      <c r="U124" s="5">
        <v>-871.29</v>
      </c>
      <c r="V124" s="5">
        <v>0</v>
      </c>
      <c r="W124" s="5">
        <v>0</v>
      </c>
      <c r="X124" s="5" t="s">
        <v>274</v>
      </c>
      <c r="Y124" s="5" t="s">
        <v>275</v>
      </c>
    </row>
    <row r="125" s="5" customFormat="1" spans="1:25">
      <c r="A125" s="5" t="s">
        <v>132</v>
      </c>
      <c r="B125" s="5" t="s">
        <v>26</v>
      </c>
      <c r="C125" s="5" t="s">
        <v>42</v>
      </c>
      <c r="D125" s="5" t="s">
        <v>133</v>
      </c>
      <c r="E125" s="5" t="s">
        <v>134</v>
      </c>
      <c r="F125" s="7">
        <v>45284</v>
      </c>
      <c r="G125" s="7">
        <v>45285</v>
      </c>
      <c r="H125" s="5">
        <v>1</v>
      </c>
      <c r="I125" s="5">
        <v>1</v>
      </c>
      <c r="J125" s="5">
        <v>1</v>
      </c>
      <c r="K125" s="5" t="s">
        <v>30</v>
      </c>
      <c r="L125" s="5">
        <v>-539.94</v>
      </c>
      <c r="M125" s="5">
        <v>-539.94</v>
      </c>
      <c r="N125" s="5" t="s">
        <v>135</v>
      </c>
      <c r="O125" s="5" t="s">
        <v>32</v>
      </c>
      <c r="P125" s="5" t="s">
        <v>33</v>
      </c>
      <c r="Q125" s="5">
        <v>0</v>
      </c>
      <c r="R125" s="8">
        <v>45214.0000115741</v>
      </c>
      <c r="S125" s="7">
        <v>45288</v>
      </c>
      <c r="T125" s="5" t="s">
        <v>34</v>
      </c>
      <c r="U125" s="5">
        <v>-539.94</v>
      </c>
      <c r="V125" s="5">
        <v>0</v>
      </c>
      <c r="W125" s="5">
        <v>0</v>
      </c>
      <c r="X125" s="5" t="s">
        <v>136</v>
      </c>
      <c r="Y125" s="5" t="s">
        <v>36</v>
      </c>
    </row>
    <row r="126" s="5" customFormat="1" spans="1:25">
      <c r="A126" s="5" t="s">
        <v>450</v>
      </c>
      <c r="B126" s="5" t="s">
        <v>26</v>
      </c>
      <c r="C126" s="5" t="s">
        <v>42</v>
      </c>
      <c r="D126" s="5" t="s">
        <v>451</v>
      </c>
      <c r="E126" s="5" t="s">
        <v>452</v>
      </c>
      <c r="F126" s="7">
        <v>45284</v>
      </c>
      <c r="G126" s="7">
        <v>45285</v>
      </c>
      <c r="H126" s="5">
        <v>1</v>
      </c>
      <c r="I126" s="5">
        <v>1</v>
      </c>
      <c r="J126" s="5">
        <v>1</v>
      </c>
      <c r="K126" s="5" t="s">
        <v>30</v>
      </c>
      <c r="L126" s="5">
        <v>-2263.42</v>
      </c>
      <c r="M126" s="5">
        <v>-2263.42</v>
      </c>
      <c r="N126" s="5" t="s">
        <v>453</v>
      </c>
      <c r="O126" s="5" t="s">
        <v>32</v>
      </c>
      <c r="P126" s="5" t="s">
        <v>33</v>
      </c>
      <c r="Q126" s="5">
        <v>0</v>
      </c>
      <c r="R126" s="8">
        <v>45249</v>
      </c>
      <c r="S126" s="7">
        <v>45288</v>
      </c>
      <c r="T126" s="5" t="s">
        <v>34</v>
      </c>
      <c r="U126" s="5">
        <v>-2263.42</v>
      </c>
      <c r="V126" s="5">
        <v>0</v>
      </c>
      <c r="W126" s="5">
        <v>0</v>
      </c>
      <c r="X126" s="5" t="s">
        <v>454</v>
      </c>
      <c r="Y126" s="5" t="s">
        <v>455</v>
      </c>
    </row>
    <row r="127" s="5" customFormat="1" spans="1:25">
      <c r="A127" s="5" t="s">
        <v>538</v>
      </c>
      <c r="B127" s="5" t="s">
        <v>26</v>
      </c>
      <c r="C127" s="5" t="s">
        <v>27</v>
      </c>
      <c r="D127" s="5" t="s">
        <v>539</v>
      </c>
      <c r="E127" s="5" t="s">
        <v>540</v>
      </c>
      <c r="F127" s="7">
        <v>45284</v>
      </c>
      <c r="G127" s="7">
        <v>45285</v>
      </c>
      <c r="H127" s="5">
        <v>1</v>
      </c>
      <c r="I127" s="5">
        <v>1</v>
      </c>
      <c r="J127" s="5">
        <v>1</v>
      </c>
      <c r="K127" s="5" t="s">
        <v>30</v>
      </c>
      <c r="L127" s="5">
        <v>581.72</v>
      </c>
      <c r="M127" s="5">
        <v>581.72</v>
      </c>
      <c r="N127" s="5" t="s">
        <v>541</v>
      </c>
      <c r="O127" s="5" t="s">
        <v>32</v>
      </c>
      <c r="P127" s="5" t="s">
        <v>33</v>
      </c>
      <c r="Q127" s="5">
        <v>0</v>
      </c>
      <c r="R127" s="8">
        <v>45272</v>
      </c>
      <c r="S127" s="7">
        <v>45288</v>
      </c>
      <c r="T127" s="5" t="s">
        <v>34</v>
      </c>
      <c r="U127" s="5">
        <v>581.72</v>
      </c>
      <c r="V127" s="5">
        <v>0</v>
      </c>
      <c r="W127" s="5">
        <v>0</v>
      </c>
      <c r="X127" s="5" t="s">
        <v>542</v>
      </c>
      <c r="Y127" s="5" t="s">
        <v>36</v>
      </c>
    </row>
    <row r="128" s="5" customFormat="1" spans="1:25">
      <c r="A128" s="5" t="s">
        <v>191</v>
      </c>
      <c r="B128" s="5" t="s">
        <v>26</v>
      </c>
      <c r="C128" s="5" t="s">
        <v>42</v>
      </c>
      <c r="D128" s="5" t="s">
        <v>192</v>
      </c>
      <c r="E128" s="5" t="s">
        <v>193</v>
      </c>
      <c r="F128" s="7">
        <v>45284</v>
      </c>
      <c r="G128" s="7">
        <v>45285</v>
      </c>
      <c r="H128" s="5">
        <v>1</v>
      </c>
      <c r="I128" s="5">
        <v>1</v>
      </c>
      <c r="J128" s="5">
        <v>1</v>
      </c>
      <c r="K128" s="5" t="s">
        <v>30</v>
      </c>
      <c r="L128" s="5">
        <v>-1404.24</v>
      </c>
      <c r="M128" s="5">
        <v>-1404.24</v>
      </c>
      <c r="N128" s="5" t="s">
        <v>194</v>
      </c>
      <c r="O128" s="5" t="s">
        <v>32</v>
      </c>
      <c r="P128" s="5" t="s">
        <v>33</v>
      </c>
      <c r="Q128" s="5">
        <v>0</v>
      </c>
      <c r="R128" s="8">
        <v>45231.0000115741</v>
      </c>
      <c r="S128" s="7">
        <v>45288</v>
      </c>
      <c r="T128" s="5" t="s">
        <v>34</v>
      </c>
      <c r="U128" s="5">
        <v>-1404.24</v>
      </c>
      <c r="V128" s="5">
        <v>0</v>
      </c>
      <c r="W128" s="5">
        <v>0</v>
      </c>
      <c r="X128" s="5" t="s">
        <v>195</v>
      </c>
      <c r="Y128" s="5" t="s">
        <v>196</v>
      </c>
    </row>
    <row r="129" s="5" customFormat="1" spans="1:25">
      <c r="A129" s="5" t="s">
        <v>208</v>
      </c>
      <c r="B129" s="5" t="s">
        <v>26</v>
      </c>
      <c r="C129" s="5" t="s">
        <v>42</v>
      </c>
      <c r="D129" s="5" t="s">
        <v>209</v>
      </c>
      <c r="E129" s="5" t="s">
        <v>210</v>
      </c>
      <c r="F129" s="7">
        <v>45282</v>
      </c>
      <c r="G129" s="7">
        <v>45285</v>
      </c>
      <c r="H129" s="5">
        <v>1</v>
      </c>
      <c r="I129" s="5">
        <v>3</v>
      </c>
      <c r="J129" s="5">
        <v>3</v>
      </c>
      <c r="K129" s="5" t="s">
        <v>30</v>
      </c>
      <c r="L129" s="5">
        <v>-3736.36</v>
      </c>
      <c r="M129" s="5">
        <v>-3736.36</v>
      </c>
      <c r="N129" s="5" t="s">
        <v>211</v>
      </c>
      <c r="O129" s="5" t="s">
        <v>32</v>
      </c>
      <c r="P129" s="5" t="s">
        <v>33</v>
      </c>
      <c r="Q129" s="5">
        <v>0</v>
      </c>
      <c r="R129" s="8">
        <v>45232</v>
      </c>
      <c r="S129" s="7">
        <v>45288</v>
      </c>
      <c r="T129" s="5" t="s">
        <v>34</v>
      </c>
      <c r="U129" s="5">
        <v>-3736.36</v>
      </c>
      <c r="V129" s="5">
        <v>0</v>
      </c>
      <c r="W129" s="5">
        <v>0</v>
      </c>
      <c r="X129" s="5" t="s">
        <v>212</v>
      </c>
      <c r="Y129" s="5" t="s">
        <v>36</v>
      </c>
    </row>
    <row r="130" s="5" customFormat="1" spans="1:25">
      <c r="A130" s="5" t="s">
        <v>543</v>
      </c>
      <c r="B130" s="5" t="s">
        <v>26</v>
      </c>
      <c r="C130" s="5" t="s">
        <v>27</v>
      </c>
      <c r="D130" s="5" t="s">
        <v>544</v>
      </c>
      <c r="E130" s="5" t="s">
        <v>457</v>
      </c>
      <c r="F130" s="7">
        <v>45279</v>
      </c>
      <c r="G130" s="7">
        <v>45285</v>
      </c>
      <c r="H130" s="5">
        <v>1</v>
      </c>
      <c r="I130" s="5">
        <v>6</v>
      </c>
      <c r="J130" s="5">
        <v>6</v>
      </c>
      <c r="K130" s="5" t="s">
        <v>30</v>
      </c>
      <c r="L130" s="5">
        <v>5222.11</v>
      </c>
      <c r="M130" s="5">
        <v>5222.11</v>
      </c>
      <c r="N130" s="5" t="s">
        <v>545</v>
      </c>
      <c r="O130" s="5" t="s">
        <v>32</v>
      </c>
      <c r="P130" s="5" t="s">
        <v>33</v>
      </c>
      <c r="Q130" s="5">
        <v>0</v>
      </c>
      <c r="R130" s="8">
        <v>45251.0000115741</v>
      </c>
      <c r="S130" s="7">
        <v>45288</v>
      </c>
      <c r="T130" s="5" t="s">
        <v>34</v>
      </c>
      <c r="U130" s="5">
        <v>5222.11</v>
      </c>
      <c r="V130" s="5">
        <v>0</v>
      </c>
      <c r="W130" s="5">
        <v>0</v>
      </c>
      <c r="X130" s="5" t="s">
        <v>546</v>
      </c>
      <c r="Y130" s="5" t="s">
        <v>36</v>
      </c>
    </row>
    <row r="131" s="5" customFormat="1" spans="1:25">
      <c r="A131" s="5" t="s">
        <v>547</v>
      </c>
      <c r="B131" s="5" t="s">
        <v>26</v>
      </c>
      <c r="C131" s="5" t="s">
        <v>27</v>
      </c>
      <c r="D131" s="5" t="s">
        <v>548</v>
      </c>
      <c r="E131" s="5" t="s">
        <v>549</v>
      </c>
      <c r="F131" s="7">
        <v>45281</v>
      </c>
      <c r="G131" s="7">
        <v>45285</v>
      </c>
      <c r="H131" s="5">
        <v>1</v>
      </c>
      <c r="I131" s="5">
        <v>4</v>
      </c>
      <c r="J131" s="5">
        <v>4</v>
      </c>
      <c r="K131" s="5" t="s">
        <v>30</v>
      </c>
      <c r="L131" s="5">
        <v>2077.84</v>
      </c>
      <c r="M131" s="5">
        <v>2077.84</v>
      </c>
      <c r="N131" s="5" t="s">
        <v>550</v>
      </c>
      <c r="O131" s="5" t="s">
        <v>32</v>
      </c>
      <c r="P131" s="5" t="s">
        <v>33</v>
      </c>
      <c r="Q131" s="5">
        <v>0</v>
      </c>
      <c r="R131" s="8">
        <v>45240.0000115741</v>
      </c>
      <c r="S131" s="7">
        <v>45288</v>
      </c>
      <c r="T131" s="5" t="s">
        <v>34</v>
      </c>
      <c r="U131" s="5">
        <v>2077.84</v>
      </c>
      <c r="V131" s="5">
        <v>0</v>
      </c>
      <c r="W131" s="5">
        <v>0</v>
      </c>
      <c r="X131" s="5" t="s">
        <v>551</v>
      </c>
      <c r="Y131" s="5" t="s">
        <v>36</v>
      </c>
    </row>
    <row r="132" s="5" customFormat="1" spans="1:25">
      <c r="A132" s="5" t="s">
        <v>434</v>
      </c>
      <c r="B132" s="5" t="s">
        <v>26</v>
      </c>
      <c r="C132" s="5" t="s">
        <v>42</v>
      </c>
      <c r="D132" s="5" t="s">
        <v>435</v>
      </c>
      <c r="E132" s="5" t="s">
        <v>226</v>
      </c>
      <c r="F132" s="7">
        <v>45283</v>
      </c>
      <c r="G132" s="7">
        <v>45285</v>
      </c>
      <c r="H132" s="5">
        <v>1</v>
      </c>
      <c r="I132" s="5">
        <v>2</v>
      </c>
      <c r="J132" s="5">
        <v>2</v>
      </c>
      <c r="K132" s="5" t="s">
        <v>30</v>
      </c>
      <c r="L132" s="5">
        <v>-2770.32</v>
      </c>
      <c r="M132" s="5">
        <v>-2770.32</v>
      </c>
      <c r="N132" s="5" t="s">
        <v>436</v>
      </c>
      <c r="O132" s="5" t="s">
        <v>32</v>
      </c>
      <c r="P132" s="5" t="s">
        <v>33</v>
      </c>
      <c r="Q132" s="5">
        <v>0</v>
      </c>
      <c r="R132" s="8">
        <v>45248.0000115741</v>
      </c>
      <c r="S132" s="7">
        <v>45288</v>
      </c>
      <c r="T132" s="5" t="s">
        <v>34</v>
      </c>
      <c r="U132" s="5">
        <v>-2770.32</v>
      </c>
      <c r="V132" s="5">
        <v>0</v>
      </c>
      <c r="W132" s="5">
        <v>0</v>
      </c>
      <c r="X132" s="5" t="s">
        <v>437</v>
      </c>
      <c r="Y132" s="5" t="s">
        <v>438</v>
      </c>
    </row>
    <row r="133" s="5" customFormat="1" spans="1:25">
      <c r="A133" s="5" t="s">
        <v>466</v>
      </c>
      <c r="B133" s="5" t="s">
        <v>26</v>
      </c>
      <c r="C133" s="5" t="s">
        <v>42</v>
      </c>
      <c r="D133" s="5" t="s">
        <v>467</v>
      </c>
      <c r="E133" s="5" t="s">
        <v>468</v>
      </c>
      <c r="F133" s="7">
        <v>45284</v>
      </c>
      <c r="G133" s="7">
        <v>45285</v>
      </c>
      <c r="H133" s="5">
        <v>2</v>
      </c>
      <c r="I133" s="5">
        <v>1</v>
      </c>
      <c r="J133" s="5">
        <v>2</v>
      </c>
      <c r="K133" s="5" t="s">
        <v>30</v>
      </c>
      <c r="L133" s="5">
        <v>-724.44</v>
      </c>
      <c r="M133" s="5">
        <v>-724.44</v>
      </c>
      <c r="N133" s="5" t="s">
        <v>469</v>
      </c>
      <c r="O133" s="5" t="s">
        <v>32</v>
      </c>
      <c r="P133" s="5" t="s">
        <v>33</v>
      </c>
      <c r="Q133" s="5">
        <v>0</v>
      </c>
      <c r="R133" s="8">
        <v>45250.0000115741</v>
      </c>
      <c r="S133" s="7">
        <v>45288</v>
      </c>
      <c r="T133" s="5" t="s">
        <v>34</v>
      </c>
      <c r="U133" s="5">
        <v>-724.44</v>
      </c>
      <c r="V133" s="5">
        <v>0</v>
      </c>
      <c r="W133" s="5">
        <v>0</v>
      </c>
      <c r="X133" s="5" t="s">
        <v>470</v>
      </c>
      <c r="Y133" s="5" t="s">
        <v>471</v>
      </c>
    </row>
    <row r="134" s="5" customFormat="1" spans="1:25">
      <c r="A134" s="5" t="s">
        <v>552</v>
      </c>
      <c r="B134" s="5" t="s">
        <v>26</v>
      </c>
      <c r="C134" s="5" t="s">
        <v>27</v>
      </c>
      <c r="D134" s="5" t="s">
        <v>553</v>
      </c>
      <c r="E134" s="5" t="s">
        <v>554</v>
      </c>
      <c r="F134" s="7">
        <v>45284</v>
      </c>
      <c r="G134" s="7">
        <v>45285</v>
      </c>
      <c r="H134" s="5">
        <v>1</v>
      </c>
      <c r="I134" s="5">
        <v>1</v>
      </c>
      <c r="J134" s="5">
        <v>1</v>
      </c>
      <c r="K134" s="5" t="s">
        <v>30</v>
      </c>
      <c r="L134" s="5">
        <v>938.35</v>
      </c>
      <c r="M134" s="5">
        <v>938.35</v>
      </c>
      <c r="N134" s="5" t="s">
        <v>555</v>
      </c>
      <c r="O134" s="5" t="s">
        <v>32</v>
      </c>
      <c r="P134" s="5" t="s">
        <v>33</v>
      </c>
      <c r="Q134" s="5">
        <v>0</v>
      </c>
      <c r="R134" s="8">
        <v>45279.0000115741</v>
      </c>
      <c r="S134" s="7">
        <v>45288</v>
      </c>
      <c r="T134" s="5" t="s">
        <v>34</v>
      </c>
      <c r="U134" s="5">
        <v>938.35</v>
      </c>
      <c r="V134" s="5">
        <v>0</v>
      </c>
      <c r="W134" s="5">
        <v>0</v>
      </c>
      <c r="X134" s="5" t="s">
        <v>556</v>
      </c>
      <c r="Y134" s="5" t="s">
        <v>557</v>
      </c>
    </row>
    <row r="135" s="5" customFormat="1" spans="1:25">
      <c r="A135" s="5" t="s">
        <v>558</v>
      </c>
      <c r="B135" s="5" t="s">
        <v>26</v>
      </c>
      <c r="C135" s="5" t="s">
        <v>27</v>
      </c>
      <c r="D135" s="5" t="s">
        <v>559</v>
      </c>
      <c r="E135" s="5" t="s">
        <v>560</v>
      </c>
      <c r="F135" s="7">
        <v>45283</v>
      </c>
      <c r="G135" s="7">
        <v>45285</v>
      </c>
      <c r="H135" s="5">
        <v>1</v>
      </c>
      <c r="I135" s="5">
        <v>2</v>
      </c>
      <c r="J135" s="5">
        <v>2</v>
      </c>
      <c r="K135" s="5" t="s">
        <v>30</v>
      </c>
      <c r="L135" s="5">
        <v>955.6</v>
      </c>
      <c r="M135" s="5">
        <v>955.6</v>
      </c>
      <c r="N135" s="5" t="s">
        <v>561</v>
      </c>
      <c r="O135" s="5" t="s">
        <v>32</v>
      </c>
      <c r="P135" s="5" t="s">
        <v>33</v>
      </c>
      <c r="Q135" s="5">
        <v>0</v>
      </c>
      <c r="R135" s="8">
        <v>45280.0000115741</v>
      </c>
      <c r="S135" s="7">
        <v>45288</v>
      </c>
      <c r="T135" s="5" t="s">
        <v>34</v>
      </c>
      <c r="U135" s="5">
        <v>955.6</v>
      </c>
      <c r="V135" s="5">
        <v>0</v>
      </c>
      <c r="W135" s="5">
        <v>0</v>
      </c>
      <c r="X135" s="5" t="s">
        <v>562</v>
      </c>
      <c r="Y135" s="5" t="s">
        <v>563</v>
      </c>
    </row>
    <row r="136" s="5" customFormat="1" spans="1:25">
      <c r="A136" s="5" t="s">
        <v>564</v>
      </c>
      <c r="B136" s="5" t="s">
        <v>26</v>
      </c>
      <c r="C136" s="5" t="s">
        <v>27</v>
      </c>
      <c r="D136" s="5" t="s">
        <v>565</v>
      </c>
      <c r="E136" s="5" t="s">
        <v>566</v>
      </c>
      <c r="F136" s="7">
        <v>45284</v>
      </c>
      <c r="G136" s="7">
        <v>45285</v>
      </c>
      <c r="H136" s="5">
        <v>2</v>
      </c>
      <c r="I136" s="5">
        <v>1</v>
      </c>
      <c r="J136" s="5">
        <v>2</v>
      </c>
      <c r="K136" s="5" t="s">
        <v>30</v>
      </c>
      <c r="L136" s="5">
        <v>1962.62</v>
      </c>
      <c r="M136" s="5">
        <v>1962.62</v>
      </c>
      <c r="N136" s="5" t="s">
        <v>567</v>
      </c>
      <c r="O136" s="5" t="s">
        <v>32</v>
      </c>
      <c r="P136" s="5" t="s">
        <v>33</v>
      </c>
      <c r="Q136" s="5">
        <v>0</v>
      </c>
      <c r="R136" s="8">
        <v>45283.0000115741</v>
      </c>
      <c r="S136" s="7">
        <v>45288</v>
      </c>
      <c r="T136" s="5" t="s">
        <v>34</v>
      </c>
      <c r="U136" s="5">
        <v>1962.62</v>
      </c>
      <c r="V136" s="5">
        <v>0</v>
      </c>
      <c r="W136" s="5">
        <v>0</v>
      </c>
      <c r="X136" s="5" t="s">
        <v>568</v>
      </c>
      <c r="Y136" s="5" t="s">
        <v>569</v>
      </c>
    </row>
    <row r="137" s="5" customFormat="1" spans="1:25">
      <c r="A137" s="5" t="s">
        <v>570</v>
      </c>
      <c r="B137" s="5" t="s">
        <v>26</v>
      </c>
      <c r="C137" s="5" t="s">
        <v>571</v>
      </c>
      <c r="D137" s="5" t="s">
        <v>572</v>
      </c>
      <c r="E137" s="5" t="s">
        <v>573</v>
      </c>
      <c r="F137" s="7">
        <v>45255</v>
      </c>
      <c r="G137" s="7">
        <v>45256</v>
      </c>
      <c r="H137" s="5">
        <v>1</v>
      </c>
      <c r="I137" s="5">
        <v>1</v>
      </c>
      <c r="J137" s="5">
        <v>1</v>
      </c>
      <c r="K137" s="5" t="s">
        <v>30</v>
      </c>
      <c r="L137" s="5">
        <v>494.12</v>
      </c>
      <c r="M137" s="5">
        <v>494.12</v>
      </c>
      <c r="N137" s="5" t="s">
        <v>574</v>
      </c>
      <c r="O137" s="5" t="s">
        <v>32</v>
      </c>
      <c r="P137" s="5" t="s">
        <v>33</v>
      </c>
      <c r="Q137" s="5">
        <v>0</v>
      </c>
      <c r="R137" s="8">
        <v>45249.3718402778</v>
      </c>
      <c r="S137" s="7">
        <v>45288</v>
      </c>
      <c r="T137" s="5" t="s">
        <v>34</v>
      </c>
      <c r="U137" s="5">
        <v>494.12</v>
      </c>
      <c r="V137" s="5">
        <v>0</v>
      </c>
      <c r="W137" s="5">
        <v>0</v>
      </c>
      <c r="X137" s="5" t="s">
        <v>575</v>
      </c>
      <c r="Y137" s="5" t="s">
        <v>576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2"/>
  <sheetViews>
    <sheetView tabSelected="1" topLeftCell="A40" workbookViewId="0">
      <selection activeCell="B114" sqref="B11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6" width="9" style="5"/>
    <col min="7" max="7" width="9.375" style="5"/>
    <col min="8" max="1635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577</v>
      </c>
    </row>
    <row r="2" s="5" customFormat="1" hidden="1" spans="1:9">
      <c r="A2" s="6">
        <v>999224005072504</v>
      </c>
      <c r="B2" s="7">
        <v>45283</v>
      </c>
      <c r="C2" s="7">
        <v>45285</v>
      </c>
      <c r="D2" s="5">
        <v>3630</v>
      </c>
      <c r="E2" s="5" t="str">
        <f>VLOOKUP(A2,HOP!A:L,12,0)</f>
        <v>3630.00</v>
      </c>
      <c r="F2" s="5" t="str">
        <f>VLOOKUP(A2,HOP!A:C,3,0)</f>
        <v>3326929</v>
      </c>
      <c r="G2" s="5">
        <f>D2-E2</f>
        <v>0</v>
      </c>
      <c r="H2" s="5" t="str">
        <f>$H$1&amp;F2</f>
        <v>，3326929</v>
      </c>
      <c r="I2" s="5" t="str">
        <f>VLOOKUP(A2,HOP!A:U,21,0)</f>
        <v>直连</v>
      </c>
    </row>
    <row r="3" s="5" customFormat="1" hidden="1" spans="1:9">
      <c r="A3" s="6">
        <v>999224187531829</v>
      </c>
      <c r="B3" s="7">
        <v>45284</v>
      </c>
      <c r="C3" s="7">
        <v>45285</v>
      </c>
      <c r="D3" s="5">
        <v>0</v>
      </c>
      <c r="E3" s="5" t="e">
        <f>VLOOKUP(A3,HOP!A:L,12,0)</f>
        <v>#N/A</v>
      </c>
      <c r="F3" s="5" t="e">
        <f>VLOOKUP(A3,HOP!A:C,3,0)</f>
        <v>#N/A</v>
      </c>
      <c r="G3" s="5" t="e">
        <f t="shared" ref="G3:G34" si="0">D3-E3</f>
        <v>#N/A</v>
      </c>
      <c r="H3" s="5" t="e">
        <f t="shared" ref="H3:H34" si="1">$H$1&amp;F3</f>
        <v>#N/A</v>
      </c>
      <c r="I3" s="5" t="e">
        <f>VLOOKUP(A3,HOP!A:U,21,0)</f>
        <v>#N/A</v>
      </c>
    </row>
    <row r="4" s="5" customFormat="1" hidden="1" spans="1:9">
      <c r="A4" s="6">
        <v>999224444842319</v>
      </c>
      <c r="B4" s="7">
        <v>45283</v>
      </c>
      <c r="C4" s="7">
        <v>45285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999225209620340</v>
      </c>
      <c r="B5" s="7">
        <v>45283</v>
      </c>
      <c r="C5" s="7">
        <v>45285</v>
      </c>
      <c r="D5" s="5">
        <v>2294.48</v>
      </c>
      <c r="E5" s="5" t="str">
        <f>VLOOKUP(A5,HOP!A:L,12,0)</f>
        <v>2294.48</v>
      </c>
      <c r="F5" s="5" t="str">
        <f>VLOOKUP(A5,HOP!A:C,3,0)</f>
        <v>3610491</v>
      </c>
      <c r="G5" s="5">
        <f t="shared" si="0"/>
        <v>0</v>
      </c>
      <c r="H5" s="5" t="str">
        <f t="shared" si="1"/>
        <v>，3610491</v>
      </c>
      <c r="I5" s="5" t="str">
        <f>VLOOKUP(A5,HOP!A:U,21,0)</f>
        <v>直连</v>
      </c>
    </row>
    <row r="6" s="5" customFormat="1" hidden="1" spans="1:9">
      <c r="A6" s="6">
        <v>999225952287073</v>
      </c>
      <c r="B6" s="7">
        <v>45282</v>
      </c>
      <c r="C6" s="7">
        <v>45285</v>
      </c>
      <c r="D6" s="5">
        <v>1834.04</v>
      </c>
      <c r="E6" s="5" t="str">
        <f>VLOOKUP(A6,HOP!A:L,12,0)</f>
        <v>1834.04</v>
      </c>
      <c r="F6" s="5" t="str">
        <f>VLOOKUP(A6,HOP!A:C,3,0)</f>
        <v>3761348</v>
      </c>
      <c r="G6" s="5">
        <f t="shared" si="0"/>
        <v>0</v>
      </c>
      <c r="H6" s="5" t="str">
        <f t="shared" si="1"/>
        <v>，3761348</v>
      </c>
      <c r="I6" s="5" t="str">
        <f>VLOOKUP(A6,HOP!A:U,21,0)</f>
        <v>直连</v>
      </c>
    </row>
    <row r="7" s="5" customFormat="1" hidden="1" spans="1:9">
      <c r="A7" s="6">
        <v>999226272729633</v>
      </c>
      <c r="B7" s="7">
        <v>45281</v>
      </c>
      <c r="C7" s="7">
        <v>45285</v>
      </c>
      <c r="D7" s="5">
        <v>1117.92</v>
      </c>
      <c r="E7" s="5" t="str">
        <f>VLOOKUP(A7,HOP!A:L,12,0)</f>
        <v>1117.92</v>
      </c>
      <c r="F7" s="5" t="str">
        <f>VLOOKUP(A7,HOP!A:C,3,0)</f>
        <v>3821709</v>
      </c>
      <c r="G7" s="5">
        <f t="shared" si="0"/>
        <v>0</v>
      </c>
      <c r="H7" s="5" t="str">
        <f t="shared" si="1"/>
        <v>，3821709</v>
      </c>
      <c r="I7" s="5" t="str">
        <f>VLOOKUP(A7,HOP!A:U,21,0)</f>
        <v>直连</v>
      </c>
    </row>
    <row r="8" s="5" customFormat="1" hidden="1" spans="1:9">
      <c r="A8" s="6">
        <v>999226354257922</v>
      </c>
      <c r="B8" s="7">
        <v>45284</v>
      </c>
      <c r="C8" s="7">
        <v>45285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999226491653190</v>
      </c>
      <c r="B9" s="7">
        <v>45282</v>
      </c>
      <c r="C9" s="7">
        <v>45285</v>
      </c>
      <c r="D9" s="5">
        <v>0</v>
      </c>
      <c r="E9" s="5" t="e">
        <f>VLOOKUP(A9,HOP!A:L,12,0)</f>
        <v>#N/A</v>
      </c>
      <c r="F9" s="5" t="e">
        <f>VLOOKUP(A9,HOP!A:C,3,0)</f>
        <v>#N/A</v>
      </c>
      <c r="G9" s="5" t="e">
        <f t="shared" si="0"/>
        <v>#N/A</v>
      </c>
      <c r="H9" s="5" t="e">
        <f t="shared" si="1"/>
        <v>#N/A</v>
      </c>
      <c r="I9" s="5" t="e">
        <f>VLOOKUP(A9,HOP!A:U,21,0)</f>
        <v>#N/A</v>
      </c>
    </row>
    <row r="10" s="5" customFormat="1" hidden="1" spans="1:9">
      <c r="A10" s="6">
        <v>999226576550756</v>
      </c>
      <c r="B10" s="7">
        <v>45282</v>
      </c>
      <c r="C10" s="7">
        <v>45285</v>
      </c>
      <c r="D10" s="5">
        <v>4146.84</v>
      </c>
      <c r="E10" s="5" t="str">
        <f>VLOOKUP(A10,HOP!A:L,12,0)</f>
        <v>4146.84</v>
      </c>
      <c r="F10" s="5" t="str">
        <f>VLOOKUP(A10,HOP!A:C,3,0)</f>
        <v>3872667</v>
      </c>
      <c r="G10" s="5">
        <f t="shared" si="0"/>
        <v>0</v>
      </c>
      <c r="H10" s="5" t="str">
        <f t="shared" si="1"/>
        <v>，3872667</v>
      </c>
      <c r="I10" s="5" t="str">
        <f>VLOOKUP(A10,HOP!A:U,21,0)</f>
        <v>直连</v>
      </c>
    </row>
    <row r="11" s="5" customFormat="1" hidden="1" spans="1:9">
      <c r="A11" s="6">
        <v>999226838368996</v>
      </c>
      <c r="B11" s="7">
        <v>45284</v>
      </c>
      <c r="C11" s="7">
        <v>45285</v>
      </c>
      <c r="D11" s="5">
        <v>0</v>
      </c>
      <c r="E11" s="5" t="str">
        <f>VLOOKUP(A11,HOP!A:L,12,0)</f>
        <v>-0.01</v>
      </c>
      <c r="F11" s="5" t="str">
        <f>VLOOKUP(A11,HOP!A:C,3,0)</f>
        <v>3947196</v>
      </c>
      <c r="G11" s="5">
        <f t="shared" si="0"/>
        <v>0.01</v>
      </c>
      <c r="H11" s="5" t="str">
        <f t="shared" si="1"/>
        <v>，3947196</v>
      </c>
      <c r="I11" s="5" t="str">
        <f>VLOOKUP(A11,HOP!A:U,21,0)</f>
        <v>直连</v>
      </c>
    </row>
    <row r="12" s="5" customFormat="1" hidden="1" spans="1:9">
      <c r="A12" s="6">
        <v>999227185649753</v>
      </c>
      <c r="B12" s="7">
        <v>45283</v>
      </c>
      <c r="C12" s="7">
        <v>45285</v>
      </c>
      <c r="D12" s="5">
        <v>3092.09</v>
      </c>
      <c r="E12" s="5" t="str">
        <f>VLOOKUP(A12,HOP!A:L,12,0)</f>
        <v>3092.09</v>
      </c>
      <c r="F12" s="5" t="str">
        <f>VLOOKUP(A12,HOP!A:C,3,0)</f>
        <v>4017660</v>
      </c>
      <c r="G12" s="5">
        <f t="shared" si="0"/>
        <v>0</v>
      </c>
      <c r="H12" s="5" t="str">
        <f t="shared" si="1"/>
        <v>，4017660</v>
      </c>
      <c r="I12" s="5" t="str">
        <f>VLOOKUP(A12,HOP!A:U,21,0)</f>
        <v>直连</v>
      </c>
    </row>
    <row r="13" s="5" customFormat="1" hidden="1" spans="1:9">
      <c r="A13" s="6">
        <v>999227356215283</v>
      </c>
      <c r="B13" s="7">
        <v>45284</v>
      </c>
      <c r="C13" s="7">
        <v>45285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spans="1:9">
      <c r="A14" s="6">
        <v>999227375338063</v>
      </c>
      <c r="B14" s="7">
        <v>45283</v>
      </c>
      <c r="C14" s="7">
        <v>45285</v>
      </c>
      <c r="D14" s="5">
        <v>879.2</v>
      </c>
      <c r="E14" s="5" t="str">
        <f>VLOOKUP(A14,HOP!A:L,12,0)</f>
        <v>879.32</v>
      </c>
      <c r="F14" s="5" t="str">
        <f>VLOOKUP(A14,HOP!A:C,3,0)</f>
        <v>4062980</v>
      </c>
      <c r="G14" s="5">
        <f t="shared" si="0"/>
        <v>-0.120000000000005</v>
      </c>
      <c r="H14" s="5" t="str">
        <f t="shared" si="1"/>
        <v>，4062980</v>
      </c>
      <c r="I14" s="5" t="str">
        <f>VLOOKUP(A14,HOP!A:U,21,0)</f>
        <v>直连</v>
      </c>
    </row>
    <row r="15" s="5" customFormat="1" hidden="1" spans="1:9">
      <c r="A15" s="6">
        <v>999227386601323</v>
      </c>
      <c r="B15" s="7">
        <v>45280</v>
      </c>
      <c r="C15" s="7">
        <v>45285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999227386728724</v>
      </c>
      <c r="B16" s="7">
        <v>45282</v>
      </c>
      <c r="C16" s="7">
        <v>45285</v>
      </c>
      <c r="D16" s="5">
        <v>1746.6</v>
      </c>
      <c r="E16" s="5" t="str">
        <f>VLOOKUP(A16,HOP!A:L,12,0)</f>
        <v>1746.60</v>
      </c>
      <c r="F16" s="5" t="str">
        <f>VLOOKUP(A16,HOP!A:C,3,0)</f>
        <v>4067869</v>
      </c>
      <c r="G16" s="5">
        <f t="shared" si="0"/>
        <v>0</v>
      </c>
      <c r="H16" s="5" t="str">
        <f t="shared" si="1"/>
        <v>，4067869</v>
      </c>
      <c r="I16" s="5" t="str">
        <f>VLOOKUP(A16,HOP!A:U,21,0)</f>
        <v>直采</v>
      </c>
    </row>
    <row r="17" s="5" customFormat="1" hidden="1" spans="1:9">
      <c r="A17" s="6">
        <v>999227399262587</v>
      </c>
      <c r="B17" s="7">
        <v>45284</v>
      </c>
      <c r="C17" s="7">
        <v>45285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spans="1:9">
      <c r="A18" s="6">
        <v>999227436604464</v>
      </c>
      <c r="B18" s="7">
        <v>45282</v>
      </c>
      <c r="C18" s="7">
        <v>45285</v>
      </c>
      <c r="D18" s="5">
        <v>1143.99</v>
      </c>
      <c r="E18" s="5" t="str">
        <f>VLOOKUP(A18,HOP!A:L,12,0)</f>
        <v>1144.05</v>
      </c>
      <c r="F18" s="5" t="str">
        <f>VLOOKUP(A18,HOP!A:C,3,0)</f>
        <v>4075133</v>
      </c>
      <c r="G18" s="5">
        <f t="shared" si="0"/>
        <v>-0.0599999999999454</v>
      </c>
      <c r="H18" s="5" t="str">
        <f t="shared" si="1"/>
        <v>，4075133</v>
      </c>
      <c r="I18" s="5" t="str">
        <f>VLOOKUP(A18,HOP!A:U,21,0)</f>
        <v>直连</v>
      </c>
    </row>
    <row r="19" s="5" customFormat="1" hidden="1" spans="1:9">
      <c r="A19" s="6">
        <v>999227440993436</v>
      </c>
      <c r="B19" s="7">
        <v>45284</v>
      </c>
      <c r="C19" s="7">
        <v>45285</v>
      </c>
      <c r="D19" s="5">
        <v>705.72</v>
      </c>
      <c r="E19" s="5" t="str">
        <f>VLOOKUP(A19,HOP!A:L,12,0)</f>
        <v>705.72</v>
      </c>
      <c r="F19" s="5" t="str">
        <f>VLOOKUP(A19,HOP!A:C,3,0)</f>
        <v>4076858</v>
      </c>
      <c r="G19" s="5">
        <f t="shared" si="0"/>
        <v>0</v>
      </c>
      <c r="H19" s="5" t="str">
        <f t="shared" si="1"/>
        <v>，4076858</v>
      </c>
      <c r="I19" s="5" t="str">
        <f>VLOOKUP(A19,HOP!A:U,21,0)</f>
        <v>直连</v>
      </c>
    </row>
    <row r="20" s="5" customFormat="1" hidden="1" spans="1:9">
      <c r="A20" s="6">
        <v>999227441112567</v>
      </c>
      <c r="B20" s="7">
        <v>45284</v>
      </c>
      <c r="C20" s="7">
        <v>45285</v>
      </c>
      <c r="D20" s="5">
        <v>0</v>
      </c>
      <c r="E20" s="5" t="e">
        <f>VLOOKUP(A20,HOP!A:L,12,0)</f>
        <v>#N/A</v>
      </c>
      <c r="F20" s="5" t="e">
        <f>VLOOKUP(A20,HOP!A:C,3,0)</f>
        <v>#N/A</v>
      </c>
      <c r="G20" s="5" t="e">
        <f t="shared" si="0"/>
        <v>#N/A</v>
      </c>
      <c r="H20" s="5" t="e">
        <f t="shared" si="1"/>
        <v>#N/A</v>
      </c>
      <c r="I20" s="5" t="e">
        <f>VLOOKUP(A20,HOP!A:U,21,0)</f>
        <v>#N/A</v>
      </c>
    </row>
    <row r="21" s="5" customFormat="1" hidden="1" spans="1:9">
      <c r="A21" s="6">
        <v>999227446992226</v>
      </c>
      <c r="B21" s="7">
        <v>45281</v>
      </c>
      <c r="C21" s="7">
        <v>45285</v>
      </c>
      <c r="D21" s="5">
        <v>1691.96</v>
      </c>
      <c r="E21" s="5" t="str">
        <f>VLOOKUP(A21,HOP!A:L,12,0)</f>
        <v>1691.96</v>
      </c>
      <c r="F21" s="5" t="str">
        <f>VLOOKUP(A21,HOP!A:C,3,0)</f>
        <v>4079265</v>
      </c>
      <c r="G21" s="5">
        <f t="shared" si="0"/>
        <v>0</v>
      </c>
      <c r="H21" s="5" t="str">
        <f t="shared" si="1"/>
        <v>，4079265</v>
      </c>
      <c r="I21" s="5" t="str">
        <f>VLOOKUP(A21,HOP!A:U,21,0)</f>
        <v>直采</v>
      </c>
    </row>
    <row r="22" s="5" customFormat="1" hidden="1" spans="1:9">
      <c r="A22" s="6">
        <v>999227946072381</v>
      </c>
      <c r="B22" s="7">
        <v>45284</v>
      </c>
      <c r="C22" s="7">
        <v>45285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999227950602227</v>
      </c>
      <c r="B23" s="7">
        <v>45280</v>
      </c>
      <c r="C23" s="7">
        <v>45285</v>
      </c>
      <c r="D23" s="5">
        <v>0</v>
      </c>
      <c r="E23" s="5" t="e">
        <f>VLOOKUP(A23,HOP!A:L,12,0)</f>
        <v>#N/A</v>
      </c>
      <c r="F23" s="5" t="e">
        <f>VLOOKUP(A23,HOP!A:C,3,0)</f>
        <v>#N/A</v>
      </c>
      <c r="G23" s="5" t="e">
        <f t="shared" si="0"/>
        <v>#N/A</v>
      </c>
      <c r="H23" s="5" t="e">
        <f t="shared" si="1"/>
        <v>#N/A</v>
      </c>
      <c r="I23" s="5" t="e">
        <f>VLOOKUP(A23,HOP!A:U,21,0)</f>
        <v>#N/A</v>
      </c>
    </row>
    <row r="24" s="5" customFormat="1" hidden="1" spans="1:9">
      <c r="A24" s="6">
        <v>999228038116758</v>
      </c>
      <c r="B24" s="7">
        <v>45283</v>
      </c>
      <c r="C24" s="7">
        <v>45285</v>
      </c>
      <c r="D24" s="5">
        <v>587.88</v>
      </c>
      <c r="E24" s="5" t="str">
        <f>VLOOKUP(A24,HOP!A:L,12,0)</f>
        <v>587.88</v>
      </c>
      <c r="F24" s="5" t="str">
        <f>VLOOKUP(A24,HOP!A:C,3,0)</f>
        <v>4109851</v>
      </c>
      <c r="G24" s="5">
        <f t="shared" si="0"/>
        <v>0</v>
      </c>
      <c r="H24" s="5" t="str">
        <f t="shared" si="1"/>
        <v>，4109851</v>
      </c>
      <c r="I24" s="5" t="str">
        <f>VLOOKUP(A24,HOP!A:U,21,0)</f>
        <v>直连</v>
      </c>
    </row>
    <row r="25" s="5" customFormat="1" hidden="1" spans="1:9">
      <c r="A25" s="6">
        <v>999228109406961</v>
      </c>
      <c r="B25" s="7">
        <v>45283</v>
      </c>
      <c r="C25" s="7">
        <v>45285</v>
      </c>
      <c r="D25" s="5">
        <v>708.16</v>
      </c>
      <c r="E25" s="5" t="str">
        <f>VLOOKUP(A25,HOP!A:L,12,0)</f>
        <v>708.16</v>
      </c>
      <c r="F25" s="5" t="str">
        <f>VLOOKUP(A25,HOP!A:C,3,0)</f>
        <v>4127846</v>
      </c>
      <c r="G25" s="5">
        <f t="shared" si="0"/>
        <v>0</v>
      </c>
      <c r="H25" s="5" t="str">
        <f t="shared" si="1"/>
        <v>，4127846</v>
      </c>
      <c r="I25" s="5" t="str">
        <f>VLOOKUP(A25,HOP!A:U,21,0)</f>
        <v>直连</v>
      </c>
    </row>
    <row r="26" s="5" customFormat="1" hidden="1" spans="1:9">
      <c r="A26" s="6">
        <v>999228120092662</v>
      </c>
      <c r="B26" s="7">
        <v>45284</v>
      </c>
      <c r="C26" s="7">
        <v>45285</v>
      </c>
      <c r="D26" s="5">
        <v>727.72</v>
      </c>
      <c r="E26" s="5" t="str">
        <f>VLOOKUP(A26,HOP!A:L,12,0)</f>
        <v>727.72</v>
      </c>
      <c r="F26" s="5" t="str">
        <f>VLOOKUP(A26,HOP!A:C,3,0)</f>
        <v>4131665</v>
      </c>
      <c r="G26" s="5">
        <f t="shared" si="0"/>
        <v>0</v>
      </c>
      <c r="H26" s="5" t="str">
        <f t="shared" si="1"/>
        <v>，4131665</v>
      </c>
      <c r="I26" s="5" t="str">
        <f>VLOOKUP(A26,HOP!A:U,21,0)</f>
        <v>直连</v>
      </c>
    </row>
    <row r="27" s="5" customFormat="1" hidden="1" spans="1:9">
      <c r="A27" s="6">
        <v>999228139656967</v>
      </c>
      <c r="B27" s="7">
        <v>45284</v>
      </c>
      <c r="C27" s="7">
        <v>45285</v>
      </c>
      <c r="D27" s="5">
        <v>619.8</v>
      </c>
      <c r="E27" s="5" t="str">
        <f>VLOOKUP(A27,HOP!A:L,12,0)</f>
        <v>619.80</v>
      </c>
      <c r="F27" s="5" t="str">
        <f>VLOOKUP(A27,HOP!A:C,3,0)</f>
        <v>4137133</v>
      </c>
      <c r="G27" s="5">
        <f t="shared" si="0"/>
        <v>0</v>
      </c>
      <c r="H27" s="5" t="str">
        <f t="shared" si="1"/>
        <v>，4137133</v>
      </c>
      <c r="I27" s="5" t="str">
        <f>VLOOKUP(A27,HOP!A:U,21,0)</f>
        <v>直连</v>
      </c>
    </row>
    <row r="28" s="5" customFormat="1" hidden="1" spans="1:9">
      <c r="A28" s="6">
        <v>999228209345959</v>
      </c>
      <c r="B28" s="7">
        <v>45284</v>
      </c>
      <c r="C28" s="7">
        <v>45285</v>
      </c>
      <c r="D28" s="5">
        <v>895.23</v>
      </c>
      <c r="E28" s="5" t="str">
        <f>VLOOKUP(A28,HOP!A:L,12,0)</f>
        <v>895.23</v>
      </c>
      <c r="F28" s="5" t="str">
        <f>VLOOKUP(A28,HOP!A:C,3,0)</f>
        <v>4149498</v>
      </c>
      <c r="G28" s="5">
        <f t="shared" si="0"/>
        <v>0</v>
      </c>
      <c r="H28" s="5" t="str">
        <f t="shared" si="1"/>
        <v>，4149498</v>
      </c>
      <c r="I28" s="5" t="str">
        <f>VLOOKUP(A28,HOP!A:U,21,0)</f>
        <v>直连</v>
      </c>
    </row>
    <row r="29" s="5" customFormat="1" hidden="1" spans="1:9">
      <c r="A29" s="6">
        <v>999228218040479</v>
      </c>
      <c r="B29" s="7">
        <v>45283</v>
      </c>
      <c r="C29" s="7">
        <v>45285</v>
      </c>
      <c r="D29" s="5">
        <v>3343.13</v>
      </c>
      <c r="E29" s="5" t="str">
        <f>VLOOKUP(A29,HOP!A:L,12,0)</f>
        <v>3343.13</v>
      </c>
      <c r="F29" s="5" t="str">
        <f>VLOOKUP(A29,HOP!A:C,3,0)</f>
        <v>4154628</v>
      </c>
      <c r="G29" s="5">
        <f t="shared" si="0"/>
        <v>0</v>
      </c>
      <c r="H29" s="5" t="str">
        <f t="shared" si="1"/>
        <v>，4154628</v>
      </c>
      <c r="I29" s="5" t="str">
        <f>VLOOKUP(A29,HOP!A:U,21,0)</f>
        <v>直连</v>
      </c>
    </row>
    <row r="30" s="5" customFormat="1" hidden="1" spans="1:9">
      <c r="A30" s="6">
        <v>999228218174412</v>
      </c>
      <c r="B30" s="7">
        <v>45283</v>
      </c>
      <c r="C30" s="7">
        <v>45285</v>
      </c>
      <c r="D30" s="5">
        <v>1050</v>
      </c>
      <c r="E30" s="5" t="str">
        <f>VLOOKUP(A30,HOP!A:L,12,0)</f>
        <v>1050.00</v>
      </c>
      <c r="F30" s="5" t="str">
        <f>VLOOKUP(A30,HOP!A:C,3,0)</f>
        <v>4154670</v>
      </c>
      <c r="G30" s="5">
        <f t="shared" si="0"/>
        <v>0</v>
      </c>
      <c r="H30" s="5" t="str">
        <f t="shared" si="1"/>
        <v>，4154670</v>
      </c>
      <c r="I30" s="5" t="str">
        <f>VLOOKUP(A30,HOP!A:U,21,0)</f>
        <v>直连</v>
      </c>
    </row>
    <row r="31" s="5" customFormat="1" hidden="1" spans="1:9">
      <c r="A31" s="6">
        <v>999228272909930</v>
      </c>
      <c r="B31" s="7">
        <v>45284</v>
      </c>
      <c r="C31" s="7">
        <v>45285</v>
      </c>
      <c r="D31" s="5">
        <v>0</v>
      </c>
      <c r="E31" s="5" t="str">
        <f>VLOOKUP(A31,HOP!A:L,12,0)</f>
        <v>1404.24</v>
      </c>
      <c r="F31" s="5" t="str">
        <f>VLOOKUP(A31,HOP!A:C,3,0)</f>
        <v>4172685</v>
      </c>
      <c r="G31" s="5">
        <f t="shared" si="0"/>
        <v>-1404.24</v>
      </c>
      <c r="H31" s="5" t="str">
        <f t="shared" si="1"/>
        <v>，4172685</v>
      </c>
      <c r="I31" s="5" t="str">
        <f>VLOOKUP(A31,HOP!A:U,21,0)</f>
        <v>直连</v>
      </c>
    </row>
    <row r="32" s="5" customFormat="1" hidden="1" spans="1:9">
      <c r="A32" s="6">
        <v>999228272909259</v>
      </c>
      <c r="B32" s="7">
        <v>45283</v>
      </c>
      <c r="C32" s="7">
        <v>45285</v>
      </c>
      <c r="D32" s="5">
        <v>3132.63</v>
      </c>
      <c r="E32" s="5" t="str">
        <f>VLOOKUP(A32,HOP!A:L,12,0)</f>
        <v>3132.63</v>
      </c>
      <c r="F32" s="5" t="str">
        <f>VLOOKUP(A32,HOP!A:C,3,0)</f>
        <v>4172684</v>
      </c>
      <c r="G32" s="5">
        <f t="shared" si="0"/>
        <v>0</v>
      </c>
      <c r="H32" s="5" t="str">
        <f t="shared" si="1"/>
        <v>，4172684</v>
      </c>
      <c r="I32" s="5" t="str">
        <f>VLOOKUP(A32,HOP!A:U,21,0)</f>
        <v>直连</v>
      </c>
    </row>
    <row r="33" s="5" customFormat="1" hidden="1" spans="1:9">
      <c r="A33" s="6">
        <v>999228273739644</v>
      </c>
      <c r="B33" s="7">
        <v>45283</v>
      </c>
      <c r="C33" s="7">
        <v>45285</v>
      </c>
      <c r="D33" s="5">
        <v>0</v>
      </c>
      <c r="E33" s="5" t="e">
        <f>VLOOKUP(A33,HOP!A:L,12,0)</f>
        <v>#N/A</v>
      </c>
      <c r="F33" s="5" t="e">
        <f>VLOOKUP(A33,HOP!A:C,3,0)</f>
        <v>#N/A</v>
      </c>
      <c r="G33" s="5" t="e">
        <f t="shared" si="0"/>
        <v>#N/A</v>
      </c>
      <c r="H33" s="5" t="e">
        <f t="shared" si="1"/>
        <v>#N/A</v>
      </c>
      <c r="I33" s="5" t="e">
        <f>VLOOKUP(A33,HOP!A:U,21,0)</f>
        <v>#N/A</v>
      </c>
    </row>
    <row r="34" s="5" customFormat="1" hidden="1" spans="1:9">
      <c r="A34" s="6">
        <v>999228279078888</v>
      </c>
      <c r="B34" s="7">
        <v>45281</v>
      </c>
      <c r="C34" s="7">
        <v>45285</v>
      </c>
      <c r="D34" s="5">
        <v>0</v>
      </c>
      <c r="E34" s="5" t="e">
        <f>VLOOKUP(A34,HOP!A:L,12,0)</f>
        <v>#N/A</v>
      </c>
      <c r="F34" s="5" t="e">
        <f>VLOOKUP(A34,HOP!A:C,3,0)</f>
        <v>#N/A</v>
      </c>
      <c r="G34" s="5" t="e">
        <f t="shared" si="0"/>
        <v>#N/A</v>
      </c>
      <c r="H34" s="5" t="e">
        <f t="shared" si="1"/>
        <v>#N/A</v>
      </c>
      <c r="I34" s="5" t="e">
        <f>VLOOKUP(A34,HOP!A:U,21,0)</f>
        <v>#N/A</v>
      </c>
    </row>
    <row r="35" s="5" customFormat="1" hidden="1" spans="1:9">
      <c r="A35" s="6">
        <v>999228284286598</v>
      </c>
      <c r="B35" s="7">
        <v>45282</v>
      </c>
      <c r="C35" s="7">
        <v>45285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ref="G35:G66" si="2">D35-E35</f>
        <v>#N/A</v>
      </c>
      <c r="H35" s="5" t="e">
        <f t="shared" ref="H35:H66" si="3">$H$1&amp;F35</f>
        <v>#N/A</v>
      </c>
      <c r="I35" s="5" t="e">
        <f>VLOOKUP(A35,HOP!A:U,21,0)</f>
        <v>#N/A</v>
      </c>
    </row>
    <row r="36" s="5" customFormat="1" hidden="1" spans="1:9">
      <c r="A36" s="6">
        <v>999228293197236</v>
      </c>
      <c r="B36" s="7">
        <v>45283</v>
      </c>
      <c r="C36" s="7">
        <v>45285</v>
      </c>
      <c r="D36" s="5">
        <v>5223.2</v>
      </c>
      <c r="E36" s="5" t="str">
        <f>VLOOKUP(A36,HOP!A:L,12,0)</f>
        <v>5223.20</v>
      </c>
      <c r="F36" s="5" t="str">
        <f>VLOOKUP(A36,HOP!A:C,3,0)</f>
        <v>4180898</v>
      </c>
      <c r="G36" s="5">
        <f t="shared" si="2"/>
        <v>0</v>
      </c>
      <c r="H36" s="5" t="str">
        <f t="shared" si="3"/>
        <v>，4180898</v>
      </c>
      <c r="I36" s="5" t="str">
        <f>VLOOKUP(A36,HOP!A:U,21,0)</f>
        <v>直连</v>
      </c>
    </row>
    <row r="37" s="5" customFormat="1" hidden="1" spans="1:9">
      <c r="A37" s="6">
        <v>999228317206559</v>
      </c>
      <c r="B37" s="7">
        <v>45284</v>
      </c>
      <c r="C37" s="7">
        <v>45285</v>
      </c>
      <c r="D37" s="5">
        <v>0</v>
      </c>
      <c r="E37" s="5" t="e">
        <f>VLOOKUP(A37,HOP!A:L,12,0)</f>
        <v>#N/A</v>
      </c>
      <c r="F37" s="5" t="e">
        <f>VLOOKUP(A37,HOP!A:C,3,0)</f>
        <v>#N/A</v>
      </c>
      <c r="G37" s="5" t="e">
        <f t="shared" si="2"/>
        <v>#N/A</v>
      </c>
      <c r="H37" s="5" t="e">
        <f t="shared" si="3"/>
        <v>#N/A</v>
      </c>
      <c r="I37" s="5" t="e">
        <f>VLOOKUP(A37,HOP!A:U,21,0)</f>
        <v>#N/A</v>
      </c>
    </row>
    <row r="38" s="5" customFormat="1" hidden="1" spans="1:9">
      <c r="A38" s="6">
        <v>999228319717979</v>
      </c>
      <c r="B38" s="7">
        <v>45284</v>
      </c>
      <c r="C38" s="7">
        <v>45285</v>
      </c>
      <c r="D38" s="5">
        <v>667.03</v>
      </c>
      <c r="E38" s="5" t="str">
        <f>VLOOKUP(A38,HOP!A:L,12,0)</f>
        <v>667.03</v>
      </c>
      <c r="F38" s="5" t="str">
        <f>VLOOKUP(A38,HOP!A:C,3,0)</f>
        <v>4192863</v>
      </c>
      <c r="G38" s="5">
        <f t="shared" si="2"/>
        <v>0</v>
      </c>
      <c r="H38" s="5" t="str">
        <f t="shared" si="3"/>
        <v>，4192863</v>
      </c>
      <c r="I38" s="5" t="str">
        <f>VLOOKUP(A38,HOP!A:U,21,0)</f>
        <v>直连</v>
      </c>
    </row>
    <row r="39" s="5" customFormat="1" hidden="1" spans="1:9">
      <c r="A39" s="6">
        <v>999228332684277</v>
      </c>
      <c r="B39" s="7">
        <v>45283</v>
      </c>
      <c r="C39" s="7">
        <v>45285</v>
      </c>
      <c r="D39" s="5">
        <v>2216.72</v>
      </c>
      <c r="E39" s="5" t="str">
        <f>VLOOKUP(A39,HOP!A:L,12,0)</f>
        <v>2216.72</v>
      </c>
      <c r="F39" s="5" t="str">
        <f>VLOOKUP(A39,HOP!A:C,3,0)</f>
        <v>4198737</v>
      </c>
      <c r="G39" s="5">
        <f t="shared" si="2"/>
        <v>0</v>
      </c>
      <c r="H39" s="5" t="str">
        <f t="shared" si="3"/>
        <v>，4198737</v>
      </c>
      <c r="I39" s="5" t="str">
        <f>VLOOKUP(A39,HOP!A:U,21,0)</f>
        <v>直连</v>
      </c>
    </row>
    <row r="40" s="5" customFormat="1" spans="1:9">
      <c r="A40" s="6">
        <v>999228341619602</v>
      </c>
      <c r="B40" s="7">
        <v>45284</v>
      </c>
      <c r="C40" s="7">
        <v>45285</v>
      </c>
      <c r="D40" s="5">
        <v>396.34</v>
      </c>
      <c r="E40" s="5" t="str">
        <f>VLOOKUP(A40,HOP!A:L,12,0)</f>
        <v>396.38</v>
      </c>
      <c r="F40" s="5" t="str">
        <f>VLOOKUP(A40,HOP!A:C,3,0)</f>
        <v>4205223</v>
      </c>
      <c r="G40" s="5">
        <f t="shared" si="2"/>
        <v>-0.0400000000000205</v>
      </c>
      <c r="H40" s="5" t="str">
        <f t="shared" si="3"/>
        <v>，4205223</v>
      </c>
      <c r="I40" s="5" t="str">
        <f>VLOOKUP(A40,HOP!A:U,21,0)</f>
        <v>直连</v>
      </c>
    </row>
    <row r="41" s="5" customFormat="1" hidden="1" spans="1:9">
      <c r="A41" s="6">
        <v>999228344001482</v>
      </c>
      <c r="B41" s="7">
        <v>45283</v>
      </c>
      <c r="C41" s="7">
        <v>45285</v>
      </c>
      <c r="D41" s="5">
        <v>599.49</v>
      </c>
      <c r="E41" s="5" t="str">
        <f>VLOOKUP(A41,HOP!A:L,12,0)</f>
        <v>599.49</v>
      </c>
      <c r="F41" s="5" t="str">
        <f>VLOOKUP(A41,HOP!A:C,3,0)</f>
        <v>4206027</v>
      </c>
      <c r="G41" s="5">
        <f t="shared" si="2"/>
        <v>0</v>
      </c>
      <c r="H41" s="5" t="str">
        <f t="shared" si="3"/>
        <v>，4206027</v>
      </c>
      <c r="I41" s="5" t="str">
        <f>VLOOKUP(A41,HOP!A:U,21,0)</f>
        <v>直连</v>
      </c>
    </row>
    <row r="42" s="5" customFormat="1" hidden="1" spans="1:9">
      <c r="A42" s="6">
        <v>999228345597221</v>
      </c>
      <c r="B42" s="7">
        <v>45283</v>
      </c>
      <c r="C42" s="7">
        <v>45285</v>
      </c>
      <c r="D42" s="5">
        <v>528.8</v>
      </c>
      <c r="E42" s="5" t="str">
        <f>VLOOKUP(A42,HOP!A:L,12,0)</f>
        <v>528.80</v>
      </c>
      <c r="F42" s="5" t="str">
        <f>VLOOKUP(A42,HOP!A:C,3,0)</f>
        <v>4206503</v>
      </c>
      <c r="G42" s="5">
        <f t="shared" si="2"/>
        <v>0</v>
      </c>
      <c r="H42" s="5" t="str">
        <f t="shared" si="3"/>
        <v>，4206503</v>
      </c>
      <c r="I42" s="5" t="str">
        <f>VLOOKUP(A42,HOP!A:U,21,0)</f>
        <v>直连</v>
      </c>
    </row>
    <row r="43" s="5" customFormat="1" hidden="1" spans="1:9">
      <c r="A43" s="6">
        <v>999228345984699</v>
      </c>
      <c r="B43" s="7">
        <v>45284</v>
      </c>
      <c r="C43" s="7">
        <v>45285</v>
      </c>
      <c r="D43" s="5">
        <v>0</v>
      </c>
      <c r="E43" s="5" t="str">
        <f>VLOOKUP(A43,HOP!A:L,12,0)</f>
        <v>0.00</v>
      </c>
      <c r="F43" s="5" t="str">
        <f>VLOOKUP(A43,HOP!A:C,3,0)</f>
        <v>4206753</v>
      </c>
      <c r="G43" s="5">
        <f t="shared" si="2"/>
        <v>0</v>
      </c>
      <c r="H43" s="5" t="str">
        <f t="shared" si="3"/>
        <v>，4206753</v>
      </c>
      <c r="I43" s="5" t="str">
        <f>VLOOKUP(A43,HOP!A:U,21,0)</f>
        <v>直连</v>
      </c>
    </row>
    <row r="44" s="5" customFormat="1" hidden="1" spans="1:9">
      <c r="A44" s="6">
        <v>999228362968524</v>
      </c>
      <c r="B44" s="7">
        <v>45284</v>
      </c>
      <c r="C44" s="7">
        <v>45285</v>
      </c>
      <c r="D44" s="5">
        <v>1096.76</v>
      </c>
      <c r="E44" s="5" t="str">
        <f>VLOOKUP(A44,HOP!A:L,12,0)</f>
        <v>1096.76</v>
      </c>
      <c r="F44" s="5" t="str">
        <f>VLOOKUP(A44,HOP!A:C,3,0)</f>
        <v>4214976</v>
      </c>
      <c r="G44" s="5">
        <f t="shared" si="2"/>
        <v>0</v>
      </c>
      <c r="H44" s="5" t="str">
        <f t="shared" si="3"/>
        <v>，4214976</v>
      </c>
      <c r="I44" s="5" t="str">
        <f>VLOOKUP(A44,HOP!A:U,21,0)</f>
        <v>直连</v>
      </c>
    </row>
    <row r="45" s="5" customFormat="1" hidden="1" spans="1:9">
      <c r="A45" s="6">
        <v>999228365192091</v>
      </c>
      <c r="B45" s="7">
        <v>45282</v>
      </c>
      <c r="C45" s="7">
        <v>45285</v>
      </c>
      <c r="D45" s="5">
        <v>606.81</v>
      </c>
      <c r="E45" s="5" t="str">
        <f>VLOOKUP(A45,HOP!A:L,12,0)</f>
        <v>606.81</v>
      </c>
      <c r="F45" s="5" t="str">
        <f>VLOOKUP(A45,HOP!A:C,3,0)</f>
        <v>4216372</v>
      </c>
      <c r="G45" s="5">
        <f t="shared" si="2"/>
        <v>0</v>
      </c>
      <c r="H45" s="5" t="str">
        <f t="shared" si="3"/>
        <v>，4216372</v>
      </c>
      <c r="I45" s="5" t="str">
        <f>VLOOKUP(A45,HOP!A:U,21,0)</f>
        <v>直连</v>
      </c>
    </row>
    <row r="46" s="5" customFormat="1" hidden="1" spans="1:9">
      <c r="A46" s="6">
        <v>999228366012731</v>
      </c>
      <c r="B46" s="7">
        <v>45284</v>
      </c>
      <c r="C46" s="7">
        <v>45285</v>
      </c>
      <c r="D46" s="5">
        <v>0</v>
      </c>
      <c r="E46" s="5" t="e">
        <f>VLOOKUP(A46,HOP!A:L,12,0)</f>
        <v>#N/A</v>
      </c>
      <c r="F46" s="5" t="e">
        <f>VLOOKUP(A46,HOP!A:C,3,0)</f>
        <v>#N/A</v>
      </c>
      <c r="G46" s="5" t="e">
        <f t="shared" si="2"/>
        <v>#N/A</v>
      </c>
      <c r="H46" s="5" t="e">
        <f t="shared" si="3"/>
        <v>#N/A</v>
      </c>
      <c r="I46" s="5" t="e">
        <f>VLOOKUP(A46,HOP!A:U,21,0)</f>
        <v>#N/A</v>
      </c>
    </row>
    <row r="47" s="5" customFormat="1" hidden="1" spans="1:9">
      <c r="A47" s="6">
        <v>999228368207166</v>
      </c>
      <c r="B47" s="7">
        <v>45282</v>
      </c>
      <c r="C47" s="7">
        <v>45285</v>
      </c>
      <c r="D47" s="5">
        <v>3012.1</v>
      </c>
      <c r="E47" s="5" t="str">
        <f>VLOOKUP(A47,HOP!A:L,12,0)</f>
        <v>3012.10</v>
      </c>
      <c r="F47" s="5" t="str">
        <f>VLOOKUP(A47,HOP!A:C,3,0)</f>
        <v>4219805</v>
      </c>
      <c r="G47" s="5">
        <f t="shared" si="2"/>
        <v>0</v>
      </c>
      <c r="H47" s="5" t="str">
        <f t="shared" si="3"/>
        <v>，4219805</v>
      </c>
      <c r="I47" s="5" t="str">
        <f>VLOOKUP(A47,HOP!A:U,21,0)</f>
        <v>直采</v>
      </c>
    </row>
    <row r="48" s="5" customFormat="1" hidden="1" spans="1:9">
      <c r="A48" s="6">
        <v>999228368217415</v>
      </c>
      <c r="B48" s="7">
        <v>45282</v>
      </c>
      <c r="C48" s="7">
        <v>45285</v>
      </c>
      <c r="D48" s="5">
        <v>3012.1</v>
      </c>
      <c r="E48" s="5" t="str">
        <f>VLOOKUP(A48,HOP!A:L,12,0)</f>
        <v>3012.10</v>
      </c>
      <c r="F48" s="5" t="str">
        <f>VLOOKUP(A48,HOP!A:C,3,0)</f>
        <v>4219821</v>
      </c>
      <c r="G48" s="5">
        <f t="shared" si="2"/>
        <v>0</v>
      </c>
      <c r="H48" s="5" t="str">
        <f t="shared" si="3"/>
        <v>，4219821</v>
      </c>
      <c r="I48" s="5" t="str">
        <f>VLOOKUP(A48,HOP!A:U,21,0)</f>
        <v>直采</v>
      </c>
    </row>
    <row r="49" s="5" customFormat="1" hidden="1" spans="1:9">
      <c r="A49" s="6">
        <v>999228368406357</v>
      </c>
      <c r="B49" s="7">
        <v>45284</v>
      </c>
      <c r="C49" s="7">
        <v>45285</v>
      </c>
      <c r="D49" s="5">
        <v>1475.82</v>
      </c>
      <c r="E49" s="5" t="str">
        <f>VLOOKUP(A49,HOP!A:L,12,0)</f>
        <v>1475.82</v>
      </c>
      <c r="F49" s="5" t="str">
        <f>VLOOKUP(A49,HOP!A:C,3,0)</f>
        <v>4220295</v>
      </c>
      <c r="G49" s="5">
        <f t="shared" si="2"/>
        <v>0</v>
      </c>
      <c r="H49" s="5" t="str">
        <f t="shared" si="3"/>
        <v>，4220295</v>
      </c>
      <c r="I49" s="5" t="str">
        <f>VLOOKUP(A49,HOP!A:U,21,0)</f>
        <v>直连</v>
      </c>
    </row>
    <row r="50" s="5" customFormat="1" hidden="1" spans="1:9">
      <c r="A50" s="6">
        <v>999228393201614</v>
      </c>
      <c r="B50" s="7">
        <v>45283</v>
      </c>
      <c r="C50" s="7">
        <v>45285</v>
      </c>
      <c r="D50" s="5">
        <v>1304.32</v>
      </c>
      <c r="E50" s="5" t="str">
        <f>VLOOKUP(A50,HOP!A:L,12,0)</f>
        <v>1304.32</v>
      </c>
      <c r="F50" s="5" t="str">
        <f>VLOOKUP(A50,HOP!A:C,3,0)</f>
        <v>4226297</v>
      </c>
      <c r="G50" s="5">
        <f t="shared" si="2"/>
        <v>0</v>
      </c>
      <c r="H50" s="5" t="str">
        <f t="shared" si="3"/>
        <v>，4226297</v>
      </c>
      <c r="I50" s="5" t="str">
        <f>VLOOKUP(A50,HOP!A:U,21,0)</f>
        <v>直连</v>
      </c>
    </row>
    <row r="51" s="5" customFormat="1" hidden="1" spans="1:9">
      <c r="A51" s="6">
        <v>999228399325800</v>
      </c>
      <c r="B51" s="7">
        <v>45283</v>
      </c>
      <c r="C51" s="7">
        <v>45285</v>
      </c>
      <c r="D51" s="5">
        <v>768</v>
      </c>
      <c r="E51" s="5" t="str">
        <f>VLOOKUP(A51,HOP!A:L,12,0)</f>
        <v>768.00</v>
      </c>
      <c r="F51" s="5" t="str">
        <f>VLOOKUP(A51,HOP!A:C,3,0)</f>
        <v>4229097</v>
      </c>
      <c r="G51" s="5">
        <f t="shared" si="2"/>
        <v>0</v>
      </c>
      <c r="H51" s="5" t="str">
        <f t="shared" si="3"/>
        <v>，4229097</v>
      </c>
      <c r="I51" s="5" t="str">
        <f>VLOOKUP(A51,HOP!A:U,21,0)</f>
        <v>直采</v>
      </c>
    </row>
    <row r="52" s="5" customFormat="1" hidden="1" spans="1:9">
      <c r="A52" s="6">
        <v>999228415059862</v>
      </c>
      <c r="B52" s="7">
        <v>45282</v>
      </c>
      <c r="C52" s="7">
        <v>45285</v>
      </c>
      <c r="D52" s="5">
        <v>2235.18</v>
      </c>
      <c r="E52" s="5" t="str">
        <f>VLOOKUP(A52,HOP!A:L,12,0)</f>
        <v>2235.18</v>
      </c>
      <c r="F52" s="5" t="str">
        <f>VLOOKUP(A52,HOP!A:C,3,0)</f>
        <v>4233072</v>
      </c>
      <c r="G52" s="5">
        <f t="shared" si="2"/>
        <v>0</v>
      </c>
      <c r="H52" s="5" t="str">
        <f t="shared" si="3"/>
        <v>，4233072</v>
      </c>
      <c r="I52" s="5" t="str">
        <f>VLOOKUP(A52,HOP!A:U,21,0)</f>
        <v>直采</v>
      </c>
    </row>
    <row r="53" s="5" customFormat="1" hidden="1" spans="1:9">
      <c r="A53" s="6">
        <v>999228421317923</v>
      </c>
      <c r="B53" s="7">
        <v>45282</v>
      </c>
      <c r="C53" s="7">
        <v>45285</v>
      </c>
      <c r="D53" s="5">
        <v>1919.61</v>
      </c>
      <c r="E53" s="5" t="str">
        <f>VLOOKUP(A53,HOP!A:L,12,0)</f>
        <v>1919.61</v>
      </c>
      <c r="F53" s="5" t="str">
        <f>VLOOKUP(A53,HOP!A:C,3,0)</f>
        <v>4236029</v>
      </c>
      <c r="G53" s="5">
        <f t="shared" si="2"/>
        <v>0</v>
      </c>
      <c r="H53" s="5" t="str">
        <f t="shared" si="3"/>
        <v>，4236029</v>
      </c>
      <c r="I53" s="5" t="str">
        <f>VLOOKUP(A53,HOP!A:U,21,0)</f>
        <v>直连</v>
      </c>
    </row>
    <row r="54" s="5" customFormat="1" hidden="1" spans="1:9">
      <c r="A54" s="6">
        <v>999228432265796</v>
      </c>
      <c r="B54" s="7">
        <v>45283</v>
      </c>
      <c r="C54" s="7">
        <v>45285</v>
      </c>
      <c r="D54" s="5">
        <v>670</v>
      </c>
      <c r="E54" s="5" t="str">
        <f>VLOOKUP(A54,HOP!A:L,12,0)</f>
        <v>670.00</v>
      </c>
      <c r="F54" s="5" t="str">
        <f>VLOOKUP(A54,HOP!A:C,3,0)</f>
        <v>4237863</v>
      </c>
      <c r="G54" s="5">
        <f t="shared" si="2"/>
        <v>0</v>
      </c>
      <c r="H54" s="5" t="str">
        <f t="shared" si="3"/>
        <v>，4237863</v>
      </c>
      <c r="I54" s="5" t="str">
        <f>VLOOKUP(A54,HOP!A:U,21,0)</f>
        <v>直连</v>
      </c>
    </row>
    <row r="55" s="5" customFormat="1" hidden="1" spans="1:9">
      <c r="A55" s="6">
        <v>999228443250092</v>
      </c>
      <c r="B55" s="7">
        <v>45284</v>
      </c>
      <c r="C55" s="7">
        <v>45285</v>
      </c>
      <c r="D55" s="5">
        <v>341.68</v>
      </c>
      <c r="E55" s="5" t="str">
        <f>VLOOKUP(A55,HOP!A:L,12,0)</f>
        <v>341.68</v>
      </c>
      <c r="F55" s="5" t="str">
        <f>VLOOKUP(A55,HOP!A:C,3,0)</f>
        <v>4244602</v>
      </c>
      <c r="G55" s="5">
        <f t="shared" si="2"/>
        <v>0</v>
      </c>
      <c r="H55" s="5" t="str">
        <f t="shared" si="3"/>
        <v>，4244602</v>
      </c>
      <c r="I55" s="5" t="str">
        <f>VLOOKUP(A55,HOP!A:U,21,0)</f>
        <v>直连</v>
      </c>
    </row>
    <row r="56" s="5" customFormat="1" hidden="1" spans="1:9">
      <c r="A56" s="6">
        <v>999228443326438</v>
      </c>
      <c r="B56" s="7">
        <v>45281</v>
      </c>
      <c r="C56" s="7">
        <v>45285</v>
      </c>
      <c r="D56" s="5">
        <v>1257.96</v>
      </c>
      <c r="E56" s="5" t="str">
        <f>VLOOKUP(A56,HOP!A:L,12,0)</f>
        <v>1257.96</v>
      </c>
      <c r="F56" s="5" t="str">
        <f>VLOOKUP(A56,HOP!A:C,3,0)</f>
        <v>4244759</v>
      </c>
      <c r="G56" s="5">
        <f t="shared" si="2"/>
        <v>0</v>
      </c>
      <c r="H56" s="5" t="str">
        <f t="shared" si="3"/>
        <v>，4244759</v>
      </c>
      <c r="I56" s="5" t="str">
        <f>VLOOKUP(A56,HOP!A:U,21,0)</f>
        <v>直连</v>
      </c>
    </row>
    <row r="57" s="5" customFormat="1" hidden="1" spans="1:9">
      <c r="A57" s="6">
        <v>999228444922062</v>
      </c>
      <c r="B57" s="7">
        <v>45284</v>
      </c>
      <c r="C57" s="7">
        <v>45285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2"/>
        <v>#N/A</v>
      </c>
      <c r="H57" s="5" t="e">
        <f t="shared" si="3"/>
        <v>#N/A</v>
      </c>
      <c r="I57" s="5" t="e">
        <f>VLOOKUP(A57,HOP!A:U,21,0)</f>
        <v>#N/A</v>
      </c>
    </row>
    <row r="58" s="5" customFormat="1" hidden="1" spans="1:9">
      <c r="A58" s="6">
        <v>999228445097321</v>
      </c>
      <c r="B58" s="7">
        <v>45284</v>
      </c>
      <c r="C58" s="7">
        <v>45285</v>
      </c>
      <c r="D58" s="5">
        <v>0</v>
      </c>
      <c r="E58" s="5" t="e">
        <f>VLOOKUP(A58,HOP!A:L,12,0)</f>
        <v>#N/A</v>
      </c>
      <c r="F58" s="5" t="e">
        <f>VLOOKUP(A58,HOP!A:C,3,0)</f>
        <v>#N/A</v>
      </c>
      <c r="G58" s="5" t="e">
        <f t="shared" si="2"/>
        <v>#N/A</v>
      </c>
      <c r="H58" s="5" t="e">
        <f t="shared" si="3"/>
        <v>#N/A</v>
      </c>
      <c r="I58" s="5" t="e">
        <f>VLOOKUP(A58,HOP!A:U,21,0)</f>
        <v>#N/A</v>
      </c>
    </row>
    <row r="59" s="5" customFormat="1" hidden="1" spans="1:9">
      <c r="A59" s="6">
        <v>999228446254054</v>
      </c>
      <c r="B59" s="7">
        <v>45283</v>
      </c>
      <c r="C59" s="7">
        <v>45285</v>
      </c>
      <c r="D59" s="5">
        <v>1522.76</v>
      </c>
      <c r="E59" s="5" t="str">
        <f>VLOOKUP(A59,HOP!A:L,12,0)</f>
        <v>1522.76</v>
      </c>
      <c r="F59" s="5" t="str">
        <f>VLOOKUP(A59,HOP!A:C,3,0)</f>
        <v>4250188</v>
      </c>
      <c r="G59" s="5">
        <f t="shared" si="2"/>
        <v>0</v>
      </c>
      <c r="H59" s="5" t="str">
        <f t="shared" si="3"/>
        <v>，4250188</v>
      </c>
      <c r="I59" s="5" t="str">
        <f>VLOOKUP(A59,HOP!A:U,21,0)</f>
        <v>直连</v>
      </c>
    </row>
    <row r="60" s="5" customFormat="1" hidden="1" spans="1:9">
      <c r="A60" s="6">
        <v>999228446563196</v>
      </c>
      <c r="B60" s="7">
        <v>45284</v>
      </c>
      <c r="C60" s="7">
        <v>45285</v>
      </c>
      <c r="D60" s="5">
        <v>0</v>
      </c>
      <c r="E60" s="5" t="e">
        <f>VLOOKUP(A60,HOP!A:L,12,0)</f>
        <v>#N/A</v>
      </c>
      <c r="F60" s="5" t="e">
        <f>VLOOKUP(A60,HOP!A:C,3,0)</f>
        <v>#N/A</v>
      </c>
      <c r="G60" s="5" t="e">
        <f t="shared" si="2"/>
        <v>#N/A</v>
      </c>
      <c r="H60" s="5" t="e">
        <f t="shared" si="3"/>
        <v>#N/A</v>
      </c>
      <c r="I60" s="5" t="e">
        <f>VLOOKUP(A60,HOP!A:U,21,0)</f>
        <v>#N/A</v>
      </c>
    </row>
    <row r="61" s="5" customFormat="1" hidden="1" spans="1:9">
      <c r="A61" s="6">
        <v>999228446780107</v>
      </c>
      <c r="B61" s="7">
        <v>45283</v>
      </c>
      <c r="C61" s="7">
        <v>45285</v>
      </c>
      <c r="D61" s="5">
        <v>0</v>
      </c>
      <c r="E61" s="5" t="e">
        <f>VLOOKUP(A61,HOP!A:L,12,0)</f>
        <v>#N/A</v>
      </c>
      <c r="F61" s="5" t="e">
        <f>VLOOKUP(A61,HOP!A:C,3,0)</f>
        <v>#N/A</v>
      </c>
      <c r="G61" s="5" t="e">
        <f t="shared" si="2"/>
        <v>#N/A</v>
      </c>
      <c r="H61" s="5" t="e">
        <f t="shared" si="3"/>
        <v>#N/A</v>
      </c>
      <c r="I61" s="5" t="e">
        <f>VLOOKUP(A61,HOP!A:U,21,0)</f>
        <v>#N/A</v>
      </c>
    </row>
    <row r="62" s="5" customFormat="1" hidden="1" spans="1:9">
      <c r="A62" s="6">
        <v>999228483175633</v>
      </c>
      <c r="B62" s="7">
        <v>45283</v>
      </c>
      <c r="C62" s="7">
        <v>45285</v>
      </c>
      <c r="D62" s="5">
        <v>2770.93</v>
      </c>
      <c r="E62" s="5" t="str">
        <f>VLOOKUP(A62,HOP!A:L,12,0)</f>
        <v>2770.93</v>
      </c>
      <c r="F62" s="5" t="str">
        <f>VLOOKUP(A62,HOP!A:C,3,0)</f>
        <v>4255841</v>
      </c>
      <c r="G62" s="5">
        <f t="shared" si="2"/>
        <v>0</v>
      </c>
      <c r="H62" s="5" t="str">
        <f t="shared" si="3"/>
        <v>，4255841</v>
      </c>
      <c r="I62" s="5" t="str">
        <f>VLOOKUP(A62,HOP!A:U,21,0)</f>
        <v>直连</v>
      </c>
    </row>
    <row r="63" s="5" customFormat="1" hidden="1" spans="1:9">
      <c r="A63" s="6">
        <v>999228491044072</v>
      </c>
      <c r="B63" s="7">
        <v>45284</v>
      </c>
      <c r="C63" s="7">
        <v>45285</v>
      </c>
      <c r="D63" s="5">
        <v>6745.94</v>
      </c>
      <c r="E63" s="5" t="str">
        <f>VLOOKUP(A63,HOP!A:L,12,0)</f>
        <v>6745.94</v>
      </c>
      <c r="F63" s="5" t="str">
        <f>VLOOKUP(A63,HOP!A:C,3,0)</f>
        <v>4262146</v>
      </c>
      <c r="G63" s="5">
        <f t="shared" si="2"/>
        <v>0</v>
      </c>
      <c r="H63" s="5" t="str">
        <f t="shared" si="3"/>
        <v>，4262146</v>
      </c>
      <c r="I63" s="5" t="str">
        <f>VLOOKUP(A63,HOP!A:U,21,0)</f>
        <v>直连</v>
      </c>
    </row>
    <row r="64" s="5" customFormat="1" hidden="1" spans="1:9">
      <c r="A64" s="6">
        <v>999228492032844</v>
      </c>
      <c r="B64" s="7">
        <v>45284</v>
      </c>
      <c r="C64" s="7">
        <v>45285</v>
      </c>
      <c r="D64" s="5">
        <v>598.33</v>
      </c>
      <c r="E64" s="5" t="str">
        <f>VLOOKUP(A64,HOP!A:L,12,0)</f>
        <v>598.33</v>
      </c>
      <c r="F64" s="5" t="str">
        <f>VLOOKUP(A64,HOP!A:C,3,0)</f>
        <v>4262456</v>
      </c>
      <c r="G64" s="5">
        <f t="shared" si="2"/>
        <v>0</v>
      </c>
      <c r="H64" s="5" t="str">
        <f t="shared" si="3"/>
        <v>，4262456</v>
      </c>
      <c r="I64" s="5" t="str">
        <f>VLOOKUP(A64,HOP!A:U,21,0)</f>
        <v>直连</v>
      </c>
    </row>
    <row r="65" s="5" customFormat="1" hidden="1" spans="1:9">
      <c r="A65" s="6">
        <v>999228494279090</v>
      </c>
      <c r="B65" s="7">
        <v>45284</v>
      </c>
      <c r="C65" s="7">
        <v>45285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28494280321</v>
      </c>
      <c r="B66" s="7">
        <v>45284</v>
      </c>
      <c r="C66" s="7">
        <v>45285</v>
      </c>
      <c r="D66" s="5">
        <v>0</v>
      </c>
      <c r="E66" s="5" t="e">
        <f>VLOOKUP(A66,HOP!A:L,12,0)</f>
        <v>#N/A</v>
      </c>
      <c r="F66" s="5" t="e">
        <f>VLOOKUP(A66,HOP!A:C,3,0)</f>
        <v>#N/A</v>
      </c>
      <c r="G66" s="5" t="e">
        <f t="shared" si="2"/>
        <v>#N/A</v>
      </c>
      <c r="H66" s="5" t="e">
        <f t="shared" si="3"/>
        <v>#N/A</v>
      </c>
      <c r="I66" s="5" t="e">
        <f>VLOOKUP(A66,HOP!A:U,21,0)</f>
        <v>#N/A</v>
      </c>
    </row>
    <row r="67" s="5" customFormat="1" hidden="1" spans="1:9">
      <c r="A67" s="6">
        <v>999228496258774</v>
      </c>
      <c r="B67" s="7">
        <v>45277</v>
      </c>
      <c r="C67" s="7">
        <v>45285</v>
      </c>
      <c r="D67" s="5">
        <v>9871.23</v>
      </c>
      <c r="E67" s="5" t="str">
        <f>VLOOKUP(A67,HOP!A:L,12,0)</f>
        <v>9871.23</v>
      </c>
      <c r="F67" s="5" t="str">
        <f>VLOOKUP(A67,HOP!A:C,3,0)</f>
        <v>4264320</v>
      </c>
      <c r="G67" s="5">
        <f t="shared" ref="G67:G98" si="4">D67-E67</f>
        <v>0</v>
      </c>
      <c r="H67" s="5" t="str">
        <f t="shared" ref="H67:H98" si="5">$H$1&amp;F67</f>
        <v>，4264320</v>
      </c>
      <c r="I67" s="5" t="str">
        <f>VLOOKUP(A67,HOP!A:U,21,0)</f>
        <v>直连</v>
      </c>
    </row>
    <row r="68" s="5" customFormat="1" hidden="1" spans="1:9">
      <c r="A68" s="6">
        <v>999228497478100</v>
      </c>
      <c r="B68" s="7">
        <v>45284</v>
      </c>
      <c r="C68" s="7">
        <v>45285</v>
      </c>
      <c r="D68" s="5">
        <v>225.58</v>
      </c>
      <c r="E68" s="5" t="str">
        <f>VLOOKUP(A68,HOP!A:L,12,0)</f>
        <v>225.58</v>
      </c>
      <c r="F68" s="5" t="str">
        <f>VLOOKUP(A68,HOP!A:C,3,0)</f>
        <v>4264932</v>
      </c>
      <c r="G68" s="5">
        <f t="shared" si="4"/>
        <v>0</v>
      </c>
      <c r="H68" s="5" t="str">
        <f t="shared" si="5"/>
        <v>，4264932</v>
      </c>
      <c r="I68" s="5" t="str">
        <f>VLOOKUP(A68,HOP!A:U,21,0)</f>
        <v>直连</v>
      </c>
    </row>
    <row r="69" s="5" customFormat="1" hidden="1" spans="1:9">
      <c r="A69" s="6">
        <v>999228499955227</v>
      </c>
      <c r="B69" s="7">
        <v>45284</v>
      </c>
      <c r="C69" s="7">
        <v>45285</v>
      </c>
      <c r="D69" s="5">
        <v>0</v>
      </c>
      <c r="E69" s="5" t="e">
        <f>VLOOKUP(A69,HOP!A:L,12,0)</f>
        <v>#N/A</v>
      </c>
      <c r="F69" s="5" t="e">
        <f>VLOOKUP(A69,HOP!A:C,3,0)</f>
        <v>#N/A</v>
      </c>
      <c r="G69" s="5" t="e">
        <f t="shared" si="4"/>
        <v>#N/A</v>
      </c>
      <c r="H69" s="5" t="e">
        <f t="shared" si="5"/>
        <v>#N/A</v>
      </c>
      <c r="I69" s="5" t="e">
        <f>VLOOKUP(A69,HOP!A:U,21,0)</f>
        <v>#N/A</v>
      </c>
    </row>
    <row r="70" s="5" customFormat="1" hidden="1" spans="1:9">
      <c r="A70" s="6">
        <v>999228503091331</v>
      </c>
      <c r="B70" s="7">
        <v>45283</v>
      </c>
      <c r="C70" s="7">
        <v>45285</v>
      </c>
      <c r="D70" s="5">
        <v>2000.5</v>
      </c>
      <c r="E70" s="5" t="str">
        <f>VLOOKUP(A70,HOP!A:L,12,0)</f>
        <v>2000.50</v>
      </c>
      <c r="F70" s="5" t="str">
        <f>VLOOKUP(A70,HOP!A:C,3,0)</f>
        <v>4267025</v>
      </c>
      <c r="G70" s="5">
        <f t="shared" si="4"/>
        <v>0</v>
      </c>
      <c r="H70" s="5" t="str">
        <f t="shared" si="5"/>
        <v>，4267025</v>
      </c>
      <c r="I70" s="5" t="str">
        <f>VLOOKUP(A70,HOP!A:U,21,0)</f>
        <v>直连</v>
      </c>
    </row>
    <row r="71" s="5" customFormat="1" hidden="1" spans="1:9">
      <c r="A71" s="6">
        <v>999228506702400</v>
      </c>
      <c r="B71" s="7">
        <v>45283</v>
      </c>
      <c r="C71" s="7">
        <v>45285</v>
      </c>
      <c r="D71" s="5">
        <v>1164.82</v>
      </c>
      <c r="E71" s="5" t="str">
        <f>VLOOKUP(A71,HOP!A:L,12,0)</f>
        <v>1164.82</v>
      </c>
      <c r="F71" s="5" t="str">
        <f>VLOOKUP(A71,HOP!A:C,3,0)</f>
        <v>4267862</v>
      </c>
      <c r="G71" s="5">
        <f t="shared" si="4"/>
        <v>0</v>
      </c>
      <c r="H71" s="5" t="str">
        <f t="shared" si="5"/>
        <v>，4267862</v>
      </c>
      <c r="I71" s="5" t="str">
        <f>VLOOKUP(A71,HOP!A:U,21,0)</f>
        <v>直连</v>
      </c>
    </row>
    <row r="72" s="5" customFormat="1" hidden="1" spans="1:9">
      <c r="A72" s="6">
        <v>999228509699982</v>
      </c>
      <c r="B72" s="7">
        <v>45282</v>
      </c>
      <c r="C72" s="7">
        <v>45285</v>
      </c>
      <c r="D72" s="5">
        <v>2704.95</v>
      </c>
      <c r="E72" s="5" t="str">
        <f>VLOOKUP(A72,HOP!A:L,12,0)</f>
        <v>2704.95</v>
      </c>
      <c r="F72" s="5" t="str">
        <f>VLOOKUP(A72,HOP!A:C,3,0)</f>
        <v>4268832</v>
      </c>
      <c r="G72" s="5">
        <f t="shared" si="4"/>
        <v>0</v>
      </c>
      <c r="H72" s="5" t="str">
        <f t="shared" si="5"/>
        <v>，4268832</v>
      </c>
      <c r="I72" s="5" t="str">
        <f>VLOOKUP(A72,HOP!A:U,21,0)</f>
        <v>直连</v>
      </c>
    </row>
    <row r="73" s="5" customFormat="1" hidden="1" spans="1:9">
      <c r="A73" s="6">
        <v>999228510044484</v>
      </c>
      <c r="B73" s="7">
        <v>45283</v>
      </c>
      <c r="C73" s="7">
        <v>45285</v>
      </c>
      <c r="D73" s="5">
        <v>2000.04</v>
      </c>
      <c r="E73" s="5" t="str">
        <f>VLOOKUP(A73,HOP!A:L,12,0)</f>
        <v>2000.04</v>
      </c>
      <c r="F73" s="5" t="str">
        <f>VLOOKUP(A73,HOP!A:C,3,0)</f>
        <v>4268932</v>
      </c>
      <c r="G73" s="5">
        <f t="shared" si="4"/>
        <v>0</v>
      </c>
      <c r="H73" s="5" t="str">
        <f t="shared" si="5"/>
        <v>，4268932</v>
      </c>
      <c r="I73" s="5" t="str">
        <f>VLOOKUP(A73,HOP!A:U,21,0)</f>
        <v>直连</v>
      </c>
    </row>
    <row r="74" s="5" customFormat="1" hidden="1" spans="1:9">
      <c r="A74" s="6">
        <v>999228512634847</v>
      </c>
      <c r="B74" s="7">
        <v>45283</v>
      </c>
      <c r="C74" s="7">
        <v>45285</v>
      </c>
      <c r="D74" s="5">
        <v>2483.18</v>
      </c>
      <c r="E74" s="5" t="str">
        <f>VLOOKUP(A74,HOP!A:L,12,0)</f>
        <v>2483.18</v>
      </c>
      <c r="F74" s="5" t="str">
        <f>VLOOKUP(A74,HOP!A:C,3,0)</f>
        <v>4269677</v>
      </c>
      <c r="G74" s="5">
        <f t="shared" si="4"/>
        <v>0</v>
      </c>
      <c r="H74" s="5" t="str">
        <f t="shared" si="5"/>
        <v>，4269677</v>
      </c>
      <c r="I74" s="5" t="str">
        <f>VLOOKUP(A74,HOP!A:U,21,0)</f>
        <v>直连</v>
      </c>
    </row>
    <row r="75" s="5" customFormat="1" hidden="1" spans="1:9">
      <c r="A75" s="6">
        <v>999228523122087</v>
      </c>
      <c r="B75" s="7">
        <v>45281</v>
      </c>
      <c r="C75" s="7">
        <v>45285</v>
      </c>
      <c r="D75" s="5">
        <v>4862.04</v>
      </c>
      <c r="E75" s="5" t="str">
        <f>VLOOKUP(A75,HOP!A:L,12,0)</f>
        <v>4862.04</v>
      </c>
      <c r="F75" s="5" t="str">
        <f>VLOOKUP(A75,HOP!A:C,3,0)</f>
        <v>4271778</v>
      </c>
      <c r="G75" s="5">
        <f t="shared" si="4"/>
        <v>0</v>
      </c>
      <c r="H75" s="5" t="str">
        <f t="shared" si="5"/>
        <v>，4271778</v>
      </c>
      <c r="I75" s="5" t="str">
        <f>VLOOKUP(A75,HOP!A:U,21,0)</f>
        <v>直连</v>
      </c>
    </row>
    <row r="76" s="5" customFormat="1" hidden="1" spans="1:9">
      <c r="A76" s="6">
        <v>999228523335023</v>
      </c>
      <c r="B76" s="7">
        <v>45283</v>
      </c>
      <c r="C76" s="7">
        <v>45285</v>
      </c>
      <c r="D76" s="5">
        <v>0</v>
      </c>
      <c r="E76" s="5" t="e">
        <f>VLOOKUP(A76,HOP!A:L,12,0)</f>
        <v>#N/A</v>
      </c>
      <c r="F76" s="5" t="e">
        <f>VLOOKUP(A76,HOP!A:C,3,0)</f>
        <v>#N/A</v>
      </c>
      <c r="G76" s="5" t="e">
        <f t="shared" si="4"/>
        <v>#N/A</v>
      </c>
      <c r="H76" s="5" t="e">
        <f t="shared" si="5"/>
        <v>#N/A</v>
      </c>
      <c r="I76" s="5" t="e">
        <f>VLOOKUP(A76,HOP!A:U,21,0)</f>
        <v>#N/A</v>
      </c>
    </row>
    <row r="77" s="5" customFormat="1" hidden="1" spans="1:9">
      <c r="A77" s="6">
        <v>999228527639134</v>
      </c>
      <c r="B77" s="7">
        <v>45283</v>
      </c>
      <c r="C77" s="7">
        <v>45285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4"/>
        <v>#N/A</v>
      </c>
      <c r="H77" s="5" t="e">
        <f t="shared" si="5"/>
        <v>#N/A</v>
      </c>
      <c r="I77" s="5" t="e">
        <f>VLOOKUP(A77,HOP!A:U,21,0)</f>
        <v>#N/A</v>
      </c>
    </row>
    <row r="78" s="5" customFormat="1" hidden="1" spans="1:9">
      <c r="A78" s="6">
        <v>999228535368877</v>
      </c>
      <c r="B78" s="7">
        <v>45283</v>
      </c>
      <c r="C78" s="7">
        <v>45285</v>
      </c>
      <c r="D78" s="5">
        <v>0</v>
      </c>
      <c r="E78" s="5" t="e">
        <f>VLOOKUP(A78,HOP!A:L,12,0)</f>
        <v>#N/A</v>
      </c>
      <c r="F78" s="5" t="e">
        <f>VLOOKUP(A78,HOP!A:C,3,0)</f>
        <v>#N/A</v>
      </c>
      <c r="G78" s="5" t="e">
        <f t="shared" si="4"/>
        <v>#N/A</v>
      </c>
      <c r="H78" s="5" t="e">
        <f t="shared" si="5"/>
        <v>#N/A</v>
      </c>
      <c r="I78" s="5" t="e">
        <f>VLOOKUP(A78,HOP!A:U,21,0)</f>
        <v>#N/A</v>
      </c>
    </row>
    <row r="79" s="5" customFormat="1" hidden="1" spans="1:9">
      <c r="A79" s="6">
        <v>999228540056891</v>
      </c>
      <c r="B79" s="7">
        <v>45282</v>
      </c>
      <c r="C79" s="7">
        <v>45285</v>
      </c>
      <c r="D79" s="5">
        <v>3224.1</v>
      </c>
      <c r="E79" s="5" t="str">
        <f>VLOOKUP(A79,HOP!A:L,12,0)</f>
        <v>3224.10</v>
      </c>
      <c r="F79" s="5" t="str">
        <f>VLOOKUP(A79,HOP!A:C,3,0)</f>
        <v>4275381</v>
      </c>
      <c r="G79" s="5">
        <f t="shared" si="4"/>
        <v>0</v>
      </c>
      <c r="H79" s="5" t="str">
        <f t="shared" si="5"/>
        <v>，4275381</v>
      </c>
      <c r="I79" s="5" t="str">
        <f>VLOOKUP(A79,HOP!A:U,21,0)</f>
        <v>直连</v>
      </c>
    </row>
    <row r="80" s="5" customFormat="1" hidden="1" spans="1:9">
      <c r="A80" s="6">
        <v>999228545236519</v>
      </c>
      <c r="B80" s="7">
        <v>45284</v>
      </c>
      <c r="C80" s="7">
        <v>45285</v>
      </c>
      <c r="D80" s="5">
        <v>0</v>
      </c>
      <c r="E80" s="5" t="e">
        <f>VLOOKUP(A80,HOP!A:L,12,0)</f>
        <v>#N/A</v>
      </c>
      <c r="F80" s="5" t="e">
        <f>VLOOKUP(A80,HOP!A:C,3,0)</f>
        <v>#N/A</v>
      </c>
      <c r="G80" s="5" t="e">
        <f t="shared" si="4"/>
        <v>#N/A</v>
      </c>
      <c r="H80" s="5" t="e">
        <f t="shared" si="5"/>
        <v>#N/A</v>
      </c>
      <c r="I80" s="5" t="e">
        <f>VLOOKUP(A80,HOP!A:U,21,0)</f>
        <v>#N/A</v>
      </c>
    </row>
    <row r="81" s="5" customFormat="1" hidden="1" spans="1:9">
      <c r="A81" s="6">
        <v>999228546798483</v>
      </c>
      <c r="B81" s="7">
        <v>45283</v>
      </c>
      <c r="C81" s="7">
        <v>45285</v>
      </c>
      <c r="D81" s="5">
        <v>492.72</v>
      </c>
      <c r="E81" s="5" t="str">
        <f>VLOOKUP(A81,HOP!A:L,12,0)</f>
        <v>492.72</v>
      </c>
      <c r="F81" s="5" t="str">
        <f>VLOOKUP(A81,HOP!A:C,3,0)</f>
        <v>4277656</v>
      </c>
      <c r="G81" s="5">
        <f t="shared" si="4"/>
        <v>0</v>
      </c>
      <c r="H81" s="5" t="str">
        <f t="shared" si="5"/>
        <v>，4277656</v>
      </c>
      <c r="I81" s="5" t="str">
        <f>VLOOKUP(A81,HOP!A:U,21,0)</f>
        <v>直连</v>
      </c>
    </row>
    <row r="82" s="5" customFormat="1" hidden="1" spans="1:9">
      <c r="A82" s="6">
        <v>999228552588125</v>
      </c>
      <c r="B82" s="7">
        <v>45284</v>
      </c>
      <c r="C82" s="7">
        <v>45285</v>
      </c>
      <c r="D82" s="5">
        <v>1361.16</v>
      </c>
      <c r="E82" s="5" t="str">
        <f>VLOOKUP(A82,HOP!A:L,12,0)</f>
        <v>1361.16</v>
      </c>
      <c r="F82" s="5" t="str">
        <f>VLOOKUP(A82,HOP!A:C,3,0)</f>
        <v>4278954</v>
      </c>
      <c r="G82" s="5">
        <f t="shared" si="4"/>
        <v>0</v>
      </c>
      <c r="H82" s="5" t="str">
        <f t="shared" si="5"/>
        <v>，4278954</v>
      </c>
      <c r="I82" s="5" t="str">
        <f>VLOOKUP(A82,HOP!A:U,21,0)</f>
        <v>直连</v>
      </c>
    </row>
    <row r="83" s="5" customFormat="1" hidden="1" spans="1:9">
      <c r="A83" s="6">
        <v>999228555068629</v>
      </c>
      <c r="B83" s="7">
        <v>45284</v>
      </c>
      <c r="C83" s="7">
        <v>45285</v>
      </c>
      <c r="D83" s="5">
        <v>0</v>
      </c>
      <c r="E83" s="5" t="e">
        <f>VLOOKUP(A83,HOP!A:L,12,0)</f>
        <v>#N/A</v>
      </c>
      <c r="F83" s="5" t="e">
        <f>VLOOKUP(A83,HOP!A:C,3,0)</f>
        <v>#N/A</v>
      </c>
      <c r="G83" s="5" t="e">
        <f t="shared" si="4"/>
        <v>#N/A</v>
      </c>
      <c r="H83" s="5" t="e">
        <f t="shared" si="5"/>
        <v>#N/A</v>
      </c>
      <c r="I83" s="5" t="e">
        <f>VLOOKUP(A83,HOP!A:U,21,0)</f>
        <v>#N/A</v>
      </c>
    </row>
    <row r="84" s="5" customFormat="1" hidden="1" spans="1:9">
      <c r="A84" s="6">
        <v>999228557087623</v>
      </c>
      <c r="B84" s="7">
        <v>45284</v>
      </c>
      <c r="C84" s="7">
        <v>45285</v>
      </c>
      <c r="D84" s="5">
        <v>866.94</v>
      </c>
      <c r="E84" s="5" t="str">
        <f>VLOOKUP(A84,HOP!A:L,12,0)</f>
        <v>866.94</v>
      </c>
      <c r="F84" s="5" t="str">
        <f>VLOOKUP(A84,HOP!A:C,3,0)</f>
        <v>4290713</v>
      </c>
      <c r="G84" s="5">
        <f t="shared" si="4"/>
        <v>0</v>
      </c>
      <c r="H84" s="5" t="str">
        <f t="shared" si="5"/>
        <v>，4290713</v>
      </c>
      <c r="I84" s="5" t="str">
        <f>VLOOKUP(A84,HOP!A:U,21,0)</f>
        <v>直连</v>
      </c>
    </row>
    <row r="85" s="5" customFormat="1" hidden="1" spans="1:9">
      <c r="A85" s="6">
        <v>999228557325706</v>
      </c>
      <c r="B85" s="7">
        <v>45284</v>
      </c>
      <c r="C85" s="7">
        <v>45285</v>
      </c>
      <c r="D85" s="5">
        <v>178.58</v>
      </c>
      <c r="E85" s="5" t="str">
        <f>VLOOKUP(A85,HOP!A:L,12,0)</f>
        <v>178.58</v>
      </c>
      <c r="F85" s="5" t="str">
        <f>VLOOKUP(A85,HOP!A:C,3,0)</f>
        <v>4291055</v>
      </c>
      <c r="G85" s="5">
        <f t="shared" si="4"/>
        <v>0</v>
      </c>
      <c r="H85" s="5" t="str">
        <f t="shared" si="5"/>
        <v>，4291055</v>
      </c>
      <c r="I85" s="5" t="str">
        <f>VLOOKUP(A85,HOP!A:U,21,0)</f>
        <v>直连</v>
      </c>
    </row>
    <row r="86" s="5" customFormat="1" hidden="1" spans="1:9">
      <c r="A86" s="6">
        <v>999228560168288</v>
      </c>
      <c r="B86" s="7">
        <v>45282</v>
      </c>
      <c r="C86" s="7">
        <v>45285</v>
      </c>
      <c r="D86" s="5">
        <v>908.13</v>
      </c>
      <c r="E86" s="5" t="str">
        <f>VLOOKUP(A86,HOP!A:L,12,0)</f>
        <v>908.13</v>
      </c>
      <c r="F86" s="5" t="str">
        <f>VLOOKUP(A86,HOP!A:C,3,0)</f>
        <v>4292879</v>
      </c>
      <c r="G86" s="5">
        <f t="shared" si="4"/>
        <v>0</v>
      </c>
      <c r="H86" s="5" t="str">
        <f t="shared" si="5"/>
        <v>，4292879</v>
      </c>
      <c r="I86" s="5" t="str">
        <f>VLOOKUP(A86,HOP!A:U,21,0)</f>
        <v>直连</v>
      </c>
    </row>
    <row r="87" s="5" customFormat="1" hidden="1" spans="1:9">
      <c r="A87" s="6">
        <v>999228560212121</v>
      </c>
      <c r="B87" s="7">
        <v>45282</v>
      </c>
      <c r="C87" s="7">
        <v>45285</v>
      </c>
      <c r="D87" s="5">
        <v>2829.27</v>
      </c>
      <c r="E87" s="5" t="str">
        <f>VLOOKUP(A87,HOP!A:L,12,0)</f>
        <v>2829.27</v>
      </c>
      <c r="F87" s="5" t="str">
        <f>VLOOKUP(A87,HOP!A:C,3,0)</f>
        <v>4292899</v>
      </c>
      <c r="G87" s="5">
        <f t="shared" si="4"/>
        <v>0</v>
      </c>
      <c r="H87" s="5" t="str">
        <f t="shared" si="5"/>
        <v>，4292899</v>
      </c>
      <c r="I87" s="5" t="str">
        <f>VLOOKUP(A87,HOP!A:U,21,0)</f>
        <v>直采</v>
      </c>
    </row>
    <row r="88" s="5" customFormat="1" hidden="1" spans="1:9">
      <c r="A88" s="6">
        <v>999228560952038</v>
      </c>
      <c r="B88" s="7">
        <v>45283</v>
      </c>
      <c r="C88" s="7">
        <v>45285</v>
      </c>
      <c r="D88" s="5">
        <v>0</v>
      </c>
      <c r="E88" s="5" t="e">
        <f>VLOOKUP(A88,HOP!A:L,12,0)</f>
        <v>#N/A</v>
      </c>
      <c r="F88" s="5" t="e">
        <f>VLOOKUP(A88,HOP!A:C,3,0)</f>
        <v>#N/A</v>
      </c>
      <c r="G88" s="5" t="e">
        <f t="shared" si="4"/>
        <v>#N/A</v>
      </c>
      <c r="H88" s="5" t="e">
        <f t="shared" si="5"/>
        <v>#N/A</v>
      </c>
      <c r="I88" s="5" t="e">
        <f>VLOOKUP(A88,HOP!A:U,21,0)</f>
        <v>#N/A</v>
      </c>
    </row>
    <row r="89" s="5" customFormat="1" hidden="1" spans="1:9">
      <c r="A89" s="6">
        <v>999228572597962</v>
      </c>
      <c r="B89" s="7">
        <v>45284</v>
      </c>
      <c r="C89" s="7">
        <v>45285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VLOOKUP(A89,HOP!A:U,21,0)</f>
        <v>#N/A</v>
      </c>
    </row>
    <row r="90" s="5" customFormat="1" spans="1:9">
      <c r="A90" s="6">
        <v>999228574021807</v>
      </c>
      <c r="B90" s="7">
        <v>45283</v>
      </c>
      <c r="C90" s="7">
        <v>45285</v>
      </c>
      <c r="D90" s="5">
        <v>890.64</v>
      </c>
      <c r="E90" s="5" t="str">
        <f>VLOOKUP(A90,HOP!A:L,12,0)</f>
        <v>891.04</v>
      </c>
      <c r="F90" s="5" t="str">
        <f>VLOOKUP(A90,HOP!A:C,3,0)</f>
        <v>4300549</v>
      </c>
      <c r="G90" s="5">
        <f t="shared" si="4"/>
        <v>-0.399999999999977</v>
      </c>
      <c r="H90" s="5" t="str">
        <f t="shared" si="5"/>
        <v>，4300549</v>
      </c>
      <c r="I90" s="5" t="str">
        <f>VLOOKUP(A90,HOP!A:U,21,0)</f>
        <v>直连</v>
      </c>
    </row>
    <row r="91" s="5" customFormat="1" hidden="1" spans="1:9">
      <c r="A91" s="6">
        <v>999228587659576</v>
      </c>
      <c r="B91" s="7">
        <v>45284</v>
      </c>
      <c r="C91" s="7">
        <v>45285</v>
      </c>
      <c r="D91" s="5">
        <v>335.24</v>
      </c>
      <c r="E91" s="5" t="str">
        <f>VLOOKUP(A91,HOP!A:L,12,0)</f>
        <v>335.24</v>
      </c>
      <c r="F91" s="5" t="str">
        <f>VLOOKUP(A91,HOP!A:C,3,0)</f>
        <v>4305485</v>
      </c>
      <c r="G91" s="5">
        <f t="shared" si="4"/>
        <v>0</v>
      </c>
      <c r="H91" s="5" t="str">
        <f t="shared" si="5"/>
        <v>，4305485</v>
      </c>
      <c r="I91" s="5" t="str">
        <f>VLOOKUP(A91,HOP!A:U,21,0)</f>
        <v>直连</v>
      </c>
    </row>
    <row r="92" s="5" customFormat="1" hidden="1" spans="1:9">
      <c r="A92" s="6">
        <v>999228588603397</v>
      </c>
      <c r="B92" s="7">
        <v>45283</v>
      </c>
      <c r="C92" s="7">
        <v>45285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999228595393267</v>
      </c>
      <c r="B93" s="7">
        <v>45283</v>
      </c>
      <c r="C93" s="7">
        <v>45285</v>
      </c>
      <c r="D93" s="5">
        <v>1843.78</v>
      </c>
      <c r="E93" s="5" t="str">
        <f>VLOOKUP(A93,HOP!A:L,12,0)</f>
        <v>1843.78</v>
      </c>
      <c r="F93" s="5" t="str">
        <f>VLOOKUP(A93,HOP!A:C,3,0)</f>
        <v>4308751</v>
      </c>
      <c r="G93" s="5">
        <f t="shared" si="4"/>
        <v>0</v>
      </c>
      <c r="H93" s="5" t="str">
        <f t="shared" si="5"/>
        <v>，4308751</v>
      </c>
      <c r="I93" s="5" t="str">
        <f>VLOOKUP(A93,HOP!A:U,21,0)</f>
        <v>直连</v>
      </c>
    </row>
    <row r="94" s="5" customFormat="1" hidden="1" spans="1:9">
      <c r="A94" s="6">
        <v>999228599904252</v>
      </c>
      <c r="B94" s="7">
        <v>45283</v>
      </c>
      <c r="C94" s="7">
        <v>45285</v>
      </c>
      <c r="D94" s="5">
        <v>1888.74</v>
      </c>
      <c r="E94" s="5" t="str">
        <f>VLOOKUP(A94,HOP!A:L,12,0)</f>
        <v>1888.74</v>
      </c>
      <c r="F94" s="5" t="str">
        <f>VLOOKUP(A94,HOP!A:C,3,0)</f>
        <v>4310391</v>
      </c>
      <c r="G94" s="5">
        <f t="shared" si="4"/>
        <v>0</v>
      </c>
      <c r="H94" s="5" t="str">
        <f t="shared" si="5"/>
        <v>，4310391</v>
      </c>
      <c r="I94" s="5" t="str">
        <f>VLOOKUP(A94,HOP!A:U,21,0)</f>
        <v>直连</v>
      </c>
    </row>
    <row r="95" s="5" customFormat="1" hidden="1" spans="1:9">
      <c r="A95" s="6">
        <v>999228605605341</v>
      </c>
      <c r="B95" s="7">
        <v>45283</v>
      </c>
      <c r="C95" s="7">
        <v>45285</v>
      </c>
      <c r="D95" s="5">
        <v>0</v>
      </c>
      <c r="E95" s="5" t="e">
        <f>VLOOKUP(A95,HOP!A:L,12,0)</f>
        <v>#N/A</v>
      </c>
      <c r="F95" s="5" t="e">
        <f>VLOOKUP(A95,HOP!A:C,3,0)</f>
        <v>#N/A</v>
      </c>
      <c r="G95" s="5" t="e">
        <f t="shared" si="4"/>
        <v>#N/A</v>
      </c>
      <c r="H95" s="5" t="e">
        <f t="shared" si="5"/>
        <v>#N/A</v>
      </c>
      <c r="I95" s="5" t="e">
        <f>VLOOKUP(A95,HOP!A:U,21,0)</f>
        <v>#N/A</v>
      </c>
    </row>
    <row r="96" s="5" customFormat="1" hidden="1" spans="1:9">
      <c r="A96" s="6">
        <v>999228713715648</v>
      </c>
      <c r="B96" s="7">
        <v>45283</v>
      </c>
      <c r="C96" s="7">
        <v>45285</v>
      </c>
      <c r="D96" s="5">
        <v>810.96</v>
      </c>
      <c r="E96" s="5" t="str">
        <f>VLOOKUP(A96,HOP!A:L,12,0)</f>
        <v>810.96</v>
      </c>
      <c r="F96" s="5" t="str">
        <f>VLOOKUP(A96,HOP!A:C,3,0)</f>
        <v>4336774</v>
      </c>
      <c r="G96" s="5">
        <f t="shared" si="4"/>
        <v>0</v>
      </c>
      <c r="H96" s="5" t="str">
        <f t="shared" si="5"/>
        <v>，4336774</v>
      </c>
      <c r="I96" s="5" t="str">
        <f>VLOOKUP(A96,HOP!A:U,21,0)</f>
        <v>直采</v>
      </c>
    </row>
    <row r="97" s="5" customFormat="1" hidden="1" spans="1:9">
      <c r="A97" s="6">
        <v>999229376484389</v>
      </c>
      <c r="B97" s="7">
        <v>45284</v>
      </c>
      <c r="C97" s="7">
        <v>45285</v>
      </c>
      <c r="D97" s="5">
        <v>581.72</v>
      </c>
      <c r="E97" s="5" t="str">
        <f>VLOOKUP(A97,HOP!A:L,12,0)</f>
        <v>581.72</v>
      </c>
      <c r="F97" s="5" t="str">
        <f>VLOOKUP(A97,HOP!A:C,3,0)</f>
        <v>4422052</v>
      </c>
      <c r="G97" s="5">
        <f t="shared" si="4"/>
        <v>0</v>
      </c>
      <c r="H97" s="5" t="str">
        <f t="shared" si="5"/>
        <v>，4422052</v>
      </c>
      <c r="I97" s="5" t="str">
        <f>VLOOKUP(A97,HOP!A:U,21,0)</f>
        <v>直连</v>
      </c>
    </row>
    <row r="98" s="5" customFormat="1" hidden="1" spans="1:9">
      <c r="A98" s="6">
        <v>999228561101807</v>
      </c>
      <c r="B98" s="7">
        <v>45279</v>
      </c>
      <c r="C98" s="7">
        <v>45285</v>
      </c>
      <c r="D98" s="5">
        <v>5222.11</v>
      </c>
      <c r="E98" s="5">
        <v>5222.11</v>
      </c>
      <c r="F98" s="5" t="str">
        <f>VLOOKUP(A98,HOP!A:C,3,0)</f>
        <v>4294678</v>
      </c>
      <c r="G98" s="5">
        <f t="shared" si="4"/>
        <v>0</v>
      </c>
      <c r="H98" s="5" t="str">
        <f t="shared" si="5"/>
        <v>，4294678</v>
      </c>
      <c r="I98" s="5" t="str">
        <f>VLOOKUP(A98,HOP!A:U,21,0)</f>
        <v>直连</v>
      </c>
    </row>
    <row r="99" s="5" customFormat="1" hidden="1" spans="1:9">
      <c r="A99" s="6">
        <v>999228393989916</v>
      </c>
      <c r="B99" s="7">
        <v>45281</v>
      </c>
      <c r="C99" s="7">
        <v>45285</v>
      </c>
      <c r="D99" s="5">
        <v>2077.84</v>
      </c>
      <c r="E99" s="5" t="str">
        <f>VLOOKUP(A99,HOP!A:L,12,0)</f>
        <v>2077.84</v>
      </c>
      <c r="F99" s="5" t="str">
        <f>VLOOKUP(A99,HOP!A:C,3,0)</f>
        <v>4226781</v>
      </c>
      <c r="G99" s="5">
        <f>D99-E99</f>
        <v>0</v>
      </c>
      <c r="H99" s="5" t="str">
        <f>$H$1&amp;F99</f>
        <v>，4226781</v>
      </c>
      <c r="I99" s="5" t="str">
        <f>VLOOKUP(A99,HOP!A:U,21,0)</f>
        <v>直连</v>
      </c>
    </row>
    <row r="100" s="5" customFormat="1" hidden="1" spans="1:9">
      <c r="A100" s="6">
        <v>999229405333233</v>
      </c>
      <c r="B100" s="7">
        <v>45284</v>
      </c>
      <c r="C100" s="7">
        <v>45285</v>
      </c>
      <c r="D100" s="5">
        <v>938.35</v>
      </c>
      <c r="E100" s="5" t="str">
        <f>VLOOKUP(A100,HOP!A:L,12,0)</f>
        <v>938.35</v>
      </c>
      <c r="F100" s="5" t="str">
        <f>VLOOKUP(A100,HOP!A:C,3,0)</f>
        <v>4461130</v>
      </c>
      <c r="G100" s="5">
        <f>D100-E100</f>
        <v>0</v>
      </c>
      <c r="H100" s="5" t="str">
        <f>$H$1&amp;F100</f>
        <v>，4461130</v>
      </c>
      <c r="I100" s="5" t="str">
        <f>VLOOKUP(A100,HOP!A:U,21,0)</f>
        <v>直采</v>
      </c>
    </row>
    <row r="101" s="5" customFormat="1" hidden="1" spans="1:9">
      <c r="A101" s="6">
        <v>999229407689124</v>
      </c>
      <c r="B101" s="7">
        <v>45283</v>
      </c>
      <c r="C101" s="7">
        <v>45285</v>
      </c>
      <c r="D101" s="5">
        <v>955.6</v>
      </c>
      <c r="E101" s="5" t="str">
        <f>VLOOKUP(A101,HOP!A:L,12,0)</f>
        <v>955.60</v>
      </c>
      <c r="F101" s="5" t="str">
        <f>VLOOKUP(A101,HOP!A:C,3,0)</f>
        <v>4464491</v>
      </c>
      <c r="G101" s="5">
        <f>D101-E101</f>
        <v>0</v>
      </c>
      <c r="H101" s="5" t="str">
        <f>$H$1&amp;F101</f>
        <v>，4464491</v>
      </c>
      <c r="I101" s="5" t="str">
        <f>VLOOKUP(A101,HOP!A:U,21,0)</f>
        <v>直采</v>
      </c>
    </row>
    <row r="102" s="5" customFormat="1" hidden="1" spans="1:9">
      <c r="A102" s="6">
        <v>999229421536122</v>
      </c>
      <c r="B102" s="7">
        <v>45284</v>
      </c>
      <c r="C102" s="7">
        <v>45285</v>
      </c>
      <c r="D102" s="5">
        <v>1962.62</v>
      </c>
      <c r="E102" s="5" t="str">
        <f>VLOOKUP(A102,HOP!A:L,12,0)</f>
        <v>1962.62</v>
      </c>
      <c r="F102" s="5" t="str">
        <f>VLOOKUP(A102,HOP!A:C,3,0)</f>
        <v>4483298</v>
      </c>
      <c r="G102" s="5">
        <f>D102-E102</f>
        <v>0</v>
      </c>
      <c r="H102" s="5" t="str">
        <f>$H$1&amp;F102</f>
        <v>，4483298</v>
      </c>
      <c r="I102" s="5" t="str">
        <f>VLOOKUP(A102,HOP!A:U,21,0)</f>
        <v>直采</v>
      </c>
    </row>
    <row r="103" s="5" customFormat="1" hidden="1" spans="1:9">
      <c r="A103" s="6">
        <v>999228536686420</v>
      </c>
      <c r="B103" s="7">
        <v>45255</v>
      </c>
      <c r="C103" s="7">
        <v>45256</v>
      </c>
      <c r="D103" s="5">
        <v>494.12</v>
      </c>
      <c r="E103" s="5">
        <v>494.12</v>
      </c>
      <c r="F103" s="5">
        <v>4274693</v>
      </c>
      <c r="G103" s="5">
        <f>D103-E103</f>
        <v>0</v>
      </c>
      <c r="H103" s="5" t="str">
        <f>$H$1&amp;F103</f>
        <v>，4274693</v>
      </c>
      <c r="I103" s="5" t="s">
        <v>578</v>
      </c>
    </row>
    <row r="105" spans="4:4">
      <c r="D105" s="5">
        <f>SUM(D2:D104)</f>
        <v>125492.23</v>
      </c>
    </row>
    <row r="107" spans="4:4">
      <c r="D107" s="5" t="s">
        <v>579</v>
      </c>
    </row>
    <row r="110" spans="1:3">
      <c r="A110" s="5" t="s">
        <v>580</v>
      </c>
      <c r="C110" s="5">
        <v>19962.74</v>
      </c>
    </row>
    <row r="111" spans="1:3">
      <c r="A111" s="5" t="s">
        <v>581</v>
      </c>
      <c r="C111" s="5">
        <v>105529.49</v>
      </c>
    </row>
    <row r="112" spans="1:3">
      <c r="A112" s="5" t="s">
        <v>582</v>
      </c>
      <c r="C112" s="5">
        <f>SUBTOTAL(9,C110:C111)</f>
        <v>125492.23</v>
      </c>
    </row>
  </sheetData>
  <autoFilter ref="A1:XFD107">
    <filterColumn colId="3">
      <filters blank="1">
        <filter val="125492.23"/>
        <filter val="1834.04"/>
        <filter val="2000.04"/>
        <filter val="4862.04"/>
        <filter val="3092.09"/>
        <filter val="3012.1"/>
        <filter val="3224.1"/>
        <filter val="879.2"/>
        <filter val="5223.2"/>
        <filter val="2000.5"/>
        <filter val="955.6"/>
        <filter val="1746.6"/>
        <filter val="528.8"/>
        <filter val="619.8"/>
        <filter val="667.03"/>
        <filter val="494.12"/>
        <filter val="908.13"/>
        <filter val="708.16"/>
        <filter val="2294.48"/>
        <filter val="1304.32"/>
        <filter val="895.23"/>
        <filter val="335.24"/>
        <filter val="3630"/>
        <filter val="598.33"/>
        <filter val="9871.23"/>
        <filter val="396.34"/>
        <filter val="938.35"/>
        <filter val="2829.27"/>
        <filter val="5222.11"/>
        <filter val="3343.13"/>
        <filter val="125492.23 HKD"/>
        <filter val="1361.16"/>
        <filter val="2235.18"/>
        <filter val="2483.18"/>
        <filter val="599.49"/>
        <filter val="1050"/>
        <filter val="1164.82"/>
        <filter val="1475.82"/>
        <filter val="2077.84"/>
        <filter val="4146.84"/>
        <filter val="178.58"/>
        <filter val="225.58"/>
        <filter val="2216.72"/>
        <filter val="890.64"/>
        <filter val="1888.74"/>
        <filter val="1096.76"/>
        <filter val="1522.76"/>
        <filter val="768"/>
        <filter val="341.68"/>
        <filter val="1843.78"/>
        <filter val="670"/>
        <filter val="1919.61"/>
        <filter val="492.72"/>
        <filter val="581.72"/>
        <filter val="705.72"/>
        <filter val="727.72"/>
        <filter val="1962.62"/>
        <filter val="3132.63"/>
        <filter val="606.81"/>
        <filter val="587.88"/>
        <filter val="866.94"/>
        <filter val="810.96"/>
        <filter val="1117.92"/>
        <filter val="2770.93"/>
        <filter val="6745.94"/>
        <filter val="2704.95"/>
        <filter val="1257.96"/>
        <filter val="1691.96"/>
        <filter val="1143.99"/>
      </filters>
    </filterColumn>
    <filterColumn colId="6">
      <filters blank="1">
        <filter val="-0.12"/>
        <filter val="-0.4"/>
        <filter val="-0.04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3"/>
  <sheetViews>
    <sheetView workbookViewId="0">
      <selection activeCell="A2" sqref="A2:A1048576"/>
    </sheetView>
  </sheetViews>
  <sheetFormatPr defaultColWidth="8" defaultRowHeight="12.75"/>
  <cols>
    <col min="1" max="1" width="13.5" style="1" customWidth="1"/>
    <col min="2" max="16383" width="8" style="1"/>
  </cols>
  <sheetData>
    <row r="1" s="1" customFormat="1" spans="1:22">
      <c r="A1" s="2" t="s">
        <v>583</v>
      </c>
      <c r="B1" s="2" t="s">
        <v>584</v>
      </c>
      <c r="C1" s="2" t="s">
        <v>585</v>
      </c>
      <c r="D1" s="2" t="s">
        <v>586</v>
      </c>
      <c r="E1" s="2" t="s">
        <v>13</v>
      </c>
      <c r="F1" s="2" t="s">
        <v>5</v>
      </c>
      <c r="G1" s="2" t="s">
        <v>6</v>
      </c>
      <c r="H1" s="2" t="s">
        <v>587</v>
      </c>
      <c r="I1" s="2" t="s">
        <v>588</v>
      </c>
      <c r="J1" s="2" t="s">
        <v>589</v>
      </c>
      <c r="K1" s="2" t="s">
        <v>590</v>
      </c>
      <c r="L1" s="2" t="s">
        <v>591</v>
      </c>
      <c r="M1" s="2" t="s">
        <v>592</v>
      </c>
      <c r="N1" s="2" t="s">
        <v>593</v>
      </c>
      <c r="O1" s="2" t="s">
        <v>594</v>
      </c>
      <c r="P1" s="2" t="s">
        <v>595</v>
      </c>
      <c r="Q1" s="2" t="s">
        <v>596</v>
      </c>
      <c r="R1" s="2" t="s">
        <v>597</v>
      </c>
      <c r="S1" s="2" t="s">
        <v>598</v>
      </c>
      <c r="T1" s="2" t="s">
        <v>599</v>
      </c>
      <c r="U1" s="2" t="s">
        <v>600</v>
      </c>
      <c r="V1" s="2" t="s">
        <v>601</v>
      </c>
    </row>
    <row r="2" s="1" customFormat="1" spans="1:22">
      <c r="A2" s="3">
        <v>999229421536122</v>
      </c>
      <c r="B2" s="1" t="s">
        <v>602</v>
      </c>
      <c r="C2" s="1" t="s">
        <v>603</v>
      </c>
      <c r="D2" s="1" t="s">
        <v>604</v>
      </c>
      <c r="E2" s="1" t="s">
        <v>605</v>
      </c>
      <c r="F2" s="1" t="s">
        <v>606</v>
      </c>
      <c r="G2" s="1" t="s">
        <v>607</v>
      </c>
      <c r="H2" s="1" t="s">
        <v>608</v>
      </c>
      <c r="I2" s="1" t="s">
        <v>609</v>
      </c>
      <c r="J2" s="1" t="s">
        <v>30</v>
      </c>
      <c r="K2" s="1" t="s">
        <v>610</v>
      </c>
      <c r="L2" s="1" t="s">
        <v>610</v>
      </c>
      <c r="M2" s="1" t="s">
        <v>611</v>
      </c>
      <c r="N2" s="1" t="s">
        <v>611</v>
      </c>
      <c r="O2" s="1" t="s">
        <v>612</v>
      </c>
      <c r="P2" s="1" t="s">
        <v>613</v>
      </c>
      <c r="Q2" s="1" t="s">
        <v>614</v>
      </c>
      <c r="R2" s="1" t="s">
        <v>615</v>
      </c>
      <c r="S2" s="1" t="s">
        <v>616</v>
      </c>
      <c r="T2" s="1" t="s">
        <v>617</v>
      </c>
      <c r="U2" s="1" t="s">
        <v>618</v>
      </c>
      <c r="V2" s="1" t="s">
        <v>619</v>
      </c>
    </row>
    <row r="3" s="1" customFormat="1" spans="1:22">
      <c r="A3" s="3">
        <v>999229407689124</v>
      </c>
      <c r="B3" s="1" t="s">
        <v>620</v>
      </c>
      <c r="C3" s="1" t="s">
        <v>621</v>
      </c>
      <c r="D3" s="1" t="s">
        <v>622</v>
      </c>
      <c r="E3" s="1" t="s">
        <v>623</v>
      </c>
      <c r="F3" s="1" t="s">
        <v>602</v>
      </c>
      <c r="G3" s="1" t="s">
        <v>607</v>
      </c>
      <c r="H3" s="1" t="s">
        <v>608</v>
      </c>
      <c r="I3" s="1" t="s">
        <v>624</v>
      </c>
      <c r="J3" s="1" t="s">
        <v>30</v>
      </c>
      <c r="K3" s="1" t="s">
        <v>625</v>
      </c>
      <c r="L3" s="1" t="s">
        <v>625</v>
      </c>
      <c r="M3" s="1" t="s">
        <v>611</v>
      </c>
      <c r="N3" s="1" t="s">
        <v>611</v>
      </c>
      <c r="O3" s="1" t="s">
        <v>612</v>
      </c>
      <c r="P3" s="1" t="s">
        <v>613</v>
      </c>
      <c r="Q3" s="1" t="s">
        <v>614</v>
      </c>
      <c r="R3" s="1" t="s">
        <v>626</v>
      </c>
      <c r="S3" s="1" t="s">
        <v>616</v>
      </c>
      <c r="T3" s="1" t="s">
        <v>617</v>
      </c>
      <c r="U3" s="1" t="s">
        <v>618</v>
      </c>
      <c r="V3" s="1" t="s">
        <v>627</v>
      </c>
    </row>
    <row r="4" s="1" customFormat="1" spans="1:22">
      <c r="A4" s="3">
        <v>999229405333233</v>
      </c>
      <c r="B4" s="1" t="s">
        <v>628</v>
      </c>
      <c r="C4" s="1" t="s">
        <v>629</v>
      </c>
      <c r="D4" s="1" t="s">
        <v>630</v>
      </c>
      <c r="E4" s="1" t="s">
        <v>631</v>
      </c>
      <c r="F4" s="1" t="s">
        <v>606</v>
      </c>
      <c r="G4" s="1" t="s">
        <v>607</v>
      </c>
      <c r="H4" s="1" t="s">
        <v>608</v>
      </c>
      <c r="I4" s="1" t="s">
        <v>632</v>
      </c>
      <c r="J4" s="1" t="s">
        <v>30</v>
      </c>
      <c r="K4" s="1" t="s">
        <v>633</v>
      </c>
      <c r="L4" s="1" t="s">
        <v>633</v>
      </c>
      <c r="M4" s="1" t="s">
        <v>611</v>
      </c>
      <c r="N4" s="1" t="s">
        <v>611</v>
      </c>
      <c r="O4" s="1" t="s">
        <v>612</v>
      </c>
      <c r="P4" s="1" t="s">
        <v>613</v>
      </c>
      <c r="Q4" s="1" t="s">
        <v>614</v>
      </c>
      <c r="R4" s="1" t="s">
        <v>634</v>
      </c>
      <c r="S4" s="1" t="s">
        <v>616</v>
      </c>
      <c r="T4" s="1" t="s">
        <v>617</v>
      </c>
      <c r="U4" s="1" t="s">
        <v>618</v>
      </c>
      <c r="V4" s="1" t="s">
        <v>635</v>
      </c>
    </row>
    <row r="5" s="1" customFormat="1" spans="1:22">
      <c r="A5" s="3">
        <v>999229376484389</v>
      </c>
      <c r="B5" s="1" t="s">
        <v>636</v>
      </c>
      <c r="C5" s="1" t="s">
        <v>637</v>
      </c>
      <c r="D5" s="1" t="s">
        <v>638</v>
      </c>
      <c r="E5" s="1" t="s">
        <v>639</v>
      </c>
      <c r="F5" s="1" t="s">
        <v>606</v>
      </c>
      <c r="G5" s="1" t="s">
        <v>607</v>
      </c>
      <c r="H5" s="1" t="s">
        <v>608</v>
      </c>
      <c r="I5" s="1" t="s">
        <v>640</v>
      </c>
      <c r="J5" s="1" t="s">
        <v>30</v>
      </c>
      <c r="K5" s="1" t="s">
        <v>641</v>
      </c>
      <c r="L5" s="1" t="s">
        <v>641</v>
      </c>
      <c r="M5" s="1" t="s">
        <v>611</v>
      </c>
      <c r="N5" s="1" t="s">
        <v>611</v>
      </c>
      <c r="O5" s="1" t="s">
        <v>612</v>
      </c>
      <c r="P5" s="1" t="s">
        <v>613</v>
      </c>
      <c r="Q5" s="1" t="s">
        <v>614</v>
      </c>
      <c r="R5" s="1" t="s">
        <v>642</v>
      </c>
      <c r="S5" s="1" t="s">
        <v>616</v>
      </c>
      <c r="T5" s="1" t="s">
        <v>617</v>
      </c>
      <c r="U5" s="1" t="s">
        <v>578</v>
      </c>
      <c r="V5" s="1" t="s">
        <v>643</v>
      </c>
    </row>
    <row r="6" s="1" customFormat="1" spans="1:22">
      <c r="A6" s="3">
        <v>999228713715648</v>
      </c>
      <c r="B6" s="1" t="s">
        <v>644</v>
      </c>
      <c r="C6" s="1" t="s">
        <v>645</v>
      </c>
      <c r="D6" s="1" t="s">
        <v>646</v>
      </c>
      <c r="E6" s="1" t="s">
        <v>647</v>
      </c>
      <c r="F6" s="1" t="s">
        <v>602</v>
      </c>
      <c r="G6" s="1" t="s">
        <v>607</v>
      </c>
      <c r="H6" s="1" t="s">
        <v>608</v>
      </c>
      <c r="I6" s="1" t="s">
        <v>648</v>
      </c>
      <c r="J6" s="1" t="s">
        <v>30</v>
      </c>
      <c r="K6" s="1" t="s">
        <v>649</v>
      </c>
      <c r="L6" s="1" t="s">
        <v>649</v>
      </c>
      <c r="M6" s="1" t="s">
        <v>611</v>
      </c>
      <c r="N6" s="1" t="s">
        <v>611</v>
      </c>
      <c r="O6" s="1" t="s">
        <v>612</v>
      </c>
      <c r="P6" s="1" t="s">
        <v>613</v>
      </c>
      <c r="Q6" s="1" t="s">
        <v>614</v>
      </c>
      <c r="R6" s="1" t="s">
        <v>650</v>
      </c>
      <c r="S6" s="1" t="s">
        <v>616</v>
      </c>
      <c r="T6" s="1" t="s">
        <v>617</v>
      </c>
      <c r="U6" s="1" t="s">
        <v>618</v>
      </c>
      <c r="V6" s="1" t="s">
        <v>635</v>
      </c>
    </row>
    <row r="7" s="1" customFormat="1" spans="1:22">
      <c r="A7" s="3">
        <v>999228599904252</v>
      </c>
      <c r="B7" s="1" t="s">
        <v>651</v>
      </c>
      <c r="C7" s="1" t="s">
        <v>652</v>
      </c>
      <c r="D7" s="1" t="s">
        <v>653</v>
      </c>
      <c r="E7" s="1" t="s">
        <v>654</v>
      </c>
      <c r="F7" s="1" t="s">
        <v>602</v>
      </c>
      <c r="G7" s="1" t="s">
        <v>607</v>
      </c>
      <c r="H7" s="1" t="s">
        <v>608</v>
      </c>
      <c r="I7" s="1" t="s">
        <v>655</v>
      </c>
      <c r="J7" s="1" t="s">
        <v>30</v>
      </c>
      <c r="K7" s="1" t="s">
        <v>656</v>
      </c>
      <c r="L7" s="1" t="s">
        <v>656</v>
      </c>
      <c r="M7" s="1" t="s">
        <v>611</v>
      </c>
      <c r="N7" s="1" t="s">
        <v>611</v>
      </c>
      <c r="O7" s="1" t="s">
        <v>612</v>
      </c>
      <c r="P7" s="1" t="s">
        <v>613</v>
      </c>
      <c r="Q7" s="1" t="s">
        <v>614</v>
      </c>
      <c r="R7" s="1" t="s">
        <v>657</v>
      </c>
      <c r="S7" s="1" t="s">
        <v>616</v>
      </c>
      <c r="T7" s="1" t="s">
        <v>617</v>
      </c>
      <c r="U7" s="1" t="s">
        <v>578</v>
      </c>
      <c r="V7" s="1" t="s">
        <v>635</v>
      </c>
    </row>
    <row r="8" s="1" customFormat="1" spans="1:22">
      <c r="A8" s="3">
        <v>999228595393267</v>
      </c>
      <c r="B8" s="1" t="s">
        <v>651</v>
      </c>
      <c r="C8" s="1" t="s">
        <v>658</v>
      </c>
      <c r="D8" s="1" t="s">
        <v>659</v>
      </c>
      <c r="E8" s="1" t="s">
        <v>660</v>
      </c>
      <c r="F8" s="1" t="s">
        <v>602</v>
      </c>
      <c r="G8" s="1" t="s">
        <v>607</v>
      </c>
      <c r="H8" s="1" t="s">
        <v>608</v>
      </c>
      <c r="I8" s="1" t="s">
        <v>661</v>
      </c>
      <c r="J8" s="1" t="s">
        <v>30</v>
      </c>
      <c r="K8" s="1" t="s">
        <v>662</v>
      </c>
      <c r="L8" s="1" t="s">
        <v>662</v>
      </c>
      <c r="M8" s="1" t="s">
        <v>611</v>
      </c>
      <c r="N8" s="1" t="s">
        <v>611</v>
      </c>
      <c r="O8" s="1" t="s">
        <v>612</v>
      </c>
      <c r="P8" s="1" t="s">
        <v>613</v>
      </c>
      <c r="Q8" s="1" t="s">
        <v>614</v>
      </c>
      <c r="R8" s="1" t="s">
        <v>663</v>
      </c>
      <c r="S8" s="1" t="s">
        <v>616</v>
      </c>
      <c r="T8" s="1" t="s">
        <v>617</v>
      </c>
      <c r="U8" s="1" t="s">
        <v>578</v>
      </c>
      <c r="V8" s="1" t="s">
        <v>664</v>
      </c>
    </row>
    <row r="9" s="1" customFormat="1" spans="1:22">
      <c r="A9" s="3">
        <v>999228587659576</v>
      </c>
      <c r="B9" s="1" t="s">
        <v>665</v>
      </c>
      <c r="C9" s="1" t="s">
        <v>666</v>
      </c>
      <c r="D9" s="1" t="s">
        <v>667</v>
      </c>
      <c r="E9" s="1" t="s">
        <v>668</v>
      </c>
      <c r="F9" s="1" t="s">
        <v>606</v>
      </c>
      <c r="G9" s="1" t="s">
        <v>607</v>
      </c>
      <c r="H9" s="1" t="s">
        <v>608</v>
      </c>
      <c r="I9" s="1" t="s">
        <v>669</v>
      </c>
      <c r="J9" s="1" t="s">
        <v>30</v>
      </c>
      <c r="K9" s="1" t="s">
        <v>670</v>
      </c>
      <c r="L9" s="1" t="s">
        <v>670</v>
      </c>
      <c r="M9" s="1" t="s">
        <v>611</v>
      </c>
      <c r="N9" s="1" t="s">
        <v>611</v>
      </c>
      <c r="O9" s="1" t="s">
        <v>612</v>
      </c>
      <c r="P9" s="1" t="s">
        <v>613</v>
      </c>
      <c r="Q9" s="1" t="s">
        <v>614</v>
      </c>
      <c r="R9" s="1" t="s">
        <v>671</v>
      </c>
      <c r="S9" s="1" t="s">
        <v>616</v>
      </c>
      <c r="T9" s="1" t="s">
        <v>617</v>
      </c>
      <c r="U9" s="1" t="s">
        <v>578</v>
      </c>
      <c r="V9" s="1" t="s">
        <v>672</v>
      </c>
    </row>
    <row r="10" s="1" customFormat="1" spans="1:22">
      <c r="A10" s="3">
        <v>999228574021807</v>
      </c>
      <c r="B10" s="1" t="s">
        <v>665</v>
      </c>
      <c r="C10" s="1" t="s">
        <v>673</v>
      </c>
      <c r="D10" s="1" t="s">
        <v>674</v>
      </c>
      <c r="E10" s="1" t="s">
        <v>675</v>
      </c>
      <c r="F10" s="1" t="s">
        <v>602</v>
      </c>
      <c r="G10" s="1" t="s">
        <v>607</v>
      </c>
      <c r="H10" s="1" t="s">
        <v>608</v>
      </c>
      <c r="I10" s="1" t="s">
        <v>676</v>
      </c>
      <c r="J10" s="1" t="s">
        <v>30</v>
      </c>
      <c r="K10" s="1" t="s">
        <v>677</v>
      </c>
      <c r="L10" s="1" t="s">
        <v>677</v>
      </c>
      <c r="M10" s="1" t="s">
        <v>611</v>
      </c>
      <c r="N10" s="1" t="s">
        <v>611</v>
      </c>
      <c r="O10" s="1" t="s">
        <v>612</v>
      </c>
      <c r="P10" s="1" t="s">
        <v>613</v>
      </c>
      <c r="Q10" s="1" t="s">
        <v>614</v>
      </c>
      <c r="R10" s="1" t="s">
        <v>678</v>
      </c>
      <c r="S10" s="1" t="s">
        <v>616</v>
      </c>
      <c r="T10" s="1" t="s">
        <v>617</v>
      </c>
      <c r="U10" s="1" t="s">
        <v>578</v>
      </c>
      <c r="V10" s="1" t="s">
        <v>679</v>
      </c>
    </row>
    <row r="11" s="1" customFormat="1" spans="1:22">
      <c r="A11" s="3">
        <v>999228561101807</v>
      </c>
      <c r="B11" s="1" t="s">
        <v>680</v>
      </c>
      <c r="C11" s="1" t="s">
        <v>681</v>
      </c>
      <c r="D11" s="1" t="s">
        <v>682</v>
      </c>
      <c r="E11" s="1" t="s">
        <v>683</v>
      </c>
      <c r="F11" s="1" t="s">
        <v>628</v>
      </c>
      <c r="G11" s="1" t="s">
        <v>607</v>
      </c>
      <c r="H11" s="1" t="s">
        <v>608</v>
      </c>
      <c r="I11" s="1" t="s">
        <v>684</v>
      </c>
      <c r="J11" s="1" t="s">
        <v>30</v>
      </c>
      <c r="K11" s="1" t="s">
        <v>685</v>
      </c>
      <c r="L11" s="1" t="s">
        <v>685</v>
      </c>
      <c r="M11" s="1" t="s">
        <v>611</v>
      </c>
      <c r="N11" s="1" t="s">
        <v>611</v>
      </c>
      <c r="O11" s="1" t="s">
        <v>612</v>
      </c>
      <c r="P11" s="1" t="s">
        <v>613</v>
      </c>
      <c r="Q11" s="1" t="s">
        <v>614</v>
      </c>
      <c r="R11" s="1" t="s">
        <v>686</v>
      </c>
      <c r="S11" s="1" t="s">
        <v>616</v>
      </c>
      <c r="T11" s="1" t="s">
        <v>617</v>
      </c>
      <c r="U11" s="1" t="s">
        <v>578</v>
      </c>
      <c r="V11" s="1" t="s">
        <v>687</v>
      </c>
    </row>
    <row r="12" s="1" customFormat="1" spans="1:22">
      <c r="A12" s="3">
        <v>999228560212121</v>
      </c>
      <c r="B12" s="1" t="s">
        <v>688</v>
      </c>
      <c r="C12" s="1" t="s">
        <v>689</v>
      </c>
      <c r="D12" s="1" t="s">
        <v>690</v>
      </c>
      <c r="E12" s="1" t="s">
        <v>691</v>
      </c>
      <c r="F12" s="1" t="s">
        <v>692</v>
      </c>
      <c r="G12" s="1" t="s">
        <v>607</v>
      </c>
      <c r="H12" s="1" t="s">
        <v>608</v>
      </c>
      <c r="I12" s="1" t="s">
        <v>693</v>
      </c>
      <c r="J12" s="1" t="s">
        <v>30</v>
      </c>
      <c r="K12" s="1" t="s">
        <v>694</v>
      </c>
      <c r="L12" s="1" t="s">
        <v>694</v>
      </c>
      <c r="M12" s="1" t="s">
        <v>611</v>
      </c>
      <c r="N12" s="1" t="s">
        <v>611</v>
      </c>
      <c r="O12" s="1" t="s">
        <v>612</v>
      </c>
      <c r="P12" s="1" t="s">
        <v>613</v>
      </c>
      <c r="Q12" s="1" t="s">
        <v>614</v>
      </c>
      <c r="R12" s="1" t="s">
        <v>695</v>
      </c>
      <c r="S12" s="1" t="s">
        <v>616</v>
      </c>
      <c r="T12" s="1" t="s">
        <v>617</v>
      </c>
      <c r="U12" s="1" t="s">
        <v>618</v>
      </c>
      <c r="V12" s="1" t="s">
        <v>635</v>
      </c>
    </row>
    <row r="13" s="1" customFormat="1" spans="1:22">
      <c r="A13" s="3">
        <v>999228560168288</v>
      </c>
      <c r="B13" s="1" t="s">
        <v>688</v>
      </c>
      <c r="C13" s="1" t="s">
        <v>696</v>
      </c>
      <c r="D13" s="1" t="s">
        <v>697</v>
      </c>
      <c r="E13" s="1" t="s">
        <v>698</v>
      </c>
      <c r="F13" s="1" t="s">
        <v>692</v>
      </c>
      <c r="G13" s="1" t="s">
        <v>607</v>
      </c>
      <c r="H13" s="1" t="s">
        <v>608</v>
      </c>
      <c r="I13" s="1" t="s">
        <v>699</v>
      </c>
      <c r="J13" s="1" t="s">
        <v>30</v>
      </c>
      <c r="K13" s="1" t="s">
        <v>700</v>
      </c>
      <c r="L13" s="1" t="s">
        <v>700</v>
      </c>
      <c r="M13" s="1" t="s">
        <v>611</v>
      </c>
      <c r="N13" s="1" t="s">
        <v>611</v>
      </c>
      <c r="O13" s="1" t="s">
        <v>612</v>
      </c>
      <c r="P13" s="1" t="s">
        <v>613</v>
      </c>
      <c r="Q13" s="1" t="s">
        <v>614</v>
      </c>
      <c r="R13" s="1" t="s">
        <v>701</v>
      </c>
      <c r="S13" s="1" t="s">
        <v>616</v>
      </c>
      <c r="T13" s="1" t="s">
        <v>617</v>
      </c>
      <c r="U13" s="1" t="s">
        <v>578</v>
      </c>
      <c r="V13" s="1" t="s">
        <v>702</v>
      </c>
    </row>
    <row r="14" s="1" customFormat="1" spans="1:22">
      <c r="A14" s="3">
        <v>999228557325706</v>
      </c>
      <c r="B14" s="1" t="s">
        <v>688</v>
      </c>
      <c r="C14" s="1" t="s">
        <v>703</v>
      </c>
      <c r="D14" s="1" t="s">
        <v>704</v>
      </c>
      <c r="E14" s="1" t="s">
        <v>705</v>
      </c>
      <c r="F14" s="1" t="s">
        <v>606</v>
      </c>
      <c r="G14" s="1" t="s">
        <v>607</v>
      </c>
      <c r="H14" s="1" t="s">
        <v>608</v>
      </c>
      <c r="I14" s="1" t="s">
        <v>706</v>
      </c>
      <c r="J14" s="1" t="s">
        <v>30</v>
      </c>
      <c r="K14" s="1" t="s">
        <v>707</v>
      </c>
      <c r="L14" s="1" t="s">
        <v>707</v>
      </c>
      <c r="M14" s="1" t="s">
        <v>611</v>
      </c>
      <c r="N14" s="1" t="s">
        <v>611</v>
      </c>
      <c r="O14" s="1" t="s">
        <v>612</v>
      </c>
      <c r="P14" s="1" t="s">
        <v>613</v>
      </c>
      <c r="Q14" s="1" t="s">
        <v>614</v>
      </c>
      <c r="R14" s="1" t="s">
        <v>708</v>
      </c>
      <c r="S14" s="1" t="s">
        <v>616</v>
      </c>
      <c r="T14" s="1" t="s">
        <v>617</v>
      </c>
      <c r="U14" s="1" t="s">
        <v>578</v>
      </c>
      <c r="V14" s="1" t="s">
        <v>702</v>
      </c>
    </row>
    <row r="15" s="1" customFormat="1" spans="1:22">
      <c r="A15" s="3">
        <v>999228557087623</v>
      </c>
      <c r="B15" s="1" t="s">
        <v>688</v>
      </c>
      <c r="C15" s="1" t="s">
        <v>709</v>
      </c>
      <c r="D15" s="1" t="s">
        <v>710</v>
      </c>
      <c r="E15" s="1" t="s">
        <v>711</v>
      </c>
      <c r="F15" s="1" t="s">
        <v>606</v>
      </c>
      <c r="G15" s="1" t="s">
        <v>607</v>
      </c>
      <c r="H15" s="1" t="s">
        <v>608</v>
      </c>
      <c r="I15" s="1" t="s">
        <v>712</v>
      </c>
      <c r="J15" s="1" t="s">
        <v>30</v>
      </c>
      <c r="K15" s="1" t="s">
        <v>713</v>
      </c>
      <c r="L15" s="1" t="s">
        <v>713</v>
      </c>
      <c r="M15" s="1" t="s">
        <v>611</v>
      </c>
      <c r="N15" s="1" t="s">
        <v>611</v>
      </c>
      <c r="O15" s="1" t="s">
        <v>612</v>
      </c>
      <c r="P15" s="1" t="s">
        <v>613</v>
      </c>
      <c r="Q15" s="1" t="s">
        <v>614</v>
      </c>
      <c r="R15" s="1" t="s">
        <v>714</v>
      </c>
      <c r="S15" s="1" t="s">
        <v>616</v>
      </c>
      <c r="T15" s="1" t="s">
        <v>617</v>
      </c>
      <c r="U15" s="1" t="s">
        <v>578</v>
      </c>
      <c r="V15" s="1" t="s">
        <v>635</v>
      </c>
    </row>
    <row r="16" s="1" customFormat="1" spans="1:22">
      <c r="A16" s="3">
        <v>999228552588125</v>
      </c>
      <c r="B16" s="1" t="s">
        <v>688</v>
      </c>
      <c r="C16" s="1" t="s">
        <v>715</v>
      </c>
      <c r="D16" s="1" t="s">
        <v>716</v>
      </c>
      <c r="E16" s="1" t="s">
        <v>717</v>
      </c>
      <c r="F16" s="1" t="s">
        <v>606</v>
      </c>
      <c r="G16" s="1" t="s">
        <v>607</v>
      </c>
      <c r="H16" s="1" t="s">
        <v>608</v>
      </c>
      <c r="I16" s="1" t="s">
        <v>718</v>
      </c>
      <c r="J16" s="1" t="s">
        <v>30</v>
      </c>
      <c r="K16" s="1" t="s">
        <v>719</v>
      </c>
      <c r="L16" s="1" t="s">
        <v>719</v>
      </c>
      <c r="M16" s="1" t="s">
        <v>611</v>
      </c>
      <c r="N16" s="1" t="s">
        <v>611</v>
      </c>
      <c r="O16" s="1" t="s">
        <v>612</v>
      </c>
      <c r="P16" s="1" t="s">
        <v>613</v>
      </c>
      <c r="Q16" s="1" t="s">
        <v>614</v>
      </c>
      <c r="R16" s="1" t="s">
        <v>720</v>
      </c>
      <c r="S16" s="1" t="s">
        <v>616</v>
      </c>
      <c r="T16" s="1" t="s">
        <v>617</v>
      </c>
      <c r="U16" s="1" t="s">
        <v>578</v>
      </c>
      <c r="V16" s="1" t="s">
        <v>721</v>
      </c>
    </row>
    <row r="17" s="1" customFormat="1" spans="1:22">
      <c r="A17" s="3">
        <v>999228546798483</v>
      </c>
      <c r="B17" s="1" t="s">
        <v>688</v>
      </c>
      <c r="C17" s="1" t="s">
        <v>722</v>
      </c>
      <c r="D17" s="1" t="s">
        <v>723</v>
      </c>
      <c r="E17" s="1" t="s">
        <v>724</v>
      </c>
      <c r="F17" s="1" t="s">
        <v>602</v>
      </c>
      <c r="G17" s="1" t="s">
        <v>607</v>
      </c>
      <c r="H17" s="1" t="s">
        <v>608</v>
      </c>
      <c r="I17" s="1" t="s">
        <v>725</v>
      </c>
      <c r="J17" s="1" t="s">
        <v>30</v>
      </c>
      <c r="K17" s="1" t="s">
        <v>726</v>
      </c>
      <c r="L17" s="1" t="s">
        <v>726</v>
      </c>
      <c r="M17" s="1" t="s">
        <v>611</v>
      </c>
      <c r="N17" s="1" t="s">
        <v>611</v>
      </c>
      <c r="O17" s="1" t="s">
        <v>612</v>
      </c>
      <c r="P17" s="1" t="s">
        <v>613</v>
      </c>
      <c r="Q17" s="1" t="s">
        <v>614</v>
      </c>
      <c r="R17" s="1" t="s">
        <v>727</v>
      </c>
      <c r="S17" s="1" t="s">
        <v>616</v>
      </c>
      <c r="T17" s="1" t="s">
        <v>617</v>
      </c>
      <c r="U17" s="1" t="s">
        <v>578</v>
      </c>
      <c r="V17" s="1" t="s">
        <v>702</v>
      </c>
    </row>
    <row r="18" s="1" customFormat="1" spans="1:22">
      <c r="A18" s="1" t="s">
        <v>728</v>
      </c>
      <c r="B18" s="1" t="s">
        <v>729</v>
      </c>
      <c r="C18" s="1" t="s">
        <v>730</v>
      </c>
      <c r="D18" s="1" t="s">
        <v>731</v>
      </c>
      <c r="E18" s="1" t="s">
        <v>732</v>
      </c>
      <c r="F18" s="1" t="s">
        <v>606</v>
      </c>
      <c r="G18" s="1" t="s">
        <v>607</v>
      </c>
      <c r="H18" s="1" t="s">
        <v>608</v>
      </c>
      <c r="I18" s="1" t="s">
        <v>612</v>
      </c>
      <c r="J18" s="1" t="s">
        <v>30</v>
      </c>
      <c r="K18" s="1" t="s">
        <v>612</v>
      </c>
      <c r="L18" s="1" t="s">
        <v>612</v>
      </c>
      <c r="M18" s="1" t="s">
        <v>611</v>
      </c>
      <c r="N18" s="1" t="s">
        <v>611</v>
      </c>
      <c r="O18" s="1" t="s">
        <v>612</v>
      </c>
      <c r="P18" s="1" t="s">
        <v>613</v>
      </c>
      <c r="Q18" s="1" t="s">
        <v>614</v>
      </c>
      <c r="R18" s="1" t="s">
        <v>733</v>
      </c>
      <c r="S18" s="1" t="s">
        <v>616</v>
      </c>
      <c r="T18" s="1" t="s">
        <v>617</v>
      </c>
      <c r="U18" s="1" t="s">
        <v>618</v>
      </c>
      <c r="V18" s="1" t="s">
        <v>734</v>
      </c>
    </row>
    <row r="19" s="1" customFormat="1" spans="1:22">
      <c r="A19" s="3">
        <v>999228540056891</v>
      </c>
      <c r="B19" s="1" t="s">
        <v>729</v>
      </c>
      <c r="C19" s="1" t="s">
        <v>735</v>
      </c>
      <c r="D19" s="1" t="s">
        <v>736</v>
      </c>
      <c r="E19" s="1" t="s">
        <v>737</v>
      </c>
      <c r="F19" s="1" t="s">
        <v>692</v>
      </c>
      <c r="G19" s="1" t="s">
        <v>607</v>
      </c>
      <c r="H19" s="1" t="s">
        <v>608</v>
      </c>
      <c r="I19" s="1" t="s">
        <v>738</v>
      </c>
      <c r="J19" s="1" t="s">
        <v>30</v>
      </c>
      <c r="K19" s="1" t="s">
        <v>739</v>
      </c>
      <c r="L19" s="1" t="s">
        <v>739</v>
      </c>
      <c r="M19" s="1" t="s">
        <v>611</v>
      </c>
      <c r="N19" s="1" t="s">
        <v>611</v>
      </c>
      <c r="O19" s="1" t="s">
        <v>612</v>
      </c>
      <c r="P19" s="1" t="s">
        <v>613</v>
      </c>
      <c r="Q19" s="1" t="s">
        <v>614</v>
      </c>
      <c r="R19" s="1" t="s">
        <v>740</v>
      </c>
      <c r="S19" s="1" t="s">
        <v>616</v>
      </c>
      <c r="T19" s="1" t="s">
        <v>617</v>
      </c>
      <c r="U19" s="1" t="s">
        <v>578</v>
      </c>
      <c r="V19" s="1" t="s">
        <v>734</v>
      </c>
    </row>
    <row r="20" s="1" customFormat="1" spans="1:22">
      <c r="A20" s="3">
        <v>999228523122087</v>
      </c>
      <c r="B20" s="1" t="s">
        <v>741</v>
      </c>
      <c r="C20" s="1" t="s">
        <v>742</v>
      </c>
      <c r="D20" s="1" t="s">
        <v>743</v>
      </c>
      <c r="E20" s="1" t="s">
        <v>744</v>
      </c>
      <c r="F20" s="1" t="s">
        <v>745</v>
      </c>
      <c r="G20" s="1" t="s">
        <v>607</v>
      </c>
      <c r="H20" s="1" t="s">
        <v>608</v>
      </c>
      <c r="I20" s="1" t="s">
        <v>746</v>
      </c>
      <c r="J20" s="1" t="s">
        <v>30</v>
      </c>
      <c r="K20" s="1" t="s">
        <v>747</v>
      </c>
      <c r="L20" s="1" t="s">
        <v>747</v>
      </c>
      <c r="M20" s="1" t="s">
        <v>611</v>
      </c>
      <c r="N20" s="1" t="s">
        <v>611</v>
      </c>
      <c r="O20" s="1" t="s">
        <v>612</v>
      </c>
      <c r="P20" s="1" t="s">
        <v>613</v>
      </c>
      <c r="Q20" s="1" t="s">
        <v>614</v>
      </c>
      <c r="R20" s="1" t="s">
        <v>748</v>
      </c>
      <c r="S20" s="1" t="s">
        <v>616</v>
      </c>
      <c r="T20" s="1" t="s">
        <v>617</v>
      </c>
      <c r="U20" s="1" t="s">
        <v>578</v>
      </c>
      <c r="V20" s="1" t="s">
        <v>749</v>
      </c>
    </row>
    <row r="21" s="1" customFormat="1" spans="1:22">
      <c r="A21" s="3">
        <v>999228512634847</v>
      </c>
      <c r="B21" s="1" t="s">
        <v>750</v>
      </c>
      <c r="C21" s="1" t="s">
        <v>751</v>
      </c>
      <c r="D21" s="1" t="s">
        <v>752</v>
      </c>
      <c r="E21" s="1" t="s">
        <v>753</v>
      </c>
      <c r="F21" s="1" t="s">
        <v>602</v>
      </c>
      <c r="G21" s="1" t="s">
        <v>607</v>
      </c>
      <c r="H21" s="1" t="s">
        <v>608</v>
      </c>
      <c r="I21" s="1" t="s">
        <v>754</v>
      </c>
      <c r="J21" s="1" t="s">
        <v>30</v>
      </c>
      <c r="K21" s="1" t="s">
        <v>755</v>
      </c>
      <c r="L21" s="1" t="s">
        <v>755</v>
      </c>
      <c r="M21" s="1" t="s">
        <v>611</v>
      </c>
      <c r="N21" s="1" t="s">
        <v>611</v>
      </c>
      <c r="O21" s="1" t="s">
        <v>612</v>
      </c>
      <c r="P21" s="1" t="s">
        <v>613</v>
      </c>
      <c r="Q21" s="1" t="s">
        <v>614</v>
      </c>
      <c r="R21" s="1" t="s">
        <v>756</v>
      </c>
      <c r="S21" s="1" t="s">
        <v>616</v>
      </c>
      <c r="T21" s="1" t="s">
        <v>617</v>
      </c>
      <c r="U21" s="1" t="s">
        <v>578</v>
      </c>
      <c r="V21" s="1" t="s">
        <v>757</v>
      </c>
    </row>
    <row r="22" s="1" customFormat="1" spans="1:22">
      <c r="A22" s="3">
        <v>999228510044484</v>
      </c>
      <c r="B22" s="1" t="s">
        <v>750</v>
      </c>
      <c r="C22" s="1" t="s">
        <v>758</v>
      </c>
      <c r="D22" s="1" t="s">
        <v>653</v>
      </c>
      <c r="E22" s="1" t="s">
        <v>759</v>
      </c>
      <c r="F22" s="1" t="s">
        <v>602</v>
      </c>
      <c r="G22" s="1" t="s">
        <v>607</v>
      </c>
      <c r="H22" s="1" t="s">
        <v>608</v>
      </c>
      <c r="I22" s="1" t="s">
        <v>760</v>
      </c>
      <c r="J22" s="1" t="s">
        <v>30</v>
      </c>
      <c r="K22" s="1" t="s">
        <v>761</v>
      </c>
      <c r="L22" s="1" t="s">
        <v>761</v>
      </c>
      <c r="M22" s="1" t="s">
        <v>611</v>
      </c>
      <c r="N22" s="1" t="s">
        <v>611</v>
      </c>
      <c r="O22" s="1" t="s">
        <v>612</v>
      </c>
      <c r="P22" s="1" t="s">
        <v>613</v>
      </c>
      <c r="Q22" s="1" t="s">
        <v>614</v>
      </c>
      <c r="R22" s="1" t="s">
        <v>762</v>
      </c>
      <c r="S22" s="1" t="s">
        <v>616</v>
      </c>
      <c r="T22" s="1" t="s">
        <v>617</v>
      </c>
      <c r="U22" s="1" t="s">
        <v>578</v>
      </c>
      <c r="V22" s="1" t="s">
        <v>635</v>
      </c>
    </row>
    <row r="23" s="1" customFormat="1" spans="1:22">
      <c r="A23" s="3">
        <v>999228509699982</v>
      </c>
      <c r="B23" s="1" t="s">
        <v>750</v>
      </c>
      <c r="C23" s="1" t="s">
        <v>763</v>
      </c>
      <c r="D23" s="1" t="s">
        <v>764</v>
      </c>
      <c r="E23" s="1" t="s">
        <v>765</v>
      </c>
      <c r="F23" s="1" t="s">
        <v>692</v>
      </c>
      <c r="G23" s="1" t="s">
        <v>607</v>
      </c>
      <c r="H23" s="1" t="s">
        <v>608</v>
      </c>
      <c r="I23" s="1" t="s">
        <v>766</v>
      </c>
      <c r="J23" s="1" t="s">
        <v>30</v>
      </c>
      <c r="K23" s="1" t="s">
        <v>767</v>
      </c>
      <c r="L23" s="1" t="s">
        <v>767</v>
      </c>
      <c r="M23" s="1" t="s">
        <v>611</v>
      </c>
      <c r="N23" s="1" t="s">
        <v>611</v>
      </c>
      <c r="O23" s="1" t="s">
        <v>612</v>
      </c>
      <c r="P23" s="1" t="s">
        <v>613</v>
      </c>
      <c r="Q23" s="1" t="s">
        <v>614</v>
      </c>
      <c r="R23" s="1" t="s">
        <v>768</v>
      </c>
      <c r="S23" s="1" t="s">
        <v>616</v>
      </c>
      <c r="T23" s="1" t="s">
        <v>617</v>
      </c>
      <c r="U23" s="1" t="s">
        <v>578</v>
      </c>
      <c r="V23" s="1" t="s">
        <v>672</v>
      </c>
    </row>
    <row r="24" s="1" customFormat="1" spans="1:22">
      <c r="A24" s="3">
        <v>999228506702400</v>
      </c>
      <c r="B24" s="1" t="s">
        <v>750</v>
      </c>
      <c r="C24" s="1" t="s">
        <v>769</v>
      </c>
      <c r="D24" s="1" t="s">
        <v>770</v>
      </c>
      <c r="E24" s="1" t="s">
        <v>771</v>
      </c>
      <c r="F24" s="1" t="s">
        <v>602</v>
      </c>
      <c r="G24" s="1" t="s">
        <v>607</v>
      </c>
      <c r="H24" s="1" t="s">
        <v>608</v>
      </c>
      <c r="I24" s="1" t="s">
        <v>772</v>
      </c>
      <c r="J24" s="1" t="s">
        <v>30</v>
      </c>
      <c r="K24" s="1" t="s">
        <v>773</v>
      </c>
      <c r="L24" s="1" t="s">
        <v>773</v>
      </c>
      <c r="M24" s="1" t="s">
        <v>611</v>
      </c>
      <c r="N24" s="1" t="s">
        <v>611</v>
      </c>
      <c r="O24" s="1" t="s">
        <v>612</v>
      </c>
      <c r="P24" s="1" t="s">
        <v>613</v>
      </c>
      <c r="Q24" s="1" t="s">
        <v>614</v>
      </c>
      <c r="R24" s="1" t="s">
        <v>774</v>
      </c>
      <c r="S24" s="1" t="s">
        <v>616</v>
      </c>
      <c r="T24" s="1" t="s">
        <v>617</v>
      </c>
      <c r="U24" s="1" t="s">
        <v>578</v>
      </c>
      <c r="V24" s="1" t="s">
        <v>775</v>
      </c>
    </row>
    <row r="25" s="1" customFormat="1" spans="1:22">
      <c r="A25" s="3">
        <v>999228503091331</v>
      </c>
      <c r="B25" s="1" t="s">
        <v>776</v>
      </c>
      <c r="C25" s="1" t="s">
        <v>777</v>
      </c>
      <c r="D25" s="1" t="s">
        <v>653</v>
      </c>
      <c r="E25" s="1" t="s">
        <v>759</v>
      </c>
      <c r="F25" s="1" t="s">
        <v>602</v>
      </c>
      <c r="G25" s="1" t="s">
        <v>607</v>
      </c>
      <c r="H25" s="1" t="s">
        <v>608</v>
      </c>
      <c r="I25" s="1" t="s">
        <v>778</v>
      </c>
      <c r="J25" s="1" t="s">
        <v>30</v>
      </c>
      <c r="K25" s="1" t="s">
        <v>779</v>
      </c>
      <c r="L25" s="1" t="s">
        <v>779</v>
      </c>
      <c r="M25" s="1" t="s">
        <v>611</v>
      </c>
      <c r="N25" s="1" t="s">
        <v>611</v>
      </c>
      <c r="O25" s="1" t="s">
        <v>612</v>
      </c>
      <c r="P25" s="1" t="s">
        <v>613</v>
      </c>
      <c r="Q25" s="1" t="s">
        <v>614</v>
      </c>
      <c r="R25" s="1" t="s">
        <v>780</v>
      </c>
      <c r="S25" s="1" t="s">
        <v>616</v>
      </c>
      <c r="T25" s="1" t="s">
        <v>617</v>
      </c>
      <c r="U25" s="1" t="s">
        <v>578</v>
      </c>
      <c r="V25" s="1" t="s">
        <v>635</v>
      </c>
    </row>
    <row r="26" s="1" customFormat="1" spans="1:22">
      <c r="A26" s="3">
        <v>999228497478100</v>
      </c>
      <c r="B26" s="1" t="s">
        <v>776</v>
      </c>
      <c r="C26" s="1" t="s">
        <v>781</v>
      </c>
      <c r="D26" s="1" t="s">
        <v>782</v>
      </c>
      <c r="E26" s="1" t="s">
        <v>783</v>
      </c>
      <c r="F26" s="1" t="s">
        <v>606</v>
      </c>
      <c r="G26" s="1" t="s">
        <v>607</v>
      </c>
      <c r="H26" s="1" t="s">
        <v>608</v>
      </c>
      <c r="I26" s="1" t="s">
        <v>784</v>
      </c>
      <c r="J26" s="1" t="s">
        <v>30</v>
      </c>
      <c r="K26" s="1" t="s">
        <v>785</v>
      </c>
      <c r="L26" s="1" t="s">
        <v>785</v>
      </c>
      <c r="M26" s="1" t="s">
        <v>611</v>
      </c>
      <c r="N26" s="1" t="s">
        <v>611</v>
      </c>
      <c r="O26" s="1" t="s">
        <v>612</v>
      </c>
      <c r="P26" s="1" t="s">
        <v>613</v>
      </c>
      <c r="Q26" s="1" t="s">
        <v>614</v>
      </c>
      <c r="R26" s="1" t="s">
        <v>786</v>
      </c>
      <c r="S26" s="1" t="s">
        <v>616</v>
      </c>
      <c r="T26" s="1" t="s">
        <v>617</v>
      </c>
      <c r="U26" s="1" t="s">
        <v>578</v>
      </c>
      <c r="V26" s="1" t="s">
        <v>635</v>
      </c>
    </row>
    <row r="27" s="1" customFormat="1" spans="1:22">
      <c r="A27" s="3">
        <v>999228496258774</v>
      </c>
      <c r="B27" s="1" t="s">
        <v>776</v>
      </c>
      <c r="C27" s="1" t="s">
        <v>787</v>
      </c>
      <c r="D27" s="1" t="s">
        <v>788</v>
      </c>
      <c r="E27" s="1" t="s">
        <v>789</v>
      </c>
      <c r="F27" s="1" t="s">
        <v>790</v>
      </c>
      <c r="G27" s="1" t="s">
        <v>607</v>
      </c>
      <c r="H27" s="1" t="s">
        <v>608</v>
      </c>
      <c r="I27" s="1" t="s">
        <v>791</v>
      </c>
      <c r="J27" s="1" t="s">
        <v>30</v>
      </c>
      <c r="K27" s="1" t="s">
        <v>792</v>
      </c>
      <c r="L27" s="1" t="s">
        <v>792</v>
      </c>
      <c r="M27" s="1" t="s">
        <v>611</v>
      </c>
      <c r="N27" s="1" t="s">
        <v>611</v>
      </c>
      <c r="O27" s="1" t="s">
        <v>612</v>
      </c>
      <c r="P27" s="1" t="s">
        <v>613</v>
      </c>
      <c r="Q27" s="1" t="s">
        <v>614</v>
      </c>
      <c r="R27" s="1" t="s">
        <v>793</v>
      </c>
      <c r="S27" s="1" t="s">
        <v>616</v>
      </c>
      <c r="T27" s="1" t="s">
        <v>617</v>
      </c>
      <c r="U27" s="1" t="s">
        <v>578</v>
      </c>
      <c r="V27" s="1" t="s">
        <v>794</v>
      </c>
    </row>
    <row r="28" s="1" customFormat="1" spans="1:22">
      <c r="A28" s="3">
        <v>999228492032844</v>
      </c>
      <c r="B28" s="1" t="s">
        <v>795</v>
      </c>
      <c r="C28" s="1" t="s">
        <v>796</v>
      </c>
      <c r="D28" s="1" t="s">
        <v>797</v>
      </c>
      <c r="E28" s="1" t="s">
        <v>798</v>
      </c>
      <c r="F28" s="1" t="s">
        <v>606</v>
      </c>
      <c r="G28" s="1" t="s">
        <v>607</v>
      </c>
      <c r="H28" s="1" t="s">
        <v>608</v>
      </c>
      <c r="I28" s="1" t="s">
        <v>799</v>
      </c>
      <c r="J28" s="1" t="s">
        <v>30</v>
      </c>
      <c r="K28" s="1" t="s">
        <v>800</v>
      </c>
      <c r="L28" s="1" t="s">
        <v>800</v>
      </c>
      <c r="M28" s="1" t="s">
        <v>611</v>
      </c>
      <c r="N28" s="1" t="s">
        <v>611</v>
      </c>
      <c r="O28" s="1" t="s">
        <v>612</v>
      </c>
      <c r="P28" s="1" t="s">
        <v>613</v>
      </c>
      <c r="Q28" s="1" t="s">
        <v>614</v>
      </c>
      <c r="R28" s="1" t="s">
        <v>801</v>
      </c>
      <c r="S28" s="1" t="s">
        <v>616</v>
      </c>
      <c r="T28" s="1" t="s">
        <v>617</v>
      </c>
      <c r="U28" s="1" t="s">
        <v>578</v>
      </c>
      <c r="V28" s="1" t="s">
        <v>802</v>
      </c>
    </row>
    <row r="29" s="1" customFormat="1" spans="1:22">
      <c r="A29" s="3">
        <v>999228491044072</v>
      </c>
      <c r="B29" s="1" t="s">
        <v>795</v>
      </c>
      <c r="C29" s="1" t="s">
        <v>803</v>
      </c>
      <c r="D29" s="1" t="s">
        <v>804</v>
      </c>
      <c r="E29" s="1" t="s">
        <v>805</v>
      </c>
      <c r="F29" s="1" t="s">
        <v>606</v>
      </c>
      <c r="G29" s="1" t="s">
        <v>607</v>
      </c>
      <c r="H29" s="1" t="s">
        <v>608</v>
      </c>
      <c r="I29" s="1" t="s">
        <v>806</v>
      </c>
      <c r="J29" s="1" t="s">
        <v>30</v>
      </c>
      <c r="K29" s="1" t="s">
        <v>807</v>
      </c>
      <c r="L29" s="1" t="s">
        <v>807</v>
      </c>
      <c r="M29" s="1" t="s">
        <v>611</v>
      </c>
      <c r="N29" s="1" t="s">
        <v>611</v>
      </c>
      <c r="O29" s="1" t="s">
        <v>612</v>
      </c>
      <c r="P29" s="1" t="s">
        <v>613</v>
      </c>
      <c r="Q29" s="1" t="s">
        <v>614</v>
      </c>
      <c r="R29" s="1" t="s">
        <v>808</v>
      </c>
      <c r="S29" s="1" t="s">
        <v>616</v>
      </c>
      <c r="T29" s="1" t="s">
        <v>617</v>
      </c>
      <c r="U29" s="1" t="s">
        <v>578</v>
      </c>
      <c r="V29" s="1" t="s">
        <v>809</v>
      </c>
    </row>
    <row r="30" s="1" customFormat="1" spans="1:22">
      <c r="A30" s="3">
        <v>999228483175633</v>
      </c>
      <c r="B30" s="1" t="s">
        <v>810</v>
      </c>
      <c r="C30" s="1" t="s">
        <v>811</v>
      </c>
      <c r="D30" s="1" t="s">
        <v>812</v>
      </c>
      <c r="E30" s="1" t="s">
        <v>813</v>
      </c>
      <c r="F30" s="1" t="s">
        <v>602</v>
      </c>
      <c r="G30" s="1" t="s">
        <v>607</v>
      </c>
      <c r="H30" s="1" t="s">
        <v>608</v>
      </c>
      <c r="I30" s="1" t="s">
        <v>814</v>
      </c>
      <c r="J30" s="1" t="s">
        <v>30</v>
      </c>
      <c r="K30" s="1" t="s">
        <v>815</v>
      </c>
      <c r="L30" s="1" t="s">
        <v>815</v>
      </c>
      <c r="M30" s="1" t="s">
        <v>611</v>
      </c>
      <c r="N30" s="1" t="s">
        <v>611</v>
      </c>
      <c r="O30" s="1" t="s">
        <v>612</v>
      </c>
      <c r="P30" s="1" t="s">
        <v>613</v>
      </c>
      <c r="Q30" s="1" t="s">
        <v>614</v>
      </c>
      <c r="R30" s="1" t="s">
        <v>816</v>
      </c>
      <c r="S30" s="1" t="s">
        <v>616</v>
      </c>
      <c r="T30" s="1" t="s">
        <v>617</v>
      </c>
      <c r="U30" s="1" t="s">
        <v>578</v>
      </c>
      <c r="V30" s="1" t="s">
        <v>734</v>
      </c>
    </row>
    <row r="31" s="1" customFormat="1" spans="1:22">
      <c r="A31" s="3">
        <v>999228446254054</v>
      </c>
      <c r="B31" s="1" t="s">
        <v>817</v>
      </c>
      <c r="C31" s="1" t="s">
        <v>818</v>
      </c>
      <c r="D31" s="1" t="s">
        <v>819</v>
      </c>
      <c r="E31" s="1" t="s">
        <v>820</v>
      </c>
      <c r="F31" s="1" t="s">
        <v>602</v>
      </c>
      <c r="G31" s="1" t="s">
        <v>607</v>
      </c>
      <c r="H31" s="1" t="s">
        <v>608</v>
      </c>
      <c r="I31" s="1" t="s">
        <v>821</v>
      </c>
      <c r="J31" s="1" t="s">
        <v>30</v>
      </c>
      <c r="K31" s="1" t="s">
        <v>822</v>
      </c>
      <c r="L31" s="1" t="s">
        <v>822</v>
      </c>
      <c r="M31" s="1" t="s">
        <v>611</v>
      </c>
      <c r="N31" s="1" t="s">
        <v>611</v>
      </c>
      <c r="O31" s="1" t="s">
        <v>612</v>
      </c>
      <c r="P31" s="1" t="s">
        <v>613</v>
      </c>
      <c r="Q31" s="1" t="s">
        <v>614</v>
      </c>
      <c r="R31" s="1" t="s">
        <v>823</v>
      </c>
      <c r="S31" s="1" t="s">
        <v>616</v>
      </c>
      <c r="T31" s="1" t="s">
        <v>617</v>
      </c>
      <c r="U31" s="1" t="s">
        <v>578</v>
      </c>
      <c r="V31" s="1" t="s">
        <v>802</v>
      </c>
    </row>
    <row r="32" s="1" customFormat="1" spans="1:22">
      <c r="A32" s="3">
        <v>999228443326438</v>
      </c>
      <c r="B32" s="1" t="s">
        <v>817</v>
      </c>
      <c r="C32" s="1" t="s">
        <v>824</v>
      </c>
      <c r="D32" s="1" t="s">
        <v>825</v>
      </c>
      <c r="E32" s="1" t="s">
        <v>826</v>
      </c>
      <c r="F32" s="1" t="s">
        <v>745</v>
      </c>
      <c r="G32" s="1" t="s">
        <v>607</v>
      </c>
      <c r="H32" s="1" t="s">
        <v>608</v>
      </c>
      <c r="I32" s="1" t="s">
        <v>827</v>
      </c>
      <c r="J32" s="1" t="s">
        <v>30</v>
      </c>
      <c r="K32" s="1" t="s">
        <v>828</v>
      </c>
      <c r="L32" s="1" t="s">
        <v>828</v>
      </c>
      <c r="M32" s="1" t="s">
        <v>611</v>
      </c>
      <c r="N32" s="1" t="s">
        <v>611</v>
      </c>
      <c r="O32" s="1" t="s">
        <v>612</v>
      </c>
      <c r="P32" s="1" t="s">
        <v>613</v>
      </c>
      <c r="Q32" s="1" t="s">
        <v>614</v>
      </c>
      <c r="R32" s="1" t="s">
        <v>829</v>
      </c>
      <c r="S32" s="1" t="s">
        <v>616</v>
      </c>
      <c r="T32" s="1" t="s">
        <v>617</v>
      </c>
      <c r="U32" s="1" t="s">
        <v>578</v>
      </c>
      <c r="V32" s="1" t="s">
        <v>830</v>
      </c>
    </row>
    <row r="33" s="1" customFormat="1" spans="1:22">
      <c r="A33" s="3">
        <v>999228443250092</v>
      </c>
      <c r="B33" s="1" t="s">
        <v>817</v>
      </c>
      <c r="C33" s="1" t="s">
        <v>831</v>
      </c>
      <c r="D33" s="1" t="s">
        <v>832</v>
      </c>
      <c r="E33" s="1" t="s">
        <v>833</v>
      </c>
      <c r="F33" s="1" t="s">
        <v>606</v>
      </c>
      <c r="G33" s="1" t="s">
        <v>607</v>
      </c>
      <c r="H33" s="1" t="s">
        <v>608</v>
      </c>
      <c r="I33" s="1" t="s">
        <v>834</v>
      </c>
      <c r="J33" s="1" t="s">
        <v>30</v>
      </c>
      <c r="K33" s="1" t="s">
        <v>835</v>
      </c>
      <c r="L33" s="1" t="s">
        <v>835</v>
      </c>
      <c r="M33" s="1" t="s">
        <v>611</v>
      </c>
      <c r="N33" s="1" t="s">
        <v>611</v>
      </c>
      <c r="O33" s="1" t="s">
        <v>612</v>
      </c>
      <c r="P33" s="1" t="s">
        <v>613</v>
      </c>
      <c r="Q33" s="1" t="s">
        <v>614</v>
      </c>
      <c r="R33" s="1" t="s">
        <v>836</v>
      </c>
      <c r="S33" s="1" t="s">
        <v>616</v>
      </c>
      <c r="T33" s="1" t="s">
        <v>617</v>
      </c>
      <c r="U33" s="1" t="s">
        <v>578</v>
      </c>
      <c r="V33" s="1" t="s">
        <v>721</v>
      </c>
    </row>
    <row r="34" s="1" customFormat="1" spans="1:22">
      <c r="A34" s="3">
        <v>999228432265796</v>
      </c>
      <c r="B34" s="1" t="s">
        <v>837</v>
      </c>
      <c r="C34" s="1" t="s">
        <v>838</v>
      </c>
      <c r="D34" s="1" t="s">
        <v>839</v>
      </c>
      <c r="E34" s="1" t="s">
        <v>840</v>
      </c>
      <c r="F34" s="1" t="s">
        <v>602</v>
      </c>
      <c r="G34" s="1" t="s">
        <v>607</v>
      </c>
      <c r="H34" s="1" t="s">
        <v>608</v>
      </c>
      <c r="I34" s="1" t="s">
        <v>841</v>
      </c>
      <c r="J34" s="1" t="s">
        <v>30</v>
      </c>
      <c r="K34" s="1" t="s">
        <v>842</v>
      </c>
      <c r="L34" s="1" t="s">
        <v>842</v>
      </c>
      <c r="M34" s="1" t="s">
        <v>611</v>
      </c>
      <c r="N34" s="1" t="s">
        <v>611</v>
      </c>
      <c r="O34" s="1" t="s">
        <v>612</v>
      </c>
      <c r="P34" s="1" t="s">
        <v>613</v>
      </c>
      <c r="Q34" s="1" t="s">
        <v>614</v>
      </c>
      <c r="R34" s="1" t="s">
        <v>843</v>
      </c>
      <c r="S34" s="1" t="s">
        <v>616</v>
      </c>
      <c r="T34" s="1" t="s">
        <v>617</v>
      </c>
      <c r="U34" s="1" t="s">
        <v>578</v>
      </c>
      <c r="V34" s="1" t="s">
        <v>672</v>
      </c>
    </row>
    <row r="35" s="1" customFormat="1" spans="1:22">
      <c r="A35" s="3">
        <v>999228421317923</v>
      </c>
      <c r="B35" s="1" t="s">
        <v>837</v>
      </c>
      <c r="C35" s="1" t="s">
        <v>844</v>
      </c>
      <c r="D35" s="1" t="s">
        <v>845</v>
      </c>
      <c r="E35" s="1" t="s">
        <v>846</v>
      </c>
      <c r="F35" s="1" t="s">
        <v>692</v>
      </c>
      <c r="G35" s="1" t="s">
        <v>607</v>
      </c>
      <c r="H35" s="1" t="s">
        <v>608</v>
      </c>
      <c r="I35" s="1" t="s">
        <v>847</v>
      </c>
      <c r="J35" s="1" t="s">
        <v>30</v>
      </c>
      <c r="K35" s="1" t="s">
        <v>848</v>
      </c>
      <c r="L35" s="1" t="s">
        <v>848</v>
      </c>
      <c r="M35" s="1" t="s">
        <v>611</v>
      </c>
      <c r="N35" s="1" t="s">
        <v>611</v>
      </c>
      <c r="O35" s="1" t="s">
        <v>612</v>
      </c>
      <c r="P35" s="1" t="s">
        <v>613</v>
      </c>
      <c r="Q35" s="1" t="s">
        <v>614</v>
      </c>
      <c r="R35" s="1" t="s">
        <v>849</v>
      </c>
      <c r="S35" s="1" t="s">
        <v>616</v>
      </c>
      <c r="T35" s="1" t="s">
        <v>617</v>
      </c>
      <c r="U35" s="1" t="s">
        <v>578</v>
      </c>
      <c r="V35" s="1" t="s">
        <v>635</v>
      </c>
    </row>
    <row r="36" s="1" customFormat="1" spans="1:22">
      <c r="A36" s="3">
        <v>999228415059862</v>
      </c>
      <c r="B36" s="1" t="s">
        <v>837</v>
      </c>
      <c r="C36" s="1" t="s">
        <v>850</v>
      </c>
      <c r="D36" s="1" t="s">
        <v>851</v>
      </c>
      <c r="E36" s="1" t="s">
        <v>852</v>
      </c>
      <c r="F36" s="1" t="s">
        <v>692</v>
      </c>
      <c r="G36" s="1" t="s">
        <v>607</v>
      </c>
      <c r="H36" s="1" t="s">
        <v>608</v>
      </c>
      <c r="I36" s="1" t="s">
        <v>853</v>
      </c>
      <c r="J36" s="1" t="s">
        <v>30</v>
      </c>
      <c r="K36" s="1" t="s">
        <v>854</v>
      </c>
      <c r="L36" s="1" t="s">
        <v>854</v>
      </c>
      <c r="M36" s="1" t="s">
        <v>611</v>
      </c>
      <c r="N36" s="1" t="s">
        <v>611</v>
      </c>
      <c r="O36" s="1" t="s">
        <v>612</v>
      </c>
      <c r="P36" s="1" t="s">
        <v>613</v>
      </c>
      <c r="Q36" s="1" t="s">
        <v>614</v>
      </c>
      <c r="R36" s="1" t="s">
        <v>855</v>
      </c>
      <c r="S36" s="1" t="s">
        <v>616</v>
      </c>
      <c r="T36" s="1" t="s">
        <v>617</v>
      </c>
      <c r="U36" s="1" t="s">
        <v>618</v>
      </c>
      <c r="V36" s="1" t="s">
        <v>627</v>
      </c>
    </row>
    <row r="37" s="1" customFormat="1" spans="1:22">
      <c r="A37" s="3">
        <v>999228399325800</v>
      </c>
      <c r="B37" s="1" t="s">
        <v>856</v>
      </c>
      <c r="C37" s="1" t="s">
        <v>857</v>
      </c>
      <c r="D37" s="1" t="s">
        <v>858</v>
      </c>
      <c r="E37" s="1" t="s">
        <v>859</v>
      </c>
      <c r="F37" s="1" t="s">
        <v>602</v>
      </c>
      <c r="G37" s="1" t="s">
        <v>607</v>
      </c>
      <c r="H37" s="1" t="s">
        <v>608</v>
      </c>
      <c r="I37" s="1" t="s">
        <v>860</v>
      </c>
      <c r="J37" s="1" t="s">
        <v>30</v>
      </c>
      <c r="K37" s="1" t="s">
        <v>861</v>
      </c>
      <c r="L37" s="1" t="s">
        <v>861</v>
      </c>
      <c r="M37" s="1" t="s">
        <v>611</v>
      </c>
      <c r="N37" s="1" t="s">
        <v>611</v>
      </c>
      <c r="O37" s="1" t="s">
        <v>612</v>
      </c>
      <c r="P37" s="1" t="s">
        <v>613</v>
      </c>
      <c r="Q37" s="1" t="s">
        <v>614</v>
      </c>
      <c r="R37" s="1" t="s">
        <v>862</v>
      </c>
      <c r="S37" s="1" t="s">
        <v>616</v>
      </c>
      <c r="T37" s="1" t="s">
        <v>617</v>
      </c>
      <c r="U37" s="1" t="s">
        <v>618</v>
      </c>
      <c r="V37" s="1" t="s">
        <v>627</v>
      </c>
    </row>
    <row r="38" s="1" customFormat="1" spans="1:22">
      <c r="A38" s="3">
        <v>999228393989916</v>
      </c>
      <c r="B38" s="1" t="s">
        <v>856</v>
      </c>
      <c r="C38" s="1" t="s">
        <v>863</v>
      </c>
      <c r="D38" s="1" t="s">
        <v>864</v>
      </c>
      <c r="E38" s="1" t="s">
        <v>865</v>
      </c>
      <c r="F38" s="1" t="s">
        <v>745</v>
      </c>
      <c r="G38" s="1" t="s">
        <v>607</v>
      </c>
      <c r="H38" s="1" t="s">
        <v>608</v>
      </c>
      <c r="I38" s="1" t="s">
        <v>866</v>
      </c>
      <c r="J38" s="1" t="s">
        <v>30</v>
      </c>
      <c r="K38" s="1" t="s">
        <v>867</v>
      </c>
      <c r="L38" s="1" t="s">
        <v>867</v>
      </c>
      <c r="M38" s="1" t="s">
        <v>611</v>
      </c>
      <c r="N38" s="1" t="s">
        <v>611</v>
      </c>
      <c r="O38" s="1" t="s">
        <v>612</v>
      </c>
      <c r="P38" s="1" t="s">
        <v>613</v>
      </c>
      <c r="Q38" s="1" t="s">
        <v>614</v>
      </c>
      <c r="R38" s="1" t="s">
        <v>868</v>
      </c>
      <c r="S38" s="1" t="s">
        <v>616</v>
      </c>
      <c r="T38" s="1" t="s">
        <v>617</v>
      </c>
      <c r="U38" s="1" t="s">
        <v>578</v>
      </c>
      <c r="V38" s="1" t="s">
        <v>635</v>
      </c>
    </row>
    <row r="39" s="1" customFormat="1" spans="1:22">
      <c r="A39" s="3">
        <v>999228393201614</v>
      </c>
      <c r="B39" s="1" t="s">
        <v>856</v>
      </c>
      <c r="C39" s="1" t="s">
        <v>869</v>
      </c>
      <c r="D39" s="1" t="s">
        <v>870</v>
      </c>
      <c r="E39" s="1" t="s">
        <v>871</v>
      </c>
      <c r="F39" s="1" t="s">
        <v>602</v>
      </c>
      <c r="G39" s="1" t="s">
        <v>607</v>
      </c>
      <c r="H39" s="1" t="s">
        <v>608</v>
      </c>
      <c r="I39" s="1" t="s">
        <v>872</v>
      </c>
      <c r="J39" s="1" t="s">
        <v>30</v>
      </c>
      <c r="K39" s="1" t="s">
        <v>873</v>
      </c>
      <c r="L39" s="1" t="s">
        <v>873</v>
      </c>
      <c r="M39" s="1" t="s">
        <v>611</v>
      </c>
      <c r="N39" s="1" t="s">
        <v>611</v>
      </c>
      <c r="O39" s="1" t="s">
        <v>612</v>
      </c>
      <c r="P39" s="1" t="s">
        <v>613</v>
      </c>
      <c r="Q39" s="1" t="s">
        <v>614</v>
      </c>
      <c r="R39" s="1" t="s">
        <v>874</v>
      </c>
      <c r="S39" s="1" t="s">
        <v>616</v>
      </c>
      <c r="T39" s="1" t="s">
        <v>617</v>
      </c>
      <c r="U39" s="1" t="s">
        <v>578</v>
      </c>
      <c r="V39" s="1" t="s">
        <v>875</v>
      </c>
    </row>
    <row r="40" s="1" customFormat="1" spans="1:22">
      <c r="A40" s="3">
        <v>999228368406357</v>
      </c>
      <c r="B40" s="1" t="s">
        <v>876</v>
      </c>
      <c r="C40" s="1" t="s">
        <v>877</v>
      </c>
      <c r="D40" s="1" t="s">
        <v>878</v>
      </c>
      <c r="E40" s="1" t="s">
        <v>879</v>
      </c>
      <c r="F40" s="1" t="s">
        <v>606</v>
      </c>
      <c r="G40" s="1" t="s">
        <v>607</v>
      </c>
      <c r="H40" s="1" t="s">
        <v>608</v>
      </c>
      <c r="I40" s="1" t="s">
        <v>880</v>
      </c>
      <c r="J40" s="1" t="s">
        <v>30</v>
      </c>
      <c r="K40" s="1" t="s">
        <v>881</v>
      </c>
      <c r="L40" s="1" t="s">
        <v>881</v>
      </c>
      <c r="M40" s="1" t="s">
        <v>611</v>
      </c>
      <c r="N40" s="1" t="s">
        <v>611</v>
      </c>
      <c r="O40" s="1" t="s">
        <v>612</v>
      </c>
      <c r="P40" s="1" t="s">
        <v>613</v>
      </c>
      <c r="Q40" s="1" t="s">
        <v>614</v>
      </c>
      <c r="R40" s="1" t="s">
        <v>882</v>
      </c>
      <c r="S40" s="1" t="s">
        <v>616</v>
      </c>
      <c r="T40" s="1" t="s">
        <v>617</v>
      </c>
      <c r="U40" s="1" t="s">
        <v>578</v>
      </c>
      <c r="V40" s="1" t="s">
        <v>627</v>
      </c>
    </row>
    <row r="41" s="1" customFormat="1" spans="1:22">
      <c r="A41" s="3">
        <v>999228368217415</v>
      </c>
      <c r="B41" s="1" t="s">
        <v>876</v>
      </c>
      <c r="C41" s="1" t="s">
        <v>883</v>
      </c>
      <c r="D41" s="1" t="s">
        <v>884</v>
      </c>
      <c r="E41" s="1" t="s">
        <v>885</v>
      </c>
      <c r="F41" s="1" t="s">
        <v>692</v>
      </c>
      <c r="G41" s="1" t="s">
        <v>607</v>
      </c>
      <c r="H41" s="1" t="s">
        <v>608</v>
      </c>
      <c r="I41" s="1" t="s">
        <v>886</v>
      </c>
      <c r="J41" s="1" t="s">
        <v>30</v>
      </c>
      <c r="K41" s="1" t="s">
        <v>887</v>
      </c>
      <c r="L41" s="1" t="s">
        <v>887</v>
      </c>
      <c r="M41" s="1" t="s">
        <v>611</v>
      </c>
      <c r="N41" s="1" t="s">
        <v>611</v>
      </c>
      <c r="O41" s="1" t="s">
        <v>612</v>
      </c>
      <c r="P41" s="1" t="s">
        <v>613</v>
      </c>
      <c r="Q41" s="1" t="s">
        <v>614</v>
      </c>
      <c r="R41" s="1" t="s">
        <v>888</v>
      </c>
      <c r="S41" s="1" t="s">
        <v>616</v>
      </c>
      <c r="T41" s="1" t="s">
        <v>617</v>
      </c>
      <c r="U41" s="1" t="s">
        <v>618</v>
      </c>
      <c r="V41" s="1" t="s">
        <v>627</v>
      </c>
    </row>
    <row r="42" s="1" customFormat="1" spans="1:22">
      <c r="A42" s="3">
        <v>999228368207166</v>
      </c>
      <c r="B42" s="1" t="s">
        <v>876</v>
      </c>
      <c r="C42" s="1" t="s">
        <v>889</v>
      </c>
      <c r="D42" s="1" t="s">
        <v>884</v>
      </c>
      <c r="E42" s="1" t="s">
        <v>890</v>
      </c>
      <c r="F42" s="1" t="s">
        <v>692</v>
      </c>
      <c r="G42" s="1" t="s">
        <v>607</v>
      </c>
      <c r="H42" s="1" t="s">
        <v>608</v>
      </c>
      <c r="I42" s="1" t="s">
        <v>886</v>
      </c>
      <c r="J42" s="1" t="s">
        <v>30</v>
      </c>
      <c r="K42" s="1" t="s">
        <v>887</v>
      </c>
      <c r="L42" s="1" t="s">
        <v>887</v>
      </c>
      <c r="M42" s="1" t="s">
        <v>611</v>
      </c>
      <c r="N42" s="1" t="s">
        <v>611</v>
      </c>
      <c r="O42" s="1" t="s">
        <v>612</v>
      </c>
      <c r="P42" s="1" t="s">
        <v>613</v>
      </c>
      <c r="Q42" s="1" t="s">
        <v>614</v>
      </c>
      <c r="R42" s="1" t="s">
        <v>891</v>
      </c>
      <c r="S42" s="1" t="s">
        <v>616</v>
      </c>
      <c r="T42" s="1" t="s">
        <v>617</v>
      </c>
      <c r="U42" s="1" t="s">
        <v>618</v>
      </c>
      <c r="V42" s="1" t="s">
        <v>627</v>
      </c>
    </row>
    <row r="43" s="1" customFormat="1" spans="1:22">
      <c r="A43" s="3">
        <v>999228365192091</v>
      </c>
      <c r="B43" s="1" t="s">
        <v>892</v>
      </c>
      <c r="C43" s="1" t="s">
        <v>893</v>
      </c>
      <c r="D43" s="1" t="s">
        <v>894</v>
      </c>
      <c r="E43" s="1" t="s">
        <v>895</v>
      </c>
      <c r="F43" s="1" t="s">
        <v>692</v>
      </c>
      <c r="G43" s="1" t="s">
        <v>607</v>
      </c>
      <c r="H43" s="1" t="s">
        <v>608</v>
      </c>
      <c r="I43" s="1" t="s">
        <v>896</v>
      </c>
      <c r="J43" s="1" t="s">
        <v>30</v>
      </c>
      <c r="K43" s="1" t="s">
        <v>897</v>
      </c>
      <c r="L43" s="1" t="s">
        <v>897</v>
      </c>
      <c r="M43" s="1" t="s">
        <v>611</v>
      </c>
      <c r="N43" s="1" t="s">
        <v>611</v>
      </c>
      <c r="O43" s="1" t="s">
        <v>612</v>
      </c>
      <c r="P43" s="1" t="s">
        <v>613</v>
      </c>
      <c r="Q43" s="1" t="s">
        <v>614</v>
      </c>
      <c r="R43" s="1" t="s">
        <v>898</v>
      </c>
      <c r="S43" s="1" t="s">
        <v>616</v>
      </c>
      <c r="T43" s="1" t="s">
        <v>617</v>
      </c>
      <c r="U43" s="1" t="s">
        <v>578</v>
      </c>
      <c r="V43" s="1" t="s">
        <v>627</v>
      </c>
    </row>
    <row r="44" s="1" customFormat="1" spans="1:22">
      <c r="A44" s="3">
        <v>999228362968524</v>
      </c>
      <c r="B44" s="1" t="s">
        <v>892</v>
      </c>
      <c r="C44" s="1" t="s">
        <v>899</v>
      </c>
      <c r="D44" s="1" t="s">
        <v>900</v>
      </c>
      <c r="E44" s="1" t="s">
        <v>901</v>
      </c>
      <c r="F44" s="1" t="s">
        <v>606</v>
      </c>
      <c r="G44" s="1" t="s">
        <v>607</v>
      </c>
      <c r="H44" s="1" t="s">
        <v>608</v>
      </c>
      <c r="I44" s="1" t="s">
        <v>902</v>
      </c>
      <c r="J44" s="1" t="s">
        <v>30</v>
      </c>
      <c r="K44" s="1" t="s">
        <v>903</v>
      </c>
      <c r="L44" s="1" t="s">
        <v>903</v>
      </c>
      <c r="M44" s="1" t="s">
        <v>611</v>
      </c>
      <c r="N44" s="1" t="s">
        <v>611</v>
      </c>
      <c r="O44" s="1" t="s">
        <v>612</v>
      </c>
      <c r="P44" s="1" t="s">
        <v>613</v>
      </c>
      <c r="Q44" s="1" t="s">
        <v>614</v>
      </c>
      <c r="R44" s="1" t="s">
        <v>904</v>
      </c>
      <c r="S44" s="1" t="s">
        <v>616</v>
      </c>
      <c r="T44" s="1" t="s">
        <v>617</v>
      </c>
      <c r="U44" s="1" t="s">
        <v>578</v>
      </c>
      <c r="V44" s="1" t="s">
        <v>721</v>
      </c>
    </row>
    <row r="45" s="1" customFormat="1" spans="1:22">
      <c r="A45" s="3">
        <v>999228345984699</v>
      </c>
      <c r="B45" s="1" t="s">
        <v>905</v>
      </c>
      <c r="C45" s="1" t="s">
        <v>906</v>
      </c>
      <c r="D45" s="1" t="s">
        <v>907</v>
      </c>
      <c r="E45" s="1" t="s">
        <v>908</v>
      </c>
      <c r="F45" s="1" t="s">
        <v>606</v>
      </c>
      <c r="G45" s="1" t="s">
        <v>607</v>
      </c>
      <c r="H45" s="1" t="s">
        <v>608</v>
      </c>
      <c r="I45" s="1" t="s">
        <v>909</v>
      </c>
      <c r="J45" s="1" t="s">
        <v>30</v>
      </c>
      <c r="K45" s="1" t="s">
        <v>910</v>
      </c>
      <c r="L45" s="1" t="s">
        <v>612</v>
      </c>
      <c r="M45" s="1" t="s">
        <v>911</v>
      </c>
      <c r="N45" s="1" t="s">
        <v>912</v>
      </c>
      <c r="O45" s="1" t="s">
        <v>612</v>
      </c>
      <c r="P45" s="1" t="s">
        <v>613</v>
      </c>
      <c r="Q45" s="1" t="s">
        <v>614</v>
      </c>
      <c r="R45" s="1" t="s">
        <v>913</v>
      </c>
      <c r="S45" s="1" t="s">
        <v>616</v>
      </c>
      <c r="T45" s="1" t="s">
        <v>617</v>
      </c>
      <c r="U45" s="1" t="s">
        <v>578</v>
      </c>
      <c r="V45" s="1" t="s">
        <v>721</v>
      </c>
    </row>
    <row r="46" s="1" customFormat="1" spans="1:22">
      <c r="A46" s="3">
        <v>999228345597221</v>
      </c>
      <c r="B46" s="1" t="s">
        <v>905</v>
      </c>
      <c r="C46" s="1" t="s">
        <v>914</v>
      </c>
      <c r="D46" s="1" t="s">
        <v>915</v>
      </c>
      <c r="E46" s="1" t="s">
        <v>916</v>
      </c>
      <c r="F46" s="1" t="s">
        <v>602</v>
      </c>
      <c r="G46" s="1" t="s">
        <v>607</v>
      </c>
      <c r="H46" s="1" t="s">
        <v>608</v>
      </c>
      <c r="I46" s="1" t="s">
        <v>917</v>
      </c>
      <c r="J46" s="1" t="s">
        <v>30</v>
      </c>
      <c r="K46" s="1" t="s">
        <v>918</v>
      </c>
      <c r="L46" s="1" t="s">
        <v>918</v>
      </c>
      <c r="M46" s="1" t="s">
        <v>611</v>
      </c>
      <c r="N46" s="1" t="s">
        <v>611</v>
      </c>
      <c r="O46" s="1" t="s">
        <v>612</v>
      </c>
      <c r="P46" s="1" t="s">
        <v>613</v>
      </c>
      <c r="Q46" s="1" t="s">
        <v>614</v>
      </c>
      <c r="R46" s="1" t="s">
        <v>919</v>
      </c>
      <c r="S46" s="1" t="s">
        <v>616</v>
      </c>
      <c r="T46" s="1" t="s">
        <v>617</v>
      </c>
      <c r="U46" s="1" t="s">
        <v>578</v>
      </c>
      <c r="V46" s="1" t="s">
        <v>920</v>
      </c>
    </row>
    <row r="47" s="1" customFormat="1" spans="1:22">
      <c r="A47" s="3">
        <v>999228344001482</v>
      </c>
      <c r="B47" s="1" t="s">
        <v>921</v>
      </c>
      <c r="C47" s="1" t="s">
        <v>922</v>
      </c>
      <c r="D47" s="1" t="s">
        <v>923</v>
      </c>
      <c r="E47" s="1" t="s">
        <v>924</v>
      </c>
      <c r="F47" s="1" t="s">
        <v>602</v>
      </c>
      <c r="G47" s="1" t="s">
        <v>607</v>
      </c>
      <c r="H47" s="1" t="s">
        <v>608</v>
      </c>
      <c r="I47" s="1" t="s">
        <v>925</v>
      </c>
      <c r="J47" s="1" t="s">
        <v>30</v>
      </c>
      <c r="K47" s="1" t="s">
        <v>926</v>
      </c>
      <c r="L47" s="1" t="s">
        <v>926</v>
      </c>
      <c r="M47" s="1" t="s">
        <v>611</v>
      </c>
      <c r="N47" s="1" t="s">
        <v>611</v>
      </c>
      <c r="O47" s="1" t="s">
        <v>612</v>
      </c>
      <c r="P47" s="1" t="s">
        <v>613</v>
      </c>
      <c r="Q47" s="1" t="s">
        <v>614</v>
      </c>
      <c r="R47" s="1" t="s">
        <v>927</v>
      </c>
      <c r="S47" s="1" t="s">
        <v>616</v>
      </c>
      <c r="T47" s="1" t="s">
        <v>617</v>
      </c>
      <c r="U47" s="1" t="s">
        <v>578</v>
      </c>
      <c r="V47" s="1" t="s">
        <v>635</v>
      </c>
    </row>
    <row r="48" s="1" customFormat="1" spans="1:22">
      <c r="A48" s="3">
        <v>999228341619602</v>
      </c>
      <c r="B48" s="1" t="s">
        <v>921</v>
      </c>
      <c r="C48" s="1" t="s">
        <v>928</v>
      </c>
      <c r="D48" s="1" t="s">
        <v>929</v>
      </c>
      <c r="E48" s="1" t="s">
        <v>930</v>
      </c>
      <c r="F48" s="1" t="s">
        <v>606</v>
      </c>
      <c r="G48" s="1" t="s">
        <v>607</v>
      </c>
      <c r="H48" s="1" t="s">
        <v>608</v>
      </c>
      <c r="I48" s="1" t="s">
        <v>931</v>
      </c>
      <c r="J48" s="1" t="s">
        <v>30</v>
      </c>
      <c r="K48" s="1" t="s">
        <v>932</v>
      </c>
      <c r="L48" s="1" t="s">
        <v>932</v>
      </c>
      <c r="M48" s="1" t="s">
        <v>611</v>
      </c>
      <c r="N48" s="1" t="s">
        <v>611</v>
      </c>
      <c r="O48" s="1" t="s">
        <v>612</v>
      </c>
      <c r="P48" s="1" t="s">
        <v>613</v>
      </c>
      <c r="Q48" s="1" t="s">
        <v>614</v>
      </c>
      <c r="R48" s="1" t="s">
        <v>933</v>
      </c>
      <c r="S48" s="1" t="s">
        <v>616</v>
      </c>
      <c r="T48" s="1" t="s">
        <v>617</v>
      </c>
      <c r="U48" s="1" t="s">
        <v>578</v>
      </c>
      <c r="V48" s="1" t="s">
        <v>721</v>
      </c>
    </row>
    <row r="49" s="1" customFormat="1" spans="1:22">
      <c r="A49" s="3">
        <v>999228332684277</v>
      </c>
      <c r="B49" s="1" t="s">
        <v>934</v>
      </c>
      <c r="C49" s="1" t="s">
        <v>935</v>
      </c>
      <c r="D49" s="1" t="s">
        <v>936</v>
      </c>
      <c r="E49" s="1" t="s">
        <v>937</v>
      </c>
      <c r="F49" s="1" t="s">
        <v>602</v>
      </c>
      <c r="G49" s="1" t="s">
        <v>607</v>
      </c>
      <c r="H49" s="1" t="s">
        <v>608</v>
      </c>
      <c r="I49" s="1" t="s">
        <v>938</v>
      </c>
      <c r="J49" s="1" t="s">
        <v>30</v>
      </c>
      <c r="K49" s="1" t="s">
        <v>939</v>
      </c>
      <c r="L49" s="1" t="s">
        <v>939</v>
      </c>
      <c r="M49" s="1" t="s">
        <v>611</v>
      </c>
      <c r="N49" s="1" t="s">
        <v>611</v>
      </c>
      <c r="O49" s="1" t="s">
        <v>612</v>
      </c>
      <c r="P49" s="1" t="s">
        <v>613</v>
      </c>
      <c r="Q49" s="1" t="s">
        <v>614</v>
      </c>
      <c r="R49" s="1" t="s">
        <v>940</v>
      </c>
      <c r="S49" s="1" t="s">
        <v>616</v>
      </c>
      <c r="T49" s="1" t="s">
        <v>617</v>
      </c>
      <c r="U49" s="1" t="s">
        <v>578</v>
      </c>
      <c r="V49" s="1" t="s">
        <v>635</v>
      </c>
    </row>
    <row r="50" s="1" customFormat="1" spans="1:22">
      <c r="A50" s="3">
        <v>999228319717979</v>
      </c>
      <c r="B50" s="1" t="s">
        <v>941</v>
      </c>
      <c r="C50" s="1" t="s">
        <v>942</v>
      </c>
      <c r="D50" s="1" t="s">
        <v>943</v>
      </c>
      <c r="E50" s="1" t="s">
        <v>944</v>
      </c>
      <c r="F50" s="1" t="s">
        <v>606</v>
      </c>
      <c r="G50" s="1" t="s">
        <v>607</v>
      </c>
      <c r="H50" s="1" t="s">
        <v>608</v>
      </c>
      <c r="I50" s="1" t="s">
        <v>945</v>
      </c>
      <c r="J50" s="1" t="s">
        <v>30</v>
      </c>
      <c r="K50" s="1" t="s">
        <v>946</v>
      </c>
      <c r="L50" s="1" t="s">
        <v>946</v>
      </c>
      <c r="M50" s="1" t="s">
        <v>611</v>
      </c>
      <c r="N50" s="1" t="s">
        <v>611</v>
      </c>
      <c r="O50" s="1" t="s">
        <v>612</v>
      </c>
      <c r="P50" s="1" t="s">
        <v>613</v>
      </c>
      <c r="Q50" s="1" t="s">
        <v>614</v>
      </c>
      <c r="R50" s="1" t="s">
        <v>947</v>
      </c>
      <c r="S50" s="1" t="s">
        <v>616</v>
      </c>
      <c r="T50" s="1" t="s">
        <v>617</v>
      </c>
      <c r="U50" s="1" t="s">
        <v>578</v>
      </c>
      <c r="V50" s="1" t="s">
        <v>679</v>
      </c>
    </row>
    <row r="51" s="1" customFormat="1" spans="1:22">
      <c r="A51" s="3">
        <v>999228293197236</v>
      </c>
      <c r="B51" s="1" t="s">
        <v>948</v>
      </c>
      <c r="C51" s="1" t="s">
        <v>949</v>
      </c>
      <c r="D51" s="1" t="s">
        <v>950</v>
      </c>
      <c r="E51" s="1" t="s">
        <v>951</v>
      </c>
      <c r="F51" s="1" t="s">
        <v>602</v>
      </c>
      <c r="G51" s="1" t="s">
        <v>607</v>
      </c>
      <c r="H51" s="1" t="s">
        <v>608</v>
      </c>
      <c r="I51" s="1" t="s">
        <v>952</v>
      </c>
      <c r="J51" s="1" t="s">
        <v>30</v>
      </c>
      <c r="K51" s="1" t="s">
        <v>953</v>
      </c>
      <c r="L51" s="1" t="s">
        <v>953</v>
      </c>
      <c r="M51" s="1" t="s">
        <v>611</v>
      </c>
      <c r="N51" s="1" t="s">
        <v>611</v>
      </c>
      <c r="O51" s="1" t="s">
        <v>612</v>
      </c>
      <c r="P51" s="1" t="s">
        <v>613</v>
      </c>
      <c r="Q51" s="1" t="s">
        <v>614</v>
      </c>
      <c r="R51" s="1" t="s">
        <v>954</v>
      </c>
      <c r="S51" s="1" t="s">
        <v>616</v>
      </c>
      <c r="T51" s="1" t="s">
        <v>617</v>
      </c>
      <c r="U51" s="1" t="s">
        <v>578</v>
      </c>
      <c r="V51" s="1" t="s">
        <v>955</v>
      </c>
    </row>
    <row r="52" s="1" customFormat="1" spans="1:22">
      <c r="A52" s="3">
        <v>999228272909930</v>
      </c>
      <c r="B52" s="1" t="s">
        <v>956</v>
      </c>
      <c r="C52" s="1" t="s">
        <v>957</v>
      </c>
      <c r="D52" s="1" t="s">
        <v>958</v>
      </c>
      <c r="E52" s="1" t="s">
        <v>959</v>
      </c>
      <c r="F52" s="1" t="s">
        <v>606</v>
      </c>
      <c r="G52" s="1" t="s">
        <v>607</v>
      </c>
      <c r="H52" s="1" t="s">
        <v>608</v>
      </c>
      <c r="I52" s="1" t="s">
        <v>960</v>
      </c>
      <c r="J52" s="1" t="s">
        <v>30</v>
      </c>
      <c r="K52" s="1" t="s">
        <v>961</v>
      </c>
      <c r="L52" s="1" t="s">
        <v>961</v>
      </c>
      <c r="M52" s="1" t="s">
        <v>611</v>
      </c>
      <c r="N52" s="1" t="s">
        <v>611</v>
      </c>
      <c r="O52" s="1" t="s">
        <v>612</v>
      </c>
      <c r="P52" s="1" t="s">
        <v>613</v>
      </c>
      <c r="Q52" s="1" t="s">
        <v>614</v>
      </c>
      <c r="R52" s="1" t="s">
        <v>962</v>
      </c>
      <c r="S52" s="1" t="s">
        <v>616</v>
      </c>
      <c r="T52" s="1" t="s">
        <v>617</v>
      </c>
      <c r="U52" s="1" t="s">
        <v>578</v>
      </c>
      <c r="V52" s="1" t="s">
        <v>749</v>
      </c>
    </row>
    <row r="53" s="1" customFormat="1" spans="1:22">
      <c r="A53" s="3">
        <v>999228272909259</v>
      </c>
      <c r="B53" s="1" t="s">
        <v>956</v>
      </c>
      <c r="C53" s="1" t="s">
        <v>963</v>
      </c>
      <c r="D53" s="1" t="s">
        <v>958</v>
      </c>
      <c r="E53" s="1" t="s">
        <v>964</v>
      </c>
      <c r="F53" s="1" t="s">
        <v>602</v>
      </c>
      <c r="G53" s="1" t="s">
        <v>607</v>
      </c>
      <c r="H53" s="1" t="s">
        <v>608</v>
      </c>
      <c r="I53" s="1" t="s">
        <v>965</v>
      </c>
      <c r="J53" s="1" t="s">
        <v>30</v>
      </c>
      <c r="K53" s="1" t="s">
        <v>966</v>
      </c>
      <c r="L53" s="1" t="s">
        <v>966</v>
      </c>
      <c r="M53" s="1" t="s">
        <v>611</v>
      </c>
      <c r="N53" s="1" t="s">
        <v>611</v>
      </c>
      <c r="O53" s="1" t="s">
        <v>612</v>
      </c>
      <c r="P53" s="1" t="s">
        <v>613</v>
      </c>
      <c r="Q53" s="1" t="s">
        <v>614</v>
      </c>
      <c r="R53" s="1" t="s">
        <v>967</v>
      </c>
      <c r="S53" s="1" t="s">
        <v>616</v>
      </c>
      <c r="T53" s="1" t="s">
        <v>617</v>
      </c>
      <c r="U53" s="1" t="s">
        <v>578</v>
      </c>
      <c r="V53" s="1" t="s">
        <v>749</v>
      </c>
    </row>
    <row r="54" s="1" customFormat="1" spans="1:22">
      <c r="A54" s="3">
        <v>999228218174412</v>
      </c>
      <c r="B54" s="1" t="s">
        <v>968</v>
      </c>
      <c r="C54" s="1" t="s">
        <v>969</v>
      </c>
      <c r="D54" s="1" t="s">
        <v>970</v>
      </c>
      <c r="E54" s="1" t="s">
        <v>971</v>
      </c>
      <c r="F54" s="1" t="s">
        <v>602</v>
      </c>
      <c r="G54" s="1" t="s">
        <v>607</v>
      </c>
      <c r="H54" s="1" t="s">
        <v>608</v>
      </c>
      <c r="I54" s="1" t="s">
        <v>972</v>
      </c>
      <c r="J54" s="1" t="s">
        <v>30</v>
      </c>
      <c r="K54" s="1" t="s">
        <v>973</v>
      </c>
      <c r="L54" s="1" t="s">
        <v>973</v>
      </c>
      <c r="M54" s="1" t="s">
        <v>611</v>
      </c>
      <c r="N54" s="1" t="s">
        <v>611</v>
      </c>
      <c r="O54" s="1" t="s">
        <v>612</v>
      </c>
      <c r="P54" s="1" t="s">
        <v>613</v>
      </c>
      <c r="Q54" s="1" t="s">
        <v>614</v>
      </c>
      <c r="R54" s="1" t="s">
        <v>974</v>
      </c>
      <c r="S54" s="1" t="s">
        <v>616</v>
      </c>
      <c r="T54" s="1" t="s">
        <v>617</v>
      </c>
      <c r="U54" s="1" t="s">
        <v>578</v>
      </c>
      <c r="V54" s="1" t="s">
        <v>635</v>
      </c>
    </row>
    <row r="55" s="1" customFormat="1" spans="1:22">
      <c r="A55" s="3">
        <v>999228218040479</v>
      </c>
      <c r="B55" s="1" t="s">
        <v>968</v>
      </c>
      <c r="C55" s="1" t="s">
        <v>975</v>
      </c>
      <c r="D55" s="1" t="s">
        <v>976</v>
      </c>
      <c r="E55" s="1" t="s">
        <v>977</v>
      </c>
      <c r="F55" s="1" t="s">
        <v>602</v>
      </c>
      <c r="G55" s="1" t="s">
        <v>607</v>
      </c>
      <c r="H55" s="1" t="s">
        <v>608</v>
      </c>
      <c r="I55" s="1" t="s">
        <v>978</v>
      </c>
      <c r="J55" s="1" t="s">
        <v>30</v>
      </c>
      <c r="K55" s="1" t="s">
        <v>979</v>
      </c>
      <c r="L55" s="1" t="s">
        <v>979</v>
      </c>
      <c r="M55" s="1" t="s">
        <v>611</v>
      </c>
      <c r="N55" s="1" t="s">
        <v>611</v>
      </c>
      <c r="O55" s="1" t="s">
        <v>612</v>
      </c>
      <c r="P55" s="1" t="s">
        <v>613</v>
      </c>
      <c r="Q55" s="1" t="s">
        <v>614</v>
      </c>
      <c r="R55" s="1" t="s">
        <v>980</v>
      </c>
      <c r="S55" s="1" t="s">
        <v>616</v>
      </c>
      <c r="T55" s="1" t="s">
        <v>617</v>
      </c>
      <c r="U55" s="1" t="s">
        <v>578</v>
      </c>
      <c r="V55" s="1" t="s">
        <v>635</v>
      </c>
    </row>
    <row r="56" s="1" customFormat="1" spans="1:22">
      <c r="A56" s="3">
        <v>999228209345959</v>
      </c>
      <c r="B56" s="1" t="s">
        <v>981</v>
      </c>
      <c r="C56" s="1" t="s">
        <v>982</v>
      </c>
      <c r="D56" s="1" t="s">
        <v>983</v>
      </c>
      <c r="E56" s="1" t="s">
        <v>984</v>
      </c>
      <c r="F56" s="1" t="s">
        <v>606</v>
      </c>
      <c r="G56" s="1" t="s">
        <v>607</v>
      </c>
      <c r="H56" s="1" t="s">
        <v>608</v>
      </c>
      <c r="I56" s="1" t="s">
        <v>985</v>
      </c>
      <c r="J56" s="1" t="s">
        <v>30</v>
      </c>
      <c r="K56" s="1" t="s">
        <v>986</v>
      </c>
      <c r="L56" s="1" t="s">
        <v>986</v>
      </c>
      <c r="M56" s="1" t="s">
        <v>611</v>
      </c>
      <c r="N56" s="1" t="s">
        <v>611</v>
      </c>
      <c r="O56" s="1" t="s">
        <v>612</v>
      </c>
      <c r="P56" s="1" t="s">
        <v>613</v>
      </c>
      <c r="Q56" s="1" t="s">
        <v>614</v>
      </c>
      <c r="R56" s="1" t="s">
        <v>987</v>
      </c>
      <c r="S56" s="1" t="s">
        <v>616</v>
      </c>
      <c r="T56" s="1" t="s">
        <v>617</v>
      </c>
      <c r="U56" s="1" t="s">
        <v>578</v>
      </c>
      <c r="V56" s="1" t="s">
        <v>988</v>
      </c>
    </row>
    <row r="57" s="1" customFormat="1" spans="1:22">
      <c r="A57" s="3">
        <v>999228139656967</v>
      </c>
      <c r="B57" s="1" t="s">
        <v>989</v>
      </c>
      <c r="C57" s="1" t="s">
        <v>990</v>
      </c>
      <c r="D57" s="1" t="s">
        <v>991</v>
      </c>
      <c r="E57" s="1" t="s">
        <v>992</v>
      </c>
      <c r="F57" s="1" t="s">
        <v>606</v>
      </c>
      <c r="G57" s="1" t="s">
        <v>607</v>
      </c>
      <c r="H57" s="1" t="s">
        <v>608</v>
      </c>
      <c r="I57" s="1" t="s">
        <v>993</v>
      </c>
      <c r="J57" s="1" t="s">
        <v>30</v>
      </c>
      <c r="K57" s="1" t="s">
        <v>994</v>
      </c>
      <c r="L57" s="1" t="s">
        <v>994</v>
      </c>
      <c r="M57" s="1" t="s">
        <v>611</v>
      </c>
      <c r="N57" s="1" t="s">
        <v>611</v>
      </c>
      <c r="O57" s="1" t="s">
        <v>612</v>
      </c>
      <c r="P57" s="1" t="s">
        <v>613</v>
      </c>
      <c r="Q57" s="1" t="s">
        <v>614</v>
      </c>
      <c r="R57" s="1" t="s">
        <v>995</v>
      </c>
      <c r="S57" s="1" t="s">
        <v>616</v>
      </c>
      <c r="T57" s="1" t="s">
        <v>617</v>
      </c>
      <c r="U57" s="1" t="s">
        <v>578</v>
      </c>
      <c r="V57" s="1" t="s">
        <v>802</v>
      </c>
    </row>
    <row r="58" s="1" customFormat="1" spans="1:22">
      <c r="A58" s="3">
        <v>999228120092662</v>
      </c>
      <c r="B58" s="1" t="s">
        <v>996</v>
      </c>
      <c r="C58" s="1" t="s">
        <v>997</v>
      </c>
      <c r="D58" s="1" t="s">
        <v>723</v>
      </c>
      <c r="E58" s="1" t="s">
        <v>998</v>
      </c>
      <c r="F58" s="1" t="s">
        <v>606</v>
      </c>
      <c r="G58" s="1" t="s">
        <v>607</v>
      </c>
      <c r="H58" s="1" t="s">
        <v>608</v>
      </c>
      <c r="I58" s="1" t="s">
        <v>999</v>
      </c>
      <c r="J58" s="1" t="s">
        <v>30</v>
      </c>
      <c r="K58" s="1" t="s">
        <v>1000</v>
      </c>
      <c r="L58" s="1" t="s">
        <v>1000</v>
      </c>
      <c r="M58" s="1" t="s">
        <v>611</v>
      </c>
      <c r="N58" s="1" t="s">
        <v>611</v>
      </c>
      <c r="O58" s="1" t="s">
        <v>612</v>
      </c>
      <c r="P58" s="1" t="s">
        <v>613</v>
      </c>
      <c r="Q58" s="1" t="s">
        <v>614</v>
      </c>
      <c r="R58" s="1" t="s">
        <v>1001</v>
      </c>
      <c r="S58" s="1" t="s">
        <v>616</v>
      </c>
      <c r="T58" s="1" t="s">
        <v>617</v>
      </c>
      <c r="U58" s="1" t="s">
        <v>578</v>
      </c>
      <c r="V58" s="1" t="s">
        <v>702</v>
      </c>
    </row>
    <row r="59" s="1" customFormat="1" spans="1:22">
      <c r="A59" s="3">
        <v>999228109406961</v>
      </c>
      <c r="B59" s="1" t="s">
        <v>996</v>
      </c>
      <c r="C59" s="1" t="s">
        <v>1002</v>
      </c>
      <c r="D59" s="1" t="s">
        <v>1003</v>
      </c>
      <c r="E59" s="1" t="s">
        <v>1004</v>
      </c>
      <c r="F59" s="1" t="s">
        <v>602</v>
      </c>
      <c r="G59" s="1" t="s">
        <v>607</v>
      </c>
      <c r="H59" s="1" t="s">
        <v>608</v>
      </c>
      <c r="I59" s="1" t="s">
        <v>1005</v>
      </c>
      <c r="J59" s="1" t="s">
        <v>30</v>
      </c>
      <c r="K59" s="1" t="s">
        <v>1006</v>
      </c>
      <c r="L59" s="1" t="s">
        <v>1006</v>
      </c>
      <c r="M59" s="1" t="s">
        <v>611</v>
      </c>
      <c r="N59" s="1" t="s">
        <v>611</v>
      </c>
      <c r="O59" s="1" t="s">
        <v>612</v>
      </c>
      <c r="P59" s="1" t="s">
        <v>613</v>
      </c>
      <c r="Q59" s="1" t="s">
        <v>614</v>
      </c>
      <c r="R59" s="1" t="s">
        <v>1007</v>
      </c>
      <c r="S59" s="1" t="s">
        <v>616</v>
      </c>
      <c r="T59" s="1" t="s">
        <v>617</v>
      </c>
      <c r="U59" s="1" t="s">
        <v>578</v>
      </c>
      <c r="V59" s="1" t="s">
        <v>721</v>
      </c>
    </row>
    <row r="60" s="1" customFormat="1" spans="1:22">
      <c r="A60" s="3">
        <v>999228038116758</v>
      </c>
      <c r="B60" s="1" t="s">
        <v>1008</v>
      </c>
      <c r="C60" s="1" t="s">
        <v>1009</v>
      </c>
      <c r="D60" s="1" t="s">
        <v>723</v>
      </c>
      <c r="E60" s="1" t="s">
        <v>1010</v>
      </c>
      <c r="F60" s="1" t="s">
        <v>602</v>
      </c>
      <c r="G60" s="1" t="s">
        <v>607</v>
      </c>
      <c r="H60" s="1" t="s">
        <v>608</v>
      </c>
      <c r="I60" s="1" t="s">
        <v>1011</v>
      </c>
      <c r="J60" s="1" t="s">
        <v>30</v>
      </c>
      <c r="K60" s="1" t="s">
        <v>1012</v>
      </c>
      <c r="L60" s="1" t="s">
        <v>1012</v>
      </c>
      <c r="M60" s="1" t="s">
        <v>611</v>
      </c>
      <c r="N60" s="1" t="s">
        <v>611</v>
      </c>
      <c r="O60" s="1" t="s">
        <v>612</v>
      </c>
      <c r="P60" s="1" t="s">
        <v>613</v>
      </c>
      <c r="Q60" s="1" t="s">
        <v>614</v>
      </c>
      <c r="R60" s="1" t="s">
        <v>1013</v>
      </c>
      <c r="S60" s="1" t="s">
        <v>616</v>
      </c>
      <c r="T60" s="1" t="s">
        <v>617</v>
      </c>
      <c r="U60" s="1" t="s">
        <v>578</v>
      </c>
      <c r="V60" s="1" t="s">
        <v>702</v>
      </c>
    </row>
    <row r="61" s="1" customFormat="1" spans="1:22">
      <c r="A61" s="3">
        <v>999227446992226</v>
      </c>
      <c r="B61" s="1" t="s">
        <v>1014</v>
      </c>
      <c r="C61" s="1" t="s">
        <v>1015</v>
      </c>
      <c r="D61" s="1" t="s">
        <v>1016</v>
      </c>
      <c r="E61" s="1" t="s">
        <v>1017</v>
      </c>
      <c r="F61" s="1" t="s">
        <v>745</v>
      </c>
      <c r="G61" s="1" t="s">
        <v>607</v>
      </c>
      <c r="H61" s="1" t="s">
        <v>608</v>
      </c>
      <c r="I61" s="1" t="s">
        <v>1018</v>
      </c>
      <c r="J61" s="1" t="s">
        <v>30</v>
      </c>
      <c r="K61" s="1" t="s">
        <v>1019</v>
      </c>
      <c r="L61" s="1" t="s">
        <v>1019</v>
      </c>
      <c r="M61" s="1" t="s">
        <v>611</v>
      </c>
      <c r="N61" s="1" t="s">
        <v>611</v>
      </c>
      <c r="O61" s="1" t="s">
        <v>612</v>
      </c>
      <c r="P61" s="1" t="s">
        <v>613</v>
      </c>
      <c r="Q61" s="1" t="s">
        <v>614</v>
      </c>
      <c r="R61" s="1" t="s">
        <v>1020</v>
      </c>
      <c r="S61" s="1" t="s">
        <v>616</v>
      </c>
      <c r="T61" s="1" t="s">
        <v>617</v>
      </c>
      <c r="U61" s="1" t="s">
        <v>618</v>
      </c>
      <c r="V61" s="1" t="s">
        <v>627</v>
      </c>
    </row>
    <row r="62" s="1" customFormat="1" spans="1:22">
      <c r="A62" s="3">
        <v>999227440993436</v>
      </c>
      <c r="B62" s="1" t="s">
        <v>1021</v>
      </c>
      <c r="C62" s="1" t="s">
        <v>1022</v>
      </c>
      <c r="D62" s="1" t="s">
        <v>1023</v>
      </c>
      <c r="E62" s="1" t="s">
        <v>1024</v>
      </c>
      <c r="F62" s="1" t="s">
        <v>606</v>
      </c>
      <c r="G62" s="1" t="s">
        <v>607</v>
      </c>
      <c r="H62" s="1" t="s">
        <v>608</v>
      </c>
      <c r="I62" s="1" t="s">
        <v>1025</v>
      </c>
      <c r="J62" s="1" t="s">
        <v>30</v>
      </c>
      <c r="K62" s="1" t="s">
        <v>1026</v>
      </c>
      <c r="L62" s="1" t="s">
        <v>1026</v>
      </c>
      <c r="M62" s="1" t="s">
        <v>611</v>
      </c>
      <c r="N62" s="1" t="s">
        <v>611</v>
      </c>
      <c r="O62" s="1" t="s">
        <v>612</v>
      </c>
      <c r="P62" s="1" t="s">
        <v>613</v>
      </c>
      <c r="Q62" s="1" t="s">
        <v>614</v>
      </c>
      <c r="R62" s="1" t="s">
        <v>1027</v>
      </c>
      <c r="S62" s="1" t="s">
        <v>616</v>
      </c>
      <c r="T62" s="1" t="s">
        <v>617</v>
      </c>
      <c r="U62" s="1" t="s">
        <v>578</v>
      </c>
      <c r="V62" s="1" t="s">
        <v>672</v>
      </c>
    </row>
    <row r="63" s="1" customFormat="1" spans="1:22">
      <c r="A63" s="3">
        <v>999227436604464</v>
      </c>
      <c r="B63" s="1" t="s">
        <v>1021</v>
      </c>
      <c r="C63" s="1" t="s">
        <v>1028</v>
      </c>
      <c r="D63" s="1" t="s">
        <v>1029</v>
      </c>
      <c r="E63" s="1" t="s">
        <v>1030</v>
      </c>
      <c r="F63" s="1" t="s">
        <v>692</v>
      </c>
      <c r="G63" s="1" t="s">
        <v>607</v>
      </c>
      <c r="H63" s="1" t="s">
        <v>608</v>
      </c>
      <c r="I63" s="1" t="s">
        <v>1031</v>
      </c>
      <c r="J63" s="1" t="s">
        <v>30</v>
      </c>
      <c r="K63" s="1" t="s">
        <v>1032</v>
      </c>
      <c r="L63" s="1" t="s">
        <v>1032</v>
      </c>
      <c r="M63" s="1" t="s">
        <v>611</v>
      </c>
      <c r="N63" s="1" t="s">
        <v>611</v>
      </c>
      <c r="O63" s="1" t="s">
        <v>612</v>
      </c>
      <c r="P63" s="1" t="s">
        <v>613</v>
      </c>
      <c r="Q63" s="1" t="s">
        <v>614</v>
      </c>
      <c r="R63" s="1" t="s">
        <v>1033</v>
      </c>
      <c r="S63" s="1" t="s">
        <v>616</v>
      </c>
      <c r="T63" s="1" t="s">
        <v>617</v>
      </c>
      <c r="U63" s="1" t="s">
        <v>578</v>
      </c>
      <c r="V63" s="1" t="s">
        <v>627</v>
      </c>
    </row>
    <row r="64" s="1" customFormat="1" spans="1:22">
      <c r="A64" s="3">
        <v>999227386728724</v>
      </c>
      <c r="B64" s="1" t="s">
        <v>1034</v>
      </c>
      <c r="C64" s="1" t="s">
        <v>1035</v>
      </c>
      <c r="D64" s="1" t="s">
        <v>1036</v>
      </c>
      <c r="E64" s="1" t="s">
        <v>1037</v>
      </c>
      <c r="F64" s="1" t="s">
        <v>692</v>
      </c>
      <c r="G64" s="1" t="s">
        <v>607</v>
      </c>
      <c r="H64" s="1" t="s">
        <v>608</v>
      </c>
      <c r="I64" s="1" t="s">
        <v>1038</v>
      </c>
      <c r="J64" s="1" t="s">
        <v>30</v>
      </c>
      <c r="K64" s="1" t="s">
        <v>1039</v>
      </c>
      <c r="L64" s="1" t="s">
        <v>1039</v>
      </c>
      <c r="M64" s="1" t="s">
        <v>611</v>
      </c>
      <c r="N64" s="1" t="s">
        <v>611</v>
      </c>
      <c r="O64" s="1" t="s">
        <v>612</v>
      </c>
      <c r="P64" s="1" t="s">
        <v>613</v>
      </c>
      <c r="Q64" s="1" t="s">
        <v>614</v>
      </c>
      <c r="R64" s="1" t="s">
        <v>1040</v>
      </c>
      <c r="S64" s="1" t="s">
        <v>616</v>
      </c>
      <c r="T64" s="1" t="s">
        <v>617</v>
      </c>
      <c r="U64" s="1" t="s">
        <v>618</v>
      </c>
      <c r="V64" s="1" t="s">
        <v>627</v>
      </c>
    </row>
    <row r="65" s="1" customFormat="1" spans="1:22">
      <c r="A65" s="3">
        <v>999227375338063</v>
      </c>
      <c r="B65" s="1" t="s">
        <v>1034</v>
      </c>
      <c r="C65" s="1" t="s">
        <v>1041</v>
      </c>
      <c r="D65" s="1" t="s">
        <v>1042</v>
      </c>
      <c r="E65" s="1" t="s">
        <v>1043</v>
      </c>
      <c r="F65" s="1" t="s">
        <v>602</v>
      </c>
      <c r="G65" s="1" t="s">
        <v>607</v>
      </c>
      <c r="H65" s="1" t="s">
        <v>608</v>
      </c>
      <c r="I65" s="1" t="s">
        <v>1044</v>
      </c>
      <c r="J65" s="1" t="s">
        <v>30</v>
      </c>
      <c r="K65" s="1" t="s">
        <v>1045</v>
      </c>
      <c r="L65" s="1" t="s">
        <v>1045</v>
      </c>
      <c r="M65" s="1" t="s">
        <v>611</v>
      </c>
      <c r="N65" s="1" t="s">
        <v>611</v>
      </c>
      <c r="O65" s="1" t="s">
        <v>612</v>
      </c>
      <c r="P65" s="1" t="s">
        <v>613</v>
      </c>
      <c r="Q65" s="1" t="s">
        <v>614</v>
      </c>
      <c r="R65" s="1" t="s">
        <v>1046</v>
      </c>
      <c r="S65" s="1" t="s">
        <v>616</v>
      </c>
      <c r="T65" s="1" t="s">
        <v>617</v>
      </c>
      <c r="U65" s="1" t="s">
        <v>578</v>
      </c>
      <c r="V65" s="1" t="s">
        <v>687</v>
      </c>
    </row>
    <row r="66" s="1" customFormat="1" spans="1:22">
      <c r="A66" s="4">
        <v>9.99229405333233e+26</v>
      </c>
      <c r="B66" s="1" t="s">
        <v>1047</v>
      </c>
      <c r="C66" s="1" t="s">
        <v>1048</v>
      </c>
      <c r="D66" s="1" t="s">
        <v>630</v>
      </c>
      <c r="E66" s="1" t="s">
        <v>1049</v>
      </c>
      <c r="F66" s="1" t="s">
        <v>606</v>
      </c>
      <c r="G66" s="1" t="s">
        <v>607</v>
      </c>
      <c r="H66" s="1" t="s">
        <v>608</v>
      </c>
      <c r="I66" s="1" t="s">
        <v>612</v>
      </c>
      <c r="J66" s="1" t="s">
        <v>1050</v>
      </c>
      <c r="K66" s="1" t="s">
        <v>612</v>
      </c>
      <c r="L66" s="1" t="s">
        <v>612</v>
      </c>
      <c r="M66" s="1" t="s">
        <v>611</v>
      </c>
      <c r="N66" s="1" t="s">
        <v>611</v>
      </c>
      <c r="O66" s="1" t="s">
        <v>612</v>
      </c>
      <c r="P66" s="1" t="s">
        <v>613</v>
      </c>
      <c r="Q66" s="1" t="s">
        <v>614</v>
      </c>
      <c r="R66" s="1" t="s">
        <v>1051</v>
      </c>
      <c r="S66" s="1" t="s">
        <v>616</v>
      </c>
      <c r="T66" s="1" t="s">
        <v>617</v>
      </c>
      <c r="U66" s="1" t="s">
        <v>618</v>
      </c>
      <c r="V66" s="1" t="s">
        <v>635</v>
      </c>
    </row>
    <row r="67" s="1" customFormat="1" spans="1:22">
      <c r="A67" s="3">
        <v>999227185649753</v>
      </c>
      <c r="B67" s="1" t="s">
        <v>1052</v>
      </c>
      <c r="C67" s="1" t="s">
        <v>1053</v>
      </c>
      <c r="D67" s="1" t="s">
        <v>976</v>
      </c>
      <c r="E67" s="1" t="s">
        <v>1054</v>
      </c>
      <c r="F67" s="1" t="s">
        <v>602</v>
      </c>
      <c r="G67" s="1" t="s">
        <v>607</v>
      </c>
      <c r="H67" s="1" t="s">
        <v>608</v>
      </c>
      <c r="I67" s="1" t="s">
        <v>1055</v>
      </c>
      <c r="J67" s="1" t="s">
        <v>30</v>
      </c>
      <c r="K67" s="1" t="s">
        <v>1056</v>
      </c>
      <c r="L67" s="1" t="s">
        <v>1056</v>
      </c>
      <c r="M67" s="1" t="s">
        <v>611</v>
      </c>
      <c r="N67" s="1" t="s">
        <v>611</v>
      </c>
      <c r="O67" s="1" t="s">
        <v>612</v>
      </c>
      <c r="P67" s="1" t="s">
        <v>613</v>
      </c>
      <c r="Q67" s="1" t="s">
        <v>614</v>
      </c>
      <c r="R67" s="1" t="s">
        <v>1057</v>
      </c>
      <c r="S67" s="1" t="s">
        <v>616</v>
      </c>
      <c r="T67" s="1" t="s">
        <v>617</v>
      </c>
      <c r="U67" s="1" t="s">
        <v>578</v>
      </c>
      <c r="V67" s="1" t="s">
        <v>635</v>
      </c>
    </row>
    <row r="68" s="1" customFormat="1" spans="1:22">
      <c r="A68" s="3">
        <v>999226838368996</v>
      </c>
      <c r="B68" s="1" t="s">
        <v>1058</v>
      </c>
      <c r="C68" s="1" t="s">
        <v>1059</v>
      </c>
      <c r="D68" s="1" t="s">
        <v>1060</v>
      </c>
      <c r="E68" s="1" t="s">
        <v>1061</v>
      </c>
      <c r="F68" s="1" t="s">
        <v>606</v>
      </c>
      <c r="G68" s="1" t="s">
        <v>607</v>
      </c>
      <c r="H68" s="1" t="s">
        <v>608</v>
      </c>
      <c r="I68" s="1" t="s">
        <v>1062</v>
      </c>
      <c r="J68" s="1" t="s">
        <v>30</v>
      </c>
      <c r="K68" s="1" t="s">
        <v>1063</v>
      </c>
      <c r="L68" s="1" t="s">
        <v>1064</v>
      </c>
      <c r="M68" s="1" t="s">
        <v>1065</v>
      </c>
      <c r="N68" s="1" t="s">
        <v>1066</v>
      </c>
      <c r="O68" s="1" t="s">
        <v>612</v>
      </c>
      <c r="P68" s="1" t="s">
        <v>613</v>
      </c>
      <c r="Q68" s="1" t="s">
        <v>614</v>
      </c>
      <c r="R68" s="1" t="s">
        <v>1067</v>
      </c>
      <c r="S68" s="1" t="s">
        <v>616</v>
      </c>
      <c r="T68" s="1" t="s">
        <v>617</v>
      </c>
      <c r="U68" s="1" t="s">
        <v>578</v>
      </c>
      <c r="V68" s="1" t="s">
        <v>1068</v>
      </c>
    </row>
    <row r="69" s="1" customFormat="1" spans="1:22">
      <c r="A69" s="3">
        <v>999226576550756</v>
      </c>
      <c r="B69" s="1" t="s">
        <v>1069</v>
      </c>
      <c r="C69" s="1" t="s">
        <v>1070</v>
      </c>
      <c r="D69" s="1" t="s">
        <v>1071</v>
      </c>
      <c r="E69" s="1" t="s">
        <v>1072</v>
      </c>
      <c r="F69" s="1" t="s">
        <v>692</v>
      </c>
      <c r="G69" s="1" t="s">
        <v>607</v>
      </c>
      <c r="H69" s="1" t="s">
        <v>608</v>
      </c>
      <c r="I69" s="1" t="s">
        <v>1073</v>
      </c>
      <c r="J69" s="1" t="s">
        <v>30</v>
      </c>
      <c r="K69" s="1" t="s">
        <v>1074</v>
      </c>
      <c r="L69" s="1" t="s">
        <v>1074</v>
      </c>
      <c r="M69" s="1" t="s">
        <v>611</v>
      </c>
      <c r="N69" s="1" t="s">
        <v>611</v>
      </c>
      <c r="O69" s="1" t="s">
        <v>612</v>
      </c>
      <c r="P69" s="1" t="s">
        <v>613</v>
      </c>
      <c r="Q69" s="1" t="s">
        <v>614</v>
      </c>
      <c r="R69" s="1" t="s">
        <v>1075</v>
      </c>
      <c r="S69" s="1" t="s">
        <v>616</v>
      </c>
      <c r="T69" s="1" t="s">
        <v>617</v>
      </c>
      <c r="U69" s="1" t="s">
        <v>578</v>
      </c>
      <c r="V69" s="1" t="s">
        <v>1076</v>
      </c>
    </row>
    <row r="70" s="1" customFormat="1" spans="1:22">
      <c r="A70" s="3">
        <v>999226272729633</v>
      </c>
      <c r="B70" s="1" t="s">
        <v>1077</v>
      </c>
      <c r="C70" s="1" t="s">
        <v>1078</v>
      </c>
      <c r="D70" s="1" t="s">
        <v>1079</v>
      </c>
      <c r="E70" s="1" t="s">
        <v>1080</v>
      </c>
      <c r="F70" s="1" t="s">
        <v>745</v>
      </c>
      <c r="G70" s="1" t="s">
        <v>607</v>
      </c>
      <c r="H70" s="1" t="s">
        <v>608</v>
      </c>
      <c r="I70" s="1" t="s">
        <v>1081</v>
      </c>
      <c r="J70" s="1" t="s">
        <v>30</v>
      </c>
      <c r="K70" s="1" t="s">
        <v>1082</v>
      </c>
      <c r="L70" s="1" t="s">
        <v>1082</v>
      </c>
      <c r="M70" s="1" t="s">
        <v>611</v>
      </c>
      <c r="N70" s="1" t="s">
        <v>611</v>
      </c>
      <c r="O70" s="1" t="s">
        <v>612</v>
      </c>
      <c r="P70" s="1" t="s">
        <v>613</v>
      </c>
      <c r="Q70" s="1" t="s">
        <v>614</v>
      </c>
      <c r="R70" s="1" t="s">
        <v>1083</v>
      </c>
      <c r="S70" s="1" t="s">
        <v>616</v>
      </c>
      <c r="T70" s="1" t="s">
        <v>617</v>
      </c>
      <c r="U70" s="1" t="s">
        <v>578</v>
      </c>
      <c r="V70" s="1" t="s">
        <v>627</v>
      </c>
    </row>
    <row r="71" s="1" customFormat="1" spans="1:22">
      <c r="A71" s="3">
        <v>999225952287073</v>
      </c>
      <c r="B71" s="1" t="s">
        <v>1084</v>
      </c>
      <c r="C71" s="1" t="s">
        <v>1085</v>
      </c>
      <c r="D71" s="1" t="s">
        <v>1086</v>
      </c>
      <c r="E71" s="1" t="s">
        <v>1087</v>
      </c>
      <c r="F71" s="1" t="s">
        <v>692</v>
      </c>
      <c r="G71" s="1" t="s">
        <v>607</v>
      </c>
      <c r="H71" s="1" t="s">
        <v>608</v>
      </c>
      <c r="I71" s="1" t="s">
        <v>1088</v>
      </c>
      <c r="J71" s="1" t="s">
        <v>30</v>
      </c>
      <c r="K71" s="1" t="s">
        <v>1089</v>
      </c>
      <c r="L71" s="1" t="s">
        <v>1089</v>
      </c>
      <c r="M71" s="1" t="s">
        <v>611</v>
      </c>
      <c r="N71" s="1" t="s">
        <v>611</v>
      </c>
      <c r="O71" s="1" t="s">
        <v>612</v>
      </c>
      <c r="P71" s="1" t="s">
        <v>613</v>
      </c>
      <c r="Q71" s="1" t="s">
        <v>614</v>
      </c>
      <c r="R71" s="1" t="s">
        <v>1090</v>
      </c>
      <c r="S71" s="1" t="s">
        <v>616</v>
      </c>
      <c r="T71" s="1" t="s">
        <v>617</v>
      </c>
      <c r="U71" s="1" t="s">
        <v>578</v>
      </c>
      <c r="V71" s="1" t="s">
        <v>1091</v>
      </c>
    </row>
    <row r="72" s="1" customFormat="1" spans="1:22">
      <c r="A72" s="3">
        <v>999225209620340</v>
      </c>
      <c r="B72" s="1" t="s">
        <v>1092</v>
      </c>
      <c r="C72" s="1" t="s">
        <v>1093</v>
      </c>
      <c r="D72" s="1" t="s">
        <v>1094</v>
      </c>
      <c r="E72" s="1" t="s">
        <v>1095</v>
      </c>
      <c r="F72" s="1" t="s">
        <v>602</v>
      </c>
      <c r="G72" s="1" t="s">
        <v>607</v>
      </c>
      <c r="H72" s="1" t="s">
        <v>608</v>
      </c>
      <c r="I72" s="1" t="s">
        <v>1096</v>
      </c>
      <c r="J72" s="1" t="s">
        <v>30</v>
      </c>
      <c r="K72" s="1" t="s">
        <v>1097</v>
      </c>
      <c r="L72" s="1" t="s">
        <v>1097</v>
      </c>
      <c r="M72" s="1" t="s">
        <v>611</v>
      </c>
      <c r="N72" s="1" t="s">
        <v>611</v>
      </c>
      <c r="O72" s="1" t="s">
        <v>612</v>
      </c>
      <c r="P72" s="1" t="s">
        <v>613</v>
      </c>
      <c r="Q72" s="1" t="s">
        <v>614</v>
      </c>
      <c r="R72" s="1" t="s">
        <v>1098</v>
      </c>
      <c r="S72" s="1" t="s">
        <v>616</v>
      </c>
      <c r="T72" s="1" t="s">
        <v>617</v>
      </c>
      <c r="U72" s="1" t="s">
        <v>578</v>
      </c>
      <c r="V72" s="1" t="s">
        <v>627</v>
      </c>
    </row>
    <row r="73" s="1" customFormat="1" spans="1:22">
      <c r="A73" s="3">
        <v>999224005072504</v>
      </c>
      <c r="B73" s="1" t="s">
        <v>1099</v>
      </c>
      <c r="C73" s="1" t="s">
        <v>1100</v>
      </c>
      <c r="D73" s="1" t="s">
        <v>1101</v>
      </c>
      <c r="E73" s="1" t="s">
        <v>1102</v>
      </c>
      <c r="F73" s="1" t="s">
        <v>602</v>
      </c>
      <c r="G73" s="1" t="s">
        <v>607</v>
      </c>
      <c r="H73" s="1" t="s">
        <v>608</v>
      </c>
      <c r="I73" s="1" t="s">
        <v>1103</v>
      </c>
      <c r="J73" s="1" t="s">
        <v>30</v>
      </c>
      <c r="K73" s="1" t="s">
        <v>1104</v>
      </c>
      <c r="L73" s="1" t="s">
        <v>1104</v>
      </c>
      <c r="M73" s="1" t="s">
        <v>611</v>
      </c>
      <c r="N73" s="1" t="s">
        <v>611</v>
      </c>
      <c r="O73" s="1" t="s">
        <v>612</v>
      </c>
      <c r="P73" s="1" t="s">
        <v>613</v>
      </c>
      <c r="Q73" s="1" t="s">
        <v>614</v>
      </c>
      <c r="R73" s="1" t="s">
        <v>1105</v>
      </c>
      <c r="S73" s="1" t="s">
        <v>616</v>
      </c>
      <c r="T73" s="1" t="s">
        <v>617</v>
      </c>
      <c r="U73" s="1" t="s">
        <v>578</v>
      </c>
      <c r="V73" s="1" t="s">
        <v>734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2023-12-28T02:09:35Z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033211611AC248DC9CF2DB17BA145A8C_12</vt:lpwstr>
  </property>
</Properties>
</file>