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<sst xmlns="http://schemas.openxmlformats.org/spreadsheetml/2006/main" count="2909" uniqueCount="985">
  <si>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</si>
  <si>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</si>
  <si>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</si>
  <si>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</si>
  <si>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</si>
  <si>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</si>
  <si>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</si>
  <si>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</si>
  <si>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</si>
  <si>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</si>
  <si>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</si>
  <si>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</si>
  <si>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</si>
  <si>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</si>
  <si>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</si>
  <si>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</si>
  <si>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</si>
  <si>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</si>
  <si>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</si>
  <si>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</si>
  <si>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</si>
  <si>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</si>
  <si>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</si>
  <si>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</si>
  <si>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</si>
  <si>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999223836897661	</t>
  </si>
  <si>
    <t>Ctrip</t>
  </si>
  <si>
    <t>正常</t>
  </si>
  <si>
    <t>[普吉岛]吉拉伯恩山酒店(Jiraporn Hill Resort)(55254056)</t>
  </si>
  <si>
    <t>标准房&lt;2人入住&gt;&lt;早餐&gt;</t>
  </si>
  <si>
    <t>HKD</t>
  </si>
  <si>
    <t>DE LAS CASAS/TERESA</t>
  </si>
  <si>
    <t>CA13030231229HKD</t>
  </si>
  <si>
    <t>未提现</t>
  </si>
  <si>
    <t>携程开票</t>
  </si>
  <si>
    <t xml:space="preserve">3286016	</t>
  </si>
  <si>
    <t xml:space="preserve">|1498589617	</t>
  </si>
  <si>
    <t xml:space="preserve">999224112136867	</t>
  </si>
  <si>
    <t>[曼谷]曼谷阿特拉斯酒店(Atlas Bangkok Hotel)(90400910)</t>
  </si>
  <si>
    <t>标准双人房&lt;2人入住&gt;</t>
  </si>
  <si>
    <t>WANG/CHAO HUNG</t>
  </si>
  <si>
    <t xml:space="preserve">3360049	</t>
  </si>
  <si>
    <t xml:space="preserve">	</t>
  </si>
  <si>
    <t>取消</t>
  </si>
  <si>
    <t xml:space="preserve">999224391445054	</t>
  </si>
  <si>
    <t>[拉斯维加斯]皇宫度假村娱乐场酒店(The Palazzo at The Venetian®)(55426442)</t>
  </si>
  <si>
    <t>城景奢华特大床套房&lt;2人入住&gt;</t>
  </si>
  <si>
    <t>KANG/SUNA,KIM/KYUNGJAE</t>
  </si>
  <si>
    <t xml:space="preserve">999225099445732	</t>
  </si>
  <si>
    <t>[丹戎本雅]槟城火烈鸟海滩酒店(Flamingo Hotel by The Beach, Penang)(55439295)</t>
  </si>
  <si>
    <t>豪华海景双床房&lt;2人入住&gt;&lt;早餐&gt;</t>
  </si>
  <si>
    <t>MOHAMAD NASIR/INTAN SUHANA</t>
  </si>
  <si>
    <t xml:space="preserve">3586554	</t>
  </si>
  <si>
    <t xml:space="preserve">999225108841659	</t>
  </si>
  <si>
    <t xml:space="preserve">999225359330017	</t>
  </si>
  <si>
    <t>[苏比克]苏比克水滨度假村及酒店(Subic Waterfront Resort and Hotel)(96749011)</t>
  </si>
  <si>
    <t>精品客房, 1 张大床, 无烟房, 泳池景观&lt;2人入住&gt;&lt;早餐&gt;</t>
  </si>
  <si>
    <t>Yeatts/Enrico</t>
  </si>
  <si>
    <t xml:space="preserve">3641138	</t>
  </si>
  <si>
    <t xml:space="preserve">7/16/2023 PAULINE,7/16/2023 PAULINE	</t>
  </si>
  <si>
    <t xml:space="preserve">999225445390475	</t>
  </si>
  <si>
    <t>[首尔]首尔站酒店(Hotelette Seoul Station)(55380670)</t>
  </si>
  <si>
    <t>大床房&lt;2人入住&gt;</t>
  </si>
  <si>
    <t>VEERAPRADIT/NICHAKARN,SAETIA/SIRASIT</t>
  </si>
  <si>
    <t xml:space="preserve">3658233	</t>
  </si>
  <si>
    <t xml:space="preserve">h1037	</t>
  </si>
  <si>
    <t xml:space="preserve">999225992562271	</t>
  </si>
  <si>
    <t>[热那亚]热那亚贝洛酒店(Ostello Bello Genova)(56128365)</t>
  </si>
  <si>
    <t>私人双人房&lt;2人入住&gt;</t>
  </si>
  <si>
    <t>WONG/WAI HO,LAU/CHIN YU</t>
  </si>
  <si>
    <t xml:space="preserve">3769173	</t>
  </si>
  <si>
    <t xml:space="preserve">909146011	</t>
  </si>
  <si>
    <t xml:space="preserve">999226783613044	</t>
  </si>
  <si>
    <t>[兰卡威]兰卡威大洋湾豪华度假村酒店(Dayang Bay Resort Langkawi)(68545165)</t>
  </si>
  <si>
    <t>海景豪华房&lt;2人入住&gt;&lt;不退款&gt;&lt;早餐&gt;</t>
  </si>
  <si>
    <t>Krid/Nabil</t>
  </si>
  <si>
    <t xml:space="preserve">3932646	</t>
  </si>
  <si>
    <t xml:space="preserve">RV 32593	</t>
  </si>
  <si>
    <t xml:space="preserve">999226794769056	</t>
  </si>
  <si>
    <t>[曼谷]曼谷中城酒店(Bangkok Midtown Hotel)(55733610)</t>
  </si>
  <si>
    <t>豪华双人床房&lt;2人入住&gt;&lt;不退款&gt;&lt;早餐&gt;</t>
  </si>
  <si>
    <t>STEPHENSON/GABRIELLE</t>
  </si>
  <si>
    <t xml:space="preserve">3938411	</t>
  </si>
  <si>
    <t xml:space="preserve">88567	</t>
  </si>
  <si>
    <t xml:space="preserve">999226846245427	</t>
  </si>
  <si>
    <t>[Si Rusa]马来西亚大红花（丽昇精选酒店）(Lexis Hibiscus Port Dickson)(55665888)</t>
  </si>
  <si>
    <t>行政别墅&lt;2人入住&gt;&lt;早餐&gt;</t>
  </si>
  <si>
    <t>BALAKRISHNAN/MATHEVI</t>
  </si>
  <si>
    <t xml:space="preserve">3953426	</t>
  </si>
  <si>
    <t xml:space="preserve">999226898349522	</t>
  </si>
  <si>
    <t>[纽约]纽约市中心希尔顿逸林酒店(DoubleTree by Hilton New York Downtown)(55328987)</t>
  </si>
  <si>
    <t>特大床房&lt;2人入住&gt;</t>
  </si>
  <si>
    <t>BI/YUCHENG</t>
  </si>
  <si>
    <t xml:space="preserve">3964804	</t>
  </si>
  <si>
    <t xml:space="preserve">378735	</t>
  </si>
  <si>
    <t xml:space="preserve">999226898366613	</t>
  </si>
  <si>
    <t>SHI/JIAJUN</t>
  </si>
  <si>
    <t xml:space="preserve">3964809	</t>
  </si>
  <si>
    <t xml:space="preserve">999226922479581	</t>
  </si>
  <si>
    <t>[塞纳河畔伊夫里]基里亚德巴黎波特伊芙酒店(Comfort Hotel Paris Porte d'Ivry)(55391340)</t>
  </si>
  <si>
    <t>双床房禁烟&lt;2人入住&gt;&lt;早餐&gt;</t>
  </si>
  <si>
    <t>HU/BEIBEI,HU/DONGFENG</t>
  </si>
  <si>
    <t xml:space="preserve">3973197	</t>
  </si>
  <si>
    <t xml:space="preserve">999227107322221	</t>
  </si>
  <si>
    <t>[巴厘岛]曼森Spa度假酒店(The Mansion Resort Hotel &amp; Spa)(55413997)</t>
  </si>
  <si>
    <t>超豪华客房&lt;2人入住&gt;&lt;早餐&gt;</t>
  </si>
  <si>
    <t>LO/WAN CHI</t>
  </si>
  <si>
    <t xml:space="preserve">4006600	</t>
  </si>
  <si>
    <t xml:space="preserve">999227169541829	</t>
  </si>
  <si>
    <t>[尼斯]杜平尼斯港口酒店(Hotel du Pin Nice Port)(55491619)</t>
  </si>
  <si>
    <t>大床房&lt;2人入住&gt;&lt;早餐&gt;</t>
  </si>
  <si>
    <t>CHEN/SUZI</t>
  </si>
  <si>
    <t xml:space="preserve">4012024	</t>
  </si>
  <si>
    <t xml:space="preserve">999227182947442	</t>
  </si>
  <si>
    <t>[威尼斯]威尼斯梅斯特奥酒店(Ao Hotel Venezia Mestre)(55391280)</t>
  </si>
  <si>
    <t>双床房&lt;2人入住&gt;&lt;不退款&gt;</t>
  </si>
  <si>
    <t>Paladino/Maria Raffaella</t>
  </si>
  <si>
    <t xml:space="preserve">4015708	</t>
  </si>
  <si>
    <t xml:space="preserve">240097	</t>
  </si>
  <si>
    <t xml:space="preserve">999227192943953	</t>
  </si>
  <si>
    <t>DAI/QING</t>
  </si>
  <si>
    <t xml:space="preserve">4024656	</t>
  </si>
  <si>
    <t xml:space="preserve">999227290451684	</t>
  </si>
  <si>
    <t>[纽约]纽约中央公园帕克莱恩酒店(The Park Lane Hotel New York)(55281240)</t>
  </si>
  <si>
    <t>帕克莱恩特大床房&lt;2人入住&gt;</t>
  </si>
  <si>
    <t>HALEWOOD/RICHARD</t>
  </si>
  <si>
    <t xml:space="preserve">4036208	</t>
  </si>
  <si>
    <t xml:space="preserve">999227322907556	</t>
  </si>
  <si>
    <t>[纽约]展望公园 - 布鲁克林舒适酒店(Comfort Inn Prospect Park-Brooklyn)(94363606)</t>
  </si>
  <si>
    <t>特大床房&lt;2人入住&gt;&lt;早餐&gt;</t>
  </si>
  <si>
    <t>LEUNG/HOLLY BARTOLDT</t>
  </si>
  <si>
    <t xml:space="preserve">4048216	</t>
  </si>
  <si>
    <t xml:space="preserve">999227396291339	</t>
  </si>
  <si>
    <t>[柏林]雷迪森柏林亚历山大广场酒店(Park Inn by Radisson Berlin Alexanderplatz)(68545335)</t>
  </si>
  <si>
    <t>标准房&lt;2人入住&gt;&lt;不退款&gt;&lt;早餐&gt;</t>
  </si>
  <si>
    <t>TSENG/CING HAN</t>
  </si>
  <si>
    <t xml:space="preserve">4068255	</t>
  </si>
  <si>
    <t xml:space="preserve">3651934	</t>
  </si>
  <si>
    <t xml:space="preserve">999227434756304	</t>
  </si>
  <si>
    <t>[新加坡]马里士塔酒店(Value Hotel Balestier)(55851920)</t>
  </si>
  <si>
    <t>Twin Room&lt;2人入住&gt;</t>
  </si>
  <si>
    <t>SAN/NCHUK PHUNG,KHEN/THISANWANG</t>
  </si>
  <si>
    <t xml:space="preserve">4074501	</t>
  </si>
  <si>
    <t xml:space="preserve">142914693	</t>
  </si>
  <si>
    <t xml:space="preserve">999227949961818	</t>
  </si>
  <si>
    <t>[蒙廷卢帕]马尼拉阿卡希亚酒店(Acacia Hotel Manila)(55329363)</t>
  </si>
  <si>
    <t>豪华特大床房&lt;2人入住&gt;</t>
  </si>
  <si>
    <t>miranda/michael</t>
  </si>
  <si>
    <t xml:space="preserve">4083624	</t>
  </si>
  <si>
    <t xml:space="preserve">999227963558306	</t>
  </si>
  <si>
    <t>[巴厘岛]巴厘岛塞米亚克温德姆华美达安可酒店(Ramada Encore by Wyndham Bali Seminyak)(55337241)</t>
  </si>
  <si>
    <t>高级房&lt;2人入住&gt;&lt;早餐&gt;</t>
  </si>
  <si>
    <t>Acharya/Nishith,Acharya/Nishith,Acharya/Nishith,Acharya/Nishith</t>
  </si>
  <si>
    <t xml:space="preserve">4088045	</t>
  </si>
  <si>
    <t xml:space="preserve">2310186271	</t>
  </si>
  <si>
    <t xml:space="preserve">999228125649586	</t>
  </si>
  <si>
    <t>[曼谷]曼谷高尔夫俱乐部提尼迪酒店(Tinidee Hotel Bangkok Golf Club)(92030679)</t>
  </si>
  <si>
    <t>豪华单人房&lt;1人入住&gt;&lt;早餐&gt;</t>
  </si>
  <si>
    <t>KIM/JINHO</t>
  </si>
  <si>
    <t xml:space="preserve">4133805	</t>
  </si>
  <si>
    <t xml:space="preserve">999228213928964	</t>
  </si>
  <si>
    <t>[Bang Chalong]曼谷伊斯汀坦那市高尔夫度假村(Eastin Thana City Golf Resort Bangkok)(68031168)</t>
  </si>
  <si>
    <t>高级甄选双床房&lt;2人入住&gt;&lt;不退款&gt;&lt;早餐&gt;</t>
  </si>
  <si>
    <t>HAN/SONGYEE</t>
  </si>
  <si>
    <t xml:space="preserve">4152071	</t>
  </si>
  <si>
    <t xml:space="preserve">78184	</t>
  </si>
  <si>
    <t xml:space="preserve">999228235092368	</t>
  </si>
  <si>
    <t>[仁川]仁川君悦大酒店(Grand Hyatt Incheon)(89918362)</t>
  </si>
  <si>
    <t>LEE/HYUNCHUL</t>
  </si>
  <si>
    <t xml:space="preserve">4159141	</t>
  </si>
  <si>
    <t xml:space="preserve">999228238199573	</t>
  </si>
  <si>
    <t>豪华特大床房&lt;2人入住&gt;&lt;早餐&gt;</t>
  </si>
  <si>
    <t>KIM/EUNKYU</t>
  </si>
  <si>
    <t xml:space="preserve">4161028	</t>
  </si>
  <si>
    <t xml:space="preserve">999228256094673	</t>
  </si>
  <si>
    <t>[新加坡]庄家大酒店(Hotel Boss)(68545388)</t>
  </si>
  <si>
    <t>三人房&lt;3人入住&gt;</t>
  </si>
  <si>
    <t>LEE/YEONGJOO</t>
  </si>
  <si>
    <t xml:space="preserve">4163754	</t>
  </si>
  <si>
    <t xml:space="preserve">999228261962816	</t>
  </si>
  <si>
    <t>[圣克卢]格鲁姆酒店(Hôtel Quorum)(110037496)</t>
  </si>
  <si>
    <t>双人房&lt;2人入住&gt;&lt;早餐&gt;</t>
  </si>
  <si>
    <t>SHAHZADEH/HODA</t>
  </si>
  <si>
    <t xml:space="preserve">4166258	</t>
  </si>
  <si>
    <t xml:space="preserve">999228290142781	</t>
  </si>
  <si>
    <t>[马六甲]马六甲瑞士贝尔大酒店(Grand Swiss-Belhotel Melaka (formerly LaCrista Hotel Melaka))(55680267)</t>
  </si>
  <si>
    <t>豪华双床房&lt;2人入住&gt;&lt;不退款&gt;&lt;早餐&gt;</t>
  </si>
  <si>
    <t>AIN/QURRATU</t>
  </si>
  <si>
    <t xml:space="preserve">4179497	</t>
  </si>
  <si>
    <t xml:space="preserve">8905419|115303881	</t>
  </si>
  <si>
    <t xml:space="preserve">999228318634178	</t>
  </si>
  <si>
    <t>[芭堤雅]芭堤雅旺阿玛海滩舒适酒店(Cosi Pattaya Wong Amat Beach)(70787722)</t>
  </si>
  <si>
    <t>克斯双床房&lt;2人入住&gt;</t>
  </si>
  <si>
    <t>LEE/SUNG YUAN</t>
  </si>
  <si>
    <t xml:space="preserve">4191861	</t>
  </si>
  <si>
    <t xml:space="preserve">70642	</t>
  </si>
  <si>
    <t xml:space="preserve">999228318669066	</t>
  </si>
  <si>
    <t>克斯特大床房&lt;2人入住&gt;</t>
  </si>
  <si>
    <t>LIU/CHIEN TING</t>
  </si>
  <si>
    <t xml:space="preserve">4191877	</t>
  </si>
  <si>
    <t xml:space="preserve">70682	</t>
  </si>
  <si>
    <t xml:space="preserve">999228327181481	</t>
  </si>
  <si>
    <t>[普吉岛]芭东湾山度假村(Patong Bay Hill Resort)(55944556)</t>
  </si>
  <si>
    <t>海景一间卧室套房&lt;2人入住&gt;&lt;不退款&gt;&lt;早餐&gt;</t>
  </si>
  <si>
    <t>ADISA/FATIMA N MAYOWA,MOSEKWA/PERPETUA</t>
  </si>
  <si>
    <t xml:space="preserve">4196231	</t>
  </si>
  <si>
    <t xml:space="preserve">45d4bc447ba111ee9d62972fb-1	</t>
  </si>
  <si>
    <t xml:space="preserve">999228332757511	</t>
  </si>
  <si>
    <t>[巴黎]象格勒内酒店(Saphir Grenelle)(80333094)</t>
  </si>
  <si>
    <t>双人床房&lt;2人入住&gt;&lt;早餐&gt;</t>
  </si>
  <si>
    <t>CHAN/YUK YAN,TSE/HONG PUI</t>
  </si>
  <si>
    <t xml:space="preserve">4198759	</t>
  </si>
  <si>
    <t xml:space="preserve">999228334309870	</t>
  </si>
  <si>
    <t>[因特拉肯]因特拉肯克雷布斯酒店(Hotel Krebs Interlaken)(55299660)</t>
  </si>
  <si>
    <t>标准双床房&lt;2人入住&gt;&lt;不退款&gt;</t>
  </si>
  <si>
    <t>ZENG/ZIYAO,HUANG/ERXUAN</t>
  </si>
  <si>
    <t xml:space="preserve">4199610	</t>
  </si>
  <si>
    <t xml:space="preserve">999228354030723	</t>
  </si>
  <si>
    <t>[新加坡]新加坡首都凯宾斯基酒店(The Capitol Kempinski Hotel Singapore)(55733338)</t>
  </si>
  <si>
    <t>传统双床房&lt;2人入住&gt;&lt;早餐&gt;</t>
  </si>
  <si>
    <t>Mou/Xingxing,Huang/Ningling,Guo/Shenghua,Lei/Wu</t>
  </si>
  <si>
    <t xml:space="preserve">4210125	</t>
  </si>
  <si>
    <t xml:space="preserve">376468 &amp; 376473	</t>
  </si>
  <si>
    <t xml:space="preserve">999228360419127	</t>
  </si>
  <si>
    <t>[甲米]甲米奥南格洛(Glow Ao Nang Krabi)(60480375)</t>
  </si>
  <si>
    <t>高级双床房&lt;2人入住&gt;&lt;不退款&gt;&lt;早餐&gt;</t>
  </si>
  <si>
    <t>WITHERS/JASON</t>
  </si>
  <si>
    <t xml:space="preserve">4213444	</t>
  </si>
  <si>
    <t xml:space="preserve">28360813761	</t>
  </si>
  <si>
    <t>[吉隆坡]吉隆坡科玛套房酒店(Cormar Suites Kuala Lumpur)(91546233)</t>
  </si>
  <si>
    <t>一室公寓&lt;2人入住&gt;&lt;不退款&gt;&lt;早餐&gt;</t>
  </si>
  <si>
    <t>ZHANG/CAIHONG,XU/JIAPENG,Xu/yijiang,JIANG/SHULI</t>
  </si>
  <si>
    <t xml:space="preserve">4213746	</t>
  </si>
  <si>
    <t xml:space="preserve">34150	</t>
  </si>
  <si>
    <t xml:space="preserve">999228361599019	</t>
  </si>
  <si>
    <t>至尊豪华双床房&lt;2人入住&gt;&lt;早餐&gt;</t>
  </si>
  <si>
    <t>PENG/ZHAOMING,CHEN/SHIMENG</t>
  </si>
  <si>
    <t xml:space="preserve">4214219	</t>
  </si>
  <si>
    <t xml:space="preserve">342839	</t>
  </si>
  <si>
    <t xml:space="preserve">999228368575320	</t>
  </si>
  <si>
    <t>[普吉岛]泰卡玛拉海滨酒店(Thai Kamala Beach Front)(90401475)</t>
  </si>
  <si>
    <t>海景高级双人床或双床房&lt;2人入住&gt;</t>
  </si>
  <si>
    <t>BATTELIER/AUDREY JULIETTE MARIE</t>
  </si>
  <si>
    <t xml:space="preserve">4220598	</t>
  </si>
  <si>
    <t xml:space="preserve">3720	</t>
  </si>
  <si>
    <t xml:space="preserve">999228369685006	</t>
  </si>
  <si>
    <t>[丹戎士拔]吉隆坡黄金棕榈树度假村(Avani Sepang Goldcoast Resort)(55944772)</t>
  </si>
  <si>
    <t>家庭别墅&lt;4人入住&gt;&lt;不退款&gt;&lt;早餐&gt;</t>
  </si>
  <si>
    <t>YICK/WANG FUNG</t>
  </si>
  <si>
    <t xml:space="preserve">4222434	</t>
  </si>
  <si>
    <t xml:space="preserve">745933,745918	</t>
  </si>
  <si>
    <t xml:space="preserve">999228373390146	</t>
  </si>
  <si>
    <t>[伊洛伊洛市]印札普塔酒店(Injap Tower Hotel)(55665916)</t>
  </si>
  <si>
    <t>双人房（happy）&lt;2人入住&gt;&lt;不退款&gt;&lt;早餐&gt;</t>
  </si>
  <si>
    <t>AGUILAR/ALVIN</t>
  </si>
  <si>
    <t xml:space="preserve">4224439	</t>
  </si>
  <si>
    <t xml:space="preserve">acknowledge	</t>
  </si>
  <si>
    <t xml:space="preserve">28393457758	</t>
  </si>
  <si>
    <t>[基韦斯特]最南海滩度假酒店(Southernmost Beach Resort)(55956376)</t>
  </si>
  <si>
    <t>池景特大床房(带阳台)&lt;2人入住&gt;</t>
  </si>
  <si>
    <t>Lumba/Eshaan</t>
  </si>
  <si>
    <t xml:space="preserve">4226403	</t>
  </si>
  <si>
    <t xml:space="preserve">KEYSBR104860187	</t>
  </si>
  <si>
    <t xml:space="preserve">28393458341	</t>
  </si>
  <si>
    <t>Lumba/Hema</t>
  </si>
  <si>
    <t xml:space="preserve">4226404	</t>
  </si>
  <si>
    <t xml:space="preserve">999228432232492	</t>
  </si>
  <si>
    <t>[长滩岛]锡蒂奥长滩别墅套房酒店(The Sitio Boracay Villas and Suites)(55733332)</t>
  </si>
  <si>
    <t>SUITE DELUXE SUITE&lt;2人入住&gt;</t>
  </si>
  <si>
    <t>CASTRO/CARLO</t>
  </si>
  <si>
    <t xml:space="preserve">4237860	</t>
  </si>
  <si>
    <t xml:space="preserve">999228436399352	</t>
  </si>
  <si>
    <t>[拉斯维加斯]Circa娱乐场酒店-仅限成人(Circa Resort &amp; Casino - Adults Only)(77280760)</t>
  </si>
  <si>
    <t>Single King&lt;2人入住&gt;&lt;不退款&gt;</t>
  </si>
  <si>
    <t>DING/MICHELLE</t>
  </si>
  <si>
    <t xml:space="preserve">4239026	</t>
  </si>
  <si>
    <t xml:space="preserve">999228436413005	</t>
  </si>
  <si>
    <t>FORTALEZA/PAUL</t>
  </si>
  <si>
    <t xml:space="preserve">4239035	</t>
  </si>
  <si>
    <t xml:space="preserve">999228436535949	</t>
  </si>
  <si>
    <t>[巴黎]尤马城市小屋(Yooma Urban Lodge)(92028564)</t>
  </si>
  <si>
    <t>ZHUANG/QIXIN,WANG/YUKAI</t>
  </si>
  <si>
    <t xml:space="preserve">4239117	</t>
  </si>
  <si>
    <t xml:space="preserve">999228439045405	</t>
  </si>
  <si>
    <t>[吉隆坡]吉隆坡孟沙温德姆至尊酒店(Wyndham Grand Bangsar Kuala Lumpur(Formerly Pullman Kuala Lumpur Bangsar))(55439350)</t>
  </si>
  <si>
    <t>豪华客房, 1 张特大床&lt;2人入住&gt;</t>
  </si>
  <si>
    <t>Saw/Michael</t>
  </si>
  <si>
    <t xml:space="preserve">4240265	</t>
  </si>
  <si>
    <t xml:space="preserve">999228440702345	</t>
  </si>
  <si>
    <t>[芭堤雅]帕亚酒店(Payaa Hotel)(102880715)</t>
  </si>
  <si>
    <t>Deluxe Double Room&lt;2人入住&gt;&lt;不退款&gt;&lt;早餐&gt;</t>
  </si>
  <si>
    <t>CHAN/PAK CHI</t>
  </si>
  <si>
    <t xml:space="preserve">4241278	</t>
  </si>
  <si>
    <t xml:space="preserve">350400000013232	</t>
  </si>
  <si>
    <t xml:space="preserve">999228441342193	</t>
  </si>
  <si>
    <t>[宿务]宿务中央瑟达艾雅拉(Seda Ayala Center Cebu)(55304283)</t>
  </si>
  <si>
    <t>豪华房&lt;2人入住&gt;&lt;早餐&gt;</t>
  </si>
  <si>
    <t>RODRIGUEZ/ARISTIPO,ALVAREZ/ALEXANDRA</t>
  </si>
  <si>
    <t xml:space="preserve">4241846	</t>
  </si>
  <si>
    <t xml:space="preserve">3032556	</t>
  </si>
  <si>
    <t xml:space="preserve">999228441862202	</t>
  </si>
  <si>
    <t>[巴黎]巴黎12区贝西村康铂酒店(Hotel Campanile Paris-Bercy Village)(55653231)</t>
  </si>
  <si>
    <t>TAN/KEAN SENG</t>
  </si>
  <si>
    <t xml:space="preserve">4242309	</t>
  </si>
  <si>
    <t xml:space="preserve">999228442512781	</t>
  </si>
  <si>
    <t>ZHOU/YU,Zhou/Yu</t>
  </si>
  <si>
    <t xml:space="preserve">4243130	</t>
  </si>
  <si>
    <t xml:space="preserve">999228443119285	</t>
  </si>
  <si>
    <t>[芭堤雅]芭堤雅假日酒店(Holiday Inn Pattaya, an IHG Hotel)(75220899)</t>
  </si>
  <si>
    <t>标准房&lt;2人入住&gt;&lt;不退款&gt;</t>
  </si>
  <si>
    <t>CHUNG/HEAYOON</t>
  </si>
  <si>
    <t xml:space="preserve">4244283	</t>
  </si>
  <si>
    <t xml:space="preserve">49720145	</t>
  </si>
  <si>
    <t xml:space="preserve">999228443170534	</t>
  </si>
  <si>
    <t>[依斯干达公主城]柔佛特立尼达套房酒店，Trademark Collection by 温德姆(Trinidad Suites Johor, Trademark Collection by Wyndham)(94358580)</t>
  </si>
  <si>
    <t>行政一卧室&lt;2人入住&gt;&lt;早餐&gt;</t>
  </si>
  <si>
    <t>TAN/CHIN HOCK</t>
  </si>
  <si>
    <t xml:space="preserve">4244342	</t>
  </si>
  <si>
    <t xml:space="preserve">21964	</t>
  </si>
  <si>
    <t xml:space="preserve">999228443932191	</t>
  </si>
  <si>
    <t>[巴黎]巴黎共和皇冠假日酒店 - IHG 旗下酒店(Crowne Plaza Paris République, an IHG Hotel)(55439252)</t>
  </si>
  <si>
    <t>BAI/YUMO,Li/Zehan</t>
  </si>
  <si>
    <t xml:space="preserve">4245885	</t>
  </si>
  <si>
    <t xml:space="preserve">#54713	</t>
  </si>
  <si>
    <t xml:space="preserve">999228445473059	</t>
  </si>
  <si>
    <t>[伊普斯维奇]伊普斯维奇旅客之家酒店(Travelodge Ipswich)(97594857)</t>
  </si>
  <si>
    <t>客房(双人床)&lt;1人入住&gt;&lt;不退款&gt;&lt;早餐&gt;</t>
  </si>
  <si>
    <t>TAN/LEN YIN</t>
  </si>
  <si>
    <t xml:space="preserve">4248423	</t>
  </si>
  <si>
    <t xml:space="preserve">18227754	</t>
  </si>
  <si>
    <t xml:space="preserve">999228446390029	</t>
  </si>
  <si>
    <t>[吉隆坡]帝盛 J 酒店(J-Hotel by Dorsett)(102880716)</t>
  </si>
  <si>
    <t>高级客房&lt;2人入住&gt;&lt;不退款&gt;</t>
  </si>
  <si>
    <t>YEOH/YEE KHEE</t>
  </si>
  <si>
    <t xml:space="preserve">4250527	</t>
  </si>
  <si>
    <t xml:space="preserve">28377	</t>
  </si>
  <si>
    <t xml:space="preserve">999228483216642	</t>
  </si>
  <si>
    <t>[巴厘岛]巴厘岛阿优达度假酒店(Ayodya Resort Bali)(55812313)</t>
  </si>
  <si>
    <t>Twin/Double room - De Luxe&lt;2人入住&gt;&lt;早餐&gt;</t>
  </si>
  <si>
    <t>CHEN/YU XIN,CHEN/JIANHENG</t>
  </si>
  <si>
    <t xml:space="preserve">4255847	</t>
  </si>
  <si>
    <t xml:space="preserve">999228483249351	</t>
  </si>
  <si>
    <t>CONG/MAJIA,Cui/Xiaoyu</t>
  </si>
  <si>
    <t xml:space="preserve">4256072	</t>
  </si>
  <si>
    <t xml:space="preserve">999228487027008	</t>
  </si>
  <si>
    <t>[因特拉肯]因特拉肯阿尔托斯酒店(Hotel Artos Interlaken)(55779476)</t>
  </si>
  <si>
    <t>甄选双人房&lt;2人入住&gt;&lt;早餐&gt;</t>
  </si>
  <si>
    <t>Katiyar/Garvit Singh,Katiyar/Garvit Singh</t>
  </si>
  <si>
    <t xml:space="preserve">4258276	</t>
  </si>
  <si>
    <t xml:space="preserve">999228488569689	</t>
  </si>
  <si>
    <t>[吉隆坡]吉隆坡斯特格酒店(STEG Kuala Lumpur)(110133561)</t>
  </si>
  <si>
    <t>时髦双床房&lt;2人入住&gt;&lt;不退款&gt;&lt;早餐&gt;</t>
  </si>
  <si>
    <t>NI/JIANMIN,YANG/XINBEN</t>
  </si>
  <si>
    <t xml:space="preserve">4260301	</t>
  </si>
  <si>
    <t xml:space="preserve">114278	</t>
  </si>
  <si>
    <t xml:space="preserve">999228489284829	</t>
  </si>
  <si>
    <t>[尼斯]尼斯纽约贝斯特韦斯特精品酒店(Best Western Premier Hotel Roosevelt)(95689149)</t>
  </si>
  <si>
    <t>经典双人床房&lt;2人入住&gt;&lt;早餐&gt;</t>
  </si>
  <si>
    <t>TIAN/BOHAN,XUE/YANWEI</t>
  </si>
  <si>
    <t xml:space="preserve">4261616	</t>
  </si>
  <si>
    <t xml:space="preserve">999228493585670	</t>
  </si>
  <si>
    <t>CONG/MAJIA,CUI/XIAOYU</t>
  </si>
  <si>
    <t xml:space="preserve">4263020	</t>
  </si>
  <si>
    <t xml:space="preserve">999228493752616	</t>
  </si>
  <si>
    <t>CHEN/YUXIN,CHEN/JIANHENG</t>
  </si>
  <si>
    <t xml:space="preserve">4263091	</t>
  </si>
  <si>
    <t xml:space="preserve">11332	</t>
  </si>
  <si>
    <t xml:space="preserve">999228493790776	</t>
  </si>
  <si>
    <t xml:space="preserve">4263106	</t>
  </si>
  <si>
    <t xml:space="preserve">11337	</t>
  </si>
  <si>
    <t xml:space="preserve">999228507232839	</t>
  </si>
  <si>
    <t>[罗瓦涅米]桑塔体育学院酒店(Santasport Resort)(114265597)</t>
  </si>
  <si>
    <t>标准双床间&lt;2人入住&gt;&lt;早餐&gt;</t>
  </si>
  <si>
    <t>Puthanveedu/Santhosh</t>
  </si>
  <si>
    <t xml:space="preserve">4268103	</t>
  </si>
  <si>
    <t xml:space="preserve">-123640213|123640213	</t>
  </si>
  <si>
    <t xml:space="preserve">999228509735330	</t>
  </si>
  <si>
    <t>[瓜卢流斯]瓜鲁由斯机场斯拉维耶罗酒店(Slaviero Guarulhos Aeroporto)(55426634)</t>
  </si>
  <si>
    <t>DA SILVA/ANY KAROLINE,FREITAS/LUCAS</t>
  </si>
  <si>
    <t xml:space="preserve">4268837	</t>
  </si>
  <si>
    <t xml:space="preserve">18271980	</t>
  </si>
  <si>
    <t xml:space="preserve">999228511201764	</t>
  </si>
  <si>
    <t>HU/QIAN,LI/RUILIN</t>
  </si>
  <si>
    <t xml:space="preserve">4269241	</t>
  </si>
  <si>
    <t xml:space="preserve">999228519825957	</t>
  </si>
  <si>
    <t>[新加坡]遨堡圣淘沙酒店 - 远东集团(The Outpost Hotel Sentosa by Far East Hospitality)(55779662)</t>
  </si>
  <si>
    <t>豪华房-禁烟&lt;2人入住&gt;&lt;不退款&gt;</t>
  </si>
  <si>
    <t>KOH/REE HAUR</t>
  </si>
  <si>
    <t xml:space="preserve">4270820	</t>
  </si>
  <si>
    <t xml:space="preserve">999228521377995	</t>
  </si>
  <si>
    <t>[济州市]济州岛阳光酒店(Jeju Sun Hotel)(102878843)</t>
  </si>
  <si>
    <t>标准特大床房&lt;2人入住&gt;</t>
  </si>
  <si>
    <t>LI/RAN,HU/YIJIE</t>
  </si>
  <si>
    <t xml:space="preserve">4271110	</t>
  </si>
  <si>
    <t xml:space="preserve">999228531885279	</t>
  </si>
  <si>
    <t>[新加坡]史丹佛瑞士酒店(Swissotel the Stamford)(55345920)</t>
  </si>
  <si>
    <t>尊贵两张双人床房&lt;2人入住&gt;&lt;不退款&gt;&lt;早餐&gt;</t>
  </si>
  <si>
    <t>CHEN/CHOI YING,CHEN/WAI LUN,CHEN/SUET YING,CHEUNG/NGAN CHI</t>
  </si>
  <si>
    <t xml:space="preserve">4274093	</t>
  </si>
  <si>
    <t xml:space="preserve">41933596,41933599	</t>
  </si>
  <si>
    <t xml:space="preserve">999228541924835	</t>
  </si>
  <si>
    <t>[河内]家庭过境酒店(Family Transit Hotel)(55299193)</t>
  </si>
  <si>
    <t>标准大床房&lt;2人入住&gt;&lt;早餐&gt;</t>
  </si>
  <si>
    <t>HAYASHI/HIDEKI</t>
  </si>
  <si>
    <t xml:space="preserve">4275850	</t>
  </si>
  <si>
    <t xml:space="preserve">1082739447	</t>
  </si>
  <si>
    <t xml:space="preserve">999228544189776	</t>
  </si>
  <si>
    <t>[维也纳]维也纳爱米迪亚贝斯特韦斯特优质酒店(Best Western Plus Amedia Wien)(55346038)</t>
  </si>
  <si>
    <t>三人房&lt;3人入住&gt;&lt;早餐&gt;</t>
  </si>
  <si>
    <t>ABOUZID/ABOUZID MOHAMED</t>
  </si>
  <si>
    <t xml:space="preserve">4276591	</t>
  </si>
  <si>
    <t xml:space="preserve">999228546377818	</t>
  </si>
  <si>
    <t>[费特希耶]尤妮克精品级酒店(Hotel Unique-Boutique Class)(92027485)</t>
  </si>
  <si>
    <t>海景高级双人房&lt;2人入住&gt;&lt;不退款&gt;&lt;早餐&gt;</t>
  </si>
  <si>
    <t>HAO/SHUYI</t>
  </si>
  <si>
    <t xml:space="preserve">4277404	</t>
  </si>
  <si>
    <t xml:space="preserve">999228547173466	</t>
  </si>
  <si>
    <t>[吉达]伦兹酒店(Renz Hotel)(95083841)</t>
  </si>
  <si>
    <t>经典双床间&lt;2人入住&gt;&lt;不退款&gt;</t>
  </si>
  <si>
    <t>WASIF/MUHAMMAD</t>
  </si>
  <si>
    <t xml:space="preserve">4277931	</t>
  </si>
  <si>
    <t xml:space="preserve">28554807715	</t>
  </si>
  <si>
    <t>Abuzaid/Mahmoud</t>
  </si>
  <si>
    <t xml:space="preserve">4289821	</t>
  </si>
  <si>
    <t xml:space="preserve">497112	</t>
  </si>
  <si>
    <t xml:space="preserve">999228556625318	</t>
  </si>
  <si>
    <t>[长滩岛]长滩岛阿尔塔布里扎度假村(Altabriza Resort Boracay)(55299023)</t>
  </si>
  <si>
    <t>BAUTISTA/MA CARMELA</t>
  </si>
  <si>
    <t xml:space="preserve">4290623	</t>
  </si>
  <si>
    <t xml:space="preserve">RSVN#13722	</t>
  </si>
  <si>
    <t xml:space="preserve">999228566817057	</t>
  </si>
  <si>
    <t>[西归浦市]济州帕纳斯酒店(Parnas Hotel Jeju)(106476214)</t>
  </si>
  <si>
    <t>豪华双床房&lt;2人入住&gt;</t>
  </si>
  <si>
    <t>Kim/Arim</t>
  </si>
  <si>
    <t xml:space="preserve">4296239	</t>
  </si>
  <si>
    <t xml:space="preserve">999228573341102	</t>
  </si>
  <si>
    <t>[哥打京那巴鲁]京那巴鲁凯悦酒店(Hyatt Regency Kinabalu)(56174659)</t>
  </si>
  <si>
    <t>Double room, Twin beds&lt;2人入住&gt;&lt;早餐&gt;</t>
  </si>
  <si>
    <t>ZHANG/XIAOYU,PANG/SHUNSHUN</t>
  </si>
  <si>
    <t xml:space="preserve">4299875	</t>
  </si>
  <si>
    <t xml:space="preserve">999228574493547	</t>
  </si>
  <si>
    <t>[瓜达拉哈拉]戴安娜广场酒店(Hotel Plaza Diana)(90356738)</t>
  </si>
  <si>
    <t>行政客房, 1 张特大床&lt;2人入住&gt;</t>
  </si>
  <si>
    <t>NUNEZ MANRIQUE/JORGE</t>
  </si>
  <si>
    <t xml:space="preserve">4301095	</t>
  </si>
  <si>
    <t xml:space="preserve">1987001-288913|126439591	</t>
  </si>
  <si>
    <t xml:space="preserve">999228575392479	</t>
  </si>
  <si>
    <t>[芭堤雅]芭堤雅盛泰澜幻影海滩度假村(Centara Grand Mirage Beach Resort Pattaya)(55944828)</t>
  </si>
  <si>
    <t>豪华海景家庭房&lt;2人入住&gt;&lt;早餐&gt;</t>
  </si>
  <si>
    <t>ning/wei,luo/hua</t>
  </si>
  <si>
    <t xml:space="preserve">4301835	</t>
  </si>
  <si>
    <t xml:space="preserve">34973SE540992	</t>
  </si>
  <si>
    <t xml:space="preserve">999228583003261	</t>
  </si>
  <si>
    <t>[首尔]首尔江南福朋喜来登酒店(Four Points by Sheraton Seoul Gangnam)(55932545)</t>
  </si>
  <si>
    <t>城景双床房&lt;2人入住&gt;&lt;早餐&gt;</t>
  </si>
  <si>
    <t>KANG/CHAEWON</t>
  </si>
  <si>
    <t xml:space="preserve">4303045	</t>
  </si>
  <si>
    <t xml:space="preserve">999228589789501	</t>
  </si>
  <si>
    <t>[南]黛瓦拉奇酒店(Dhevaraj Hotel)(90401037)</t>
  </si>
  <si>
    <t>标准间&lt;2人入住&gt;&lt;早餐&gt;</t>
  </si>
  <si>
    <t>TAKANCHAN/PATHITA</t>
  </si>
  <si>
    <t xml:space="preserve">4307335	</t>
  </si>
  <si>
    <t xml:space="preserve">1082875810	</t>
  </si>
  <si>
    <t xml:space="preserve">999228599205348	</t>
  </si>
  <si>
    <t xml:space="preserve">4310071	</t>
  </si>
  <si>
    <t xml:space="preserve">97943706	</t>
  </si>
  <si>
    <t xml:space="preserve">999228605377765	</t>
  </si>
  <si>
    <t>[曼谷]辉光素坤逸 71酒店(Glow Sukhumvit 71)(110133684)</t>
  </si>
  <si>
    <t>SAENPICH/CHATRAWEE,KING/JAMES</t>
  </si>
  <si>
    <t xml:space="preserve">4313628	</t>
  </si>
  <si>
    <t xml:space="preserve">999228606740066	</t>
  </si>
  <si>
    <t>[坎莫尔]格兰德洛矶山度假酒店 - 贝尔斯特酒店(Grande Rockies Resort-Bellstar Hotels &amp; Resorts)(60480579)</t>
  </si>
  <si>
    <t>山景两卧套房&lt;2人入住&gt;</t>
  </si>
  <si>
    <t>HUI/HON MAN</t>
  </si>
  <si>
    <t xml:space="preserve">4314445	</t>
  </si>
  <si>
    <t xml:space="preserve">-127561690|127561690	</t>
  </si>
  <si>
    <t xml:space="preserve">999229340563869	</t>
  </si>
  <si>
    <t>[新加坡]樟宜机场皇冠假日酒店  - IHG 旗下酒店(Crowne Plaza Changi Airport, an IHG Hotel)(55280749)</t>
  </si>
  <si>
    <t>宝石翼楼标准特大床房&lt;2人入住&gt;&lt;不退款&gt;&lt;早餐&gt;</t>
  </si>
  <si>
    <t>NG/KA LEUNG JASON</t>
  </si>
  <si>
    <t xml:space="preserve">4395946	</t>
  </si>
  <si>
    <t xml:space="preserve">68452570	</t>
  </si>
  <si>
    <t xml:space="preserve">999229364414298	</t>
  </si>
  <si>
    <t>SHAO/JIAN,YU/XIAOLAN,YIN/YANJIAO,YU/ZIHAN</t>
  </si>
  <si>
    <t xml:space="preserve">4416033	</t>
  </si>
  <si>
    <t xml:space="preserve">27040282,81411762	</t>
  </si>
  <si>
    <t xml:space="preserve">999228341680095	</t>
  </si>
  <si>
    <t>[普吉岛]海顿里拉瓦迪酒店(Leelavadee HuaTing Holiday Inn)(55831883)</t>
  </si>
  <si>
    <t>园景高级房&lt;2人入住&gt;&lt;早餐&gt;</t>
  </si>
  <si>
    <t>LYU/XIAOLING,LLOYD/STUART ROBERT</t>
  </si>
  <si>
    <t xml:space="preserve">4205276	</t>
  </si>
  <si>
    <t xml:space="preserve">999228440753446	</t>
  </si>
  <si>
    <t>Mu/Xinxin,Wang/Yamin</t>
  </si>
  <si>
    <t xml:space="preserve">4241306	</t>
  </si>
  <si>
    <t xml:space="preserve">381307	</t>
  </si>
  <si>
    <t xml:space="preserve">999229389408166	</t>
  </si>
  <si>
    <t>[曼谷]曼谷阿玛瑞廊曼机场酒店(Amari Don Muang Airport Bangkok)(55280787)</t>
  </si>
  <si>
    <t>池景豪华特大床房&lt;2人入住&gt;&lt;不退款&gt;&lt;早餐&gt;</t>
  </si>
  <si>
    <t>THIRAPUTTHIPAN/SUWAPAN,THIRAPUTTHIPAN/JIAMJIRA</t>
  </si>
  <si>
    <t xml:space="preserve">4438865	</t>
  </si>
  <si>
    <t xml:space="preserve">7215398	</t>
  </si>
  <si>
    <t xml:space="preserve">999228368024748	</t>
  </si>
  <si>
    <t>[首尔]首尔贝顿东大门酒店(Baiton Seoul Dongdaemun)(100679453)</t>
  </si>
  <si>
    <t>WU/BIN,WANG/QINLU</t>
  </si>
  <si>
    <t xml:space="preserve">4219516	</t>
  </si>
  <si>
    <t xml:space="preserve">23063269	</t>
  </si>
  <si>
    <t>，</t>
  </si>
  <si>
    <t xml:space="preserve"> 175310.6 HKD</t>
  </si>
  <si>
    <t>A231229094958481</t>
  </si>
  <si>
    <t>A231229095028481</t>
  </si>
  <si>
    <t>总计：175310.6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</si>
  <si>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</si>
  <si>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</si>
  <si>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</si>
  <si>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</si>
  <si>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</si>
  <si>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</si>
  <si>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</si>
  <si>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</si>
  <si>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</si>
  <si>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</si>
  <si>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</si>
  <si>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</si>
  <si>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</si>
  <si>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</si>
  <si>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</si>
  <si>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</si>
  <si>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</si>
  <si>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</si>
  <si>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</si>
  <si>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2023-12-15</t>
  </si>
  <si>
    <t>4438865</t>
  </si>
  <si>
    <t>曼谷廊曼机场阿玛瑞酒店</t>
  </si>
  <si>
    <t>THIRAPUTTHIPAN SUWAPAN,THIRAPUTTHIPAN JIAMJIRA</t>
  </si>
  <si>
    <t>2023-12-25</t>
  </si>
  <si>
    <t>2023-12-26</t>
  </si>
  <si>
    <t>退房日周结</t>
  </si>
  <si>
    <t>502.00</t>
  </si>
  <si>
    <t>550.14</t>
  </si>
  <si>
    <t>0</t>
  </si>
  <si>
    <t>0.00</t>
  </si>
  <si>
    <t>携程汇智国际直连</t>
  </si>
  <si>
    <t>925</t>
  </si>
  <si>
    <t>2023-12-15 09:01:52</t>
  </si>
  <si>
    <t>否</t>
  </si>
  <si>
    <t>汇智国际旅游发展有限公司</t>
  </si>
  <si>
    <t>直采</t>
  </si>
  <si>
    <t>泰国</t>
  </si>
  <si>
    <t>2023-12-11</t>
  </si>
  <si>
    <t>4416033</t>
  </si>
  <si>
    <t>新加坡樟宜机场皇冠假日酒店</t>
  </si>
  <si>
    <t>SHAO JIAN,YU XIAOLAN,YIN YANJIAO,YU ZIHAN</t>
  </si>
  <si>
    <t>3406.00</t>
  </si>
  <si>
    <t>3699.76</t>
  </si>
  <si>
    <t>2023-12-12 09:44:52</t>
  </si>
  <si>
    <t>新加坡</t>
  </si>
  <si>
    <t>2023-12-07</t>
  </si>
  <si>
    <t>4395946</t>
  </si>
  <si>
    <t>NG KA LEUNG JASON</t>
  </si>
  <si>
    <t>1673.00</t>
  </si>
  <si>
    <t>1821.45</t>
  </si>
  <si>
    <t>2023-12-07 18:30:38</t>
  </si>
  <si>
    <t>2023-11-24</t>
  </si>
  <si>
    <t>4313628</t>
  </si>
  <si>
    <t>辉光素坤逸 71酒店</t>
  </si>
  <si>
    <t>SAENPICH CHATRAWEE,KING JAMES</t>
  </si>
  <si>
    <t>446.60</t>
  </si>
  <si>
    <t>485.12</t>
  </si>
  <si>
    <t>2023-11-24 01:23:15</t>
  </si>
  <si>
    <t>直连</t>
  </si>
  <si>
    <t>2023-11-23</t>
  </si>
  <si>
    <t>4310071</t>
  </si>
  <si>
    <t>首尔江南福朋喜来登酒店</t>
  </si>
  <si>
    <t>KANG CHAEWON</t>
  </si>
  <si>
    <t>1153.08</t>
  </si>
  <si>
    <t>1252.53</t>
  </si>
  <si>
    <t>2023-11-23 16:19:29</t>
  </si>
  <si>
    <t>韩国</t>
  </si>
  <si>
    <t>4307335</t>
  </si>
  <si>
    <t>黛瓦拉奇酒店</t>
  </si>
  <si>
    <t>TAKANCHAN PATHITA</t>
  </si>
  <si>
    <t>201.72</t>
  </si>
  <si>
    <t>219.12</t>
  </si>
  <si>
    <t>2023-11-23 07:39:09</t>
  </si>
  <si>
    <t>2023-11-22</t>
  </si>
  <si>
    <t>4301835</t>
  </si>
  <si>
    <t>盛泰澜芭堤雅幻影度假村</t>
  </si>
  <si>
    <t>ning wei,luo hua</t>
  </si>
  <si>
    <t>2023-12-23</t>
  </si>
  <si>
    <t>3386.64</t>
  </si>
  <si>
    <t>3688.75</t>
  </si>
  <si>
    <t>2023-11-22 11:10:43</t>
  </si>
  <si>
    <t>4301095</t>
  </si>
  <si>
    <t>戴安娜广场酒店</t>
  </si>
  <si>
    <t>NUNEZ MANRIQUE JORGE</t>
  </si>
  <si>
    <t>348.98</t>
  </si>
  <si>
    <t>380.11</t>
  </si>
  <si>
    <t>2023-11-22 08:07:50</t>
  </si>
  <si>
    <t>墨西哥</t>
  </si>
  <si>
    <t>2023-11-21</t>
  </si>
  <si>
    <t>4299875</t>
  </si>
  <si>
    <t>京那巴鲁凯悦酒店</t>
  </si>
  <si>
    <t>ZHANG XIAOYU,PANG SHUNSHUN</t>
  </si>
  <si>
    <t>1927.22</t>
  </si>
  <si>
    <t>2090.94</t>
  </si>
  <si>
    <t>2023-11-21 22:43:22</t>
  </si>
  <si>
    <t>马来西亚</t>
  </si>
  <si>
    <t>2023-11-20</t>
  </si>
  <si>
    <t>4290623</t>
  </si>
  <si>
    <t>长滩岛阿尔塔布里扎度假村</t>
  </si>
  <si>
    <t>BAUTISTA MA CARMELA</t>
  </si>
  <si>
    <t>2023-12-22</t>
  </si>
  <si>
    <t>2468.10</t>
  </si>
  <si>
    <t>2660.16</t>
  </si>
  <si>
    <t>2023-11-20 18:24:29</t>
  </si>
  <si>
    <t>菲律宾</t>
  </si>
  <si>
    <t>4289821</t>
  </si>
  <si>
    <t>维也纳爱米迪亚贝斯特韦斯特优质酒店</t>
  </si>
  <si>
    <t>Abuzaid Mahmoud</t>
  </si>
  <si>
    <t>795.96</t>
  </si>
  <si>
    <t>857.90</t>
  </si>
  <si>
    <t>2023-11-20 16:34:33</t>
  </si>
  <si>
    <t>奥地利</t>
  </si>
  <si>
    <t>4277931</t>
  </si>
  <si>
    <t>伦兹酒店</t>
  </si>
  <si>
    <t>WASIF MUHAMMAD</t>
  </si>
  <si>
    <t>966.79</t>
  </si>
  <si>
    <t>1042.02</t>
  </si>
  <si>
    <t>2023-11-20 08:27:31</t>
  </si>
  <si>
    <t>沙特阿拉伯</t>
  </si>
  <si>
    <t>4277404</t>
  </si>
  <si>
    <t>尤妮克精品级酒店</t>
  </si>
  <si>
    <t>HAO SHUYI</t>
  </si>
  <si>
    <t>1822.43</t>
  </si>
  <si>
    <t>1964.25</t>
  </si>
  <si>
    <t>2023-11-20 01:01:57</t>
  </si>
  <si>
    <t>土耳其</t>
  </si>
  <si>
    <t>2023-11-19</t>
  </si>
  <si>
    <t>4275850</t>
  </si>
  <si>
    <t>家庭过境酒店</t>
  </si>
  <si>
    <t>HAYASHI HIDEKI</t>
  </si>
  <si>
    <t>392.61</t>
  </si>
  <si>
    <t>423.16</t>
  </si>
  <si>
    <t>2023-11-19 16:46:37</t>
  </si>
  <si>
    <t>越南</t>
  </si>
  <si>
    <t>2023-11-18</t>
  </si>
  <si>
    <t>4274093</t>
  </si>
  <si>
    <t>新加坡史丹福瑞士酒店</t>
  </si>
  <si>
    <t>CHEN CHOI YING,CHEN WAI LUN,CHEN SUET YING,CHEUNG NGAN CHI</t>
  </si>
  <si>
    <t>2023-12-21</t>
  </si>
  <si>
    <t>18910.06</t>
  </si>
  <si>
    <t>20394.80</t>
  </si>
  <si>
    <t>2023-11-20 08:59:12</t>
  </si>
  <si>
    <t>4271110</t>
  </si>
  <si>
    <t>济州岛阳光酒店</t>
  </si>
  <si>
    <t>LI RAN,HU YIJIE</t>
  </si>
  <si>
    <t>2023-12-24</t>
  </si>
  <si>
    <t>1342.61</t>
  </si>
  <si>
    <t>1442.89</t>
  </si>
  <si>
    <t>2023-11-18 00:37:10</t>
  </si>
  <si>
    <t>2023-11-17</t>
  </si>
  <si>
    <t>4270820</t>
  </si>
  <si>
    <t>遨堡圣淘沙酒店</t>
  </si>
  <si>
    <t>KOH REE HAUR</t>
  </si>
  <si>
    <t>4651.82</t>
  </si>
  <si>
    <t>4999.27</t>
  </si>
  <si>
    <t>2023-11-17 22:53:51</t>
  </si>
  <si>
    <t>4268837</t>
  </si>
  <si>
    <t>瓜鲁柳斯机场斯拉维耶罗精华酒店</t>
  </si>
  <si>
    <t>DA SILVA ANY KAROLINE,FREITAS LUCAS</t>
  </si>
  <si>
    <t>444.11</t>
  </si>
  <si>
    <t>477.28</t>
  </si>
  <si>
    <t>2023-11-17 12:15:00</t>
  </si>
  <si>
    <t>巴西</t>
  </si>
  <si>
    <t>4268103</t>
  </si>
  <si>
    <t>桑塔体育学院酒店</t>
  </si>
  <si>
    <t>Puthanveedu Santhosh</t>
  </si>
  <si>
    <t>1953.28</t>
  </si>
  <si>
    <t>2099.17</t>
  </si>
  <si>
    <t>2023-11-17 08:22:35</t>
  </si>
  <si>
    <t>芬兰</t>
  </si>
  <si>
    <t>2023-11-16</t>
  </si>
  <si>
    <t>4263106</t>
  </si>
  <si>
    <t>巴厘岛阿优达度假酒店</t>
  </si>
  <si>
    <t>CONG MAJIA,CUI XIAOYU</t>
  </si>
  <si>
    <t>2894.68</t>
  </si>
  <si>
    <t>3108.88</t>
  </si>
  <si>
    <t>2023-11-16 01:27:37</t>
  </si>
  <si>
    <t>印度尼西亚</t>
  </si>
  <si>
    <t>4263091</t>
  </si>
  <si>
    <t>CHEN YUXIN,CHEN JIANHENG</t>
  </si>
  <si>
    <t>2023-11-16 01:19:36</t>
  </si>
  <si>
    <t>2023-11-15</t>
  </si>
  <si>
    <t>4260301</t>
  </si>
  <si>
    <t>吉隆坡斯特格酒店</t>
  </si>
  <si>
    <t>NI JIANMIN,YANG XINBEN</t>
  </si>
  <si>
    <t>500.00</t>
  </si>
  <si>
    <t>537.00</t>
  </si>
  <si>
    <t>2023-11-15 17:07:59</t>
  </si>
  <si>
    <t>2023-11-13</t>
  </si>
  <si>
    <t>4250527</t>
  </si>
  <si>
    <t>J Hotel by Dorsett</t>
  </si>
  <si>
    <t>YEOH YEE KHEE</t>
  </si>
  <si>
    <t>918.90</t>
  </si>
  <si>
    <t>982.47</t>
  </si>
  <si>
    <t>2023-11-13 23:25:25</t>
  </si>
  <si>
    <t>4248423</t>
  </si>
  <si>
    <t>Travelodge Ipswich</t>
  </si>
  <si>
    <t>TAN LEN YIN</t>
  </si>
  <si>
    <t>1220.81</t>
  </si>
  <si>
    <t>1305.26</t>
  </si>
  <si>
    <t>2023-11-13 18:51:06</t>
  </si>
  <si>
    <t>英国</t>
  </si>
  <si>
    <t>4245885</t>
  </si>
  <si>
    <t>皇冠假日巴黎共和酒店</t>
  </si>
  <si>
    <t>BAI YUMO,Li Zehan</t>
  </si>
  <si>
    <t>3742.57</t>
  </si>
  <si>
    <t>4001.46</t>
  </si>
  <si>
    <t>2023-11-13 11:35:29</t>
  </si>
  <si>
    <t>法国</t>
  </si>
  <si>
    <t>2023-11-12</t>
  </si>
  <si>
    <t>4244283</t>
  </si>
  <si>
    <t>芭堤雅假日酒店</t>
  </si>
  <si>
    <t>CHUNG HEAYOON</t>
  </si>
  <si>
    <t>2472.03</t>
  </si>
  <si>
    <t>2643.03</t>
  </si>
  <si>
    <t>2023-11-12 23:38:31</t>
  </si>
  <si>
    <t>4242309</t>
  </si>
  <si>
    <t>巴黎12区贝西村康铂酒店</t>
  </si>
  <si>
    <t>TAN KEAN SENG</t>
  </si>
  <si>
    <t>1550.48</t>
  </si>
  <si>
    <t>1657.74</t>
  </si>
  <si>
    <t>2023-11-12 18:30:27</t>
  </si>
  <si>
    <t>4241846</t>
  </si>
  <si>
    <t>宿务塞达阿亚拉中心酒店</t>
  </si>
  <si>
    <t>RODRIGUEZ ARISTIPO,ALVAREZ ALEXANDRA</t>
  </si>
  <si>
    <t>2229.01</t>
  </si>
  <si>
    <t>2383.20</t>
  </si>
  <si>
    <t>2023-11-13 12:04:26</t>
  </si>
  <si>
    <t>4241306</t>
  </si>
  <si>
    <t>新加坡首都凯宾斯基酒店</t>
  </si>
  <si>
    <t>Mu Xinxin,Wang Yamin</t>
  </si>
  <si>
    <t>10092.00</t>
  </si>
  <si>
    <t>10790.12</t>
  </si>
  <si>
    <t>2023-11-14 16:16:22</t>
  </si>
  <si>
    <t>4241278</t>
  </si>
  <si>
    <t>帕亚酒店</t>
  </si>
  <si>
    <t>CHAN PAK CHI</t>
  </si>
  <si>
    <t>1604.39</t>
  </si>
  <si>
    <t>1715.38</t>
  </si>
  <si>
    <t>2023-11-12 15:45:02</t>
  </si>
  <si>
    <t>4239035</t>
  </si>
  <si>
    <t>Circa娱乐场酒店-仅限成人</t>
  </si>
  <si>
    <t>FORTALEZA PAUL</t>
  </si>
  <si>
    <t>4331.80</t>
  </si>
  <si>
    <t>4631.46</t>
  </si>
  <si>
    <t>2023-11-12 03:51:15</t>
  </si>
  <si>
    <t>美国</t>
  </si>
  <si>
    <t>4239026</t>
  </si>
  <si>
    <t>DING MICHELLE</t>
  </si>
  <si>
    <t>2173.96</t>
  </si>
  <si>
    <t>2324.34</t>
  </si>
  <si>
    <t>2023-11-12 03:43:11</t>
  </si>
  <si>
    <t>2023-11-11</t>
  </si>
  <si>
    <t>4237860</t>
  </si>
  <si>
    <t>锡蒂奥长滩套房酒店</t>
  </si>
  <si>
    <t>CASTRO CARLO</t>
  </si>
  <si>
    <t>941.81</t>
  </si>
  <si>
    <t>1006.75</t>
  </si>
  <si>
    <t>2023-11-11 20:12:16</t>
  </si>
  <si>
    <t>2023-11-09</t>
  </si>
  <si>
    <t>4224439</t>
  </si>
  <si>
    <t>Injap Tower Hotel (Multiple-Use Hotel)</t>
  </si>
  <si>
    <t>AGUILAR ALVIN</t>
  </si>
  <si>
    <t>311.64</t>
  </si>
  <si>
    <t>334.06</t>
  </si>
  <si>
    <t>2023-11-09 19:41:00</t>
  </si>
  <si>
    <t>4222434</t>
  </si>
  <si>
    <t>雪邦黄金海岸安凡尼度假酒店</t>
  </si>
  <si>
    <t>YICK WANG FUNG</t>
  </si>
  <si>
    <t>3514.00</t>
  </si>
  <si>
    <t>3766.75</t>
  </si>
  <si>
    <t>2023-11-14 22:43:19</t>
  </si>
  <si>
    <t>4220598</t>
  </si>
  <si>
    <t>泰卡玛拉海滨酒店</t>
  </si>
  <si>
    <t>BATTELIER AUDREY JULIETTE MARIE</t>
  </si>
  <si>
    <t>2598.98</t>
  </si>
  <si>
    <t>2785.91</t>
  </si>
  <si>
    <t>2023-11-09 09:18:37</t>
  </si>
  <si>
    <t>2023-11-08</t>
  </si>
  <si>
    <t>4219516</t>
  </si>
  <si>
    <t>首尔贝顿东大门酒店</t>
  </si>
  <si>
    <t>WU BIN,WANG QINLU</t>
  </si>
  <si>
    <t>611.45</t>
  </si>
  <si>
    <t>655.43</t>
  </si>
  <si>
    <t>2023-11-08 23:38:39</t>
  </si>
  <si>
    <t>4214219</t>
  </si>
  <si>
    <t>PENG ZHAOMING,CHEN SHIMENG</t>
  </si>
  <si>
    <t>14519.98</t>
  </si>
  <si>
    <t>15564.35</t>
  </si>
  <si>
    <t>2023-11-08 13:08:54</t>
  </si>
  <si>
    <t>4213746</t>
  </si>
  <si>
    <t>吉隆坡科玛套房酒店</t>
  </si>
  <si>
    <t>ZHANG CAIHONG,XU JIAPENG,Xu yijiang,JIANG SHULI</t>
  </si>
  <si>
    <t>2976.59</t>
  </si>
  <si>
    <t>3190.68</t>
  </si>
  <si>
    <t>2023-11-08 08:38:07</t>
  </si>
  <si>
    <t>4213444</t>
  </si>
  <si>
    <t>甲米奥南辉光酒店</t>
  </si>
  <si>
    <t>WITHERS JASON</t>
  </si>
  <si>
    <t>950.87</t>
  </si>
  <si>
    <t>1019.26</t>
  </si>
  <si>
    <t>2023-11-08 05:58:26</t>
  </si>
  <si>
    <t>2023-11-07</t>
  </si>
  <si>
    <t>4210125</t>
  </si>
  <si>
    <t>Lei Wu,Mou Xingxing,Huang Ningling,Guo Shenghua</t>
  </si>
  <si>
    <t>20183.98</t>
  </si>
  <si>
    <t>21663.60</t>
  </si>
  <si>
    <t>2023-11-07 19:20:30</t>
  </si>
  <si>
    <t>2023-11-06</t>
  </si>
  <si>
    <t>4205276</t>
  </si>
  <si>
    <t>海顿里拉瓦迪酒店</t>
  </si>
  <si>
    <t>LYU XIAOLING,LLOYD STUART ROBERT</t>
  </si>
  <si>
    <t>3954.95</t>
  </si>
  <si>
    <t>4233.52</t>
  </si>
  <si>
    <t>2023-11-06 21:19:18</t>
  </si>
  <si>
    <t>2023-11-05</t>
  </si>
  <si>
    <t>4199610</t>
  </si>
  <si>
    <t>因特拉肯克雷布斯酒店</t>
  </si>
  <si>
    <t>ZENG ZIYAO,HUANG ERXUAN</t>
  </si>
  <si>
    <t>1876.62</t>
  </si>
  <si>
    <t>2008.80</t>
  </si>
  <si>
    <t>2023-11-05 22:44:49</t>
  </si>
  <si>
    <t>瑞士</t>
  </si>
  <si>
    <t>4196231</t>
  </si>
  <si>
    <t>普吉岛芭东湾山度假村 (SHA Plus+)</t>
  </si>
  <si>
    <t>ADISA FATIMA N MAYOWA,MOSEKWA PERPETUA</t>
  </si>
  <si>
    <t>1223.04</t>
  </si>
  <si>
    <t>1309.18</t>
  </si>
  <si>
    <t>2023-11-05 13:48:47</t>
  </si>
  <si>
    <t>2023-11-04</t>
  </si>
  <si>
    <t>4191877</t>
  </si>
  <si>
    <t>芭堤雅旺阿玛海滩舒适酒店</t>
  </si>
  <si>
    <t>LIU CHIEN TING</t>
  </si>
  <si>
    <t>555.07</t>
  </si>
  <si>
    <t>595.38</t>
  </si>
  <si>
    <t>2023-11-04 17:17:39</t>
  </si>
  <si>
    <t>4191861</t>
  </si>
  <si>
    <t>LEE SUNG YUAN</t>
  </si>
  <si>
    <t>2023-11-04 17:13:06</t>
  </si>
  <si>
    <t>2023-11-02</t>
  </si>
  <si>
    <t>4179497</t>
  </si>
  <si>
    <t>马六甲瑞雅大酒店</t>
  </si>
  <si>
    <t>AIN QURRATU</t>
  </si>
  <si>
    <t>414.33</t>
  </si>
  <si>
    <t>442.05</t>
  </si>
  <si>
    <t>2023-11-02 21:31:15</t>
  </si>
  <si>
    <t>2023-10-31</t>
  </si>
  <si>
    <t>4166258</t>
  </si>
  <si>
    <t>格鲁姆酒店</t>
  </si>
  <si>
    <t>SHAHZADEH HODA</t>
  </si>
  <si>
    <t>1951.65</t>
  </si>
  <si>
    <t>2083.32</t>
  </si>
  <si>
    <t>2023-10-31 21:45:21</t>
  </si>
  <si>
    <t>4163754</t>
  </si>
  <si>
    <t>新加坡庄家大酒店</t>
  </si>
  <si>
    <t>LEE YEONGJOO</t>
  </si>
  <si>
    <t>1437.73</t>
  </si>
  <si>
    <t>1534.72</t>
  </si>
  <si>
    <t>2023-10-31 15:25:28</t>
  </si>
  <si>
    <t>2023-10-29</t>
  </si>
  <si>
    <t>4152071</t>
  </si>
  <si>
    <t>曼谷伊斯汀塔娜城市高尔夫度假村</t>
  </si>
  <si>
    <t>HAN SONGYEE</t>
  </si>
  <si>
    <t>1694.02</t>
  </si>
  <si>
    <t>1806.18</t>
  </si>
  <si>
    <t>2023-10-29 15:46:33</t>
  </si>
  <si>
    <t>2023-10-26</t>
  </si>
  <si>
    <t>4133805</t>
  </si>
  <si>
    <t>提尼迪酒店 - 曼谷高尔夫俱乐部</t>
  </si>
  <si>
    <t>KIM JINHO</t>
  </si>
  <si>
    <t>572.31</t>
  </si>
  <si>
    <t>610.40</t>
  </si>
  <si>
    <t>2023-10-26 11:52:13</t>
  </si>
  <si>
    <t>2023-10-17</t>
  </si>
  <si>
    <t>4088045</t>
  </si>
  <si>
    <t>巴厘岛水明漾安可温德姆华美达酒店 - CHSE 认证</t>
  </si>
  <si>
    <t>Acharya Nishith,Acharya Nishith,Acharya Nishith,Acharya Nishith</t>
  </si>
  <si>
    <t>2018.34</t>
  </si>
  <si>
    <t>2153.58</t>
  </si>
  <si>
    <t>2023-10-17 21:16:36</t>
  </si>
  <si>
    <t>4083624</t>
  </si>
  <si>
    <t>马尼拉阿卡希亚酒店 (Staycation Approved)</t>
  </si>
  <si>
    <t>miranda michael</t>
  </si>
  <si>
    <t>1012.06</t>
  </si>
  <si>
    <t>1079.88</t>
  </si>
  <si>
    <t>2023-10-17 08:13:31</t>
  </si>
  <si>
    <t>2023-10-15</t>
  </si>
  <si>
    <t>4074501</t>
  </si>
  <si>
    <t>新加坡优良酒店－马里士他</t>
  </si>
  <si>
    <t>SAN NCHUK PHUNG,KHEN THISANWANG</t>
  </si>
  <si>
    <t>2505.29</t>
  </si>
  <si>
    <t>2676.02</t>
  </si>
  <si>
    <t>2023-10-15 13:35:31</t>
  </si>
  <si>
    <t>2023-10-14</t>
  </si>
  <si>
    <t>4068255</t>
  </si>
  <si>
    <t>雷迪森柏林亚历山大广场酒店</t>
  </si>
  <si>
    <t>TSENG CING HAN</t>
  </si>
  <si>
    <t>2293.15</t>
  </si>
  <si>
    <t>2449.16</t>
  </si>
  <si>
    <t>2023-10-14 02:49:18</t>
  </si>
  <si>
    <t>德国</t>
  </si>
  <si>
    <t>2023-10-03</t>
  </si>
  <si>
    <t>4015708</t>
  </si>
  <si>
    <t>威尼斯梅斯特奥酒店</t>
  </si>
  <si>
    <t>Paladino Maria Raffaella</t>
  </si>
  <si>
    <t>362.65</t>
  </si>
  <si>
    <t>387.78</t>
  </si>
  <si>
    <t>2023-10-03 06:53:31</t>
  </si>
  <si>
    <t>意大利</t>
  </si>
  <si>
    <t>2023-09-30</t>
  </si>
  <si>
    <t>4006600</t>
  </si>
  <si>
    <t>曼森Spa度假酒店</t>
  </si>
  <si>
    <t>LO WAN CHI</t>
  </si>
  <si>
    <t>1739.37</t>
  </si>
  <si>
    <t>1860.69</t>
  </si>
  <si>
    <t>2023-09-30 22:47:50</t>
  </si>
  <si>
    <t>2023-09-23</t>
  </si>
  <si>
    <t>3973197</t>
  </si>
  <si>
    <t>基里亚德巴黎波特伊芙酒店</t>
  </si>
  <si>
    <t>HU BEIBEI,HU DONGFENG</t>
  </si>
  <si>
    <t>1640.15</t>
  </si>
  <si>
    <t>1753.05</t>
  </si>
  <si>
    <t>-1753</t>
  </si>
  <si>
    <t>-1640</t>
  </si>
  <si>
    <t>2023-09-23 02:20:06</t>
  </si>
  <si>
    <t>2023-09-16</t>
  </si>
  <si>
    <t>3938411</t>
  </si>
  <si>
    <t>曼谷中城酒店</t>
  </si>
  <si>
    <t>STEPHENSON GABRIELLE</t>
  </si>
  <si>
    <t>1317.00</t>
  </si>
  <si>
    <t>1413.39</t>
  </si>
  <si>
    <t>2023-09-16 12:33:43</t>
  </si>
  <si>
    <t>2023-09-15</t>
  </si>
  <si>
    <t>3932646</t>
  </si>
  <si>
    <t>兰卡威大洋湾豪华度假村酒店</t>
  </si>
  <si>
    <t>Krid Nabil</t>
  </si>
  <si>
    <t>2816.72</t>
  </si>
  <si>
    <t>3020.94</t>
  </si>
  <si>
    <t>2023-09-15 13:21:45</t>
  </si>
  <si>
    <t>2023-08-12</t>
  </si>
  <si>
    <t>3769173</t>
  </si>
  <si>
    <t>热那亚贝洛酒店</t>
  </si>
  <si>
    <t>WONG WAI HO,LAU CHIN YU</t>
  </si>
  <si>
    <t>384.28</t>
  </si>
  <si>
    <t>414.01</t>
  </si>
  <si>
    <t>2023-08-12 06:11:26</t>
  </si>
  <si>
    <t>2023-07-19</t>
  </si>
  <si>
    <t>3658233</t>
  </si>
  <si>
    <t>首尔站酒店</t>
  </si>
  <si>
    <t>VEERAPRADIT NICHAKARN,SAETIA SIRASIT</t>
  </si>
  <si>
    <t>669.75</t>
  </si>
  <si>
    <t>726.65</t>
  </si>
  <si>
    <t>2023-07-19 21:52:02</t>
  </si>
  <si>
    <t>2023-07-16</t>
  </si>
  <si>
    <t>3641138</t>
  </si>
  <si>
    <t>苏比克海滨度假村及酒店</t>
  </si>
  <si>
    <t>Yeatts Enrico</t>
  </si>
  <si>
    <t>2536.29</t>
  </si>
  <si>
    <t>2769.78</t>
  </si>
  <si>
    <t>2023-07-16 01:07:46</t>
  </si>
  <si>
    <t>2023-07-04</t>
  </si>
  <si>
    <t>3589121</t>
  </si>
  <si>
    <t>槟城火烈鸟海滩酒店</t>
  </si>
  <si>
    <t>MOHAMAD NASIR INTAN SUHANA</t>
  </si>
  <si>
    <t>818.77</t>
  </si>
  <si>
    <t>883.44</t>
  </si>
  <si>
    <t>2023-07-04 08:03:21</t>
  </si>
  <si>
    <t>2023-04-25</t>
  </si>
  <si>
    <t>3286016</t>
  </si>
  <si>
    <t>吉拉伯恩山酒店</t>
  </si>
  <si>
    <t>DE LAS CASAS TERESA</t>
  </si>
  <si>
    <t>470.19</t>
  </si>
  <si>
    <t>534.00</t>
  </si>
  <si>
    <t>2023-04-25 12:24:49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</si>
</sst>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113</xdr:row>
      <xdr:rowOff>0</xdr:rowOff>
    </xdr:from>
    <xdr:to>
      <xdr:col>14</xdr:col>
      <xdr:colOff>485775</xdr:colOff>
      <xdr:row>140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848975" cy="470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45283</v>
      </c>
      <c r="G2" s="6">
        <v>45286</v>
      </c>
      <c r="H2" s="4">
        <v>1</v>
      </c>
      <c r="I2" s="4">
        <v>3</v>
      </c>
      <c r="J2" s="4">
        <v>3</v>
      </c>
      <c r="K2" s="4" t="s">
        <v>30</v>
      </c>
      <c r="L2" s="4">
        <v>534</v>
      </c>
      <c r="M2" s="4">
        <v>534</v>
      </c>
      <c r="N2" s="4" t="s">
        <v>31</v>
      </c>
      <c r="O2" s="4" t="s">
        <v>32</v>
      </c>
      <c r="P2" s="4" t="s">
        <v>33</v>
      </c>
      <c r="Q2" s="4">
        <v>0</v>
      </c>
      <c r="R2" s="7">
        <v>45041</v>
      </c>
      <c r="S2" s="6">
        <v>45289</v>
      </c>
      <c r="T2" s="4" t="s">
        <v>34</v>
      </c>
      <c r="U2" s="4">
        <v>534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45285</v>
      </c>
      <c r="G3" s="6">
        <v>45286</v>
      </c>
      <c r="H3" s="4">
        <v>1</v>
      </c>
      <c r="I3" s="4">
        <v>1</v>
      </c>
      <c r="J3" s="4">
        <v>1</v>
      </c>
      <c r="K3" s="4" t="s">
        <v>30</v>
      </c>
      <c r="L3" s="4">
        <v>180</v>
      </c>
      <c r="M3" s="4">
        <v>180</v>
      </c>
      <c r="N3" s="4" t="s">
        <v>40</v>
      </c>
      <c r="O3" s="4" t="s">
        <v>32</v>
      </c>
      <c r="P3" s="4" t="s">
        <v>33</v>
      </c>
      <c r="Q3" s="4">
        <v>0</v>
      </c>
      <c r="R3" s="7">
        <v>45058</v>
      </c>
      <c r="S3" s="6">
        <v>45289</v>
      </c>
      <c r="T3" s="4" t="s">
        <v>34</v>
      </c>
      <c r="U3" s="4">
        <v>180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45285</v>
      </c>
      <c r="G4" s="6">
        <v>45286</v>
      </c>
      <c r="H4" s="4">
        <v>1</v>
      </c>
      <c r="I4" s="4">
        <v>1</v>
      </c>
      <c r="J4" s="4">
        <v>1</v>
      </c>
      <c r="K4" s="4" t="s">
        <v>30</v>
      </c>
      <c r="L4" s="4">
        <v>-180</v>
      </c>
      <c r="M4" s="4">
        <v>-180</v>
      </c>
      <c r="N4" s="4" t="s">
        <v>40</v>
      </c>
      <c r="O4" s="4" t="s">
        <v>32</v>
      </c>
      <c r="P4" s="4" t="s">
        <v>33</v>
      </c>
      <c r="Q4" s="4">
        <v>0</v>
      </c>
      <c r="R4" s="7">
        <v>45058</v>
      </c>
      <c r="S4" s="6">
        <v>45289</v>
      </c>
      <c r="T4" s="4" t="s">
        <v>34</v>
      </c>
      <c r="U4" s="4">
        <v>-180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45284</v>
      </c>
      <c r="G5" s="6">
        <v>45286</v>
      </c>
      <c r="H5" s="4">
        <v>1</v>
      </c>
      <c r="I5" s="4">
        <v>2</v>
      </c>
      <c r="J5" s="4">
        <v>2</v>
      </c>
      <c r="K5" s="4" t="s">
        <v>30</v>
      </c>
      <c r="L5" s="4">
        <v>1626</v>
      </c>
      <c r="M5" s="4">
        <v>1626</v>
      </c>
      <c r="N5" s="4" t="s">
        <v>47</v>
      </c>
      <c r="O5" s="4" t="s">
        <v>32</v>
      </c>
      <c r="P5" s="4" t="s">
        <v>33</v>
      </c>
      <c r="Q5" s="4">
        <v>0</v>
      </c>
      <c r="R5" s="7">
        <v>45070</v>
      </c>
      <c r="S5" s="6">
        <v>45289</v>
      </c>
      <c r="T5" s="4" t="s">
        <v>34</v>
      </c>
      <c r="U5" s="4">
        <v>1626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45284</v>
      </c>
      <c r="G6" s="6">
        <v>45286</v>
      </c>
      <c r="H6" s="4">
        <v>1</v>
      </c>
      <c r="I6" s="4">
        <v>2</v>
      </c>
      <c r="J6" s="4">
        <v>2</v>
      </c>
      <c r="K6" s="4" t="s">
        <v>30</v>
      </c>
      <c r="L6" s="4">
        <v>883.6</v>
      </c>
      <c r="M6" s="4">
        <v>883.6</v>
      </c>
      <c r="N6" s="4" t="s">
        <v>51</v>
      </c>
      <c r="O6" s="4" t="s">
        <v>32</v>
      </c>
      <c r="P6" s="4" t="s">
        <v>33</v>
      </c>
      <c r="Q6" s="4">
        <v>0</v>
      </c>
      <c r="R6" s="7">
        <v>45110</v>
      </c>
      <c r="S6" s="6">
        <v>45289</v>
      </c>
      <c r="T6" s="4" t="s">
        <v>34</v>
      </c>
      <c r="U6" s="4">
        <v>883.6</v>
      </c>
      <c r="V6" s="4">
        <v>0</v>
      </c>
      <c r="W6" s="4">
        <v>0</v>
      </c>
      <c r="X6" s="4" t="s">
        <v>52</v>
      </c>
      <c r="Y6" s="4" t="s">
        <v>42</v>
      </c>
    </row>
    <row r="7" s="4" customFormat="1" spans="1:25">
      <c r="A7" s="4" t="s">
        <v>48</v>
      </c>
      <c r="B7" s="4" t="s">
        <v>26</v>
      </c>
      <c r="C7" s="4" t="s">
        <v>43</v>
      </c>
      <c r="D7" s="4" t="s">
        <v>49</v>
      </c>
      <c r="E7" s="4" t="s">
        <v>50</v>
      </c>
      <c r="F7" s="6">
        <v>45284</v>
      </c>
      <c r="G7" s="6">
        <v>45286</v>
      </c>
      <c r="H7" s="4">
        <v>1</v>
      </c>
      <c r="I7" s="4">
        <v>2</v>
      </c>
      <c r="J7" s="4">
        <v>2</v>
      </c>
      <c r="K7" s="4" t="s">
        <v>30</v>
      </c>
      <c r="L7" s="4">
        <v>-883.6</v>
      </c>
      <c r="M7" s="4">
        <v>-883.6</v>
      </c>
      <c r="N7" s="4" t="s">
        <v>51</v>
      </c>
      <c r="O7" s="4" t="s">
        <v>32</v>
      </c>
      <c r="P7" s="4" t="s">
        <v>33</v>
      </c>
      <c r="Q7" s="4">
        <v>0</v>
      </c>
      <c r="R7" s="7">
        <v>45110</v>
      </c>
      <c r="S7" s="6">
        <v>45289</v>
      </c>
      <c r="T7" s="4" t="s">
        <v>34</v>
      </c>
      <c r="U7" s="4">
        <v>-883.6</v>
      </c>
      <c r="V7" s="4">
        <v>0</v>
      </c>
      <c r="W7" s="4">
        <v>0</v>
      </c>
      <c r="X7" s="4" t="s">
        <v>52</v>
      </c>
      <c r="Y7" s="4" t="s">
        <v>42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49</v>
      </c>
      <c r="E8" s="4" t="s">
        <v>50</v>
      </c>
      <c r="F8" s="6">
        <v>45284</v>
      </c>
      <c r="G8" s="6">
        <v>45286</v>
      </c>
      <c r="H8" s="4">
        <v>1</v>
      </c>
      <c r="I8" s="4">
        <v>2</v>
      </c>
      <c r="J8" s="4">
        <v>2</v>
      </c>
      <c r="K8" s="4" t="s">
        <v>30</v>
      </c>
      <c r="L8" s="4">
        <v>883.44</v>
      </c>
      <c r="M8" s="4">
        <v>883.44</v>
      </c>
      <c r="N8" s="4" t="s">
        <v>51</v>
      </c>
      <c r="O8" s="4" t="s">
        <v>32</v>
      </c>
      <c r="P8" s="4" t="s">
        <v>33</v>
      </c>
      <c r="Q8" s="4">
        <v>0</v>
      </c>
      <c r="R8" s="7">
        <v>45111.0000115741</v>
      </c>
      <c r="S8" s="6">
        <v>45289</v>
      </c>
      <c r="T8" s="4" t="s">
        <v>34</v>
      </c>
      <c r="U8" s="4">
        <v>883.44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45283</v>
      </c>
      <c r="G9" s="6">
        <v>45286</v>
      </c>
      <c r="H9" s="4">
        <v>2</v>
      </c>
      <c r="I9" s="4">
        <v>3</v>
      </c>
      <c r="J9" s="4">
        <v>6</v>
      </c>
      <c r="K9" s="4" t="s">
        <v>30</v>
      </c>
      <c r="L9" s="4">
        <v>2769.76</v>
      </c>
      <c r="M9" s="4">
        <v>2769.76</v>
      </c>
      <c r="N9" s="4" t="s">
        <v>57</v>
      </c>
      <c r="O9" s="4" t="s">
        <v>32</v>
      </c>
      <c r="P9" s="4" t="s">
        <v>33</v>
      </c>
      <c r="Q9" s="4">
        <v>0</v>
      </c>
      <c r="R9" s="7">
        <v>45123</v>
      </c>
      <c r="S9" s="6">
        <v>45289</v>
      </c>
      <c r="T9" s="4" t="s">
        <v>34</v>
      </c>
      <c r="U9" s="4">
        <v>2769.76</v>
      </c>
      <c r="V9" s="4">
        <v>0</v>
      </c>
      <c r="W9" s="4">
        <v>0</v>
      </c>
      <c r="X9" s="4" t="s">
        <v>58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45284</v>
      </c>
      <c r="G10" s="6">
        <v>45286</v>
      </c>
      <c r="H10" s="4">
        <v>1</v>
      </c>
      <c r="I10" s="4">
        <v>2</v>
      </c>
      <c r="J10" s="4">
        <v>2</v>
      </c>
      <c r="K10" s="4" t="s">
        <v>30</v>
      </c>
      <c r="L10" s="4">
        <v>726.65</v>
      </c>
      <c r="M10" s="4">
        <v>726.65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45126</v>
      </c>
      <c r="S10" s="6">
        <v>45289</v>
      </c>
      <c r="T10" s="4" t="s">
        <v>34</v>
      </c>
      <c r="U10" s="4">
        <v>726.65</v>
      </c>
      <c r="V10" s="4">
        <v>0</v>
      </c>
      <c r="W10" s="4">
        <v>0</v>
      </c>
      <c r="X10" s="4" t="s">
        <v>64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45285</v>
      </c>
      <c r="G11" s="6">
        <v>45286</v>
      </c>
      <c r="H11" s="4">
        <v>1</v>
      </c>
      <c r="I11" s="4">
        <v>1</v>
      </c>
      <c r="J11" s="4">
        <v>1</v>
      </c>
      <c r="K11" s="4" t="s">
        <v>30</v>
      </c>
      <c r="L11" s="4">
        <v>414.01</v>
      </c>
      <c r="M11" s="4">
        <v>414.01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45150</v>
      </c>
      <c r="S11" s="6">
        <v>45289</v>
      </c>
      <c r="T11" s="4" t="s">
        <v>34</v>
      </c>
      <c r="U11" s="4">
        <v>414.01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44</v>
      </c>
      <c r="B12" s="4" t="s">
        <v>26</v>
      </c>
      <c r="C12" s="4" t="s">
        <v>43</v>
      </c>
      <c r="D12" s="4" t="s">
        <v>45</v>
      </c>
      <c r="E12" s="4" t="s">
        <v>46</v>
      </c>
      <c r="F12" s="6">
        <v>45284</v>
      </c>
      <c r="G12" s="6">
        <v>45286</v>
      </c>
      <c r="H12" s="4">
        <v>1</v>
      </c>
      <c r="I12" s="4">
        <v>2</v>
      </c>
      <c r="J12" s="4">
        <v>2</v>
      </c>
      <c r="K12" s="4" t="s">
        <v>30</v>
      </c>
      <c r="L12" s="4">
        <v>-1626</v>
      </c>
      <c r="M12" s="4">
        <v>-1626</v>
      </c>
      <c r="N12" s="4" t="s">
        <v>47</v>
      </c>
      <c r="O12" s="4" t="s">
        <v>32</v>
      </c>
      <c r="P12" s="4" t="s">
        <v>33</v>
      </c>
      <c r="Q12" s="4">
        <v>0</v>
      </c>
      <c r="R12" s="7">
        <v>45070</v>
      </c>
      <c r="S12" s="6">
        <v>45289</v>
      </c>
      <c r="T12" s="4" t="s">
        <v>34</v>
      </c>
      <c r="U12" s="4">
        <v>-1626</v>
      </c>
      <c r="V12" s="4">
        <v>0</v>
      </c>
      <c r="W12" s="4">
        <v>0</v>
      </c>
      <c r="X12" s="4" t="s">
        <v>42</v>
      </c>
      <c r="Y12" s="4" t="s">
        <v>42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45283</v>
      </c>
      <c r="G13" s="6">
        <v>45286</v>
      </c>
      <c r="H13" s="4">
        <v>2</v>
      </c>
      <c r="I13" s="4">
        <v>3</v>
      </c>
      <c r="J13" s="4">
        <v>6</v>
      </c>
      <c r="K13" s="4" t="s">
        <v>30</v>
      </c>
      <c r="L13" s="4">
        <v>3020.94</v>
      </c>
      <c r="M13" s="4">
        <v>3020.94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45184</v>
      </c>
      <c r="S13" s="6">
        <v>45289</v>
      </c>
      <c r="T13" s="4" t="s">
        <v>34</v>
      </c>
      <c r="U13" s="4">
        <v>3020.94</v>
      </c>
      <c r="V13" s="4">
        <v>0</v>
      </c>
      <c r="W13" s="4">
        <v>0</v>
      </c>
      <c r="X13" s="4" t="s">
        <v>76</v>
      </c>
      <c r="Y13" s="4" t="s">
        <v>77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45283</v>
      </c>
      <c r="G14" s="6">
        <v>45286</v>
      </c>
      <c r="H14" s="4">
        <v>1</v>
      </c>
      <c r="I14" s="4">
        <v>3</v>
      </c>
      <c r="J14" s="4">
        <v>3</v>
      </c>
      <c r="K14" s="4" t="s">
        <v>30</v>
      </c>
      <c r="L14" s="4">
        <v>1413.39</v>
      </c>
      <c r="M14" s="4">
        <v>1413.39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45185.0000115741</v>
      </c>
      <c r="S14" s="6">
        <v>45289</v>
      </c>
      <c r="T14" s="4" t="s">
        <v>34</v>
      </c>
      <c r="U14" s="4">
        <v>1413.39</v>
      </c>
      <c r="V14" s="4">
        <v>0</v>
      </c>
      <c r="W14" s="4">
        <v>0</v>
      </c>
      <c r="X14" s="4" t="s">
        <v>82</v>
      </c>
      <c r="Y14" s="4" t="s">
        <v>83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85</v>
      </c>
      <c r="E15" s="4" t="s">
        <v>86</v>
      </c>
      <c r="F15" s="6">
        <v>45284</v>
      </c>
      <c r="G15" s="6">
        <v>45286</v>
      </c>
      <c r="H15" s="4">
        <v>1</v>
      </c>
      <c r="I15" s="4">
        <v>2</v>
      </c>
      <c r="J15" s="4">
        <v>2</v>
      </c>
      <c r="K15" s="4" t="s">
        <v>30</v>
      </c>
      <c r="L15" s="4">
        <v>3681.44</v>
      </c>
      <c r="M15" s="4">
        <v>3681.44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45188</v>
      </c>
      <c r="S15" s="6">
        <v>45289</v>
      </c>
      <c r="T15" s="4" t="s">
        <v>34</v>
      </c>
      <c r="U15" s="4">
        <v>3681.44</v>
      </c>
      <c r="V15" s="4">
        <v>0</v>
      </c>
      <c r="W15" s="4">
        <v>0</v>
      </c>
      <c r="X15" s="4" t="s">
        <v>88</v>
      </c>
      <c r="Y15" s="4" t="s">
        <v>42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45285</v>
      </c>
      <c r="G16" s="6">
        <v>45286</v>
      </c>
      <c r="H16" s="4">
        <v>1</v>
      </c>
      <c r="I16" s="4">
        <v>1</v>
      </c>
      <c r="J16" s="4">
        <v>1</v>
      </c>
      <c r="K16" s="4" t="s">
        <v>30</v>
      </c>
      <c r="L16" s="4">
        <v>1686.31</v>
      </c>
      <c r="M16" s="4">
        <v>1686.31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45190.0000115741</v>
      </c>
      <c r="S16" s="6">
        <v>45289</v>
      </c>
      <c r="T16" s="4" t="s">
        <v>34</v>
      </c>
      <c r="U16" s="4">
        <v>1686.31</v>
      </c>
      <c r="V16" s="4">
        <v>0</v>
      </c>
      <c r="W16" s="4">
        <v>0</v>
      </c>
      <c r="X16" s="4" t="s">
        <v>93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45285</v>
      </c>
      <c r="G17" s="6">
        <v>45286</v>
      </c>
      <c r="H17" s="4">
        <v>1</v>
      </c>
      <c r="I17" s="4">
        <v>1</v>
      </c>
      <c r="J17" s="4">
        <v>1</v>
      </c>
      <c r="K17" s="4" t="s">
        <v>30</v>
      </c>
      <c r="L17" s="4">
        <v>1686.31</v>
      </c>
      <c r="M17" s="4">
        <v>1686.31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45190</v>
      </c>
      <c r="S17" s="6">
        <v>45289</v>
      </c>
      <c r="T17" s="4" t="s">
        <v>34</v>
      </c>
      <c r="U17" s="4">
        <v>1686.31</v>
      </c>
      <c r="V17" s="4">
        <v>0</v>
      </c>
      <c r="W17" s="4">
        <v>0</v>
      </c>
      <c r="X17" s="4" t="s">
        <v>97</v>
      </c>
      <c r="Y17" s="4" t="s">
        <v>94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45284</v>
      </c>
      <c r="G18" s="6">
        <v>45286</v>
      </c>
      <c r="H18" s="4">
        <v>1</v>
      </c>
      <c r="I18" s="4">
        <v>2</v>
      </c>
      <c r="J18" s="4">
        <v>2</v>
      </c>
      <c r="K18" s="4" t="s">
        <v>30</v>
      </c>
      <c r="L18" s="4">
        <v>1753.05</v>
      </c>
      <c r="M18" s="4">
        <v>1753.05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45192</v>
      </c>
      <c r="S18" s="6">
        <v>45289</v>
      </c>
      <c r="T18" s="4" t="s">
        <v>34</v>
      </c>
      <c r="U18" s="4">
        <v>1753.05</v>
      </c>
      <c r="V18" s="4">
        <v>0</v>
      </c>
      <c r="W18" s="4">
        <v>0</v>
      </c>
      <c r="X18" s="4" t="s">
        <v>102</v>
      </c>
      <c r="Y18" s="4" t="s">
        <v>42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45283</v>
      </c>
      <c r="G19" s="6">
        <v>45286</v>
      </c>
      <c r="H19" s="4">
        <v>1</v>
      </c>
      <c r="I19" s="4">
        <v>3</v>
      </c>
      <c r="J19" s="4">
        <v>3</v>
      </c>
      <c r="K19" s="4" t="s">
        <v>30</v>
      </c>
      <c r="L19" s="4">
        <v>1860.69</v>
      </c>
      <c r="M19" s="4">
        <v>1860.69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45199</v>
      </c>
      <c r="S19" s="6">
        <v>45289</v>
      </c>
      <c r="T19" s="4" t="s">
        <v>34</v>
      </c>
      <c r="U19" s="4">
        <v>1860.69</v>
      </c>
      <c r="V19" s="4">
        <v>0</v>
      </c>
      <c r="W19" s="4">
        <v>0</v>
      </c>
      <c r="X19" s="4" t="s">
        <v>107</v>
      </c>
      <c r="Y19" s="4" t="s">
        <v>42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45282</v>
      </c>
      <c r="G20" s="6">
        <v>45286</v>
      </c>
      <c r="H20" s="4">
        <v>1</v>
      </c>
      <c r="I20" s="4">
        <v>4</v>
      </c>
      <c r="J20" s="4">
        <v>4</v>
      </c>
      <c r="K20" s="4" t="s">
        <v>30</v>
      </c>
      <c r="L20" s="4">
        <v>1749.8</v>
      </c>
      <c r="M20" s="4">
        <v>1749.8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45201</v>
      </c>
      <c r="S20" s="6">
        <v>45289</v>
      </c>
      <c r="T20" s="4" t="s">
        <v>34</v>
      </c>
      <c r="U20" s="4">
        <v>1749.8</v>
      </c>
      <c r="V20" s="4">
        <v>0</v>
      </c>
      <c r="W20" s="4">
        <v>0</v>
      </c>
      <c r="X20" s="4" t="s">
        <v>112</v>
      </c>
      <c r="Y20" s="4" t="s">
        <v>42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45285</v>
      </c>
      <c r="G21" s="6">
        <v>45286</v>
      </c>
      <c r="H21" s="4">
        <v>1</v>
      </c>
      <c r="I21" s="4">
        <v>1</v>
      </c>
      <c r="J21" s="4">
        <v>1</v>
      </c>
      <c r="K21" s="4" t="s">
        <v>30</v>
      </c>
      <c r="L21" s="4">
        <v>387.78</v>
      </c>
      <c r="M21" s="4">
        <v>387.78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45202</v>
      </c>
      <c r="S21" s="6">
        <v>45289</v>
      </c>
      <c r="T21" s="4" t="s">
        <v>34</v>
      </c>
      <c r="U21" s="4">
        <v>387.78</v>
      </c>
      <c r="V21" s="4">
        <v>0</v>
      </c>
      <c r="W21" s="4">
        <v>0</v>
      </c>
      <c r="X21" s="4" t="s">
        <v>117</v>
      </c>
      <c r="Y21" s="4" t="s">
        <v>118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45283</v>
      </c>
      <c r="G22" s="6">
        <v>45286</v>
      </c>
      <c r="H22" s="4">
        <v>1</v>
      </c>
      <c r="I22" s="4">
        <v>3</v>
      </c>
      <c r="J22" s="4">
        <v>3</v>
      </c>
      <c r="K22" s="4" t="s">
        <v>30</v>
      </c>
      <c r="L22" s="4">
        <v>1300.74</v>
      </c>
      <c r="M22" s="4">
        <v>1300.74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45204.0000115741</v>
      </c>
      <c r="S22" s="6">
        <v>45289</v>
      </c>
      <c r="T22" s="4" t="s">
        <v>34</v>
      </c>
      <c r="U22" s="4">
        <v>1300.74</v>
      </c>
      <c r="V22" s="4">
        <v>0</v>
      </c>
      <c r="W22" s="4">
        <v>0</v>
      </c>
      <c r="X22" s="4" t="s">
        <v>121</v>
      </c>
      <c r="Y22" s="4" t="s">
        <v>42</v>
      </c>
    </row>
    <row r="23" s="4" customFormat="1" spans="1:25">
      <c r="A23" s="4" t="s">
        <v>119</v>
      </c>
      <c r="B23" s="4" t="s">
        <v>26</v>
      </c>
      <c r="C23" s="4" t="s">
        <v>43</v>
      </c>
      <c r="D23" s="4" t="s">
        <v>109</v>
      </c>
      <c r="E23" s="4" t="s">
        <v>110</v>
      </c>
      <c r="F23" s="6">
        <v>45283</v>
      </c>
      <c r="G23" s="6">
        <v>45286</v>
      </c>
      <c r="H23" s="4">
        <v>1</v>
      </c>
      <c r="I23" s="4">
        <v>3</v>
      </c>
      <c r="J23" s="4">
        <v>3</v>
      </c>
      <c r="K23" s="4" t="s">
        <v>30</v>
      </c>
      <c r="L23" s="4">
        <v>-1300.74</v>
      </c>
      <c r="M23" s="4">
        <v>-1300.74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45204.0000115741</v>
      </c>
      <c r="S23" s="6">
        <v>45289</v>
      </c>
      <c r="T23" s="4" t="s">
        <v>34</v>
      </c>
      <c r="U23" s="4">
        <v>-1300.74</v>
      </c>
      <c r="V23" s="4">
        <v>0</v>
      </c>
      <c r="W23" s="4">
        <v>0</v>
      </c>
      <c r="X23" s="4" t="s">
        <v>121</v>
      </c>
      <c r="Y23" s="4" t="s">
        <v>42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45282</v>
      </c>
      <c r="G24" s="6">
        <v>45286</v>
      </c>
      <c r="H24" s="4">
        <v>2</v>
      </c>
      <c r="I24" s="4">
        <v>4</v>
      </c>
      <c r="J24" s="4">
        <v>8</v>
      </c>
      <c r="K24" s="4" t="s">
        <v>30</v>
      </c>
      <c r="L24" s="4">
        <v>30296.88</v>
      </c>
      <c r="M24" s="4">
        <v>30296.88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45206.0000115741</v>
      </c>
      <c r="S24" s="6">
        <v>45289</v>
      </c>
      <c r="T24" s="4" t="s">
        <v>34</v>
      </c>
      <c r="U24" s="4">
        <v>30296.88</v>
      </c>
      <c r="V24" s="4">
        <v>0</v>
      </c>
      <c r="W24" s="4">
        <v>0</v>
      </c>
      <c r="X24" s="4" t="s">
        <v>126</v>
      </c>
      <c r="Y24" s="4" t="s">
        <v>42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128</v>
      </c>
      <c r="E25" s="4" t="s">
        <v>129</v>
      </c>
      <c r="F25" s="6">
        <v>45284</v>
      </c>
      <c r="G25" s="6">
        <v>45286</v>
      </c>
      <c r="H25" s="4">
        <v>1</v>
      </c>
      <c r="I25" s="4">
        <v>2</v>
      </c>
      <c r="J25" s="4">
        <v>2</v>
      </c>
      <c r="K25" s="4" t="s">
        <v>30</v>
      </c>
      <c r="L25" s="4">
        <v>2945.44</v>
      </c>
      <c r="M25" s="4">
        <v>2945.44</v>
      </c>
      <c r="N25" s="4" t="s">
        <v>130</v>
      </c>
      <c r="O25" s="4" t="s">
        <v>32</v>
      </c>
      <c r="P25" s="4" t="s">
        <v>33</v>
      </c>
      <c r="Q25" s="4">
        <v>0</v>
      </c>
      <c r="R25" s="7">
        <v>45209</v>
      </c>
      <c r="S25" s="6">
        <v>45289</v>
      </c>
      <c r="T25" s="4" t="s">
        <v>34</v>
      </c>
      <c r="U25" s="4">
        <v>2945.44</v>
      </c>
      <c r="V25" s="4">
        <v>0</v>
      </c>
      <c r="W25" s="4">
        <v>0</v>
      </c>
      <c r="X25" s="4" t="s">
        <v>131</v>
      </c>
      <c r="Y25" s="4" t="s">
        <v>42</v>
      </c>
    </row>
    <row r="26" s="4" customFormat="1" spans="1:25">
      <c r="A26" s="4" t="s">
        <v>127</v>
      </c>
      <c r="B26" s="4" t="s">
        <v>26</v>
      </c>
      <c r="C26" s="4" t="s">
        <v>43</v>
      </c>
      <c r="D26" s="4" t="s">
        <v>128</v>
      </c>
      <c r="E26" s="4" t="s">
        <v>129</v>
      </c>
      <c r="F26" s="6">
        <v>45284</v>
      </c>
      <c r="G26" s="6">
        <v>45286</v>
      </c>
      <c r="H26" s="4">
        <v>1</v>
      </c>
      <c r="I26" s="4">
        <v>2</v>
      </c>
      <c r="J26" s="4">
        <v>2</v>
      </c>
      <c r="K26" s="4" t="s">
        <v>30</v>
      </c>
      <c r="L26" s="4">
        <v>-2945.44</v>
      </c>
      <c r="M26" s="4">
        <v>-2945.44</v>
      </c>
      <c r="N26" s="4" t="s">
        <v>130</v>
      </c>
      <c r="O26" s="4" t="s">
        <v>32</v>
      </c>
      <c r="P26" s="4" t="s">
        <v>33</v>
      </c>
      <c r="Q26" s="4">
        <v>0</v>
      </c>
      <c r="R26" s="7">
        <v>45209</v>
      </c>
      <c r="S26" s="6">
        <v>45289</v>
      </c>
      <c r="T26" s="4" t="s">
        <v>34</v>
      </c>
      <c r="U26" s="4">
        <v>-2945.44</v>
      </c>
      <c r="V26" s="4">
        <v>0</v>
      </c>
      <c r="W26" s="4">
        <v>0</v>
      </c>
      <c r="X26" s="4" t="s">
        <v>131</v>
      </c>
      <c r="Y26" s="4" t="s">
        <v>42</v>
      </c>
    </row>
    <row r="27" s="4" customFormat="1" spans="1:25">
      <c r="A27" s="4" t="s">
        <v>95</v>
      </c>
      <c r="B27" s="4" t="s">
        <v>26</v>
      </c>
      <c r="C27" s="4" t="s">
        <v>43</v>
      </c>
      <c r="D27" s="4" t="s">
        <v>90</v>
      </c>
      <c r="E27" s="4" t="s">
        <v>91</v>
      </c>
      <c r="F27" s="6">
        <v>45285</v>
      </c>
      <c r="G27" s="6">
        <v>45286</v>
      </c>
      <c r="H27" s="4">
        <v>1</v>
      </c>
      <c r="I27" s="4">
        <v>1</v>
      </c>
      <c r="J27" s="4">
        <v>1</v>
      </c>
      <c r="K27" s="4" t="s">
        <v>30</v>
      </c>
      <c r="L27" s="4">
        <v>-1686.31</v>
      </c>
      <c r="M27" s="4">
        <v>-1686.31</v>
      </c>
      <c r="N27" s="4" t="s">
        <v>96</v>
      </c>
      <c r="O27" s="4" t="s">
        <v>32</v>
      </c>
      <c r="P27" s="4" t="s">
        <v>33</v>
      </c>
      <c r="Q27" s="4">
        <v>0</v>
      </c>
      <c r="R27" s="7">
        <v>45190</v>
      </c>
      <c r="S27" s="6">
        <v>45289</v>
      </c>
      <c r="T27" s="4" t="s">
        <v>34</v>
      </c>
      <c r="U27" s="4">
        <v>-1686.31</v>
      </c>
      <c r="V27" s="4">
        <v>0</v>
      </c>
      <c r="W27" s="4">
        <v>0</v>
      </c>
      <c r="X27" s="4" t="s">
        <v>97</v>
      </c>
      <c r="Y27" s="4" t="s">
        <v>94</v>
      </c>
    </row>
    <row r="28" s="4" customFormat="1" spans="1:25">
      <c r="A28" s="4" t="s">
        <v>89</v>
      </c>
      <c r="B28" s="4" t="s">
        <v>26</v>
      </c>
      <c r="C28" s="4" t="s">
        <v>43</v>
      </c>
      <c r="D28" s="4" t="s">
        <v>90</v>
      </c>
      <c r="E28" s="4" t="s">
        <v>91</v>
      </c>
      <c r="F28" s="6">
        <v>45285</v>
      </c>
      <c r="G28" s="6">
        <v>45286</v>
      </c>
      <c r="H28" s="4">
        <v>1</v>
      </c>
      <c r="I28" s="4">
        <v>1</v>
      </c>
      <c r="J28" s="4">
        <v>1</v>
      </c>
      <c r="K28" s="4" t="s">
        <v>30</v>
      </c>
      <c r="L28" s="4">
        <v>-1686.31</v>
      </c>
      <c r="M28" s="4">
        <v>-1686.31</v>
      </c>
      <c r="N28" s="4" t="s">
        <v>92</v>
      </c>
      <c r="O28" s="4" t="s">
        <v>32</v>
      </c>
      <c r="P28" s="4" t="s">
        <v>33</v>
      </c>
      <c r="Q28" s="4">
        <v>0</v>
      </c>
      <c r="R28" s="7">
        <v>45190.0000115741</v>
      </c>
      <c r="S28" s="6">
        <v>45289</v>
      </c>
      <c r="T28" s="4" t="s">
        <v>34</v>
      </c>
      <c r="U28" s="4">
        <v>-1686.31</v>
      </c>
      <c r="V28" s="4">
        <v>0</v>
      </c>
      <c r="W28" s="4">
        <v>0</v>
      </c>
      <c r="X28" s="4" t="s">
        <v>93</v>
      </c>
      <c r="Y28" s="4" t="s">
        <v>94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134</v>
      </c>
      <c r="F29" s="6">
        <v>45282</v>
      </c>
      <c r="G29" s="6">
        <v>45286</v>
      </c>
      <c r="H29" s="4">
        <v>1</v>
      </c>
      <c r="I29" s="4">
        <v>4</v>
      </c>
      <c r="J29" s="4">
        <v>4</v>
      </c>
      <c r="K29" s="4" t="s">
        <v>30</v>
      </c>
      <c r="L29" s="4">
        <v>2449.16</v>
      </c>
      <c r="M29" s="4">
        <v>2449.16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45213</v>
      </c>
      <c r="S29" s="6">
        <v>45289</v>
      </c>
      <c r="T29" s="4" t="s">
        <v>34</v>
      </c>
      <c r="U29" s="4">
        <v>2449.16</v>
      </c>
      <c r="V29" s="4">
        <v>0</v>
      </c>
      <c r="W29" s="4">
        <v>0</v>
      </c>
      <c r="X29" s="4" t="s">
        <v>136</v>
      </c>
      <c r="Y29" s="4" t="s">
        <v>137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140</v>
      </c>
      <c r="F30" s="6">
        <v>45282</v>
      </c>
      <c r="G30" s="6">
        <v>45286</v>
      </c>
      <c r="H30" s="4">
        <v>1</v>
      </c>
      <c r="I30" s="4">
        <v>4</v>
      </c>
      <c r="J30" s="4">
        <v>4</v>
      </c>
      <c r="K30" s="4" t="s">
        <v>30</v>
      </c>
      <c r="L30" s="4">
        <v>2676.02</v>
      </c>
      <c r="M30" s="4">
        <v>2676.02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45214</v>
      </c>
      <c r="S30" s="6">
        <v>45289</v>
      </c>
      <c r="T30" s="4" t="s">
        <v>34</v>
      </c>
      <c r="U30" s="4">
        <v>2676.02</v>
      </c>
      <c r="V30" s="4">
        <v>0</v>
      </c>
      <c r="W30" s="4">
        <v>0</v>
      </c>
      <c r="X30" s="4" t="s">
        <v>142</v>
      </c>
      <c r="Y30" s="4" t="s">
        <v>143</v>
      </c>
    </row>
    <row r="31" s="4" customFormat="1" spans="1:25">
      <c r="A31" s="4" t="s">
        <v>144</v>
      </c>
      <c r="B31" s="4" t="s">
        <v>26</v>
      </c>
      <c r="C31" s="4" t="s">
        <v>27</v>
      </c>
      <c r="D31" s="4" t="s">
        <v>145</v>
      </c>
      <c r="E31" s="4" t="s">
        <v>146</v>
      </c>
      <c r="F31" s="6">
        <v>45284</v>
      </c>
      <c r="G31" s="6">
        <v>45286</v>
      </c>
      <c r="H31" s="4">
        <v>1</v>
      </c>
      <c r="I31" s="4">
        <v>2</v>
      </c>
      <c r="J31" s="4">
        <v>2</v>
      </c>
      <c r="K31" s="4" t="s">
        <v>30</v>
      </c>
      <c r="L31" s="4">
        <v>1079.88</v>
      </c>
      <c r="M31" s="4">
        <v>1079.88</v>
      </c>
      <c r="N31" s="4" t="s">
        <v>147</v>
      </c>
      <c r="O31" s="4" t="s">
        <v>32</v>
      </c>
      <c r="P31" s="4" t="s">
        <v>33</v>
      </c>
      <c r="Q31" s="4">
        <v>0</v>
      </c>
      <c r="R31" s="7">
        <v>45216.0000115741</v>
      </c>
      <c r="S31" s="6">
        <v>45289</v>
      </c>
      <c r="T31" s="4" t="s">
        <v>34</v>
      </c>
      <c r="U31" s="4">
        <v>1079.88</v>
      </c>
      <c r="V31" s="4">
        <v>0</v>
      </c>
      <c r="W31" s="4">
        <v>0</v>
      </c>
      <c r="X31" s="4" t="s">
        <v>148</v>
      </c>
      <c r="Y31" s="4" t="s">
        <v>42</v>
      </c>
    </row>
    <row r="32" s="4" customFormat="1" spans="1:25">
      <c r="A32" s="4" t="s">
        <v>149</v>
      </c>
      <c r="B32" s="4" t="s">
        <v>26</v>
      </c>
      <c r="C32" s="4" t="s">
        <v>27</v>
      </c>
      <c r="D32" s="4" t="s">
        <v>150</v>
      </c>
      <c r="E32" s="4" t="s">
        <v>151</v>
      </c>
      <c r="F32" s="6">
        <v>45283</v>
      </c>
      <c r="G32" s="6">
        <v>45286</v>
      </c>
      <c r="H32" s="4">
        <v>2</v>
      </c>
      <c r="I32" s="4">
        <v>3</v>
      </c>
      <c r="J32" s="4">
        <v>6</v>
      </c>
      <c r="K32" s="4" t="s">
        <v>30</v>
      </c>
      <c r="L32" s="4">
        <v>2153.58</v>
      </c>
      <c r="M32" s="4">
        <v>2153.58</v>
      </c>
      <c r="N32" s="4" t="s">
        <v>152</v>
      </c>
      <c r="O32" s="4" t="s">
        <v>32</v>
      </c>
      <c r="P32" s="4" t="s">
        <v>33</v>
      </c>
      <c r="Q32" s="4">
        <v>0</v>
      </c>
      <c r="R32" s="7">
        <v>45216</v>
      </c>
      <c r="S32" s="6">
        <v>45289</v>
      </c>
      <c r="T32" s="4" t="s">
        <v>34</v>
      </c>
      <c r="U32" s="4">
        <v>2153.58</v>
      </c>
      <c r="V32" s="4">
        <v>0</v>
      </c>
      <c r="W32" s="4">
        <v>0</v>
      </c>
      <c r="X32" s="4" t="s">
        <v>153</v>
      </c>
      <c r="Y32" s="4" t="s">
        <v>154</v>
      </c>
    </row>
    <row r="33" s="4" customFormat="1" spans="1:25">
      <c r="A33" s="4" t="s">
        <v>84</v>
      </c>
      <c r="B33" s="4" t="s">
        <v>26</v>
      </c>
      <c r="C33" s="4" t="s">
        <v>43</v>
      </c>
      <c r="D33" s="4" t="s">
        <v>85</v>
      </c>
      <c r="E33" s="4" t="s">
        <v>86</v>
      </c>
      <c r="F33" s="6">
        <v>45284</v>
      </c>
      <c r="G33" s="6">
        <v>45286</v>
      </c>
      <c r="H33" s="4">
        <v>1</v>
      </c>
      <c r="I33" s="4">
        <v>2</v>
      </c>
      <c r="J33" s="4">
        <v>2</v>
      </c>
      <c r="K33" s="4" t="s">
        <v>30</v>
      </c>
      <c r="L33" s="4">
        <v>-3681.44</v>
      </c>
      <c r="M33" s="4">
        <v>-3681.44</v>
      </c>
      <c r="N33" s="4" t="s">
        <v>87</v>
      </c>
      <c r="O33" s="4" t="s">
        <v>32</v>
      </c>
      <c r="P33" s="4" t="s">
        <v>33</v>
      </c>
      <c r="Q33" s="4">
        <v>0</v>
      </c>
      <c r="R33" s="7">
        <v>45188</v>
      </c>
      <c r="S33" s="6">
        <v>45289</v>
      </c>
      <c r="T33" s="4" t="s">
        <v>34</v>
      </c>
      <c r="U33" s="4">
        <v>-3681.44</v>
      </c>
      <c r="V33" s="4">
        <v>0</v>
      </c>
      <c r="W33" s="4">
        <v>0</v>
      </c>
      <c r="X33" s="4" t="s">
        <v>88</v>
      </c>
      <c r="Y33" s="4" t="s">
        <v>42</v>
      </c>
    </row>
    <row r="34" s="4" customFormat="1" spans="1:25">
      <c r="A34" s="4" t="s">
        <v>155</v>
      </c>
      <c r="B34" s="4" t="s">
        <v>26</v>
      </c>
      <c r="C34" s="4" t="s">
        <v>27</v>
      </c>
      <c r="D34" s="4" t="s">
        <v>156</v>
      </c>
      <c r="E34" s="4" t="s">
        <v>157</v>
      </c>
      <c r="F34" s="6">
        <v>45284</v>
      </c>
      <c r="G34" s="6">
        <v>45286</v>
      </c>
      <c r="H34" s="4">
        <v>1</v>
      </c>
      <c r="I34" s="4">
        <v>2</v>
      </c>
      <c r="J34" s="4">
        <v>2</v>
      </c>
      <c r="K34" s="4" t="s">
        <v>30</v>
      </c>
      <c r="L34" s="4">
        <v>610.4</v>
      </c>
      <c r="M34" s="4">
        <v>610.4</v>
      </c>
      <c r="N34" s="4" t="s">
        <v>158</v>
      </c>
      <c r="O34" s="4" t="s">
        <v>32</v>
      </c>
      <c r="P34" s="4" t="s">
        <v>33</v>
      </c>
      <c r="Q34" s="4">
        <v>0</v>
      </c>
      <c r="R34" s="7">
        <v>45225.0000115741</v>
      </c>
      <c r="S34" s="6">
        <v>45289</v>
      </c>
      <c r="T34" s="4" t="s">
        <v>34</v>
      </c>
      <c r="U34" s="4">
        <v>610.4</v>
      </c>
      <c r="V34" s="4">
        <v>0</v>
      </c>
      <c r="W34" s="4">
        <v>0</v>
      </c>
      <c r="X34" s="4" t="s">
        <v>159</v>
      </c>
      <c r="Y34" s="4" t="s">
        <v>42</v>
      </c>
    </row>
    <row r="35" s="4" customFormat="1" spans="1:25">
      <c r="A35" s="4" t="s">
        <v>160</v>
      </c>
      <c r="B35" s="4" t="s">
        <v>26</v>
      </c>
      <c r="C35" s="4" t="s">
        <v>27</v>
      </c>
      <c r="D35" s="4" t="s">
        <v>161</v>
      </c>
      <c r="E35" s="4" t="s">
        <v>162</v>
      </c>
      <c r="F35" s="6">
        <v>45282</v>
      </c>
      <c r="G35" s="6">
        <v>45286</v>
      </c>
      <c r="H35" s="4">
        <v>1</v>
      </c>
      <c r="I35" s="4">
        <v>4</v>
      </c>
      <c r="J35" s="4">
        <v>4</v>
      </c>
      <c r="K35" s="4" t="s">
        <v>30</v>
      </c>
      <c r="L35" s="4">
        <v>1806.18</v>
      </c>
      <c r="M35" s="4">
        <v>1806.18</v>
      </c>
      <c r="N35" s="4" t="s">
        <v>163</v>
      </c>
      <c r="O35" s="4" t="s">
        <v>32</v>
      </c>
      <c r="P35" s="4" t="s">
        <v>33</v>
      </c>
      <c r="Q35" s="4">
        <v>0</v>
      </c>
      <c r="R35" s="7">
        <v>45228.0000115741</v>
      </c>
      <c r="S35" s="6">
        <v>45289</v>
      </c>
      <c r="T35" s="4" t="s">
        <v>34</v>
      </c>
      <c r="U35" s="4">
        <v>1806.18</v>
      </c>
      <c r="V35" s="4">
        <v>0</v>
      </c>
      <c r="W35" s="4">
        <v>0</v>
      </c>
      <c r="X35" s="4" t="s">
        <v>164</v>
      </c>
      <c r="Y35" s="4" t="s">
        <v>165</v>
      </c>
    </row>
    <row r="36" s="4" customFormat="1" spans="1:25">
      <c r="A36" s="4" t="s">
        <v>166</v>
      </c>
      <c r="B36" s="4" t="s">
        <v>26</v>
      </c>
      <c r="C36" s="4" t="s">
        <v>27</v>
      </c>
      <c r="D36" s="4" t="s">
        <v>167</v>
      </c>
      <c r="E36" s="4" t="s">
        <v>146</v>
      </c>
      <c r="F36" s="6">
        <v>45285</v>
      </c>
      <c r="G36" s="6">
        <v>45286</v>
      </c>
      <c r="H36" s="4">
        <v>1</v>
      </c>
      <c r="I36" s="4">
        <v>1</v>
      </c>
      <c r="J36" s="4">
        <v>1</v>
      </c>
      <c r="K36" s="4" t="s">
        <v>30</v>
      </c>
      <c r="L36" s="4">
        <v>1372.23</v>
      </c>
      <c r="M36" s="4">
        <v>1372.23</v>
      </c>
      <c r="N36" s="4" t="s">
        <v>168</v>
      </c>
      <c r="O36" s="4" t="s">
        <v>32</v>
      </c>
      <c r="P36" s="4" t="s">
        <v>33</v>
      </c>
      <c r="Q36" s="4">
        <v>0</v>
      </c>
      <c r="R36" s="7">
        <v>45229.0000115741</v>
      </c>
      <c r="S36" s="6">
        <v>45289</v>
      </c>
      <c r="T36" s="4" t="s">
        <v>34</v>
      </c>
      <c r="U36" s="4">
        <v>1372.23</v>
      </c>
      <c r="V36" s="4">
        <v>0</v>
      </c>
      <c r="W36" s="4">
        <v>0</v>
      </c>
      <c r="X36" s="4" t="s">
        <v>169</v>
      </c>
      <c r="Y36" s="4" t="s">
        <v>42</v>
      </c>
    </row>
    <row r="37" s="4" customFormat="1" spans="1:25">
      <c r="A37" s="4" t="s">
        <v>170</v>
      </c>
      <c r="B37" s="4" t="s">
        <v>26</v>
      </c>
      <c r="C37" s="4" t="s">
        <v>27</v>
      </c>
      <c r="D37" s="4" t="s">
        <v>167</v>
      </c>
      <c r="E37" s="4" t="s">
        <v>171</v>
      </c>
      <c r="F37" s="6">
        <v>45285</v>
      </c>
      <c r="G37" s="6">
        <v>45286</v>
      </c>
      <c r="H37" s="4">
        <v>1</v>
      </c>
      <c r="I37" s="4">
        <v>1</v>
      </c>
      <c r="J37" s="4">
        <v>1</v>
      </c>
      <c r="K37" s="4" t="s">
        <v>30</v>
      </c>
      <c r="L37" s="4">
        <v>1707.62</v>
      </c>
      <c r="M37" s="4">
        <v>1707.62</v>
      </c>
      <c r="N37" s="4" t="s">
        <v>172</v>
      </c>
      <c r="O37" s="4" t="s">
        <v>32</v>
      </c>
      <c r="P37" s="4" t="s">
        <v>33</v>
      </c>
      <c r="Q37" s="4">
        <v>0</v>
      </c>
      <c r="R37" s="7">
        <v>45230.0000115741</v>
      </c>
      <c r="S37" s="6">
        <v>45289</v>
      </c>
      <c r="T37" s="4" t="s">
        <v>34</v>
      </c>
      <c r="U37" s="4">
        <v>1707.62</v>
      </c>
      <c r="V37" s="4">
        <v>0</v>
      </c>
      <c r="W37" s="4">
        <v>0</v>
      </c>
      <c r="X37" s="4" t="s">
        <v>173</v>
      </c>
      <c r="Y37" s="4" t="s">
        <v>42</v>
      </c>
    </row>
    <row r="38" s="4" customFormat="1" spans="1:25">
      <c r="A38" s="4" t="s">
        <v>174</v>
      </c>
      <c r="B38" s="4" t="s">
        <v>26</v>
      </c>
      <c r="C38" s="4" t="s">
        <v>27</v>
      </c>
      <c r="D38" s="4" t="s">
        <v>175</v>
      </c>
      <c r="E38" s="4" t="s">
        <v>176</v>
      </c>
      <c r="F38" s="6">
        <v>45285</v>
      </c>
      <c r="G38" s="6">
        <v>45286</v>
      </c>
      <c r="H38" s="4">
        <v>1</v>
      </c>
      <c r="I38" s="4">
        <v>1</v>
      </c>
      <c r="J38" s="4">
        <v>1</v>
      </c>
      <c r="K38" s="4" t="s">
        <v>30</v>
      </c>
      <c r="L38" s="4">
        <v>1534.72</v>
      </c>
      <c r="M38" s="4">
        <v>1534.72</v>
      </c>
      <c r="N38" s="4" t="s">
        <v>177</v>
      </c>
      <c r="O38" s="4" t="s">
        <v>32</v>
      </c>
      <c r="P38" s="4" t="s">
        <v>33</v>
      </c>
      <c r="Q38" s="4">
        <v>0</v>
      </c>
      <c r="R38" s="7">
        <v>45230</v>
      </c>
      <c r="S38" s="6">
        <v>45289</v>
      </c>
      <c r="T38" s="4" t="s">
        <v>34</v>
      </c>
      <c r="U38" s="4">
        <v>1534.72</v>
      </c>
      <c r="V38" s="4">
        <v>0</v>
      </c>
      <c r="W38" s="4">
        <v>0</v>
      </c>
      <c r="X38" s="4" t="s">
        <v>178</v>
      </c>
      <c r="Y38" s="4" t="s">
        <v>42</v>
      </c>
    </row>
    <row r="39" s="4" customFormat="1" spans="1:25">
      <c r="A39" s="4" t="s">
        <v>179</v>
      </c>
      <c r="B39" s="4" t="s">
        <v>26</v>
      </c>
      <c r="C39" s="4" t="s">
        <v>27</v>
      </c>
      <c r="D39" s="4" t="s">
        <v>180</v>
      </c>
      <c r="E39" s="4" t="s">
        <v>181</v>
      </c>
      <c r="F39" s="6">
        <v>45282</v>
      </c>
      <c r="G39" s="6">
        <v>45286</v>
      </c>
      <c r="H39" s="4">
        <v>1</v>
      </c>
      <c r="I39" s="4">
        <v>4</v>
      </c>
      <c r="J39" s="4">
        <v>4</v>
      </c>
      <c r="K39" s="4" t="s">
        <v>30</v>
      </c>
      <c r="L39" s="4">
        <v>2083.32</v>
      </c>
      <c r="M39" s="4">
        <v>2083.32</v>
      </c>
      <c r="N39" s="4" t="s">
        <v>182</v>
      </c>
      <c r="O39" s="4" t="s">
        <v>32</v>
      </c>
      <c r="P39" s="4" t="s">
        <v>33</v>
      </c>
      <c r="Q39" s="4">
        <v>0</v>
      </c>
      <c r="R39" s="7">
        <v>45230.0000115741</v>
      </c>
      <c r="S39" s="6">
        <v>45289</v>
      </c>
      <c r="T39" s="4" t="s">
        <v>34</v>
      </c>
      <c r="U39" s="4">
        <v>2083.32</v>
      </c>
      <c r="V39" s="4">
        <v>0</v>
      </c>
      <c r="W39" s="4">
        <v>0</v>
      </c>
      <c r="X39" s="4" t="s">
        <v>183</v>
      </c>
      <c r="Y39" s="4" t="s">
        <v>42</v>
      </c>
    </row>
    <row r="40" s="4" customFormat="1" spans="1:25">
      <c r="A40" s="4" t="s">
        <v>184</v>
      </c>
      <c r="B40" s="4" t="s">
        <v>26</v>
      </c>
      <c r="C40" s="4" t="s">
        <v>27</v>
      </c>
      <c r="D40" s="4" t="s">
        <v>185</v>
      </c>
      <c r="E40" s="4" t="s">
        <v>186</v>
      </c>
      <c r="F40" s="6">
        <v>45285</v>
      </c>
      <c r="G40" s="6">
        <v>45286</v>
      </c>
      <c r="H40" s="4">
        <v>1</v>
      </c>
      <c r="I40" s="4">
        <v>1</v>
      </c>
      <c r="J40" s="4">
        <v>1</v>
      </c>
      <c r="K40" s="4" t="s">
        <v>30</v>
      </c>
      <c r="L40" s="4">
        <v>442.05</v>
      </c>
      <c r="M40" s="4">
        <v>442.05</v>
      </c>
      <c r="N40" s="4" t="s">
        <v>187</v>
      </c>
      <c r="O40" s="4" t="s">
        <v>32</v>
      </c>
      <c r="P40" s="4" t="s">
        <v>33</v>
      </c>
      <c r="Q40" s="4">
        <v>0</v>
      </c>
      <c r="R40" s="7">
        <v>45232.0000115741</v>
      </c>
      <c r="S40" s="6">
        <v>45289</v>
      </c>
      <c r="T40" s="4" t="s">
        <v>34</v>
      </c>
      <c r="U40" s="4">
        <v>442.05</v>
      </c>
      <c r="V40" s="4">
        <v>0</v>
      </c>
      <c r="W40" s="4">
        <v>0</v>
      </c>
      <c r="X40" s="4" t="s">
        <v>188</v>
      </c>
      <c r="Y40" s="4" t="s">
        <v>189</v>
      </c>
    </row>
    <row r="41" s="4" customFormat="1" spans="1:25">
      <c r="A41" s="4" t="s">
        <v>190</v>
      </c>
      <c r="B41" s="4" t="s">
        <v>26</v>
      </c>
      <c r="C41" s="4" t="s">
        <v>27</v>
      </c>
      <c r="D41" s="4" t="s">
        <v>191</v>
      </c>
      <c r="E41" s="4" t="s">
        <v>192</v>
      </c>
      <c r="F41" s="6">
        <v>45283</v>
      </c>
      <c r="G41" s="6">
        <v>45286</v>
      </c>
      <c r="H41" s="4">
        <v>1</v>
      </c>
      <c r="I41" s="4">
        <v>3</v>
      </c>
      <c r="J41" s="4">
        <v>3</v>
      </c>
      <c r="K41" s="4" t="s">
        <v>30</v>
      </c>
      <c r="L41" s="4">
        <v>595.38</v>
      </c>
      <c r="M41" s="4">
        <v>595.38</v>
      </c>
      <c r="N41" s="4" t="s">
        <v>193</v>
      </c>
      <c r="O41" s="4" t="s">
        <v>32</v>
      </c>
      <c r="P41" s="4" t="s">
        <v>33</v>
      </c>
      <c r="Q41" s="4">
        <v>0</v>
      </c>
      <c r="R41" s="7">
        <v>45234</v>
      </c>
      <c r="S41" s="6">
        <v>45289</v>
      </c>
      <c r="T41" s="4" t="s">
        <v>34</v>
      </c>
      <c r="U41" s="4">
        <v>595.38</v>
      </c>
      <c r="V41" s="4">
        <v>0</v>
      </c>
      <c r="W41" s="4">
        <v>0</v>
      </c>
      <c r="X41" s="4" t="s">
        <v>194</v>
      </c>
      <c r="Y41" s="4" t="s">
        <v>195</v>
      </c>
    </row>
    <row r="42" s="4" customFormat="1" spans="1:25">
      <c r="A42" s="4" t="s">
        <v>196</v>
      </c>
      <c r="B42" s="4" t="s">
        <v>26</v>
      </c>
      <c r="C42" s="4" t="s">
        <v>27</v>
      </c>
      <c r="D42" s="4" t="s">
        <v>191</v>
      </c>
      <c r="E42" s="4" t="s">
        <v>197</v>
      </c>
      <c r="F42" s="6">
        <v>45283</v>
      </c>
      <c r="G42" s="6">
        <v>45286</v>
      </c>
      <c r="H42" s="4">
        <v>1</v>
      </c>
      <c r="I42" s="4">
        <v>3</v>
      </c>
      <c r="J42" s="4">
        <v>3</v>
      </c>
      <c r="K42" s="4" t="s">
        <v>30</v>
      </c>
      <c r="L42" s="4">
        <v>595.38</v>
      </c>
      <c r="M42" s="4">
        <v>595.38</v>
      </c>
      <c r="N42" s="4" t="s">
        <v>198</v>
      </c>
      <c r="O42" s="4" t="s">
        <v>32</v>
      </c>
      <c r="P42" s="4" t="s">
        <v>33</v>
      </c>
      <c r="Q42" s="4">
        <v>0</v>
      </c>
      <c r="R42" s="7">
        <v>45234</v>
      </c>
      <c r="S42" s="6">
        <v>45289</v>
      </c>
      <c r="T42" s="4" t="s">
        <v>34</v>
      </c>
      <c r="U42" s="4">
        <v>595.38</v>
      </c>
      <c r="V42" s="4">
        <v>0</v>
      </c>
      <c r="W42" s="4">
        <v>0</v>
      </c>
      <c r="X42" s="4" t="s">
        <v>199</v>
      </c>
      <c r="Y42" s="4" t="s">
        <v>200</v>
      </c>
    </row>
    <row r="43" s="4" customFormat="1" spans="1:25">
      <c r="A43" s="4" t="s">
        <v>201</v>
      </c>
      <c r="B43" s="4" t="s">
        <v>26</v>
      </c>
      <c r="C43" s="4" t="s">
        <v>27</v>
      </c>
      <c r="D43" s="4" t="s">
        <v>202</v>
      </c>
      <c r="E43" s="4" t="s">
        <v>203</v>
      </c>
      <c r="F43" s="6">
        <v>45284</v>
      </c>
      <c r="G43" s="6">
        <v>45286</v>
      </c>
      <c r="H43" s="4">
        <v>1</v>
      </c>
      <c r="I43" s="4">
        <v>2</v>
      </c>
      <c r="J43" s="4">
        <v>2</v>
      </c>
      <c r="K43" s="4" t="s">
        <v>30</v>
      </c>
      <c r="L43" s="4">
        <v>1309.18</v>
      </c>
      <c r="M43" s="4">
        <v>1309.18</v>
      </c>
      <c r="N43" s="4" t="s">
        <v>204</v>
      </c>
      <c r="O43" s="4" t="s">
        <v>32</v>
      </c>
      <c r="P43" s="4" t="s">
        <v>33</v>
      </c>
      <c r="Q43" s="4">
        <v>0</v>
      </c>
      <c r="R43" s="7">
        <v>45235</v>
      </c>
      <c r="S43" s="6">
        <v>45289</v>
      </c>
      <c r="T43" s="4" t="s">
        <v>34</v>
      </c>
      <c r="U43" s="4">
        <v>1309.18</v>
      </c>
      <c r="V43" s="4">
        <v>0</v>
      </c>
      <c r="W43" s="4">
        <v>0</v>
      </c>
      <c r="X43" s="4" t="s">
        <v>205</v>
      </c>
      <c r="Y43" s="4" t="s">
        <v>206</v>
      </c>
    </row>
    <row r="44" s="4" customFormat="1" spans="1:25">
      <c r="A44" s="4" t="s">
        <v>207</v>
      </c>
      <c r="B44" s="4" t="s">
        <v>26</v>
      </c>
      <c r="C44" s="4" t="s">
        <v>27</v>
      </c>
      <c r="D44" s="4" t="s">
        <v>208</v>
      </c>
      <c r="E44" s="4" t="s">
        <v>209</v>
      </c>
      <c r="F44" s="6">
        <v>45283</v>
      </c>
      <c r="G44" s="6">
        <v>45286</v>
      </c>
      <c r="H44" s="4">
        <v>1</v>
      </c>
      <c r="I44" s="4">
        <v>3</v>
      </c>
      <c r="J44" s="4">
        <v>3</v>
      </c>
      <c r="K44" s="4" t="s">
        <v>30</v>
      </c>
      <c r="L44" s="4">
        <v>2522.55</v>
      </c>
      <c r="M44" s="4">
        <v>2522.55</v>
      </c>
      <c r="N44" s="4" t="s">
        <v>210</v>
      </c>
      <c r="O44" s="4" t="s">
        <v>32</v>
      </c>
      <c r="P44" s="4" t="s">
        <v>33</v>
      </c>
      <c r="Q44" s="4">
        <v>0</v>
      </c>
      <c r="R44" s="7">
        <v>45235.0000115741</v>
      </c>
      <c r="S44" s="6">
        <v>45289</v>
      </c>
      <c r="T44" s="4" t="s">
        <v>34</v>
      </c>
      <c r="U44" s="4">
        <v>2522.55</v>
      </c>
      <c r="V44" s="4">
        <v>0</v>
      </c>
      <c r="W44" s="4">
        <v>0</v>
      </c>
      <c r="X44" s="4" t="s">
        <v>211</v>
      </c>
      <c r="Y44" s="4" t="s">
        <v>42</v>
      </c>
    </row>
    <row r="45" s="4" customFormat="1" spans="1:25">
      <c r="A45" s="4" t="s">
        <v>212</v>
      </c>
      <c r="B45" s="4" t="s">
        <v>26</v>
      </c>
      <c r="C45" s="4" t="s">
        <v>27</v>
      </c>
      <c r="D45" s="4" t="s">
        <v>213</v>
      </c>
      <c r="E45" s="4" t="s">
        <v>214</v>
      </c>
      <c r="F45" s="6">
        <v>45285</v>
      </c>
      <c r="G45" s="6">
        <v>45286</v>
      </c>
      <c r="H45" s="4">
        <v>1</v>
      </c>
      <c r="I45" s="4">
        <v>1</v>
      </c>
      <c r="J45" s="4">
        <v>1</v>
      </c>
      <c r="K45" s="4" t="s">
        <v>30</v>
      </c>
      <c r="L45" s="4">
        <v>2008.8</v>
      </c>
      <c r="M45" s="4">
        <v>2008.8</v>
      </c>
      <c r="N45" s="4" t="s">
        <v>215</v>
      </c>
      <c r="O45" s="4" t="s">
        <v>32</v>
      </c>
      <c r="P45" s="4" t="s">
        <v>33</v>
      </c>
      <c r="Q45" s="4">
        <v>0</v>
      </c>
      <c r="R45" s="7">
        <v>45235.0000115741</v>
      </c>
      <c r="S45" s="6">
        <v>45289</v>
      </c>
      <c r="T45" s="4" t="s">
        <v>34</v>
      </c>
      <c r="U45" s="4">
        <v>2008.8</v>
      </c>
      <c r="V45" s="4">
        <v>0</v>
      </c>
      <c r="W45" s="4">
        <v>0</v>
      </c>
      <c r="X45" s="4" t="s">
        <v>216</v>
      </c>
      <c r="Y45" s="4" t="s">
        <v>42</v>
      </c>
    </row>
    <row r="46" s="4" customFormat="1" spans="1:25">
      <c r="A46" s="4" t="s">
        <v>217</v>
      </c>
      <c r="B46" s="4" t="s">
        <v>26</v>
      </c>
      <c r="C46" s="4" t="s">
        <v>27</v>
      </c>
      <c r="D46" s="4" t="s">
        <v>218</v>
      </c>
      <c r="E46" s="4" t="s">
        <v>219</v>
      </c>
      <c r="F46" s="6">
        <v>45282</v>
      </c>
      <c r="G46" s="6">
        <v>45286</v>
      </c>
      <c r="H46" s="4">
        <v>2</v>
      </c>
      <c r="I46" s="4">
        <v>4</v>
      </c>
      <c r="J46" s="4">
        <v>8</v>
      </c>
      <c r="K46" s="4" t="s">
        <v>30</v>
      </c>
      <c r="L46" s="4">
        <v>21663.6</v>
      </c>
      <c r="M46" s="4">
        <v>21663.6</v>
      </c>
      <c r="N46" s="4" t="s">
        <v>220</v>
      </c>
      <c r="O46" s="4" t="s">
        <v>32</v>
      </c>
      <c r="P46" s="4" t="s">
        <v>33</v>
      </c>
      <c r="Q46" s="4">
        <v>0</v>
      </c>
      <c r="R46" s="7">
        <v>45237.0000115741</v>
      </c>
      <c r="S46" s="6">
        <v>45289</v>
      </c>
      <c r="T46" s="4" t="s">
        <v>34</v>
      </c>
      <c r="U46" s="4">
        <v>21663.6</v>
      </c>
      <c r="V46" s="4">
        <v>0</v>
      </c>
      <c r="W46" s="4">
        <v>0</v>
      </c>
      <c r="X46" s="4" t="s">
        <v>221</v>
      </c>
      <c r="Y46" s="4" t="s">
        <v>222</v>
      </c>
    </row>
    <row r="47" s="4" customFormat="1" spans="1:25">
      <c r="A47" s="4" t="s">
        <v>223</v>
      </c>
      <c r="B47" s="4" t="s">
        <v>26</v>
      </c>
      <c r="C47" s="4" t="s">
        <v>27</v>
      </c>
      <c r="D47" s="4" t="s">
        <v>224</v>
      </c>
      <c r="E47" s="4" t="s">
        <v>225</v>
      </c>
      <c r="F47" s="6">
        <v>45283</v>
      </c>
      <c r="G47" s="6">
        <v>45286</v>
      </c>
      <c r="H47" s="4">
        <v>1</v>
      </c>
      <c r="I47" s="4">
        <v>3</v>
      </c>
      <c r="J47" s="4">
        <v>3</v>
      </c>
      <c r="K47" s="4" t="s">
        <v>30</v>
      </c>
      <c r="L47" s="4">
        <v>1019.26</v>
      </c>
      <c r="M47" s="4">
        <v>1019.26</v>
      </c>
      <c r="N47" s="4" t="s">
        <v>226</v>
      </c>
      <c r="O47" s="4" t="s">
        <v>32</v>
      </c>
      <c r="P47" s="4" t="s">
        <v>33</v>
      </c>
      <c r="Q47" s="4">
        <v>0</v>
      </c>
      <c r="R47" s="7">
        <v>45238.0000115741</v>
      </c>
      <c r="S47" s="6">
        <v>45289</v>
      </c>
      <c r="T47" s="4" t="s">
        <v>34</v>
      </c>
      <c r="U47" s="4">
        <v>1019.26</v>
      </c>
      <c r="V47" s="4">
        <v>0</v>
      </c>
      <c r="W47" s="4">
        <v>0</v>
      </c>
      <c r="X47" s="4" t="s">
        <v>227</v>
      </c>
      <c r="Y47" s="4" t="s">
        <v>42</v>
      </c>
    </row>
    <row r="48" s="4" customFormat="1" spans="1:25">
      <c r="A48" s="4" t="s">
        <v>228</v>
      </c>
      <c r="B48" s="4" t="s">
        <v>26</v>
      </c>
      <c r="C48" s="4" t="s">
        <v>27</v>
      </c>
      <c r="D48" s="4" t="s">
        <v>229</v>
      </c>
      <c r="E48" s="4" t="s">
        <v>230</v>
      </c>
      <c r="F48" s="6">
        <v>45283</v>
      </c>
      <c r="G48" s="6">
        <v>45286</v>
      </c>
      <c r="H48" s="4">
        <v>2</v>
      </c>
      <c r="I48" s="4">
        <v>3</v>
      </c>
      <c r="J48" s="4">
        <v>6</v>
      </c>
      <c r="K48" s="4" t="s">
        <v>30</v>
      </c>
      <c r="L48" s="4">
        <v>3190.68</v>
      </c>
      <c r="M48" s="4">
        <v>3190.68</v>
      </c>
      <c r="N48" s="4" t="s">
        <v>231</v>
      </c>
      <c r="O48" s="4" t="s">
        <v>32</v>
      </c>
      <c r="P48" s="4" t="s">
        <v>33</v>
      </c>
      <c r="Q48" s="4">
        <v>0</v>
      </c>
      <c r="R48" s="7">
        <v>45238.0000115741</v>
      </c>
      <c r="S48" s="6">
        <v>45289</v>
      </c>
      <c r="T48" s="4" t="s">
        <v>34</v>
      </c>
      <c r="U48" s="4">
        <v>3190.68</v>
      </c>
      <c r="V48" s="4">
        <v>0</v>
      </c>
      <c r="W48" s="4">
        <v>0</v>
      </c>
      <c r="X48" s="4" t="s">
        <v>232</v>
      </c>
      <c r="Y48" s="4" t="s">
        <v>233</v>
      </c>
    </row>
    <row r="49" s="4" customFormat="1" spans="1:25">
      <c r="A49" s="4" t="s">
        <v>234</v>
      </c>
      <c r="B49" s="4" t="s">
        <v>26</v>
      </c>
      <c r="C49" s="4" t="s">
        <v>27</v>
      </c>
      <c r="D49" s="4" t="s">
        <v>218</v>
      </c>
      <c r="E49" s="4" t="s">
        <v>235</v>
      </c>
      <c r="F49" s="6">
        <v>45281</v>
      </c>
      <c r="G49" s="6">
        <v>45286</v>
      </c>
      <c r="H49" s="4">
        <v>1</v>
      </c>
      <c r="I49" s="4">
        <v>5</v>
      </c>
      <c r="J49" s="4">
        <v>5</v>
      </c>
      <c r="K49" s="4" t="s">
        <v>30</v>
      </c>
      <c r="L49" s="4">
        <v>15564.35</v>
      </c>
      <c r="M49" s="4">
        <v>15564.35</v>
      </c>
      <c r="N49" s="4" t="s">
        <v>236</v>
      </c>
      <c r="O49" s="4" t="s">
        <v>32</v>
      </c>
      <c r="P49" s="4" t="s">
        <v>33</v>
      </c>
      <c r="Q49" s="4">
        <v>0</v>
      </c>
      <c r="R49" s="7">
        <v>45238</v>
      </c>
      <c r="S49" s="6">
        <v>45289</v>
      </c>
      <c r="T49" s="4" t="s">
        <v>34</v>
      </c>
      <c r="U49" s="4">
        <v>15564.35</v>
      </c>
      <c r="V49" s="4">
        <v>0</v>
      </c>
      <c r="W49" s="4">
        <v>0</v>
      </c>
      <c r="X49" s="4" t="s">
        <v>237</v>
      </c>
      <c r="Y49" s="4" t="s">
        <v>238</v>
      </c>
    </row>
    <row r="50" s="4" customFormat="1" spans="1:25">
      <c r="A50" s="4" t="s">
        <v>170</v>
      </c>
      <c r="B50" s="4" t="s">
        <v>26</v>
      </c>
      <c r="C50" s="4" t="s">
        <v>43</v>
      </c>
      <c r="D50" s="4" t="s">
        <v>167</v>
      </c>
      <c r="E50" s="4" t="s">
        <v>171</v>
      </c>
      <c r="F50" s="6">
        <v>45285</v>
      </c>
      <c r="G50" s="6">
        <v>45286</v>
      </c>
      <c r="H50" s="4">
        <v>1</v>
      </c>
      <c r="I50" s="4">
        <v>1</v>
      </c>
      <c r="J50" s="4">
        <v>1</v>
      </c>
      <c r="K50" s="4" t="s">
        <v>30</v>
      </c>
      <c r="L50" s="4">
        <v>-1707.62</v>
      </c>
      <c r="M50" s="4">
        <v>-1707.62</v>
      </c>
      <c r="N50" s="4" t="s">
        <v>172</v>
      </c>
      <c r="O50" s="4" t="s">
        <v>32</v>
      </c>
      <c r="P50" s="4" t="s">
        <v>33</v>
      </c>
      <c r="Q50" s="4">
        <v>0</v>
      </c>
      <c r="R50" s="7">
        <v>45230.0000115741</v>
      </c>
      <c r="S50" s="6">
        <v>45289</v>
      </c>
      <c r="T50" s="4" t="s">
        <v>34</v>
      </c>
      <c r="U50" s="4">
        <v>-1707.62</v>
      </c>
      <c r="V50" s="4">
        <v>0</v>
      </c>
      <c r="W50" s="4">
        <v>0</v>
      </c>
      <c r="X50" s="4" t="s">
        <v>173</v>
      </c>
      <c r="Y50" s="4" t="s">
        <v>42</v>
      </c>
    </row>
    <row r="51" s="4" customFormat="1" spans="1:25">
      <c r="A51" s="4" t="s">
        <v>239</v>
      </c>
      <c r="B51" s="4" t="s">
        <v>26</v>
      </c>
      <c r="C51" s="4" t="s">
        <v>27</v>
      </c>
      <c r="D51" s="4" t="s">
        <v>240</v>
      </c>
      <c r="E51" s="4" t="s">
        <v>241</v>
      </c>
      <c r="F51" s="6">
        <v>45282</v>
      </c>
      <c r="G51" s="6">
        <v>45286</v>
      </c>
      <c r="H51" s="4">
        <v>1</v>
      </c>
      <c r="I51" s="4">
        <v>4</v>
      </c>
      <c r="J51" s="4">
        <v>4</v>
      </c>
      <c r="K51" s="4" t="s">
        <v>30</v>
      </c>
      <c r="L51" s="4">
        <v>2785.91</v>
      </c>
      <c r="M51" s="4">
        <v>2785.91</v>
      </c>
      <c r="N51" s="4" t="s">
        <v>242</v>
      </c>
      <c r="O51" s="4" t="s">
        <v>32</v>
      </c>
      <c r="P51" s="4" t="s">
        <v>33</v>
      </c>
      <c r="Q51" s="4">
        <v>0</v>
      </c>
      <c r="R51" s="7">
        <v>45239.0000115741</v>
      </c>
      <c r="S51" s="6">
        <v>45289</v>
      </c>
      <c r="T51" s="4" t="s">
        <v>34</v>
      </c>
      <c r="U51" s="4">
        <v>2785.91</v>
      </c>
      <c r="V51" s="4">
        <v>0</v>
      </c>
      <c r="W51" s="4">
        <v>0</v>
      </c>
      <c r="X51" s="4" t="s">
        <v>243</v>
      </c>
      <c r="Y51" s="4" t="s">
        <v>244</v>
      </c>
    </row>
    <row r="52" s="4" customFormat="1" spans="1:25">
      <c r="A52" s="4" t="s">
        <v>245</v>
      </c>
      <c r="B52" s="4" t="s">
        <v>26</v>
      </c>
      <c r="C52" s="4" t="s">
        <v>27</v>
      </c>
      <c r="D52" s="4" t="s">
        <v>246</v>
      </c>
      <c r="E52" s="4" t="s">
        <v>247</v>
      </c>
      <c r="F52" s="6">
        <v>45284</v>
      </c>
      <c r="G52" s="6">
        <v>45286</v>
      </c>
      <c r="H52" s="4">
        <v>1</v>
      </c>
      <c r="I52" s="4">
        <v>2</v>
      </c>
      <c r="J52" s="4">
        <v>2</v>
      </c>
      <c r="K52" s="4" t="s">
        <v>30</v>
      </c>
      <c r="L52" s="4">
        <v>3766.74</v>
      </c>
      <c r="M52" s="4">
        <v>3766.74</v>
      </c>
      <c r="N52" s="4" t="s">
        <v>248</v>
      </c>
      <c r="O52" s="4" t="s">
        <v>32</v>
      </c>
      <c r="P52" s="4" t="s">
        <v>33</v>
      </c>
      <c r="Q52" s="4">
        <v>0</v>
      </c>
      <c r="R52" s="7">
        <v>45239</v>
      </c>
      <c r="S52" s="6">
        <v>45289</v>
      </c>
      <c r="T52" s="4" t="s">
        <v>34</v>
      </c>
      <c r="U52" s="4">
        <v>3766.74</v>
      </c>
      <c r="V52" s="4">
        <v>0</v>
      </c>
      <c r="W52" s="4">
        <v>0</v>
      </c>
      <c r="X52" s="4" t="s">
        <v>249</v>
      </c>
      <c r="Y52" s="4" t="s">
        <v>250</v>
      </c>
    </row>
    <row r="53" s="4" customFormat="1" spans="1:25">
      <c r="A53" s="4" t="s">
        <v>251</v>
      </c>
      <c r="B53" s="4" t="s">
        <v>26</v>
      </c>
      <c r="C53" s="4" t="s">
        <v>27</v>
      </c>
      <c r="D53" s="4" t="s">
        <v>252</v>
      </c>
      <c r="E53" s="4" t="s">
        <v>253</v>
      </c>
      <c r="F53" s="6">
        <v>45285</v>
      </c>
      <c r="G53" s="6">
        <v>45286</v>
      </c>
      <c r="H53" s="4">
        <v>1</v>
      </c>
      <c r="I53" s="4">
        <v>1</v>
      </c>
      <c r="J53" s="4">
        <v>1</v>
      </c>
      <c r="K53" s="4" t="s">
        <v>30</v>
      </c>
      <c r="L53" s="4">
        <v>334.06</v>
      </c>
      <c r="M53" s="4">
        <v>334.06</v>
      </c>
      <c r="N53" s="4" t="s">
        <v>254</v>
      </c>
      <c r="O53" s="4" t="s">
        <v>32</v>
      </c>
      <c r="P53" s="4" t="s">
        <v>33</v>
      </c>
      <c r="Q53" s="4">
        <v>0</v>
      </c>
      <c r="R53" s="7">
        <v>45239</v>
      </c>
      <c r="S53" s="6">
        <v>45289</v>
      </c>
      <c r="T53" s="4" t="s">
        <v>34</v>
      </c>
      <c r="U53" s="4">
        <v>334.06</v>
      </c>
      <c r="V53" s="4">
        <v>0</v>
      </c>
      <c r="W53" s="4">
        <v>0</v>
      </c>
      <c r="X53" s="4" t="s">
        <v>255</v>
      </c>
      <c r="Y53" s="4" t="s">
        <v>256</v>
      </c>
    </row>
    <row r="54" s="4" customFormat="1" spans="1:25">
      <c r="A54" s="4" t="s">
        <v>257</v>
      </c>
      <c r="B54" s="4" t="s">
        <v>26</v>
      </c>
      <c r="C54" s="4" t="s">
        <v>27</v>
      </c>
      <c r="D54" s="4" t="s">
        <v>258</v>
      </c>
      <c r="E54" s="4" t="s">
        <v>259</v>
      </c>
      <c r="F54" s="6">
        <v>45281</v>
      </c>
      <c r="G54" s="6">
        <v>45286</v>
      </c>
      <c r="H54" s="4">
        <v>1</v>
      </c>
      <c r="I54" s="4">
        <v>5</v>
      </c>
      <c r="J54" s="4">
        <v>5</v>
      </c>
      <c r="K54" s="4" t="s">
        <v>30</v>
      </c>
      <c r="L54" s="4">
        <v>18163.8</v>
      </c>
      <c r="M54" s="4">
        <v>18163.8</v>
      </c>
      <c r="N54" s="4" t="s">
        <v>260</v>
      </c>
      <c r="O54" s="4" t="s">
        <v>32</v>
      </c>
      <c r="P54" s="4" t="s">
        <v>33</v>
      </c>
      <c r="Q54" s="4">
        <v>0</v>
      </c>
      <c r="R54" s="7">
        <v>45240</v>
      </c>
      <c r="S54" s="6">
        <v>45289</v>
      </c>
      <c r="T54" s="4" t="s">
        <v>34</v>
      </c>
      <c r="U54" s="4">
        <v>18163.8</v>
      </c>
      <c r="V54" s="4">
        <v>0</v>
      </c>
      <c r="W54" s="4">
        <v>0</v>
      </c>
      <c r="X54" s="4" t="s">
        <v>261</v>
      </c>
      <c r="Y54" s="4" t="s">
        <v>262</v>
      </c>
    </row>
    <row r="55" s="4" customFormat="1" spans="1:25">
      <c r="A55" s="4" t="s">
        <v>263</v>
      </c>
      <c r="B55" s="4" t="s">
        <v>26</v>
      </c>
      <c r="C55" s="4" t="s">
        <v>27</v>
      </c>
      <c r="D55" s="4" t="s">
        <v>258</v>
      </c>
      <c r="E55" s="4" t="s">
        <v>259</v>
      </c>
      <c r="F55" s="6">
        <v>45281</v>
      </c>
      <c r="G55" s="6">
        <v>45286</v>
      </c>
      <c r="H55" s="4">
        <v>1</v>
      </c>
      <c r="I55" s="4">
        <v>5</v>
      </c>
      <c r="J55" s="4">
        <v>5</v>
      </c>
      <c r="K55" s="4" t="s">
        <v>30</v>
      </c>
      <c r="L55" s="4">
        <v>18163.8</v>
      </c>
      <c r="M55" s="4">
        <v>18163.8</v>
      </c>
      <c r="N55" s="4" t="s">
        <v>264</v>
      </c>
      <c r="O55" s="4" t="s">
        <v>32</v>
      </c>
      <c r="P55" s="4" t="s">
        <v>33</v>
      </c>
      <c r="Q55" s="4">
        <v>0</v>
      </c>
      <c r="R55" s="7">
        <v>45240</v>
      </c>
      <c r="S55" s="6">
        <v>45289</v>
      </c>
      <c r="T55" s="4" t="s">
        <v>34</v>
      </c>
      <c r="U55" s="4">
        <v>18163.8</v>
      </c>
      <c r="V55" s="4">
        <v>0</v>
      </c>
      <c r="W55" s="4">
        <v>0</v>
      </c>
      <c r="X55" s="4" t="s">
        <v>265</v>
      </c>
      <c r="Y55" s="4" t="s">
        <v>42</v>
      </c>
    </row>
    <row r="56" s="4" customFormat="1" spans="1:25">
      <c r="A56" s="4" t="s">
        <v>266</v>
      </c>
      <c r="B56" s="4" t="s">
        <v>26</v>
      </c>
      <c r="C56" s="4" t="s">
        <v>27</v>
      </c>
      <c r="D56" s="4" t="s">
        <v>267</v>
      </c>
      <c r="E56" s="4" t="s">
        <v>268</v>
      </c>
      <c r="F56" s="6">
        <v>45283</v>
      </c>
      <c r="G56" s="6">
        <v>45286</v>
      </c>
      <c r="H56" s="4">
        <v>1</v>
      </c>
      <c r="I56" s="4">
        <v>3</v>
      </c>
      <c r="J56" s="4">
        <v>3</v>
      </c>
      <c r="K56" s="4" t="s">
        <v>30</v>
      </c>
      <c r="L56" s="4">
        <v>1006.75</v>
      </c>
      <c r="M56" s="4">
        <v>1006.75</v>
      </c>
      <c r="N56" s="4" t="s">
        <v>269</v>
      </c>
      <c r="O56" s="4" t="s">
        <v>32</v>
      </c>
      <c r="P56" s="4" t="s">
        <v>33</v>
      </c>
      <c r="Q56" s="4">
        <v>0</v>
      </c>
      <c r="R56" s="7">
        <v>45241.0000115741</v>
      </c>
      <c r="S56" s="6">
        <v>45289</v>
      </c>
      <c r="T56" s="4" t="s">
        <v>34</v>
      </c>
      <c r="U56" s="4">
        <v>1006.75</v>
      </c>
      <c r="V56" s="4">
        <v>0</v>
      </c>
      <c r="W56" s="4">
        <v>0</v>
      </c>
      <c r="X56" s="4" t="s">
        <v>270</v>
      </c>
      <c r="Y56" s="4" t="s">
        <v>42</v>
      </c>
    </row>
    <row r="57" s="4" customFormat="1" spans="1:25">
      <c r="A57" s="4" t="s">
        <v>271</v>
      </c>
      <c r="B57" s="4" t="s">
        <v>26</v>
      </c>
      <c r="C57" s="4" t="s">
        <v>27</v>
      </c>
      <c r="D57" s="4" t="s">
        <v>272</v>
      </c>
      <c r="E57" s="4" t="s">
        <v>273</v>
      </c>
      <c r="F57" s="6">
        <v>45283</v>
      </c>
      <c r="G57" s="6">
        <v>45286</v>
      </c>
      <c r="H57" s="4">
        <v>1</v>
      </c>
      <c r="I57" s="4">
        <v>3</v>
      </c>
      <c r="J57" s="4">
        <v>3</v>
      </c>
      <c r="K57" s="4" t="s">
        <v>30</v>
      </c>
      <c r="L57" s="4">
        <v>2324.34</v>
      </c>
      <c r="M57" s="4">
        <v>2324.34</v>
      </c>
      <c r="N57" s="4" t="s">
        <v>274</v>
      </c>
      <c r="O57" s="4" t="s">
        <v>32</v>
      </c>
      <c r="P57" s="4" t="s">
        <v>33</v>
      </c>
      <c r="Q57" s="4">
        <v>0</v>
      </c>
      <c r="R57" s="7">
        <v>45242.0000115741</v>
      </c>
      <c r="S57" s="6">
        <v>45289</v>
      </c>
      <c r="T57" s="4" t="s">
        <v>34</v>
      </c>
      <c r="U57" s="4">
        <v>2324.34</v>
      </c>
      <c r="V57" s="4">
        <v>0</v>
      </c>
      <c r="W57" s="4">
        <v>0</v>
      </c>
      <c r="X57" s="4" t="s">
        <v>275</v>
      </c>
      <c r="Y57" s="4" t="s">
        <v>42</v>
      </c>
    </row>
    <row r="58" s="4" customFormat="1" spans="1:25">
      <c r="A58" s="4" t="s">
        <v>276</v>
      </c>
      <c r="B58" s="4" t="s">
        <v>26</v>
      </c>
      <c r="C58" s="4" t="s">
        <v>27</v>
      </c>
      <c r="D58" s="4" t="s">
        <v>272</v>
      </c>
      <c r="E58" s="4" t="s">
        <v>273</v>
      </c>
      <c r="F58" s="6">
        <v>45283</v>
      </c>
      <c r="G58" s="6">
        <v>45286</v>
      </c>
      <c r="H58" s="4">
        <v>2</v>
      </c>
      <c r="I58" s="4">
        <v>3</v>
      </c>
      <c r="J58" s="4">
        <v>6</v>
      </c>
      <c r="K58" s="4" t="s">
        <v>30</v>
      </c>
      <c r="L58" s="4">
        <v>4631.46</v>
      </c>
      <c r="M58" s="4">
        <v>4631.46</v>
      </c>
      <c r="N58" s="4" t="s">
        <v>277</v>
      </c>
      <c r="O58" s="4" t="s">
        <v>32</v>
      </c>
      <c r="P58" s="4" t="s">
        <v>33</v>
      </c>
      <c r="Q58" s="4">
        <v>0</v>
      </c>
      <c r="R58" s="7">
        <v>45242.0000115741</v>
      </c>
      <c r="S58" s="6">
        <v>45289</v>
      </c>
      <c r="T58" s="4" t="s">
        <v>34</v>
      </c>
      <c r="U58" s="4">
        <v>4631.46</v>
      </c>
      <c r="V58" s="4">
        <v>0</v>
      </c>
      <c r="W58" s="4">
        <v>0</v>
      </c>
      <c r="X58" s="4" t="s">
        <v>278</v>
      </c>
      <c r="Y58" s="4" t="s">
        <v>42</v>
      </c>
    </row>
    <row r="59" s="4" customFormat="1" spans="1:25">
      <c r="A59" s="4" t="s">
        <v>279</v>
      </c>
      <c r="B59" s="4" t="s">
        <v>26</v>
      </c>
      <c r="C59" s="4" t="s">
        <v>27</v>
      </c>
      <c r="D59" s="4" t="s">
        <v>280</v>
      </c>
      <c r="E59" s="4" t="s">
        <v>62</v>
      </c>
      <c r="F59" s="6">
        <v>45279</v>
      </c>
      <c r="G59" s="6">
        <v>45286</v>
      </c>
      <c r="H59" s="4">
        <v>1</v>
      </c>
      <c r="I59" s="4">
        <v>7</v>
      </c>
      <c r="J59" s="4">
        <v>7</v>
      </c>
      <c r="K59" s="4" t="s">
        <v>30</v>
      </c>
      <c r="L59" s="4">
        <v>10083.31</v>
      </c>
      <c r="M59" s="4">
        <v>10083.31</v>
      </c>
      <c r="N59" s="4" t="s">
        <v>281</v>
      </c>
      <c r="O59" s="4" t="s">
        <v>32</v>
      </c>
      <c r="P59" s="4" t="s">
        <v>33</v>
      </c>
      <c r="Q59" s="4">
        <v>0</v>
      </c>
      <c r="R59" s="7">
        <v>45242.0000115741</v>
      </c>
      <c r="S59" s="6">
        <v>45289</v>
      </c>
      <c r="T59" s="4" t="s">
        <v>34</v>
      </c>
      <c r="U59" s="4">
        <v>10083.31</v>
      </c>
      <c r="V59" s="4">
        <v>0</v>
      </c>
      <c r="W59" s="4">
        <v>0</v>
      </c>
      <c r="X59" s="4" t="s">
        <v>282</v>
      </c>
      <c r="Y59" s="4" t="s">
        <v>42</v>
      </c>
    </row>
    <row r="60" s="4" customFormat="1" spans="1:25">
      <c r="A60" s="4" t="s">
        <v>283</v>
      </c>
      <c r="B60" s="4" t="s">
        <v>26</v>
      </c>
      <c r="C60" s="4" t="s">
        <v>27</v>
      </c>
      <c r="D60" s="4" t="s">
        <v>284</v>
      </c>
      <c r="E60" s="4" t="s">
        <v>285</v>
      </c>
      <c r="F60" s="6">
        <v>45285</v>
      </c>
      <c r="G60" s="6">
        <v>45286</v>
      </c>
      <c r="H60" s="4">
        <v>1</v>
      </c>
      <c r="I60" s="4">
        <v>1</v>
      </c>
      <c r="J60" s="4">
        <v>1</v>
      </c>
      <c r="K60" s="4" t="s">
        <v>30</v>
      </c>
      <c r="L60" s="4">
        <v>444.75</v>
      </c>
      <c r="M60" s="4">
        <v>444.75</v>
      </c>
      <c r="N60" s="4" t="s">
        <v>286</v>
      </c>
      <c r="O60" s="4" t="s">
        <v>32</v>
      </c>
      <c r="P60" s="4" t="s">
        <v>33</v>
      </c>
      <c r="Q60" s="4">
        <v>0</v>
      </c>
      <c r="R60" s="7">
        <v>45242.0000115741</v>
      </c>
      <c r="S60" s="6">
        <v>45289</v>
      </c>
      <c r="T60" s="4" t="s">
        <v>34</v>
      </c>
      <c r="U60" s="4">
        <v>444.75</v>
      </c>
      <c r="V60" s="4">
        <v>0</v>
      </c>
      <c r="W60" s="4">
        <v>0</v>
      </c>
      <c r="X60" s="4" t="s">
        <v>287</v>
      </c>
      <c r="Y60" s="4" t="s">
        <v>42</v>
      </c>
    </row>
    <row r="61" s="4" customFormat="1" spans="1:25">
      <c r="A61" s="4" t="s">
        <v>288</v>
      </c>
      <c r="B61" s="4" t="s">
        <v>26</v>
      </c>
      <c r="C61" s="4" t="s">
        <v>27</v>
      </c>
      <c r="D61" s="4" t="s">
        <v>289</v>
      </c>
      <c r="E61" s="4" t="s">
        <v>290</v>
      </c>
      <c r="F61" s="6">
        <v>45283</v>
      </c>
      <c r="G61" s="6">
        <v>45286</v>
      </c>
      <c r="H61" s="4">
        <v>1</v>
      </c>
      <c r="I61" s="4">
        <v>3</v>
      </c>
      <c r="J61" s="4">
        <v>3</v>
      </c>
      <c r="K61" s="4" t="s">
        <v>30</v>
      </c>
      <c r="L61" s="4">
        <v>1715.38</v>
      </c>
      <c r="M61" s="4">
        <v>1715.38</v>
      </c>
      <c r="N61" s="4" t="s">
        <v>291</v>
      </c>
      <c r="O61" s="4" t="s">
        <v>32</v>
      </c>
      <c r="P61" s="4" t="s">
        <v>33</v>
      </c>
      <c r="Q61" s="4">
        <v>0</v>
      </c>
      <c r="R61" s="7">
        <v>45242.0000115741</v>
      </c>
      <c r="S61" s="6">
        <v>45289</v>
      </c>
      <c r="T61" s="4" t="s">
        <v>34</v>
      </c>
      <c r="U61" s="4">
        <v>1715.38</v>
      </c>
      <c r="V61" s="4">
        <v>0</v>
      </c>
      <c r="W61" s="4">
        <v>0</v>
      </c>
      <c r="X61" s="4" t="s">
        <v>292</v>
      </c>
      <c r="Y61" s="4" t="s">
        <v>293</v>
      </c>
    </row>
    <row r="62" s="4" customFormat="1" spans="1:25">
      <c r="A62" s="4" t="s">
        <v>294</v>
      </c>
      <c r="B62" s="4" t="s">
        <v>26</v>
      </c>
      <c r="C62" s="4" t="s">
        <v>27</v>
      </c>
      <c r="D62" s="4" t="s">
        <v>295</v>
      </c>
      <c r="E62" s="4" t="s">
        <v>296</v>
      </c>
      <c r="F62" s="6">
        <v>45283</v>
      </c>
      <c r="G62" s="6">
        <v>45286</v>
      </c>
      <c r="H62" s="4">
        <v>1</v>
      </c>
      <c r="I62" s="4">
        <v>3</v>
      </c>
      <c r="J62" s="4">
        <v>3</v>
      </c>
      <c r="K62" s="4" t="s">
        <v>30</v>
      </c>
      <c r="L62" s="4">
        <v>2383.2</v>
      </c>
      <c r="M62" s="4">
        <v>2383.2</v>
      </c>
      <c r="N62" s="4" t="s">
        <v>297</v>
      </c>
      <c r="O62" s="4" t="s">
        <v>32</v>
      </c>
      <c r="P62" s="4" t="s">
        <v>33</v>
      </c>
      <c r="Q62" s="4">
        <v>0</v>
      </c>
      <c r="R62" s="7">
        <v>45242</v>
      </c>
      <c r="S62" s="6">
        <v>45289</v>
      </c>
      <c r="T62" s="4" t="s">
        <v>34</v>
      </c>
      <c r="U62" s="4">
        <v>2383.2</v>
      </c>
      <c r="V62" s="4">
        <v>0</v>
      </c>
      <c r="W62" s="4">
        <v>0</v>
      </c>
      <c r="X62" s="4" t="s">
        <v>298</v>
      </c>
      <c r="Y62" s="4" t="s">
        <v>299</v>
      </c>
    </row>
    <row r="63" s="4" customFormat="1" spans="1:25">
      <c r="A63" s="4" t="s">
        <v>300</v>
      </c>
      <c r="B63" s="4" t="s">
        <v>26</v>
      </c>
      <c r="C63" s="4" t="s">
        <v>27</v>
      </c>
      <c r="D63" s="4" t="s">
        <v>301</v>
      </c>
      <c r="E63" s="4" t="s">
        <v>181</v>
      </c>
      <c r="F63" s="6">
        <v>45284</v>
      </c>
      <c r="G63" s="6">
        <v>45286</v>
      </c>
      <c r="H63" s="4">
        <v>1</v>
      </c>
      <c r="I63" s="4">
        <v>2</v>
      </c>
      <c r="J63" s="4">
        <v>2</v>
      </c>
      <c r="K63" s="4" t="s">
        <v>30</v>
      </c>
      <c r="L63" s="4">
        <v>1657.74</v>
      </c>
      <c r="M63" s="4">
        <v>1657.74</v>
      </c>
      <c r="N63" s="4" t="s">
        <v>302</v>
      </c>
      <c r="O63" s="4" t="s">
        <v>32</v>
      </c>
      <c r="P63" s="4" t="s">
        <v>33</v>
      </c>
      <c r="Q63" s="4">
        <v>0</v>
      </c>
      <c r="R63" s="7">
        <v>45242.0000115741</v>
      </c>
      <c r="S63" s="6">
        <v>45289</v>
      </c>
      <c r="T63" s="4" t="s">
        <v>34</v>
      </c>
      <c r="U63" s="4">
        <v>1657.74</v>
      </c>
      <c r="V63" s="4">
        <v>0</v>
      </c>
      <c r="W63" s="4">
        <v>0</v>
      </c>
      <c r="X63" s="4" t="s">
        <v>303</v>
      </c>
      <c r="Y63" s="4" t="s">
        <v>42</v>
      </c>
    </row>
    <row r="64" s="4" customFormat="1" spans="1:25">
      <c r="A64" s="4" t="s">
        <v>304</v>
      </c>
      <c r="B64" s="4" t="s">
        <v>26</v>
      </c>
      <c r="C64" s="4" t="s">
        <v>27</v>
      </c>
      <c r="D64" s="4" t="s">
        <v>280</v>
      </c>
      <c r="E64" s="4" t="s">
        <v>62</v>
      </c>
      <c r="F64" s="6">
        <v>45279</v>
      </c>
      <c r="G64" s="6">
        <v>45286</v>
      </c>
      <c r="H64" s="4">
        <v>1</v>
      </c>
      <c r="I64" s="4">
        <v>7</v>
      </c>
      <c r="J64" s="4">
        <v>7</v>
      </c>
      <c r="K64" s="4" t="s">
        <v>30</v>
      </c>
      <c r="L64" s="4">
        <v>10015.33</v>
      </c>
      <c r="M64" s="4">
        <v>10015.33</v>
      </c>
      <c r="N64" s="4" t="s">
        <v>305</v>
      </c>
      <c r="O64" s="4" t="s">
        <v>32</v>
      </c>
      <c r="P64" s="4" t="s">
        <v>33</v>
      </c>
      <c r="Q64" s="4">
        <v>0</v>
      </c>
      <c r="R64" s="7">
        <v>45242</v>
      </c>
      <c r="S64" s="6">
        <v>45289</v>
      </c>
      <c r="T64" s="4" t="s">
        <v>34</v>
      </c>
      <c r="U64" s="4">
        <v>10015.33</v>
      </c>
      <c r="V64" s="4">
        <v>0</v>
      </c>
      <c r="W64" s="4">
        <v>0</v>
      </c>
      <c r="X64" s="4" t="s">
        <v>306</v>
      </c>
      <c r="Y64" s="4" t="s">
        <v>42</v>
      </c>
    </row>
    <row r="65" s="4" customFormat="1" spans="1:25">
      <c r="A65" s="4" t="s">
        <v>307</v>
      </c>
      <c r="B65" s="4" t="s">
        <v>26</v>
      </c>
      <c r="C65" s="4" t="s">
        <v>27</v>
      </c>
      <c r="D65" s="4" t="s">
        <v>308</v>
      </c>
      <c r="E65" s="4" t="s">
        <v>309</v>
      </c>
      <c r="F65" s="6">
        <v>45282</v>
      </c>
      <c r="G65" s="6">
        <v>45286</v>
      </c>
      <c r="H65" s="4">
        <v>1</v>
      </c>
      <c r="I65" s="4">
        <v>4</v>
      </c>
      <c r="J65" s="4">
        <v>4</v>
      </c>
      <c r="K65" s="4" t="s">
        <v>30</v>
      </c>
      <c r="L65" s="4">
        <v>2643.03</v>
      </c>
      <c r="M65" s="4">
        <v>2643.03</v>
      </c>
      <c r="N65" s="4" t="s">
        <v>310</v>
      </c>
      <c r="O65" s="4" t="s">
        <v>32</v>
      </c>
      <c r="P65" s="4" t="s">
        <v>33</v>
      </c>
      <c r="Q65" s="4">
        <v>0</v>
      </c>
      <c r="R65" s="7">
        <v>45242.0000115741</v>
      </c>
      <c r="S65" s="6">
        <v>45289</v>
      </c>
      <c r="T65" s="4" t="s">
        <v>34</v>
      </c>
      <c r="U65" s="4">
        <v>2643.03</v>
      </c>
      <c r="V65" s="4">
        <v>0</v>
      </c>
      <c r="W65" s="4">
        <v>0</v>
      </c>
      <c r="X65" s="4" t="s">
        <v>311</v>
      </c>
      <c r="Y65" s="4" t="s">
        <v>312</v>
      </c>
    </row>
    <row r="66" s="4" customFormat="1" spans="1:25">
      <c r="A66" s="4" t="s">
        <v>313</v>
      </c>
      <c r="B66" s="4" t="s">
        <v>26</v>
      </c>
      <c r="C66" s="4" t="s">
        <v>27</v>
      </c>
      <c r="D66" s="4" t="s">
        <v>314</v>
      </c>
      <c r="E66" s="4" t="s">
        <v>315</v>
      </c>
      <c r="F66" s="6">
        <v>45285</v>
      </c>
      <c r="G66" s="6">
        <v>45286</v>
      </c>
      <c r="H66" s="4">
        <v>1</v>
      </c>
      <c r="I66" s="4">
        <v>1</v>
      </c>
      <c r="J66" s="4">
        <v>1</v>
      </c>
      <c r="K66" s="4" t="s">
        <v>30</v>
      </c>
      <c r="L66" s="4">
        <v>537.73</v>
      </c>
      <c r="M66" s="4">
        <v>537.73</v>
      </c>
      <c r="N66" s="4" t="s">
        <v>316</v>
      </c>
      <c r="O66" s="4" t="s">
        <v>32</v>
      </c>
      <c r="P66" s="4" t="s">
        <v>33</v>
      </c>
      <c r="Q66" s="4">
        <v>0</v>
      </c>
      <c r="R66" s="7">
        <v>45243</v>
      </c>
      <c r="S66" s="6">
        <v>45289</v>
      </c>
      <c r="T66" s="4" t="s">
        <v>34</v>
      </c>
      <c r="U66" s="4">
        <v>537.73</v>
      </c>
      <c r="V66" s="4">
        <v>0</v>
      </c>
      <c r="W66" s="4">
        <v>0</v>
      </c>
      <c r="X66" s="4" t="s">
        <v>317</v>
      </c>
      <c r="Y66" s="4" t="s">
        <v>318</v>
      </c>
    </row>
    <row r="67" s="4" customFormat="1" spans="1:25">
      <c r="A67" s="4" t="s">
        <v>319</v>
      </c>
      <c r="B67" s="4" t="s">
        <v>26</v>
      </c>
      <c r="C67" s="4" t="s">
        <v>27</v>
      </c>
      <c r="D67" s="4" t="s">
        <v>320</v>
      </c>
      <c r="E67" s="4" t="s">
        <v>309</v>
      </c>
      <c r="F67" s="6">
        <v>45283</v>
      </c>
      <c r="G67" s="6">
        <v>45286</v>
      </c>
      <c r="H67" s="4">
        <v>1</v>
      </c>
      <c r="I67" s="4">
        <v>3</v>
      </c>
      <c r="J67" s="4">
        <v>3</v>
      </c>
      <c r="K67" s="4" t="s">
        <v>30</v>
      </c>
      <c r="L67" s="4">
        <v>4001.46</v>
      </c>
      <c r="M67" s="4">
        <v>4001.46</v>
      </c>
      <c r="N67" s="4" t="s">
        <v>321</v>
      </c>
      <c r="O67" s="4" t="s">
        <v>32</v>
      </c>
      <c r="P67" s="4" t="s">
        <v>33</v>
      </c>
      <c r="Q67" s="4">
        <v>0</v>
      </c>
      <c r="R67" s="7">
        <v>45243</v>
      </c>
      <c r="S67" s="6">
        <v>45289</v>
      </c>
      <c r="T67" s="4" t="s">
        <v>34</v>
      </c>
      <c r="U67" s="4">
        <v>4001.46</v>
      </c>
      <c r="V67" s="4">
        <v>0</v>
      </c>
      <c r="W67" s="4">
        <v>0</v>
      </c>
      <c r="X67" s="4" t="s">
        <v>322</v>
      </c>
      <c r="Y67" s="4" t="s">
        <v>323</v>
      </c>
    </row>
    <row r="68" s="4" customFormat="1" spans="1:25">
      <c r="A68" s="4" t="s">
        <v>324</v>
      </c>
      <c r="B68" s="4" t="s">
        <v>26</v>
      </c>
      <c r="C68" s="4" t="s">
        <v>27</v>
      </c>
      <c r="D68" s="4" t="s">
        <v>325</v>
      </c>
      <c r="E68" s="4" t="s">
        <v>326</v>
      </c>
      <c r="F68" s="6">
        <v>45283</v>
      </c>
      <c r="G68" s="6">
        <v>45286</v>
      </c>
      <c r="H68" s="4">
        <v>1</v>
      </c>
      <c r="I68" s="4">
        <v>3</v>
      </c>
      <c r="J68" s="4">
        <v>3</v>
      </c>
      <c r="K68" s="4" t="s">
        <v>30</v>
      </c>
      <c r="L68" s="4">
        <v>1305.24</v>
      </c>
      <c r="M68" s="4">
        <v>1305.24</v>
      </c>
      <c r="N68" s="4" t="s">
        <v>327</v>
      </c>
      <c r="O68" s="4" t="s">
        <v>32</v>
      </c>
      <c r="P68" s="4" t="s">
        <v>33</v>
      </c>
      <c r="Q68" s="4">
        <v>0</v>
      </c>
      <c r="R68" s="7">
        <v>45243.0000115741</v>
      </c>
      <c r="S68" s="6">
        <v>45289</v>
      </c>
      <c r="T68" s="4" t="s">
        <v>34</v>
      </c>
      <c r="U68" s="4">
        <v>1305.24</v>
      </c>
      <c r="V68" s="4">
        <v>0</v>
      </c>
      <c r="W68" s="4">
        <v>0</v>
      </c>
      <c r="X68" s="4" t="s">
        <v>328</v>
      </c>
      <c r="Y68" s="4" t="s">
        <v>329</v>
      </c>
    </row>
    <row r="69" s="4" customFormat="1" spans="1:25">
      <c r="A69" s="4" t="s">
        <v>257</v>
      </c>
      <c r="B69" s="4" t="s">
        <v>26</v>
      </c>
      <c r="C69" s="4" t="s">
        <v>43</v>
      </c>
      <c r="D69" s="4" t="s">
        <v>258</v>
      </c>
      <c r="E69" s="4" t="s">
        <v>259</v>
      </c>
      <c r="F69" s="6">
        <v>45281</v>
      </c>
      <c r="G69" s="6">
        <v>45286</v>
      </c>
      <c r="H69" s="4">
        <v>1</v>
      </c>
      <c r="I69" s="4">
        <v>5</v>
      </c>
      <c r="J69" s="4">
        <v>5</v>
      </c>
      <c r="K69" s="4" t="s">
        <v>30</v>
      </c>
      <c r="L69" s="4">
        <v>-18163.8</v>
      </c>
      <c r="M69" s="4">
        <v>-18163.8</v>
      </c>
      <c r="N69" s="4" t="s">
        <v>260</v>
      </c>
      <c r="O69" s="4" t="s">
        <v>32</v>
      </c>
      <c r="P69" s="4" t="s">
        <v>33</v>
      </c>
      <c r="Q69" s="4">
        <v>0</v>
      </c>
      <c r="R69" s="7">
        <v>45240</v>
      </c>
      <c r="S69" s="6">
        <v>45289</v>
      </c>
      <c r="T69" s="4" t="s">
        <v>34</v>
      </c>
      <c r="U69" s="4">
        <v>-18163.8</v>
      </c>
      <c r="V69" s="4">
        <v>0</v>
      </c>
      <c r="W69" s="4">
        <v>0</v>
      </c>
      <c r="X69" s="4" t="s">
        <v>261</v>
      </c>
      <c r="Y69" s="4" t="s">
        <v>262</v>
      </c>
    </row>
    <row r="70" s="4" customFormat="1" spans="1:25">
      <c r="A70" s="4" t="s">
        <v>263</v>
      </c>
      <c r="B70" s="4" t="s">
        <v>26</v>
      </c>
      <c r="C70" s="4" t="s">
        <v>43</v>
      </c>
      <c r="D70" s="4" t="s">
        <v>258</v>
      </c>
      <c r="E70" s="4" t="s">
        <v>259</v>
      </c>
      <c r="F70" s="6">
        <v>45281</v>
      </c>
      <c r="G70" s="6">
        <v>45286</v>
      </c>
      <c r="H70" s="4">
        <v>1</v>
      </c>
      <c r="I70" s="4">
        <v>5</v>
      </c>
      <c r="J70" s="4">
        <v>5</v>
      </c>
      <c r="K70" s="4" t="s">
        <v>30</v>
      </c>
      <c r="L70" s="4">
        <v>-18163.8</v>
      </c>
      <c r="M70" s="4">
        <v>-18163.8</v>
      </c>
      <c r="N70" s="4" t="s">
        <v>264</v>
      </c>
      <c r="O70" s="4" t="s">
        <v>32</v>
      </c>
      <c r="P70" s="4" t="s">
        <v>33</v>
      </c>
      <c r="Q70" s="4">
        <v>0</v>
      </c>
      <c r="R70" s="7">
        <v>45240</v>
      </c>
      <c r="S70" s="6">
        <v>45289</v>
      </c>
      <c r="T70" s="4" t="s">
        <v>34</v>
      </c>
      <c r="U70" s="4">
        <v>-18163.8</v>
      </c>
      <c r="V70" s="4">
        <v>0</v>
      </c>
      <c r="W70" s="4">
        <v>0</v>
      </c>
      <c r="X70" s="4" t="s">
        <v>265</v>
      </c>
      <c r="Y70" s="4" t="s">
        <v>42</v>
      </c>
    </row>
    <row r="71" s="4" customFormat="1" spans="1:25">
      <c r="A71" s="4" t="s">
        <v>330</v>
      </c>
      <c r="B71" s="4" t="s">
        <v>26</v>
      </c>
      <c r="C71" s="4" t="s">
        <v>27</v>
      </c>
      <c r="D71" s="4" t="s">
        <v>331</v>
      </c>
      <c r="E71" s="4" t="s">
        <v>332</v>
      </c>
      <c r="F71" s="6">
        <v>45283</v>
      </c>
      <c r="G71" s="6">
        <v>45286</v>
      </c>
      <c r="H71" s="4">
        <v>1</v>
      </c>
      <c r="I71" s="4">
        <v>3</v>
      </c>
      <c r="J71" s="4">
        <v>3</v>
      </c>
      <c r="K71" s="4" t="s">
        <v>30</v>
      </c>
      <c r="L71" s="4">
        <v>982.47</v>
      </c>
      <c r="M71" s="4">
        <v>982.47</v>
      </c>
      <c r="N71" s="4" t="s">
        <v>333</v>
      </c>
      <c r="O71" s="4" t="s">
        <v>32</v>
      </c>
      <c r="P71" s="4" t="s">
        <v>33</v>
      </c>
      <c r="Q71" s="4">
        <v>0</v>
      </c>
      <c r="R71" s="7">
        <v>45243</v>
      </c>
      <c r="S71" s="6">
        <v>45289</v>
      </c>
      <c r="T71" s="4" t="s">
        <v>34</v>
      </c>
      <c r="U71" s="4">
        <v>982.47</v>
      </c>
      <c r="V71" s="4">
        <v>0</v>
      </c>
      <c r="W71" s="4">
        <v>0</v>
      </c>
      <c r="X71" s="4" t="s">
        <v>334</v>
      </c>
      <c r="Y71" s="4" t="s">
        <v>335</v>
      </c>
    </row>
    <row r="72" s="4" customFormat="1" spans="1:25">
      <c r="A72" s="4" t="s">
        <v>166</v>
      </c>
      <c r="B72" s="4" t="s">
        <v>26</v>
      </c>
      <c r="C72" s="4" t="s">
        <v>43</v>
      </c>
      <c r="D72" s="4" t="s">
        <v>167</v>
      </c>
      <c r="E72" s="4" t="s">
        <v>146</v>
      </c>
      <c r="F72" s="6">
        <v>45285</v>
      </c>
      <c r="G72" s="6">
        <v>45286</v>
      </c>
      <c r="H72" s="4">
        <v>1</v>
      </c>
      <c r="I72" s="4">
        <v>1</v>
      </c>
      <c r="J72" s="4">
        <v>1</v>
      </c>
      <c r="K72" s="4" t="s">
        <v>30</v>
      </c>
      <c r="L72" s="4">
        <v>-1372.23</v>
      </c>
      <c r="M72" s="4">
        <v>-1372.23</v>
      </c>
      <c r="N72" s="4" t="s">
        <v>168</v>
      </c>
      <c r="O72" s="4" t="s">
        <v>32</v>
      </c>
      <c r="P72" s="4" t="s">
        <v>33</v>
      </c>
      <c r="Q72" s="4">
        <v>0</v>
      </c>
      <c r="R72" s="7">
        <v>45229.0000115741</v>
      </c>
      <c r="S72" s="6">
        <v>45289</v>
      </c>
      <c r="T72" s="4" t="s">
        <v>34</v>
      </c>
      <c r="U72" s="4">
        <v>-1372.23</v>
      </c>
      <c r="V72" s="4">
        <v>0</v>
      </c>
      <c r="W72" s="4">
        <v>0</v>
      </c>
      <c r="X72" s="4" t="s">
        <v>169</v>
      </c>
      <c r="Y72" s="4" t="s">
        <v>42</v>
      </c>
    </row>
    <row r="73" s="4" customFormat="1" spans="1:25">
      <c r="A73" s="4" t="s">
        <v>336</v>
      </c>
      <c r="B73" s="4" t="s">
        <v>26</v>
      </c>
      <c r="C73" s="4" t="s">
        <v>27</v>
      </c>
      <c r="D73" s="4" t="s">
        <v>337</v>
      </c>
      <c r="E73" s="4" t="s">
        <v>338</v>
      </c>
      <c r="F73" s="6">
        <v>45282</v>
      </c>
      <c r="G73" s="6">
        <v>45286</v>
      </c>
      <c r="H73" s="4">
        <v>1</v>
      </c>
      <c r="I73" s="4">
        <v>4</v>
      </c>
      <c r="J73" s="4">
        <v>4</v>
      </c>
      <c r="K73" s="4" t="s">
        <v>30</v>
      </c>
      <c r="L73" s="4">
        <v>3144.8</v>
      </c>
      <c r="M73" s="4">
        <v>3144.8</v>
      </c>
      <c r="N73" s="4" t="s">
        <v>339</v>
      </c>
      <c r="O73" s="4" t="s">
        <v>32</v>
      </c>
      <c r="P73" s="4" t="s">
        <v>33</v>
      </c>
      <c r="Q73" s="4">
        <v>0</v>
      </c>
      <c r="R73" s="7">
        <v>45244.0000115741</v>
      </c>
      <c r="S73" s="6">
        <v>45289</v>
      </c>
      <c r="T73" s="4" t="s">
        <v>34</v>
      </c>
      <c r="U73" s="4">
        <v>3144.8</v>
      </c>
      <c r="V73" s="4">
        <v>0</v>
      </c>
      <c r="W73" s="4">
        <v>0</v>
      </c>
      <c r="X73" s="4" t="s">
        <v>340</v>
      </c>
      <c r="Y73" s="4" t="s">
        <v>42</v>
      </c>
    </row>
    <row r="74" s="4" customFormat="1" spans="1:25">
      <c r="A74" s="4" t="s">
        <v>341</v>
      </c>
      <c r="B74" s="4" t="s">
        <v>26</v>
      </c>
      <c r="C74" s="4" t="s">
        <v>27</v>
      </c>
      <c r="D74" s="4" t="s">
        <v>337</v>
      </c>
      <c r="E74" s="4" t="s">
        <v>338</v>
      </c>
      <c r="F74" s="6">
        <v>45282</v>
      </c>
      <c r="G74" s="6">
        <v>45286</v>
      </c>
      <c r="H74" s="4">
        <v>1</v>
      </c>
      <c r="I74" s="4">
        <v>4</v>
      </c>
      <c r="J74" s="4">
        <v>4</v>
      </c>
      <c r="K74" s="4" t="s">
        <v>30</v>
      </c>
      <c r="L74" s="4">
        <v>3144.8</v>
      </c>
      <c r="M74" s="4">
        <v>3144.8</v>
      </c>
      <c r="N74" s="4" t="s">
        <v>342</v>
      </c>
      <c r="O74" s="4" t="s">
        <v>32</v>
      </c>
      <c r="P74" s="4" t="s">
        <v>33</v>
      </c>
      <c r="Q74" s="4">
        <v>0</v>
      </c>
      <c r="R74" s="7">
        <v>45244</v>
      </c>
      <c r="S74" s="6">
        <v>45289</v>
      </c>
      <c r="T74" s="4" t="s">
        <v>34</v>
      </c>
      <c r="U74" s="4">
        <v>3144.8</v>
      </c>
      <c r="V74" s="4">
        <v>0</v>
      </c>
      <c r="W74" s="4">
        <v>0</v>
      </c>
      <c r="X74" s="4" t="s">
        <v>343</v>
      </c>
      <c r="Y74" s="4" t="s">
        <v>42</v>
      </c>
    </row>
    <row r="75" s="4" customFormat="1" spans="1:25">
      <c r="A75" s="4" t="s">
        <v>344</v>
      </c>
      <c r="B75" s="4" t="s">
        <v>26</v>
      </c>
      <c r="C75" s="4" t="s">
        <v>27</v>
      </c>
      <c r="D75" s="4" t="s">
        <v>345</v>
      </c>
      <c r="E75" s="4" t="s">
        <v>346</v>
      </c>
      <c r="F75" s="6">
        <v>45285</v>
      </c>
      <c r="G75" s="6">
        <v>45286</v>
      </c>
      <c r="H75" s="4">
        <v>1</v>
      </c>
      <c r="I75" s="4">
        <v>1</v>
      </c>
      <c r="J75" s="4">
        <v>1</v>
      </c>
      <c r="K75" s="4" t="s">
        <v>30</v>
      </c>
      <c r="L75" s="4">
        <v>2290.73</v>
      </c>
      <c r="M75" s="4">
        <v>2290.73</v>
      </c>
      <c r="N75" s="4" t="s">
        <v>347</v>
      </c>
      <c r="O75" s="4" t="s">
        <v>32</v>
      </c>
      <c r="P75" s="4" t="s">
        <v>33</v>
      </c>
      <c r="Q75" s="4">
        <v>0</v>
      </c>
      <c r="R75" s="7">
        <v>45245.0000115741</v>
      </c>
      <c r="S75" s="6">
        <v>45289</v>
      </c>
      <c r="T75" s="4" t="s">
        <v>34</v>
      </c>
      <c r="U75" s="4">
        <v>2290.73</v>
      </c>
      <c r="V75" s="4">
        <v>0</v>
      </c>
      <c r="W75" s="4">
        <v>0</v>
      </c>
      <c r="X75" s="4" t="s">
        <v>348</v>
      </c>
      <c r="Y75" s="4" t="s">
        <v>42</v>
      </c>
    </row>
    <row r="76" s="4" customFormat="1" spans="1:25">
      <c r="A76" s="4" t="s">
        <v>344</v>
      </c>
      <c r="B76" s="4" t="s">
        <v>26</v>
      </c>
      <c r="C76" s="4" t="s">
        <v>43</v>
      </c>
      <c r="D76" s="4" t="s">
        <v>345</v>
      </c>
      <c r="E76" s="4" t="s">
        <v>346</v>
      </c>
      <c r="F76" s="6">
        <v>45285</v>
      </c>
      <c r="G76" s="6">
        <v>45286</v>
      </c>
      <c r="H76" s="4">
        <v>1</v>
      </c>
      <c r="I76" s="4">
        <v>1</v>
      </c>
      <c r="J76" s="4">
        <v>1</v>
      </c>
      <c r="K76" s="4" t="s">
        <v>30</v>
      </c>
      <c r="L76" s="4">
        <v>-2290.73</v>
      </c>
      <c r="M76" s="4">
        <v>-2290.73</v>
      </c>
      <c r="N76" s="4" t="s">
        <v>347</v>
      </c>
      <c r="O76" s="4" t="s">
        <v>32</v>
      </c>
      <c r="P76" s="4" t="s">
        <v>33</v>
      </c>
      <c r="Q76" s="4">
        <v>0</v>
      </c>
      <c r="R76" s="7">
        <v>45245.0000115741</v>
      </c>
      <c r="S76" s="6">
        <v>45289</v>
      </c>
      <c r="T76" s="4" t="s">
        <v>34</v>
      </c>
      <c r="U76" s="4">
        <v>-2290.73</v>
      </c>
      <c r="V76" s="4">
        <v>0</v>
      </c>
      <c r="W76" s="4">
        <v>0</v>
      </c>
      <c r="X76" s="4" t="s">
        <v>348</v>
      </c>
      <c r="Y76" s="4" t="s">
        <v>42</v>
      </c>
    </row>
    <row r="77" s="4" customFormat="1" spans="1:25">
      <c r="A77" s="4" t="s">
        <v>349</v>
      </c>
      <c r="B77" s="4" t="s">
        <v>26</v>
      </c>
      <c r="C77" s="4" t="s">
        <v>27</v>
      </c>
      <c r="D77" s="4" t="s">
        <v>350</v>
      </c>
      <c r="E77" s="4" t="s">
        <v>351</v>
      </c>
      <c r="F77" s="6">
        <v>45284</v>
      </c>
      <c r="G77" s="6">
        <v>45286</v>
      </c>
      <c r="H77" s="4">
        <v>1</v>
      </c>
      <c r="I77" s="4">
        <v>2</v>
      </c>
      <c r="J77" s="4">
        <v>2</v>
      </c>
      <c r="K77" s="4" t="s">
        <v>30</v>
      </c>
      <c r="L77" s="4">
        <v>537</v>
      </c>
      <c r="M77" s="4">
        <v>537</v>
      </c>
      <c r="N77" s="4" t="s">
        <v>352</v>
      </c>
      <c r="O77" s="4" t="s">
        <v>32</v>
      </c>
      <c r="P77" s="4" t="s">
        <v>33</v>
      </c>
      <c r="Q77" s="4">
        <v>0</v>
      </c>
      <c r="R77" s="7">
        <v>45245.0000115741</v>
      </c>
      <c r="S77" s="6">
        <v>45289</v>
      </c>
      <c r="T77" s="4" t="s">
        <v>34</v>
      </c>
      <c r="U77" s="4">
        <v>537</v>
      </c>
      <c r="V77" s="4">
        <v>0</v>
      </c>
      <c r="W77" s="4">
        <v>0</v>
      </c>
      <c r="X77" s="4" t="s">
        <v>353</v>
      </c>
      <c r="Y77" s="4" t="s">
        <v>354</v>
      </c>
    </row>
    <row r="78" s="4" customFormat="1" spans="1:25">
      <c r="A78" s="4" t="s">
        <v>355</v>
      </c>
      <c r="B78" s="4" t="s">
        <v>26</v>
      </c>
      <c r="C78" s="4" t="s">
        <v>27</v>
      </c>
      <c r="D78" s="4" t="s">
        <v>356</v>
      </c>
      <c r="E78" s="4" t="s">
        <v>357</v>
      </c>
      <c r="F78" s="6">
        <v>45280</v>
      </c>
      <c r="G78" s="6">
        <v>45286</v>
      </c>
      <c r="H78" s="4">
        <v>1</v>
      </c>
      <c r="I78" s="4">
        <v>6</v>
      </c>
      <c r="J78" s="4">
        <v>6</v>
      </c>
      <c r="K78" s="4" t="s">
        <v>30</v>
      </c>
      <c r="L78" s="4">
        <v>4130.1</v>
      </c>
      <c r="M78" s="4">
        <v>4130.1</v>
      </c>
      <c r="N78" s="4" t="s">
        <v>358</v>
      </c>
      <c r="O78" s="4" t="s">
        <v>32</v>
      </c>
      <c r="P78" s="4" t="s">
        <v>33</v>
      </c>
      <c r="Q78" s="4">
        <v>0</v>
      </c>
      <c r="R78" s="7">
        <v>45245</v>
      </c>
      <c r="S78" s="6">
        <v>45289</v>
      </c>
      <c r="T78" s="4" t="s">
        <v>34</v>
      </c>
      <c r="U78" s="4">
        <v>4130.1</v>
      </c>
      <c r="V78" s="4">
        <v>0</v>
      </c>
      <c r="W78" s="4">
        <v>0</v>
      </c>
      <c r="X78" s="4" t="s">
        <v>359</v>
      </c>
      <c r="Y78" s="4" t="s">
        <v>42</v>
      </c>
    </row>
    <row r="79" s="4" customFormat="1" spans="1:25">
      <c r="A79" s="4" t="s">
        <v>341</v>
      </c>
      <c r="B79" s="4" t="s">
        <v>26</v>
      </c>
      <c r="C79" s="4" t="s">
        <v>43</v>
      </c>
      <c r="D79" s="4" t="s">
        <v>337</v>
      </c>
      <c r="E79" s="4" t="s">
        <v>338</v>
      </c>
      <c r="F79" s="6">
        <v>45282</v>
      </c>
      <c r="G79" s="6">
        <v>45286</v>
      </c>
      <c r="H79" s="4">
        <v>1</v>
      </c>
      <c r="I79" s="4">
        <v>4</v>
      </c>
      <c r="J79" s="4">
        <v>4</v>
      </c>
      <c r="K79" s="4" t="s">
        <v>30</v>
      </c>
      <c r="L79" s="4">
        <v>-3144.8</v>
      </c>
      <c r="M79" s="4">
        <v>-3144.8</v>
      </c>
      <c r="N79" s="4" t="s">
        <v>342</v>
      </c>
      <c r="O79" s="4" t="s">
        <v>32</v>
      </c>
      <c r="P79" s="4" t="s">
        <v>33</v>
      </c>
      <c r="Q79" s="4">
        <v>0</v>
      </c>
      <c r="R79" s="7">
        <v>45244</v>
      </c>
      <c r="S79" s="6">
        <v>45289</v>
      </c>
      <c r="T79" s="4" t="s">
        <v>34</v>
      </c>
      <c r="U79" s="4">
        <v>-3144.8</v>
      </c>
      <c r="V79" s="4">
        <v>0</v>
      </c>
      <c r="W79" s="4">
        <v>0</v>
      </c>
      <c r="X79" s="4" t="s">
        <v>343</v>
      </c>
      <c r="Y79" s="4" t="s">
        <v>42</v>
      </c>
    </row>
    <row r="80" s="4" customFormat="1" spans="1:25">
      <c r="A80" s="4" t="s">
        <v>360</v>
      </c>
      <c r="B80" s="4" t="s">
        <v>26</v>
      </c>
      <c r="C80" s="4" t="s">
        <v>27</v>
      </c>
      <c r="D80" s="4" t="s">
        <v>337</v>
      </c>
      <c r="E80" s="4" t="s">
        <v>338</v>
      </c>
      <c r="F80" s="6">
        <v>45282</v>
      </c>
      <c r="G80" s="6">
        <v>45286</v>
      </c>
      <c r="H80" s="4">
        <v>1</v>
      </c>
      <c r="I80" s="4">
        <v>4</v>
      </c>
      <c r="J80" s="4">
        <v>4</v>
      </c>
      <c r="K80" s="4" t="s">
        <v>30</v>
      </c>
      <c r="L80" s="4">
        <v>3108.76</v>
      </c>
      <c r="M80" s="4">
        <v>3108.76</v>
      </c>
      <c r="N80" s="4" t="s">
        <v>361</v>
      </c>
      <c r="O80" s="4" t="s">
        <v>32</v>
      </c>
      <c r="P80" s="4" t="s">
        <v>33</v>
      </c>
      <c r="Q80" s="4">
        <v>0</v>
      </c>
      <c r="R80" s="7">
        <v>45246</v>
      </c>
      <c r="S80" s="6">
        <v>45289</v>
      </c>
      <c r="T80" s="4" t="s">
        <v>34</v>
      </c>
      <c r="U80" s="4">
        <v>3108.76</v>
      </c>
      <c r="V80" s="4">
        <v>0</v>
      </c>
      <c r="W80" s="4">
        <v>0</v>
      </c>
      <c r="X80" s="4" t="s">
        <v>362</v>
      </c>
      <c r="Y80" s="4" t="s">
        <v>42</v>
      </c>
    </row>
    <row r="81" s="4" customFormat="1" spans="1:25">
      <c r="A81" s="4" t="s">
        <v>336</v>
      </c>
      <c r="B81" s="4" t="s">
        <v>26</v>
      </c>
      <c r="C81" s="4" t="s">
        <v>43</v>
      </c>
      <c r="D81" s="4" t="s">
        <v>337</v>
      </c>
      <c r="E81" s="4" t="s">
        <v>338</v>
      </c>
      <c r="F81" s="6">
        <v>45282</v>
      </c>
      <c r="G81" s="6">
        <v>45286</v>
      </c>
      <c r="H81" s="4">
        <v>1</v>
      </c>
      <c r="I81" s="4">
        <v>4</v>
      </c>
      <c r="J81" s="4">
        <v>4</v>
      </c>
      <c r="K81" s="4" t="s">
        <v>30</v>
      </c>
      <c r="L81" s="4">
        <v>-3144.8</v>
      </c>
      <c r="M81" s="4">
        <v>-3144.8</v>
      </c>
      <c r="N81" s="4" t="s">
        <v>339</v>
      </c>
      <c r="O81" s="4" t="s">
        <v>32</v>
      </c>
      <c r="P81" s="4" t="s">
        <v>33</v>
      </c>
      <c r="Q81" s="4">
        <v>0</v>
      </c>
      <c r="R81" s="7">
        <v>45244.0000115741</v>
      </c>
      <c r="S81" s="6">
        <v>45289</v>
      </c>
      <c r="T81" s="4" t="s">
        <v>34</v>
      </c>
      <c r="U81" s="4">
        <v>-3144.8</v>
      </c>
      <c r="V81" s="4">
        <v>0</v>
      </c>
      <c r="W81" s="4">
        <v>0</v>
      </c>
      <c r="X81" s="4" t="s">
        <v>340</v>
      </c>
      <c r="Y81" s="4" t="s">
        <v>42</v>
      </c>
    </row>
    <row r="82" s="4" customFormat="1" spans="1:25">
      <c r="A82" s="4" t="s">
        <v>363</v>
      </c>
      <c r="B82" s="4" t="s">
        <v>26</v>
      </c>
      <c r="C82" s="4" t="s">
        <v>27</v>
      </c>
      <c r="D82" s="4" t="s">
        <v>337</v>
      </c>
      <c r="E82" s="4" t="s">
        <v>338</v>
      </c>
      <c r="F82" s="6">
        <v>45282</v>
      </c>
      <c r="G82" s="6">
        <v>45286</v>
      </c>
      <c r="H82" s="4">
        <v>1</v>
      </c>
      <c r="I82" s="4">
        <v>4</v>
      </c>
      <c r="J82" s="4">
        <v>4</v>
      </c>
      <c r="K82" s="4" t="s">
        <v>30</v>
      </c>
      <c r="L82" s="4">
        <v>3108.76</v>
      </c>
      <c r="M82" s="4">
        <v>3108.76</v>
      </c>
      <c r="N82" s="4" t="s">
        <v>364</v>
      </c>
      <c r="O82" s="4" t="s">
        <v>32</v>
      </c>
      <c r="P82" s="4" t="s">
        <v>33</v>
      </c>
      <c r="Q82" s="4">
        <v>0</v>
      </c>
      <c r="R82" s="7">
        <v>45246.0000115741</v>
      </c>
      <c r="S82" s="6">
        <v>45289</v>
      </c>
      <c r="T82" s="4" t="s">
        <v>34</v>
      </c>
      <c r="U82" s="4">
        <v>3108.76</v>
      </c>
      <c r="V82" s="4">
        <v>0</v>
      </c>
      <c r="W82" s="4">
        <v>0</v>
      </c>
      <c r="X82" s="4" t="s">
        <v>365</v>
      </c>
      <c r="Y82" s="4" t="s">
        <v>366</v>
      </c>
    </row>
    <row r="83" s="4" customFormat="1" spans="1:25">
      <c r="A83" s="4" t="s">
        <v>360</v>
      </c>
      <c r="B83" s="4" t="s">
        <v>26</v>
      </c>
      <c r="C83" s="4" t="s">
        <v>43</v>
      </c>
      <c r="D83" s="4" t="s">
        <v>337</v>
      </c>
      <c r="E83" s="4" t="s">
        <v>338</v>
      </c>
      <c r="F83" s="6">
        <v>45282</v>
      </c>
      <c r="G83" s="6">
        <v>45286</v>
      </c>
      <c r="H83" s="4">
        <v>1</v>
      </c>
      <c r="I83" s="4">
        <v>4</v>
      </c>
      <c r="J83" s="4">
        <v>4</v>
      </c>
      <c r="K83" s="4" t="s">
        <v>30</v>
      </c>
      <c r="L83" s="4">
        <v>-3108.76</v>
      </c>
      <c r="M83" s="4">
        <v>-3108.76</v>
      </c>
      <c r="N83" s="4" t="s">
        <v>361</v>
      </c>
      <c r="O83" s="4" t="s">
        <v>32</v>
      </c>
      <c r="P83" s="4" t="s">
        <v>33</v>
      </c>
      <c r="Q83" s="4">
        <v>0</v>
      </c>
      <c r="R83" s="7">
        <v>45246</v>
      </c>
      <c r="S83" s="6">
        <v>45289</v>
      </c>
      <c r="T83" s="4" t="s">
        <v>34</v>
      </c>
      <c r="U83" s="4">
        <v>-3108.76</v>
      </c>
      <c r="V83" s="4">
        <v>0</v>
      </c>
      <c r="W83" s="4">
        <v>0</v>
      </c>
      <c r="X83" s="4" t="s">
        <v>362</v>
      </c>
      <c r="Y83" s="4" t="s">
        <v>42</v>
      </c>
    </row>
    <row r="84" s="4" customFormat="1" spans="1:25">
      <c r="A84" s="4" t="s">
        <v>367</v>
      </c>
      <c r="B84" s="4" t="s">
        <v>26</v>
      </c>
      <c r="C84" s="4" t="s">
        <v>27</v>
      </c>
      <c r="D84" s="4" t="s">
        <v>337</v>
      </c>
      <c r="E84" s="4" t="s">
        <v>338</v>
      </c>
      <c r="F84" s="6">
        <v>45282</v>
      </c>
      <c r="G84" s="6">
        <v>45286</v>
      </c>
      <c r="H84" s="4">
        <v>1</v>
      </c>
      <c r="I84" s="4">
        <v>4</v>
      </c>
      <c r="J84" s="4">
        <v>4</v>
      </c>
      <c r="K84" s="4" t="s">
        <v>30</v>
      </c>
      <c r="L84" s="4">
        <v>3108.76</v>
      </c>
      <c r="M84" s="4">
        <v>3108.76</v>
      </c>
      <c r="N84" s="4" t="s">
        <v>361</v>
      </c>
      <c r="O84" s="4" t="s">
        <v>32</v>
      </c>
      <c r="P84" s="4" t="s">
        <v>33</v>
      </c>
      <c r="Q84" s="4">
        <v>0</v>
      </c>
      <c r="R84" s="7">
        <v>45246</v>
      </c>
      <c r="S84" s="6">
        <v>45289</v>
      </c>
      <c r="T84" s="4" t="s">
        <v>34</v>
      </c>
      <c r="U84" s="4">
        <v>3108.76</v>
      </c>
      <c r="V84" s="4">
        <v>0</v>
      </c>
      <c r="W84" s="4">
        <v>0</v>
      </c>
      <c r="X84" s="4" t="s">
        <v>368</v>
      </c>
      <c r="Y84" s="4" t="s">
        <v>369</v>
      </c>
    </row>
    <row r="85" s="4" customFormat="1" spans="1:25">
      <c r="A85" s="4" t="s">
        <v>370</v>
      </c>
      <c r="B85" s="4" t="s">
        <v>26</v>
      </c>
      <c r="C85" s="4" t="s">
        <v>27</v>
      </c>
      <c r="D85" s="4" t="s">
        <v>371</v>
      </c>
      <c r="E85" s="4" t="s">
        <v>372</v>
      </c>
      <c r="F85" s="6">
        <v>45285</v>
      </c>
      <c r="G85" s="6">
        <v>45286</v>
      </c>
      <c r="H85" s="4">
        <v>1</v>
      </c>
      <c r="I85" s="4">
        <v>1</v>
      </c>
      <c r="J85" s="4">
        <v>1</v>
      </c>
      <c r="K85" s="4" t="s">
        <v>30</v>
      </c>
      <c r="L85" s="4">
        <v>2099.17</v>
      </c>
      <c r="M85" s="4">
        <v>2099.17</v>
      </c>
      <c r="N85" s="4" t="s">
        <v>373</v>
      </c>
      <c r="O85" s="4" t="s">
        <v>32</v>
      </c>
      <c r="P85" s="4" t="s">
        <v>33</v>
      </c>
      <c r="Q85" s="4">
        <v>0</v>
      </c>
      <c r="R85" s="7">
        <v>45247.0000115741</v>
      </c>
      <c r="S85" s="6">
        <v>45289</v>
      </c>
      <c r="T85" s="4" t="s">
        <v>34</v>
      </c>
      <c r="U85" s="4">
        <v>2099.17</v>
      </c>
      <c r="V85" s="4">
        <v>0</v>
      </c>
      <c r="W85" s="4">
        <v>0</v>
      </c>
      <c r="X85" s="4" t="s">
        <v>374</v>
      </c>
      <c r="Y85" s="4" t="s">
        <v>375</v>
      </c>
    </row>
    <row r="86" s="4" customFormat="1" spans="1:25">
      <c r="A86" s="4" t="s">
        <v>376</v>
      </c>
      <c r="B86" s="4" t="s">
        <v>26</v>
      </c>
      <c r="C86" s="4" t="s">
        <v>27</v>
      </c>
      <c r="D86" s="4" t="s">
        <v>377</v>
      </c>
      <c r="E86" s="4" t="s">
        <v>80</v>
      </c>
      <c r="F86" s="6">
        <v>45285</v>
      </c>
      <c r="G86" s="6">
        <v>45286</v>
      </c>
      <c r="H86" s="4">
        <v>1</v>
      </c>
      <c r="I86" s="4">
        <v>1</v>
      </c>
      <c r="J86" s="4">
        <v>1</v>
      </c>
      <c r="K86" s="4" t="s">
        <v>30</v>
      </c>
      <c r="L86" s="4">
        <v>477.09</v>
      </c>
      <c r="M86" s="4">
        <v>477.09</v>
      </c>
      <c r="N86" s="4" t="s">
        <v>378</v>
      </c>
      <c r="O86" s="4" t="s">
        <v>32</v>
      </c>
      <c r="P86" s="4" t="s">
        <v>33</v>
      </c>
      <c r="Q86" s="4">
        <v>0</v>
      </c>
      <c r="R86" s="7">
        <v>45247</v>
      </c>
      <c r="S86" s="6">
        <v>45289</v>
      </c>
      <c r="T86" s="4" t="s">
        <v>34</v>
      </c>
      <c r="U86" s="4">
        <v>477.09</v>
      </c>
      <c r="V86" s="4">
        <v>0</v>
      </c>
      <c r="W86" s="4">
        <v>0</v>
      </c>
      <c r="X86" s="4" t="s">
        <v>379</v>
      </c>
      <c r="Y86" s="4" t="s">
        <v>380</v>
      </c>
    </row>
    <row r="87" s="4" customFormat="1" spans="1:25">
      <c r="A87" s="4" t="s">
        <v>381</v>
      </c>
      <c r="B87" s="4" t="s">
        <v>26</v>
      </c>
      <c r="C87" s="4" t="s">
        <v>27</v>
      </c>
      <c r="D87" s="4" t="s">
        <v>337</v>
      </c>
      <c r="E87" s="4" t="s">
        <v>338</v>
      </c>
      <c r="F87" s="6">
        <v>45282</v>
      </c>
      <c r="G87" s="6">
        <v>45286</v>
      </c>
      <c r="H87" s="4">
        <v>1</v>
      </c>
      <c r="I87" s="4">
        <v>4</v>
      </c>
      <c r="J87" s="4">
        <v>4</v>
      </c>
      <c r="K87" s="4" t="s">
        <v>30</v>
      </c>
      <c r="L87" s="4">
        <v>3174.24</v>
      </c>
      <c r="M87" s="4">
        <v>3174.24</v>
      </c>
      <c r="N87" s="4" t="s">
        <v>382</v>
      </c>
      <c r="O87" s="4" t="s">
        <v>32</v>
      </c>
      <c r="P87" s="4" t="s">
        <v>33</v>
      </c>
      <c r="Q87" s="4">
        <v>0</v>
      </c>
      <c r="R87" s="7">
        <v>45247.0000115741</v>
      </c>
      <c r="S87" s="6">
        <v>45289</v>
      </c>
      <c r="T87" s="4" t="s">
        <v>34</v>
      </c>
      <c r="U87" s="4">
        <v>3174.24</v>
      </c>
      <c r="V87" s="4">
        <v>0</v>
      </c>
      <c r="W87" s="4">
        <v>0</v>
      </c>
      <c r="X87" s="4" t="s">
        <v>383</v>
      </c>
      <c r="Y87" s="4" t="s">
        <v>42</v>
      </c>
    </row>
    <row r="88" s="4" customFormat="1" spans="1:25">
      <c r="A88" s="4" t="s">
        <v>381</v>
      </c>
      <c r="B88" s="4" t="s">
        <v>26</v>
      </c>
      <c r="C88" s="4" t="s">
        <v>43</v>
      </c>
      <c r="D88" s="4" t="s">
        <v>337</v>
      </c>
      <c r="E88" s="4" t="s">
        <v>338</v>
      </c>
      <c r="F88" s="6">
        <v>45282</v>
      </c>
      <c r="G88" s="6">
        <v>45286</v>
      </c>
      <c r="H88" s="4">
        <v>1</v>
      </c>
      <c r="I88" s="4">
        <v>4</v>
      </c>
      <c r="J88" s="4">
        <v>4</v>
      </c>
      <c r="K88" s="4" t="s">
        <v>30</v>
      </c>
      <c r="L88" s="4">
        <v>-3174.24</v>
      </c>
      <c r="M88" s="4">
        <v>-3174.24</v>
      </c>
      <c r="N88" s="4" t="s">
        <v>382</v>
      </c>
      <c r="O88" s="4" t="s">
        <v>32</v>
      </c>
      <c r="P88" s="4" t="s">
        <v>33</v>
      </c>
      <c r="Q88" s="4">
        <v>0</v>
      </c>
      <c r="R88" s="7">
        <v>45247.0000115741</v>
      </c>
      <c r="S88" s="6">
        <v>45289</v>
      </c>
      <c r="T88" s="4" t="s">
        <v>34</v>
      </c>
      <c r="U88" s="4">
        <v>-3174.24</v>
      </c>
      <c r="V88" s="4">
        <v>0</v>
      </c>
      <c r="W88" s="4">
        <v>0</v>
      </c>
      <c r="X88" s="4" t="s">
        <v>383</v>
      </c>
      <c r="Y88" s="4" t="s">
        <v>42</v>
      </c>
    </row>
    <row r="89" s="4" customFormat="1" spans="1:25">
      <c r="A89" s="4" t="s">
        <v>384</v>
      </c>
      <c r="B89" s="4" t="s">
        <v>26</v>
      </c>
      <c r="C89" s="4" t="s">
        <v>27</v>
      </c>
      <c r="D89" s="4" t="s">
        <v>385</v>
      </c>
      <c r="E89" s="4" t="s">
        <v>386</v>
      </c>
      <c r="F89" s="6">
        <v>45283</v>
      </c>
      <c r="G89" s="6">
        <v>45286</v>
      </c>
      <c r="H89" s="4">
        <v>1</v>
      </c>
      <c r="I89" s="4">
        <v>3</v>
      </c>
      <c r="J89" s="4">
        <v>3</v>
      </c>
      <c r="K89" s="4" t="s">
        <v>30</v>
      </c>
      <c r="L89" s="4">
        <v>4999.27</v>
      </c>
      <c r="M89" s="4">
        <v>4999.27</v>
      </c>
      <c r="N89" s="4" t="s">
        <v>387</v>
      </c>
      <c r="O89" s="4" t="s">
        <v>32</v>
      </c>
      <c r="P89" s="4" t="s">
        <v>33</v>
      </c>
      <c r="Q89" s="4">
        <v>0</v>
      </c>
      <c r="R89" s="7">
        <v>45247</v>
      </c>
      <c r="S89" s="6">
        <v>45289</v>
      </c>
      <c r="T89" s="4" t="s">
        <v>34</v>
      </c>
      <c r="U89" s="4">
        <v>4999.27</v>
      </c>
      <c r="V89" s="4">
        <v>0</v>
      </c>
      <c r="W89" s="4">
        <v>0</v>
      </c>
      <c r="X89" s="4" t="s">
        <v>388</v>
      </c>
      <c r="Y89" s="4" t="s">
        <v>42</v>
      </c>
    </row>
    <row r="90" s="4" customFormat="1" spans="1:25">
      <c r="A90" s="4" t="s">
        <v>389</v>
      </c>
      <c r="B90" s="4" t="s">
        <v>26</v>
      </c>
      <c r="C90" s="4" t="s">
        <v>27</v>
      </c>
      <c r="D90" s="4" t="s">
        <v>390</v>
      </c>
      <c r="E90" s="4" t="s">
        <v>391</v>
      </c>
      <c r="F90" s="6">
        <v>45284</v>
      </c>
      <c r="G90" s="6">
        <v>45286</v>
      </c>
      <c r="H90" s="4">
        <v>1</v>
      </c>
      <c r="I90" s="4">
        <v>2</v>
      </c>
      <c r="J90" s="4">
        <v>2</v>
      </c>
      <c r="K90" s="4" t="s">
        <v>30</v>
      </c>
      <c r="L90" s="4">
        <v>1442.89</v>
      </c>
      <c r="M90" s="4">
        <v>1442.89</v>
      </c>
      <c r="N90" s="4" t="s">
        <v>392</v>
      </c>
      <c r="O90" s="4" t="s">
        <v>32</v>
      </c>
      <c r="P90" s="4" t="s">
        <v>33</v>
      </c>
      <c r="Q90" s="4">
        <v>0</v>
      </c>
      <c r="R90" s="7">
        <v>45248.0000115741</v>
      </c>
      <c r="S90" s="6">
        <v>45289</v>
      </c>
      <c r="T90" s="4" t="s">
        <v>34</v>
      </c>
      <c r="U90" s="4">
        <v>1442.89</v>
      </c>
      <c r="V90" s="4">
        <v>0</v>
      </c>
      <c r="W90" s="4">
        <v>0</v>
      </c>
      <c r="X90" s="4" t="s">
        <v>393</v>
      </c>
      <c r="Y90" s="4" t="s">
        <v>42</v>
      </c>
    </row>
    <row r="91" s="4" customFormat="1" spans="1:25">
      <c r="A91" s="4" t="s">
        <v>394</v>
      </c>
      <c r="B91" s="4" t="s">
        <v>26</v>
      </c>
      <c r="C91" s="4" t="s">
        <v>27</v>
      </c>
      <c r="D91" s="4" t="s">
        <v>395</v>
      </c>
      <c r="E91" s="4" t="s">
        <v>396</v>
      </c>
      <c r="F91" s="6">
        <v>45281</v>
      </c>
      <c r="G91" s="6">
        <v>45286</v>
      </c>
      <c r="H91" s="4">
        <v>2</v>
      </c>
      <c r="I91" s="4">
        <v>5</v>
      </c>
      <c r="J91" s="4">
        <v>10</v>
      </c>
      <c r="K91" s="4" t="s">
        <v>30</v>
      </c>
      <c r="L91" s="4">
        <v>20394.78</v>
      </c>
      <c r="M91" s="4">
        <v>20394.78</v>
      </c>
      <c r="N91" s="4" t="s">
        <v>397</v>
      </c>
      <c r="O91" s="4" t="s">
        <v>32</v>
      </c>
      <c r="P91" s="4" t="s">
        <v>33</v>
      </c>
      <c r="Q91" s="4">
        <v>0</v>
      </c>
      <c r="R91" s="7">
        <v>45248.0000115741</v>
      </c>
      <c r="S91" s="6">
        <v>45289</v>
      </c>
      <c r="T91" s="4" t="s">
        <v>34</v>
      </c>
      <c r="U91" s="4">
        <v>20394.78</v>
      </c>
      <c r="V91" s="4">
        <v>0</v>
      </c>
      <c r="W91" s="4">
        <v>0</v>
      </c>
      <c r="X91" s="4" t="s">
        <v>398</v>
      </c>
      <c r="Y91" s="4" t="s">
        <v>399</v>
      </c>
    </row>
    <row r="92" s="4" customFormat="1" spans="1:25">
      <c r="A92" s="4" t="s">
        <v>400</v>
      </c>
      <c r="B92" s="4" t="s">
        <v>26</v>
      </c>
      <c r="C92" s="4" t="s">
        <v>27</v>
      </c>
      <c r="D92" s="4" t="s">
        <v>401</v>
      </c>
      <c r="E92" s="4" t="s">
        <v>402</v>
      </c>
      <c r="F92" s="6">
        <v>45282</v>
      </c>
      <c r="G92" s="6">
        <v>45286</v>
      </c>
      <c r="H92" s="4">
        <v>1</v>
      </c>
      <c r="I92" s="4">
        <v>4</v>
      </c>
      <c r="J92" s="4">
        <v>4</v>
      </c>
      <c r="K92" s="4" t="s">
        <v>30</v>
      </c>
      <c r="L92" s="4">
        <v>423.16</v>
      </c>
      <c r="M92" s="4">
        <v>423.16</v>
      </c>
      <c r="N92" s="4" t="s">
        <v>403</v>
      </c>
      <c r="O92" s="4" t="s">
        <v>32</v>
      </c>
      <c r="P92" s="4" t="s">
        <v>33</v>
      </c>
      <c r="Q92" s="4">
        <v>0</v>
      </c>
      <c r="R92" s="7">
        <v>45249</v>
      </c>
      <c r="S92" s="6">
        <v>45289</v>
      </c>
      <c r="T92" s="4" t="s">
        <v>34</v>
      </c>
      <c r="U92" s="4">
        <v>423.16</v>
      </c>
      <c r="V92" s="4">
        <v>0</v>
      </c>
      <c r="W92" s="4">
        <v>0</v>
      </c>
      <c r="X92" s="4" t="s">
        <v>404</v>
      </c>
      <c r="Y92" s="4" t="s">
        <v>405</v>
      </c>
    </row>
    <row r="93" s="4" customFormat="1" spans="1:25">
      <c r="A93" s="4" t="s">
        <v>406</v>
      </c>
      <c r="B93" s="4" t="s">
        <v>26</v>
      </c>
      <c r="C93" s="4" t="s">
        <v>27</v>
      </c>
      <c r="D93" s="4" t="s">
        <v>407</v>
      </c>
      <c r="E93" s="4" t="s">
        <v>408</v>
      </c>
      <c r="F93" s="6">
        <v>45285</v>
      </c>
      <c r="G93" s="6">
        <v>45286</v>
      </c>
      <c r="H93" s="4">
        <v>1</v>
      </c>
      <c r="I93" s="4">
        <v>1</v>
      </c>
      <c r="J93" s="4">
        <v>1</v>
      </c>
      <c r="K93" s="4" t="s">
        <v>30</v>
      </c>
      <c r="L93" s="4">
        <v>836.71</v>
      </c>
      <c r="M93" s="4">
        <v>836.71</v>
      </c>
      <c r="N93" s="4" t="s">
        <v>409</v>
      </c>
      <c r="O93" s="4" t="s">
        <v>32</v>
      </c>
      <c r="P93" s="4" t="s">
        <v>33</v>
      </c>
      <c r="Q93" s="4">
        <v>0</v>
      </c>
      <c r="R93" s="7">
        <v>45249.0000115741</v>
      </c>
      <c r="S93" s="6">
        <v>45289</v>
      </c>
      <c r="T93" s="4" t="s">
        <v>34</v>
      </c>
      <c r="U93" s="4">
        <v>836.71</v>
      </c>
      <c r="V93" s="4">
        <v>0</v>
      </c>
      <c r="W93" s="4">
        <v>0</v>
      </c>
      <c r="X93" s="4" t="s">
        <v>410</v>
      </c>
      <c r="Y93" s="4" t="s">
        <v>42</v>
      </c>
    </row>
    <row r="94" s="4" customFormat="1" spans="1:25">
      <c r="A94" s="4" t="s">
        <v>207</v>
      </c>
      <c r="B94" s="4" t="s">
        <v>26</v>
      </c>
      <c r="C94" s="4" t="s">
        <v>43</v>
      </c>
      <c r="D94" s="4" t="s">
        <v>208</v>
      </c>
      <c r="E94" s="4" t="s">
        <v>209</v>
      </c>
      <c r="F94" s="6">
        <v>45283</v>
      </c>
      <c r="G94" s="6">
        <v>45286</v>
      </c>
      <c r="H94" s="4">
        <v>1</v>
      </c>
      <c r="I94" s="4">
        <v>3</v>
      </c>
      <c r="J94" s="4">
        <v>3</v>
      </c>
      <c r="K94" s="4" t="s">
        <v>30</v>
      </c>
      <c r="L94" s="4">
        <v>-2522.55</v>
      </c>
      <c r="M94" s="4">
        <v>-2522.55</v>
      </c>
      <c r="N94" s="4" t="s">
        <v>210</v>
      </c>
      <c r="O94" s="4" t="s">
        <v>32</v>
      </c>
      <c r="P94" s="4" t="s">
        <v>33</v>
      </c>
      <c r="Q94" s="4">
        <v>0</v>
      </c>
      <c r="R94" s="7">
        <v>45235.0000115741</v>
      </c>
      <c r="S94" s="6">
        <v>45289</v>
      </c>
      <c r="T94" s="4" t="s">
        <v>34</v>
      </c>
      <c r="U94" s="4">
        <v>-2522.55</v>
      </c>
      <c r="V94" s="4">
        <v>0</v>
      </c>
      <c r="W94" s="4">
        <v>0</v>
      </c>
      <c r="X94" s="4" t="s">
        <v>211</v>
      </c>
      <c r="Y94" s="4" t="s">
        <v>42</v>
      </c>
    </row>
    <row r="95" s="4" customFormat="1" spans="1:25">
      <c r="A95" s="4" t="s">
        <v>411</v>
      </c>
      <c r="B95" s="4" t="s">
        <v>26</v>
      </c>
      <c r="C95" s="4" t="s">
        <v>27</v>
      </c>
      <c r="D95" s="4" t="s">
        <v>412</v>
      </c>
      <c r="E95" s="4" t="s">
        <v>413</v>
      </c>
      <c r="F95" s="6">
        <v>45283</v>
      </c>
      <c r="G95" s="6">
        <v>45286</v>
      </c>
      <c r="H95" s="4">
        <v>1</v>
      </c>
      <c r="I95" s="4">
        <v>3</v>
      </c>
      <c r="J95" s="4">
        <v>3</v>
      </c>
      <c r="K95" s="4" t="s">
        <v>30</v>
      </c>
      <c r="L95" s="4">
        <v>1964.25</v>
      </c>
      <c r="M95" s="4">
        <v>1964.25</v>
      </c>
      <c r="N95" s="4" t="s">
        <v>414</v>
      </c>
      <c r="O95" s="4" t="s">
        <v>32</v>
      </c>
      <c r="P95" s="4" t="s">
        <v>33</v>
      </c>
      <c r="Q95" s="4">
        <v>0</v>
      </c>
      <c r="R95" s="7">
        <v>45250</v>
      </c>
      <c r="S95" s="6">
        <v>45289</v>
      </c>
      <c r="T95" s="4" t="s">
        <v>34</v>
      </c>
      <c r="U95" s="4">
        <v>1964.25</v>
      </c>
      <c r="V95" s="4">
        <v>0</v>
      </c>
      <c r="W95" s="4">
        <v>0</v>
      </c>
      <c r="X95" s="4" t="s">
        <v>415</v>
      </c>
      <c r="Y95" s="4" t="s">
        <v>42</v>
      </c>
    </row>
    <row r="96" s="4" customFormat="1" spans="1:25">
      <c r="A96" s="4" t="s">
        <v>416</v>
      </c>
      <c r="B96" s="4" t="s">
        <v>26</v>
      </c>
      <c r="C96" s="4" t="s">
        <v>27</v>
      </c>
      <c r="D96" s="4" t="s">
        <v>417</v>
      </c>
      <c r="E96" s="4" t="s">
        <v>418</v>
      </c>
      <c r="F96" s="6">
        <v>45282</v>
      </c>
      <c r="G96" s="6">
        <v>45286</v>
      </c>
      <c r="H96" s="4">
        <v>1</v>
      </c>
      <c r="I96" s="4">
        <v>4</v>
      </c>
      <c r="J96" s="4">
        <v>4</v>
      </c>
      <c r="K96" s="4" t="s">
        <v>30</v>
      </c>
      <c r="L96" s="4">
        <v>1042.02</v>
      </c>
      <c r="M96" s="4">
        <v>1042.02</v>
      </c>
      <c r="N96" s="4" t="s">
        <v>419</v>
      </c>
      <c r="O96" s="4" t="s">
        <v>32</v>
      </c>
      <c r="P96" s="4" t="s">
        <v>33</v>
      </c>
      <c r="Q96" s="4">
        <v>0</v>
      </c>
      <c r="R96" s="7">
        <v>45250</v>
      </c>
      <c r="S96" s="6">
        <v>45289</v>
      </c>
      <c r="T96" s="4" t="s">
        <v>34</v>
      </c>
      <c r="U96" s="4">
        <v>1042.02</v>
      </c>
      <c r="V96" s="4">
        <v>0</v>
      </c>
      <c r="W96" s="4">
        <v>0</v>
      </c>
      <c r="X96" s="4" t="s">
        <v>420</v>
      </c>
      <c r="Y96" s="4" t="s">
        <v>42</v>
      </c>
    </row>
    <row r="97" s="4" customFormat="1" spans="1:25">
      <c r="A97" s="4" t="s">
        <v>406</v>
      </c>
      <c r="B97" s="4" t="s">
        <v>26</v>
      </c>
      <c r="C97" s="4" t="s">
        <v>43</v>
      </c>
      <c r="D97" s="4" t="s">
        <v>407</v>
      </c>
      <c r="E97" s="4" t="s">
        <v>408</v>
      </c>
      <c r="F97" s="6">
        <v>45285</v>
      </c>
      <c r="G97" s="6">
        <v>45286</v>
      </c>
      <c r="H97" s="4">
        <v>1</v>
      </c>
      <c r="I97" s="4">
        <v>1</v>
      </c>
      <c r="J97" s="4">
        <v>1</v>
      </c>
      <c r="K97" s="4" t="s">
        <v>30</v>
      </c>
      <c r="L97" s="4">
        <v>-836.71</v>
      </c>
      <c r="M97" s="4">
        <v>-836.71</v>
      </c>
      <c r="N97" s="4" t="s">
        <v>409</v>
      </c>
      <c r="O97" s="4" t="s">
        <v>32</v>
      </c>
      <c r="P97" s="4" t="s">
        <v>33</v>
      </c>
      <c r="Q97" s="4">
        <v>0</v>
      </c>
      <c r="R97" s="7">
        <v>45249.0000115741</v>
      </c>
      <c r="S97" s="6">
        <v>45289</v>
      </c>
      <c r="T97" s="4" t="s">
        <v>34</v>
      </c>
      <c r="U97" s="4">
        <v>-836.71</v>
      </c>
      <c r="V97" s="4">
        <v>0</v>
      </c>
      <c r="W97" s="4">
        <v>0</v>
      </c>
      <c r="X97" s="4" t="s">
        <v>410</v>
      </c>
      <c r="Y97" s="4" t="s">
        <v>42</v>
      </c>
    </row>
    <row r="98" s="4" customFormat="1" spans="1:25">
      <c r="A98" s="4" t="s">
        <v>421</v>
      </c>
      <c r="B98" s="4" t="s">
        <v>26</v>
      </c>
      <c r="C98" s="4" t="s">
        <v>27</v>
      </c>
      <c r="D98" s="4" t="s">
        <v>407</v>
      </c>
      <c r="E98" s="4" t="s">
        <v>408</v>
      </c>
      <c r="F98" s="6">
        <v>45285</v>
      </c>
      <c r="G98" s="6">
        <v>45286</v>
      </c>
      <c r="H98" s="4">
        <v>1</v>
      </c>
      <c r="I98" s="4">
        <v>1</v>
      </c>
      <c r="J98" s="4">
        <v>1</v>
      </c>
      <c r="K98" s="4" t="s">
        <v>30</v>
      </c>
      <c r="L98" s="4">
        <v>857.87</v>
      </c>
      <c r="M98" s="4">
        <v>857.87</v>
      </c>
      <c r="N98" s="4" t="s">
        <v>422</v>
      </c>
      <c r="O98" s="4" t="s">
        <v>32</v>
      </c>
      <c r="P98" s="4" t="s">
        <v>33</v>
      </c>
      <c r="Q98" s="4">
        <v>0</v>
      </c>
      <c r="R98" s="7">
        <v>45250</v>
      </c>
      <c r="S98" s="6">
        <v>45289</v>
      </c>
      <c r="T98" s="4" t="s">
        <v>34</v>
      </c>
      <c r="U98" s="4">
        <v>857.87</v>
      </c>
      <c r="V98" s="4">
        <v>0</v>
      </c>
      <c r="W98" s="4">
        <v>0</v>
      </c>
      <c r="X98" s="4" t="s">
        <v>423</v>
      </c>
      <c r="Y98" s="4" t="s">
        <v>424</v>
      </c>
    </row>
    <row r="99" s="4" customFormat="1" spans="1:25">
      <c r="A99" s="4" t="s">
        <v>425</v>
      </c>
      <c r="B99" s="4" t="s">
        <v>26</v>
      </c>
      <c r="C99" s="4" t="s">
        <v>27</v>
      </c>
      <c r="D99" s="4" t="s">
        <v>426</v>
      </c>
      <c r="E99" s="4" t="s">
        <v>151</v>
      </c>
      <c r="F99" s="6">
        <v>45282</v>
      </c>
      <c r="G99" s="6">
        <v>45286</v>
      </c>
      <c r="H99" s="4">
        <v>1</v>
      </c>
      <c r="I99" s="4">
        <v>4</v>
      </c>
      <c r="J99" s="4">
        <v>4</v>
      </c>
      <c r="K99" s="4" t="s">
        <v>30</v>
      </c>
      <c r="L99" s="4">
        <v>2660.16</v>
      </c>
      <c r="M99" s="4">
        <v>2660.16</v>
      </c>
      <c r="N99" s="4" t="s">
        <v>427</v>
      </c>
      <c r="O99" s="4" t="s">
        <v>32</v>
      </c>
      <c r="P99" s="4" t="s">
        <v>33</v>
      </c>
      <c r="Q99" s="4">
        <v>0</v>
      </c>
      <c r="R99" s="7">
        <v>45250</v>
      </c>
      <c r="S99" s="6">
        <v>45289</v>
      </c>
      <c r="T99" s="4" t="s">
        <v>34</v>
      </c>
      <c r="U99" s="4">
        <v>2660.16</v>
      </c>
      <c r="V99" s="4">
        <v>0</v>
      </c>
      <c r="W99" s="4">
        <v>0</v>
      </c>
      <c r="X99" s="4" t="s">
        <v>428</v>
      </c>
      <c r="Y99" s="4" t="s">
        <v>429</v>
      </c>
    </row>
    <row r="100" s="4" customFormat="1" spans="1:25">
      <c r="A100" s="4" t="s">
        <v>430</v>
      </c>
      <c r="B100" s="4" t="s">
        <v>26</v>
      </c>
      <c r="C100" s="4" t="s">
        <v>27</v>
      </c>
      <c r="D100" s="4" t="s">
        <v>431</v>
      </c>
      <c r="E100" s="4" t="s">
        <v>432</v>
      </c>
      <c r="F100" s="6">
        <v>45285</v>
      </c>
      <c r="G100" s="6">
        <v>45286</v>
      </c>
      <c r="H100" s="4">
        <v>1</v>
      </c>
      <c r="I100" s="4">
        <v>1</v>
      </c>
      <c r="J100" s="4">
        <v>1</v>
      </c>
      <c r="K100" s="4" t="s">
        <v>30</v>
      </c>
      <c r="L100" s="4">
        <v>1944.45</v>
      </c>
      <c r="M100" s="4">
        <v>1944.45</v>
      </c>
      <c r="N100" s="4" t="s">
        <v>433</v>
      </c>
      <c r="O100" s="4" t="s">
        <v>32</v>
      </c>
      <c r="P100" s="4" t="s">
        <v>33</v>
      </c>
      <c r="Q100" s="4">
        <v>0</v>
      </c>
      <c r="R100" s="7">
        <v>45251.0000115741</v>
      </c>
      <c r="S100" s="6">
        <v>45289</v>
      </c>
      <c r="T100" s="4" t="s">
        <v>34</v>
      </c>
      <c r="U100" s="4">
        <v>1944.45</v>
      </c>
      <c r="V100" s="4">
        <v>0</v>
      </c>
      <c r="W100" s="4">
        <v>0</v>
      </c>
      <c r="X100" s="4" t="s">
        <v>434</v>
      </c>
      <c r="Y100" s="4" t="s">
        <v>42</v>
      </c>
    </row>
    <row r="101" s="4" customFormat="1" spans="1:25">
      <c r="A101" s="4" t="s">
        <v>108</v>
      </c>
      <c r="B101" s="4" t="s">
        <v>26</v>
      </c>
      <c r="C101" s="4" t="s">
        <v>43</v>
      </c>
      <c r="D101" s="4" t="s">
        <v>109</v>
      </c>
      <c r="E101" s="4" t="s">
        <v>110</v>
      </c>
      <c r="F101" s="6">
        <v>45282</v>
      </c>
      <c r="G101" s="6">
        <v>45286</v>
      </c>
      <c r="H101" s="4">
        <v>1</v>
      </c>
      <c r="I101" s="4">
        <v>4</v>
      </c>
      <c r="J101" s="4">
        <v>4</v>
      </c>
      <c r="K101" s="4" t="s">
        <v>30</v>
      </c>
      <c r="L101" s="4">
        <v>-1749.8</v>
      </c>
      <c r="M101" s="4">
        <v>-1749.8</v>
      </c>
      <c r="N101" s="4" t="s">
        <v>111</v>
      </c>
      <c r="O101" s="4" t="s">
        <v>32</v>
      </c>
      <c r="P101" s="4" t="s">
        <v>33</v>
      </c>
      <c r="Q101" s="4">
        <v>0</v>
      </c>
      <c r="R101" s="7">
        <v>45201</v>
      </c>
      <c r="S101" s="6">
        <v>45289</v>
      </c>
      <c r="T101" s="4" t="s">
        <v>34</v>
      </c>
      <c r="U101" s="4">
        <v>-1749.8</v>
      </c>
      <c r="V101" s="4">
        <v>0</v>
      </c>
      <c r="W101" s="4">
        <v>0</v>
      </c>
      <c r="X101" s="4" t="s">
        <v>112</v>
      </c>
      <c r="Y101" s="4" t="s">
        <v>42</v>
      </c>
    </row>
    <row r="102" s="4" customFormat="1" spans="1:25">
      <c r="A102" s="4" t="s">
        <v>435</v>
      </c>
      <c r="B102" s="4" t="s">
        <v>26</v>
      </c>
      <c r="C102" s="4" t="s">
        <v>27</v>
      </c>
      <c r="D102" s="4" t="s">
        <v>436</v>
      </c>
      <c r="E102" s="4" t="s">
        <v>437</v>
      </c>
      <c r="F102" s="6">
        <v>45283</v>
      </c>
      <c r="G102" s="6">
        <v>45286</v>
      </c>
      <c r="H102" s="4">
        <v>1</v>
      </c>
      <c r="I102" s="4">
        <v>3</v>
      </c>
      <c r="J102" s="4">
        <v>3</v>
      </c>
      <c r="K102" s="4" t="s">
        <v>30</v>
      </c>
      <c r="L102" s="4">
        <v>2090.94</v>
      </c>
      <c r="M102" s="4">
        <v>2090.94</v>
      </c>
      <c r="N102" s="4" t="s">
        <v>438</v>
      </c>
      <c r="O102" s="4" t="s">
        <v>32</v>
      </c>
      <c r="P102" s="4" t="s">
        <v>33</v>
      </c>
      <c r="Q102" s="4">
        <v>0</v>
      </c>
      <c r="R102" s="7">
        <v>45251.0000115741</v>
      </c>
      <c r="S102" s="6">
        <v>45289</v>
      </c>
      <c r="T102" s="4" t="s">
        <v>34</v>
      </c>
      <c r="U102" s="4">
        <v>2090.94</v>
      </c>
      <c r="V102" s="4">
        <v>0</v>
      </c>
      <c r="W102" s="4">
        <v>0</v>
      </c>
      <c r="X102" s="4" t="s">
        <v>439</v>
      </c>
      <c r="Y102" s="4" t="s">
        <v>42</v>
      </c>
    </row>
    <row r="103" s="4" customFormat="1" spans="1:25">
      <c r="A103" s="4" t="s">
        <v>440</v>
      </c>
      <c r="B103" s="4" t="s">
        <v>26</v>
      </c>
      <c r="C103" s="4" t="s">
        <v>27</v>
      </c>
      <c r="D103" s="4" t="s">
        <v>441</v>
      </c>
      <c r="E103" s="4" t="s">
        <v>442</v>
      </c>
      <c r="F103" s="6">
        <v>45285</v>
      </c>
      <c r="G103" s="6">
        <v>45286</v>
      </c>
      <c r="H103" s="4">
        <v>1</v>
      </c>
      <c r="I103" s="4">
        <v>1</v>
      </c>
      <c r="J103" s="4">
        <v>1</v>
      </c>
      <c r="K103" s="4" t="s">
        <v>30</v>
      </c>
      <c r="L103" s="4">
        <v>380.11</v>
      </c>
      <c r="M103" s="4">
        <v>380.11</v>
      </c>
      <c r="N103" s="4" t="s">
        <v>443</v>
      </c>
      <c r="O103" s="4" t="s">
        <v>32</v>
      </c>
      <c r="P103" s="4" t="s">
        <v>33</v>
      </c>
      <c r="Q103" s="4">
        <v>0</v>
      </c>
      <c r="R103" s="7">
        <v>45252.0000115741</v>
      </c>
      <c r="S103" s="6">
        <v>45289</v>
      </c>
      <c r="T103" s="4" t="s">
        <v>34</v>
      </c>
      <c r="U103" s="4">
        <v>380.11</v>
      </c>
      <c r="V103" s="4">
        <v>0</v>
      </c>
      <c r="W103" s="4">
        <v>0</v>
      </c>
      <c r="X103" s="4" t="s">
        <v>444</v>
      </c>
      <c r="Y103" s="4" t="s">
        <v>445</v>
      </c>
    </row>
    <row r="104" s="4" customFormat="1" spans="1:25">
      <c r="A104" s="4" t="s">
        <v>446</v>
      </c>
      <c r="B104" s="4" t="s">
        <v>26</v>
      </c>
      <c r="C104" s="4" t="s">
        <v>27</v>
      </c>
      <c r="D104" s="4" t="s">
        <v>447</v>
      </c>
      <c r="E104" s="4" t="s">
        <v>448</v>
      </c>
      <c r="F104" s="6">
        <v>45283</v>
      </c>
      <c r="G104" s="6">
        <v>45286</v>
      </c>
      <c r="H104" s="4">
        <v>1</v>
      </c>
      <c r="I104" s="4">
        <v>3</v>
      </c>
      <c r="J104" s="4">
        <v>3</v>
      </c>
      <c r="K104" s="4" t="s">
        <v>30</v>
      </c>
      <c r="L104" s="4">
        <v>3688.75</v>
      </c>
      <c r="M104" s="4">
        <v>3688.75</v>
      </c>
      <c r="N104" s="4" t="s">
        <v>449</v>
      </c>
      <c r="O104" s="4" t="s">
        <v>32</v>
      </c>
      <c r="P104" s="4" t="s">
        <v>33</v>
      </c>
      <c r="Q104" s="4">
        <v>0</v>
      </c>
      <c r="R104" s="7">
        <v>45252.0000115741</v>
      </c>
      <c r="S104" s="6">
        <v>45289</v>
      </c>
      <c r="T104" s="4" t="s">
        <v>34</v>
      </c>
      <c r="U104" s="4">
        <v>3688.75</v>
      </c>
      <c r="V104" s="4">
        <v>0</v>
      </c>
      <c r="W104" s="4">
        <v>0</v>
      </c>
      <c r="X104" s="4" t="s">
        <v>450</v>
      </c>
      <c r="Y104" s="4" t="s">
        <v>451</v>
      </c>
    </row>
    <row r="105" s="4" customFormat="1" spans="1:25">
      <c r="A105" s="4" t="s">
        <v>452</v>
      </c>
      <c r="B105" s="4" t="s">
        <v>26</v>
      </c>
      <c r="C105" s="4" t="s">
        <v>27</v>
      </c>
      <c r="D105" s="4" t="s">
        <v>453</v>
      </c>
      <c r="E105" s="4" t="s">
        <v>454</v>
      </c>
      <c r="F105" s="6">
        <v>45285</v>
      </c>
      <c r="G105" s="6">
        <v>45286</v>
      </c>
      <c r="H105" s="4">
        <v>1</v>
      </c>
      <c r="I105" s="4">
        <v>1</v>
      </c>
      <c r="J105" s="4">
        <v>1</v>
      </c>
      <c r="K105" s="4" t="s">
        <v>30</v>
      </c>
      <c r="L105" s="4">
        <v>1266.33</v>
      </c>
      <c r="M105" s="4">
        <v>1266.33</v>
      </c>
      <c r="N105" s="4" t="s">
        <v>455</v>
      </c>
      <c r="O105" s="4" t="s">
        <v>32</v>
      </c>
      <c r="P105" s="4" t="s">
        <v>33</v>
      </c>
      <c r="Q105" s="4">
        <v>0</v>
      </c>
      <c r="R105" s="7">
        <v>45252.0000115741</v>
      </c>
      <c r="S105" s="6">
        <v>45289</v>
      </c>
      <c r="T105" s="4" t="s">
        <v>34</v>
      </c>
      <c r="U105" s="4">
        <v>1266.33</v>
      </c>
      <c r="V105" s="4">
        <v>0</v>
      </c>
      <c r="W105" s="4">
        <v>0</v>
      </c>
      <c r="X105" s="4" t="s">
        <v>456</v>
      </c>
      <c r="Y105" s="4" t="s">
        <v>42</v>
      </c>
    </row>
    <row r="106" s="4" customFormat="1" spans="1:25">
      <c r="A106" s="4" t="s">
        <v>452</v>
      </c>
      <c r="B106" s="4" t="s">
        <v>26</v>
      </c>
      <c r="C106" s="4" t="s">
        <v>43</v>
      </c>
      <c r="D106" s="4" t="s">
        <v>453</v>
      </c>
      <c r="E106" s="4" t="s">
        <v>454</v>
      </c>
      <c r="F106" s="6">
        <v>45285</v>
      </c>
      <c r="G106" s="6">
        <v>45286</v>
      </c>
      <c r="H106" s="4">
        <v>1</v>
      </c>
      <c r="I106" s="4">
        <v>1</v>
      </c>
      <c r="J106" s="4">
        <v>1</v>
      </c>
      <c r="K106" s="4" t="s">
        <v>30</v>
      </c>
      <c r="L106" s="4">
        <v>-1266.33</v>
      </c>
      <c r="M106" s="4">
        <v>-1266.33</v>
      </c>
      <c r="N106" s="4" t="s">
        <v>455</v>
      </c>
      <c r="O106" s="4" t="s">
        <v>32</v>
      </c>
      <c r="P106" s="4" t="s">
        <v>33</v>
      </c>
      <c r="Q106" s="4">
        <v>0</v>
      </c>
      <c r="R106" s="7">
        <v>45252.0000115741</v>
      </c>
      <c r="S106" s="6">
        <v>45289</v>
      </c>
      <c r="T106" s="4" t="s">
        <v>34</v>
      </c>
      <c r="U106" s="4">
        <v>-1266.33</v>
      </c>
      <c r="V106" s="4">
        <v>0</v>
      </c>
      <c r="W106" s="4">
        <v>0</v>
      </c>
      <c r="X106" s="4" t="s">
        <v>456</v>
      </c>
      <c r="Y106" s="4" t="s">
        <v>42</v>
      </c>
    </row>
    <row r="107" s="4" customFormat="1" spans="1:25">
      <c r="A107" s="4" t="s">
        <v>304</v>
      </c>
      <c r="B107" s="4" t="s">
        <v>26</v>
      </c>
      <c r="C107" s="4" t="s">
        <v>43</v>
      </c>
      <c r="D107" s="4" t="s">
        <v>280</v>
      </c>
      <c r="E107" s="4" t="s">
        <v>62</v>
      </c>
      <c r="F107" s="6">
        <v>45279</v>
      </c>
      <c r="G107" s="6">
        <v>45286</v>
      </c>
      <c r="H107" s="4">
        <v>1</v>
      </c>
      <c r="I107" s="4">
        <v>7</v>
      </c>
      <c r="J107" s="4">
        <v>7</v>
      </c>
      <c r="K107" s="4" t="s">
        <v>30</v>
      </c>
      <c r="L107" s="4">
        <v>-10015.33</v>
      </c>
      <c r="M107" s="4">
        <v>-10015.33</v>
      </c>
      <c r="N107" s="4" t="s">
        <v>305</v>
      </c>
      <c r="O107" s="4" t="s">
        <v>32</v>
      </c>
      <c r="P107" s="4" t="s">
        <v>33</v>
      </c>
      <c r="Q107" s="4">
        <v>0</v>
      </c>
      <c r="R107" s="7">
        <v>45242</v>
      </c>
      <c r="S107" s="6">
        <v>45289</v>
      </c>
      <c r="T107" s="4" t="s">
        <v>34</v>
      </c>
      <c r="U107" s="4">
        <v>-10015.33</v>
      </c>
      <c r="V107" s="4">
        <v>0</v>
      </c>
      <c r="W107" s="4">
        <v>0</v>
      </c>
      <c r="X107" s="4" t="s">
        <v>306</v>
      </c>
      <c r="Y107" s="4" t="s">
        <v>42</v>
      </c>
    </row>
    <row r="108" s="4" customFormat="1" spans="1:25">
      <c r="A108" s="4" t="s">
        <v>457</v>
      </c>
      <c r="B108" s="4" t="s">
        <v>26</v>
      </c>
      <c r="C108" s="4" t="s">
        <v>27</v>
      </c>
      <c r="D108" s="4" t="s">
        <v>458</v>
      </c>
      <c r="E108" s="4" t="s">
        <v>459</v>
      </c>
      <c r="F108" s="6">
        <v>45285</v>
      </c>
      <c r="G108" s="6">
        <v>45286</v>
      </c>
      <c r="H108" s="4">
        <v>1</v>
      </c>
      <c r="I108" s="4">
        <v>1</v>
      </c>
      <c r="J108" s="4">
        <v>1</v>
      </c>
      <c r="K108" s="4" t="s">
        <v>30</v>
      </c>
      <c r="L108" s="4">
        <v>219.12</v>
      </c>
      <c r="M108" s="4">
        <v>219.12</v>
      </c>
      <c r="N108" s="4" t="s">
        <v>460</v>
      </c>
      <c r="O108" s="4" t="s">
        <v>32</v>
      </c>
      <c r="P108" s="4" t="s">
        <v>33</v>
      </c>
      <c r="Q108" s="4">
        <v>0</v>
      </c>
      <c r="R108" s="7">
        <v>45253</v>
      </c>
      <c r="S108" s="6">
        <v>45289</v>
      </c>
      <c r="T108" s="4" t="s">
        <v>34</v>
      </c>
      <c r="U108" s="4">
        <v>219.12</v>
      </c>
      <c r="V108" s="4">
        <v>0</v>
      </c>
      <c r="W108" s="4">
        <v>0</v>
      </c>
      <c r="X108" s="4" t="s">
        <v>461</v>
      </c>
      <c r="Y108" s="4" t="s">
        <v>462</v>
      </c>
    </row>
    <row r="109" s="4" customFormat="1" spans="1:25">
      <c r="A109" s="4" t="s">
        <v>463</v>
      </c>
      <c r="B109" s="4" t="s">
        <v>26</v>
      </c>
      <c r="C109" s="4" t="s">
        <v>27</v>
      </c>
      <c r="D109" s="4" t="s">
        <v>453</v>
      </c>
      <c r="E109" s="4" t="s">
        <v>454</v>
      </c>
      <c r="F109" s="6">
        <v>45285</v>
      </c>
      <c r="G109" s="6">
        <v>45286</v>
      </c>
      <c r="H109" s="4">
        <v>1</v>
      </c>
      <c r="I109" s="4">
        <v>1</v>
      </c>
      <c r="J109" s="4">
        <v>1</v>
      </c>
      <c r="K109" s="4" t="s">
        <v>30</v>
      </c>
      <c r="L109" s="4">
        <v>1252.53</v>
      </c>
      <c r="M109" s="4">
        <v>1252.53</v>
      </c>
      <c r="N109" s="4" t="s">
        <v>455</v>
      </c>
      <c r="O109" s="4" t="s">
        <v>32</v>
      </c>
      <c r="P109" s="4" t="s">
        <v>33</v>
      </c>
      <c r="Q109" s="4">
        <v>0</v>
      </c>
      <c r="R109" s="7">
        <v>45253.0000115741</v>
      </c>
      <c r="S109" s="6">
        <v>45289</v>
      </c>
      <c r="T109" s="4" t="s">
        <v>34</v>
      </c>
      <c r="U109" s="4">
        <v>1252.53</v>
      </c>
      <c r="V109" s="4">
        <v>0</v>
      </c>
      <c r="W109" s="4">
        <v>0</v>
      </c>
      <c r="X109" s="4" t="s">
        <v>464</v>
      </c>
      <c r="Y109" s="4" t="s">
        <v>465</v>
      </c>
    </row>
    <row r="110" s="4" customFormat="1" spans="1:25">
      <c r="A110" s="4" t="s">
        <v>466</v>
      </c>
      <c r="B110" s="4" t="s">
        <v>26</v>
      </c>
      <c r="C110" s="4" t="s">
        <v>27</v>
      </c>
      <c r="D110" s="4" t="s">
        <v>467</v>
      </c>
      <c r="E110" s="4" t="s">
        <v>432</v>
      </c>
      <c r="F110" s="6">
        <v>45285</v>
      </c>
      <c r="G110" s="6">
        <v>45286</v>
      </c>
      <c r="H110" s="4">
        <v>1</v>
      </c>
      <c r="I110" s="4">
        <v>1</v>
      </c>
      <c r="J110" s="4">
        <v>1</v>
      </c>
      <c r="K110" s="4" t="s">
        <v>30</v>
      </c>
      <c r="L110" s="4">
        <v>485.09</v>
      </c>
      <c r="M110" s="4">
        <v>485.09</v>
      </c>
      <c r="N110" s="4" t="s">
        <v>468</v>
      </c>
      <c r="O110" s="4" t="s">
        <v>32</v>
      </c>
      <c r="P110" s="4" t="s">
        <v>33</v>
      </c>
      <c r="Q110" s="4">
        <v>0</v>
      </c>
      <c r="R110" s="7">
        <v>45254.0000115741</v>
      </c>
      <c r="S110" s="6">
        <v>45289</v>
      </c>
      <c r="T110" s="4" t="s">
        <v>34</v>
      </c>
      <c r="U110" s="4">
        <v>485.09</v>
      </c>
      <c r="V110" s="4">
        <v>0</v>
      </c>
      <c r="W110" s="4">
        <v>0</v>
      </c>
      <c r="X110" s="4" t="s">
        <v>469</v>
      </c>
      <c r="Y110" s="4" t="s">
        <v>42</v>
      </c>
    </row>
    <row r="111" s="4" customFormat="1" spans="1:25">
      <c r="A111" s="4" t="s">
        <v>470</v>
      </c>
      <c r="B111" s="4" t="s">
        <v>26</v>
      </c>
      <c r="C111" s="4" t="s">
        <v>27</v>
      </c>
      <c r="D111" s="4" t="s">
        <v>471</v>
      </c>
      <c r="E111" s="4" t="s">
        <v>472</v>
      </c>
      <c r="F111" s="6">
        <v>45283</v>
      </c>
      <c r="G111" s="6">
        <v>45286</v>
      </c>
      <c r="H111" s="4">
        <v>1</v>
      </c>
      <c r="I111" s="4">
        <v>3</v>
      </c>
      <c r="J111" s="4">
        <v>3</v>
      </c>
      <c r="K111" s="4" t="s">
        <v>30</v>
      </c>
      <c r="L111" s="4">
        <v>8611.83</v>
      </c>
      <c r="M111" s="4">
        <v>8611.83</v>
      </c>
      <c r="N111" s="4" t="s">
        <v>473</v>
      </c>
      <c r="O111" s="4" t="s">
        <v>32</v>
      </c>
      <c r="P111" s="4" t="s">
        <v>33</v>
      </c>
      <c r="Q111" s="4">
        <v>0</v>
      </c>
      <c r="R111" s="7">
        <v>45254</v>
      </c>
      <c r="S111" s="6">
        <v>45289</v>
      </c>
      <c r="T111" s="4" t="s">
        <v>34</v>
      </c>
      <c r="U111" s="4">
        <v>8611.83</v>
      </c>
      <c r="V111" s="4">
        <v>0</v>
      </c>
      <c r="W111" s="4">
        <v>0</v>
      </c>
      <c r="X111" s="4" t="s">
        <v>474</v>
      </c>
      <c r="Y111" s="4" t="s">
        <v>475</v>
      </c>
    </row>
    <row r="112" s="4" customFormat="1" spans="1:25">
      <c r="A112" s="4" t="s">
        <v>470</v>
      </c>
      <c r="B112" s="4" t="s">
        <v>26</v>
      </c>
      <c r="C112" s="4" t="s">
        <v>43</v>
      </c>
      <c r="D112" s="4" t="s">
        <v>471</v>
      </c>
      <c r="E112" s="4" t="s">
        <v>472</v>
      </c>
      <c r="F112" s="6">
        <v>45283</v>
      </c>
      <c r="G112" s="6">
        <v>45286</v>
      </c>
      <c r="H112" s="4">
        <v>1</v>
      </c>
      <c r="I112" s="4">
        <v>3</v>
      </c>
      <c r="J112" s="4">
        <v>3</v>
      </c>
      <c r="K112" s="4" t="s">
        <v>30</v>
      </c>
      <c r="L112" s="4">
        <v>-8611.83</v>
      </c>
      <c r="M112" s="4">
        <v>-8611.83</v>
      </c>
      <c r="N112" s="4" t="s">
        <v>473</v>
      </c>
      <c r="O112" s="4" t="s">
        <v>32</v>
      </c>
      <c r="P112" s="4" t="s">
        <v>33</v>
      </c>
      <c r="Q112" s="4">
        <v>0</v>
      </c>
      <c r="R112" s="7">
        <v>45254</v>
      </c>
      <c r="S112" s="6">
        <v>45289</v>
      </c>
      <c r="T112" s="4" t="s">
        <v>34</v>
      </c>
      <c r="U112" s="4">
        <v>-8611.83</v>
      </c>
      <c r="V112" s="4">
        <v>0</v>
      </c>
      <c r="W112" s="4">
        <v>0</v>
      </c>
      <c r="X112" s="4" t="s">
        <v>474</v>
      </c>
      <c r="Y112" s="4" t="s">
        <v>475</v>
      </c>
    </row>
    <row r="113" s="4" customFormat="1" spans="1:25">
      <c r="A113" s="4" t="s">
        <v>122</v>
      </c>
      <c r="B113" s="4" t="s">
        <v>26</v>
      </c>
      <c r="C113" s="4" t="s">
        <v>43</v>
      </c>
      <c r="D113" s="4" t="s">
        <v>123</v>
      </c>
      <c r="E113" s="4" t="s">
        <v>124</v>
      </c>
      <c r="F113" s="6">
        <v>45282</v>
      </c>
      <c r="G113" s="6">
        <v>45286</v>
      </c>
      <c r="H113" s="4">
        <v>2</v>
      </c>
      <c r="I113" s="4">
        <v>4</v>
      </c>
      <c r="J113" s="4">
        <v>8</v>
      </c>
      <c r="K113" s="4" t="s">
        <v>30</v>
      </c>
      <c r="L113" s="4">
        <v>-30296.88</v>
      </c>
      <c r="M113" s="4">
        <v>-30296.88</v>
      </c>
      <c r="N113" s="4" t="s">
        <v>125</v>
      </c>
      <c r="O113" s="4" t="s">
        <v>32</v>
      </c>
      <c r="P113" s="4" t="s">
        <v>33</v>
      </c>
      <c r="Q113" s="4">
        <v>0</v>
      </c>
      <c r="R113" s="7">
        <v>45206.0000115741</v>
      </c>
      <c r="S113" s="6">
        <v>45289</v>
      </c>
      <c r="T113" s="4" t="s">
        <v>34</v>
      </c>
      <c r="U113" s="4">
        <v>-30296.88</v>
      </c>
      <c r="V113" s="4">
        <v>0</v>
      </c>
      <c r="W113" s="4">
        <v>0</v>
      </c>
      <c r="X113" s="4" t="s">
        <v>126</v>
      </c>
      <c r="Y113" s="4" t="s">
        <v>42</v>
      </c>
    </row>
    <row r="114" s="4" customFormat="1" spans="1:25">
      <c r="A114" s="4" t="s">
        <v>355</v>
      </c>
      <c r="B114" s="4" t="s">
        <v>26</v>
      </c>
      <c r="C114" s="4" t="s">
        <v>43</v>
      </c>
      <c r="D114" s="4" t="s">
        <v>356</v>
      </c>
      <c r="E114" s="4" t="s">
        <v>357</v>
      </c>
      <c r="F114" s="6">
        <v>45280</v>
      </c>
      <c r="G114" s="6">
        <v>45286</v>
      </c>
      <c r="H114" s="4">
        <v>1</v>
      </c>
      <c r="I114" s="4">
        <v>6</v>
      </c>
      <c r="J114" s="4">
        <v>6</v>
      </c>
      <c r="K114" s="4" t="s">
        <v>30</v>
      </c>
      <c r="L114" s="4">
        <v>-4130.1</v>
      </c>
      <c r="M114" s="4">
        <v>-4130.1</v>
      </c>
      <c r="N114" s="4" t="s">
        <v>358</v>
      </c>
      <c r="O114" s="4" t="s">
        <v>32</v>
      </c>
      <c r="P114" s="4" t="s">
        <v>33</v>
      </c>
      <c r="Q114" s="4">
        <v>0</v>
      </c>
      <c r="R114" s="7">
        <v>45245</v>
      </c>
      <c r="S114" s="6">
        <v>45289</v>
      </c>
      <c r="T114" s="4" t="s">
        <v>34</v>
      </c>
      <c r="U114" s="4">
        <v>-4130.1</v>
      </c>
      <c r="V114" s="4">
        <v>0</v>
      </c>
      <c r="W114" s="4">
        <v>0</v>
      </c>
      <c r="X114" s="4" t="s">
        <v>359</v>
      </c>
      <c r="Y114" s="4" t="s">
        <v>42</v>
      </c>
    </row>
    <row r="115" s="4" customFormat="1" spans="1:25">
      <c r="A115" s="4" t="s">
        <v>313</v>
      </c>
      <c r="B115" s="4" t="s">
        <v>26</v>
      </c>
      <c r="C115" s="4" t="s">
        <v>43</v>
      </c>
      <c r="D115" s="4" t="s">
        <v>314</v>
      </c>
      <c r="E115" s="4" t="s">
        <v>315</v>
      </c>
      <c r="F115" s="6">
        <v>45285</v>
      </c>
      <c r="G115" s="6">
        <v>45286</v>
      </c>
      <c r="H115" s="4">
        <v>1</v>
      </c>
      <c r="I115" s="4">
        <v>1</v>
      </c>
      <c r="J115" s="4">
        <v>1</v>
      </c>
      <c r="K115" s="4" t="s">
        <v>30</v>
      </c>
      <c r="L115" s="4">
        <v>-537.73</v>
      </c>
      <c r="M115" s="4">
        <v>-537.73</v>
      </c>
      <c r="N115" s="4" t="s">
        <v>316</v>
      </c>
      <c r="O115" s="4" t="s">
        <v>32</v>
      </c>
      <c r="P115" s="4" t="s">
        <v>33</v>
      </c>
      <c r="Q115" s="4">
        <v>0</v>
      </c>
      <c r="R115" s="7">
        <v>45243</v>
      </c>
      <c r="S115" s="6">
        <v>45289</v>
      </c>
      <c r="T115" s="4" t="s">
        <v>34</v>
      </c>
      <c r="U115" s="4">
        <v>-537.73</v>
      </c>
      <c r="V115" s="4">
        <v>0</v>
      </c>
      <c r="W115" s="4">
        <v>0</v>
      </c>
      <c r="X115" s="4" t="s">
        <v>317</v>
      </c>
      <c r="Y115" s="4" t="s">
        <v>318</v>
      </c>
    </row>
    <row r="116" s="4" customFormat="1" spans="1:25">
      <c r="A116" s="4" t="s">
        <v>430</v>
      </c>
      <c r="B116" s="4" t="s">
        <v>26</v>
      </c>
      <c r="C116" s="4" t="s">
        <v>43</v>
      </c>
      <c r="D116" s="4" t="s">
        <v>431</v>
      </c>
      <c r="E116" s="4" t="s">
        <v>432</v>
      </c>
      <c r="F116" s="6">
        <v>45285</v>
      </c>
      <c r="G116" s="6">
        <v>45286</v>
      </c>
      <c r="H116" s="4">
        <v>1</v>
      </c>
      <c r="I116" s="4">
        <v>1</v>
      </c>
      <c r="J116" s="4">
        <v>1</v>
      </c>
      <c r="K116" s="4" t="s">
        <v>30</v>
      </c>
      <c r="L116" s="4">
        <v>-1944.45</v>
      </c>
      <c r="M116" s="4">
        <v>-1944.45</v>
      </c>
      <c r="N116" s="4" t="s">
        <v>433</v>
      </c>
      <c r="O116" s="4" t="s">
        <v>32</v>
      </c>
      <c r="P116" s="4" t="s">
        <v>33</v>
      </c>
      <c r="Q116" s="4">
        <v>0</v>
      </c>
      <c r="R116" s="7">
        <v>45251.0000115741</v>
      </c>
      <c r="S116" s="6">
        <v>45289</v>
      </c>
      <c r="T116" s="4" t="s">
        <v>34</v>
      </c>
      <c r="U116" s="4">
        <v>-1944.45</v>
      </c>
      <c r="V116" s="4">
        <v>0</v>
      </c>
      <c r="W116" s="4">
        <v>0</v>
      </c>
      <c r="X116" s="4" t="s">
        <v>434</v>
      </c>
      <c r="Y116" s="4" t="s">
        <v>42</v>
      </c>
    </row>
    <row r="117" s="4" customFormat="1" spans="1:25">
      <c r="A117" s="4" t="s">
        <v>98</v>
      </c>
      <c r="B117" s="4" t="s">
        <v>26</v>
      </c>
      <c r="C117" s="4" t="s">
        <v>43</v>
      </c>
      <c r="D117" s="4" t="s">
        <v>99</v>
      </c>
      <c r="E117" s="4" t="s">
        <v>100</v>
      </c>
      <c r="F117" s="6">
        <v>45284</v>
      </c>
      <c r="G117" s="6">
        <v>45286</v>
      </c>
      <c r="H117" s="4">
        <v>1</v>
      </c>
      <c r="I117" s="4">
        <v>2</v>
      </c>
      <c r="J117" s="4">
        <v>2</v>
      </c>
      <c r="K117" s="4" t="s">
        <v>30</v>
      </c>
      <c r="L117" s="4">
        <v>-1753.05</v>
      </c>
      <c r="M117" s="4">
        <v>-1753.05</v>
      </c>
      <c r="N117" s="4" t="s">
        <v>101</v>
      </c>
      <c r="O117" s="4" t="s">
        <v>32</v>
      </c>
      <c r="P117" s="4" t="s">
        <v>33</v>
      </c>
      <c r="Q117" s="4">
        <v>0</v>
      </c>
      <c r="R117" s="7">
        <v>45192</v>
      </c>
      <c r="S117" s="6">
        <v>45289</v>
      </c>
      <c r="T117" s="4" t="s">
        <v>34</v>
      </c>
      <c r="U117" s="4">
        <v>-1753.05</v>
      </c>
      <c r="V117" s="4">
        <v>0</v>
      </c>
      <c r="W117" s="4">
        <v>0</v>
      </c>
      <c r="X117" s="4" t="s">
        <v>102</v>
      </c>
      <c r="Y117" s="4" t="s">
        <v>42</v>
      </c>
    </row>
    <row r="118" s="4" customFormat="1" spans="1:25">
      <c r="A118" s="4" t="s">
        <v>476</v>
      </c>
      <c r="B118" s="4" t="s">
        <v>26</v>
      </c>
      <c r="C118" s="4" t="s">
        <v>27</v>
      </c>
      <c r="D118" s="4" t="s">
        <v>477</v>
      </c>
      <c r="E118" s="4" t="s">
        <v>478</v>
      </c>
      <c r="F118" s="6">
        <v>45285</v>
      </c>
      <c r="G118" s="6">
        <v>45286</v>
      </c>
      <c r="H118" s="4">
        <v>1</v>
      </c>
      <c r="I118" s="4">
        <v>1</v>
      </c>
      <c r="J118" s="4">
        <v>1</v>
      </c>
      <c r="K118" s="4" t="s">
        <v>30</v>
      </c>
      <c r="L118" s="4">
        <v>1821.45</v>
      </c>
      <c r="M118" s="4">
        <v>1821.45</v>
      </c>
      <c r="N118" s="4" t="s">
        <v>479</v>
      </c>
      <c r="O118" s="4" t="s">
        <v>32</v>
      </c>
      <c r="P118" s="4" t="s">
        <v>33</v>
      </c>
      <c r="Q118" s="4">
        <v>0</v>
      </c>
      <c r="R118" s="7">
        <v>45267</v>
      </c>
      <c r="S118" s="6">
        <v>45289</v>
      </c>
      <c r="T118" s="4" t="s">
        <v>34</v>
      </c>
      <c r="U118" s="4">
        <v>1821.45</v>
      </c>
      <c r="V118" s="4">
        <v>0</v>
      </c>
      <c r="W118" s="4">
        <v>0</v>
      </c>
      <c r="X118" s="4" t="s">
        <v>480</v>
      </c>
      <c r="Y118" s="4" t="s">
        <v>481</v>
      </c>
    </row>
    <row r="119" s="4" customFormat="1" spans="1:25">
      <c r="A119" s="4" t="s">
        <v>279</v>
      </c>
      <c r="B119" s="4" t="s">
        <v>26</v>
      </c>
      <c r="C119" s="4" t="s">
        <v>43</v>
      </c>
      <c r="D119" s="4" t="s">
        <v>280</v>
      </c>
      <c r="E119" s="4" t="s">
        <v>62</v>
      </c>
      <c r="F119" s="6">
        <v>45279</v>
      </c>
      <c r="G119" s="6">
        <v>45286</v>
      </c>
      <c r="H119" s="4">
        <v>1</v>
      </c>
      <c r="I119" s="4">
        <v>7</v>
      </c>
      <c r="J119" s="4">
        <v>7</v>
      </c>
      <c r="K119" s="4" t="s">
        <v>30</v>
      </c>
      <c r="L119" s="4">
        <v>-10083.31</v>
      </c>
      <c r="M119" s="4">
        <v>-10083.31</v>
      </c>
      <c r="N119" s="4" t="s">
        <v>281</v>
      </c>
      <c r="O119" s="4" t="s">
        <v>32</v>
      </c>
      <c r="P119" s="4" t="s">
        <v>33</v>
      </c>
      <c r="Q119" s="4">
        <v>0</v>
      </c>
      <c r="R119" s="7">
        <v>45242.0000115741</v>
      </c>
      <c r="S119" s="6">
        <v>45289</v>
      </c>
      <c r="T119" s="4" t="s">
        <v>34</v>
      </c>
      <c r="U119" s="4">
        <v>-10083.31</v>
      </c>
      <c r="V119" s="4">
        <v>0</v>
      </c>
      <c r="W119" s="4">
        <v>0</v>
      </c>
      <c r="X119" s="4" t="s">
        <v>282</v>
      </c>
      <c r="Y119" s="4" t="s">
        <v>42</v>
      </c>
    </row>
    <row r="120" s="4" customFormat="1" spans="1:25">
      <c r="A120" s="4" t="s">
        <v>482</v>
      </c>
      <c r="B120" s="4" t="s">
        <v>26</v>
      </c>
      <c r="C120" s="4" t="s">
        <v>27</v>
      </c>
      <c r="D120" s="4" t="s">
        <v>477</v>
      </c>
      <c r="E120" s="4" t="s">
        <v>478</v>
      </c>
      <c r="F120" s="6">
        <v>45285</v>
      </c>
      <c r="G120" s="6">
        <v>45286</v>
      </c>
      <c r="H120" s="4">
        <v>2</v>
      </c>
      <c r="I120" s="4">
        <v>1</v>
      </c>
      <c r="J120" s="4">
        <v>2</v>
      </c>
      <c r="K120" s="4" t="s">
        <v>30</v>
      </c>
      <c r="L120" s="4">
        <v>3699.76</v>
      </c>
      <c r="M120" s="4">
        <v>3699.76</v>
      </c>
      <c r="N120" s="4" t="s">
        <v>483</v>
      </c>
      <c r="O120" s="4" t="s">
        <v>32</v>
      </c>
      <c r="P120" s="4" t="s">
        <v>33</v>
      </c>
      <c r="Q120" s="4">
        <v>0</v>
      </c>
      <c r="R120" s="7">
        <v>45271.0000115741</v>
      </c>
      <c r="S120" s="6">
        <v>45289</v>
      </c>
      <c r="T120" s="4" t="s">
        <v>34</v>
      </c>
      <c r="U120" s="4">
        <v>3699.76</v>
      </c>
      <c r="V120" s="4">
        <v>0</v>
      </c>
      <c r="W120" s="4">
        <v>0</v>
      </c>
      <c r="X120" s="4" t="s">
        <v>484</v>
      </c>
      <c r="Y120" s="4" t="s">
        <v>485</v>
      </c>
    </row>
    <row r="121" s="4" customFormat="1" spans="1:25">
      <c r="A121" s="4" t="s">
        <v>486</v>
      </c>
      <c r="B121" s="4" t="s">
        <v>26</v>
      </c>
      <c r="C121" s="4" t="s">
        <v>27</v>
      </c>
      <c r="D121" s="4" t="s">
        <v>487</v>
      </c>
      <c r="E121" s="4" t="s">
        <v>488</v>
      </c>
      <c r="F121" s="6">
        <v>45282</v>
      </c>
      <c r="G121" s="6">
        <v>45286</v>
      </c>
      <c r="H121" s="4">
        <v>2</v>
      </c>
      <c r="I121" s="4">
        <v>4</v>
      </c>
      <c r="J121" s="4">
        <v>8</v>
      </c>
      <c r="K121" s="4" t="s">
        <v>30</v>
      </c>
      <c r="L121" s="4">
        <v>4231.6</v>
      </c>
      <c r="M121" s="4">
        <v>4231.6</v>
      </c>
      <c r="N121" s="4" t="s">
        <v>489</v>
      </c>
      <c r="O121" s="4" t="s">
        <v>32</v>
      </c>
      <c r="P121" s="4" t="s">
        <v>33</v>
      </c>
      <c r="Q121" s="4">
        <v>0</v>
      </c>
      <c r="R121" s="7">
        <v>45236</v>
      </c>
      <c r="S121" s="6">
        <v>45289</v>
      </c>
      <c r="T121" s="4" t="s">
        <v>34</v>
      </c>
      <c r="U121" s="4">
        <v>4231.6</v>
      </c>
      <c r="V121" s="4">
        <v>0</v>
      </c>
      <c r="W121" s="4">
        <v>0</v>
      </c>
      <c r="X121" s="4" t="s">
        <v>490</v>
      </c>
      <c r="Y121" s="4" t="s">
        <v>42</v>
      </c>
    </row>
    <row r="122" s="4" customFormat="1" spans="1:25">
      <c r="A122" s="4" t="s">
        <v>491</v>
      </c>
      <c r="B122" s="4" t="s">
        <v>26</v>
      </c>
      <c r="C122" s="4" t="s">
        <v>27</v>
      </c>
      <c r="D122" s="4" t="s">
        <v>218</v>
      </c>
      <c r="E122" s="4" t="s">
        <v>219</v>
      </c>
      <c r="F122" s="6">
        <v>45282</v>
      </c>
      <c r="G122" s="6">
        <v>45286</v>
      </c>
      <c r="H122" s="4">
        <v>1</v>
      </c>
      <c r="I122" s="4">
        <v>4</v>
      </c>
      <c r="J122" s="4">
        <v>4</v>
      </c>
      <c r="K122" s="4" t="s">
        <v>30</v>
      </c>
      <c r="L122" s="4">
        <v>10790.12</v>
      </c>
      <c r="M122" s="4">
        <v>10790.12</v>
      </c>
      <c r="N122" s="4" t="s">
        <v>492</v>
      </c>
      <c r="O122" s="4" t="s">
        <v>32</v>
      </c>
      <c r="P122" s="4" t="s">
        <v>33</v>
      </c>
      <c r="Q122" s="4">
        <v>0</v>
      </c>
      <c r="R122" s="7">
        <v>45242</v>
      </c>
      <c r="S122" s="6">
        <v>45289</v>
      </c>
      <c r="T122" s="4" t="s">
        <v>34</v>
      </c>
      <c r="U122" s="4">
        <v>10790.12</v>
      </c>
      <c r="V122" s="4">
        <v>0</v>
      </c>
      <c r="W122" s="4">
        <v>0</v>
      </c>
      <c r="X122" s="4" t="s">
        <v>493</v>
      </c>
      <c r="Y122" s="4" t="s">
        <v>494</v>
      </c>
    </row>
    <row r="123" s="4" customFormat="1" spans="1:25">
      <c r="A123" s="4" t="s">
        <v>495</v>
      </c>
      <c r="B123" s="4" t="s">
        <v>26</v>
      </c>
      <c r="C123" s="4" t="s">
        <v>27</v>
      </c>
      <c r="D123" s="4" t="s">
        <v>496</v>
      </c>
      <c r="E123" s="4" t="s">
        <v>497</v>
      </c>
      <c r="F123" s="6">
        <v>45285</v>
      </c>
      <c r="G123" s="6">
        <v>45286</v>
      </c>
      <c r="H123" s="4">
        <v>1</v>
      </c>
      <c r="I123" s="4">
        <v>1</v>
      </c>
      <c r="J123" s="4">
        <v>1</v>
      </c>
      <c r="K123" s="4" t="s">
        <v>30</v>
      </c>
      <c r="L123" s="4">
        <v>550.14</v>
      </c>
      <c r="M123" s="4">
        <v>550.14</v>
      </c>
      <c r="N123" s="4" t="s">
        <v>498</v>
      </c>
      <c r="O123" s="4" t="s">
        <v>32</v>
      </c>
      <c r="P123" s="4" t="s">
        <v>33</v>
      </c>
      <c r="Q123" s="4">
        <v>0</v>
      </c>
      <c r="R123" s="7">
        <v>45275.0000115741</v>
      </c>
      <c r="S123" s="6">
        <v>45289</v>
      </c>
      <c r="T123" s="4" t="s">
        <v>34</v>
      </c>
      <c r="U123" s="4">
        <v>550.14</v>
      </c>
      <c r="V123" s="4">
        <v>0</v>
      </c>
      <c r="W123" s="4">
        <v>0</v>
      </c>
      <c r="X123" s="4" t="s">
        <v>499</v>
      </c>
      <c r="Y123" s="4" t="s">
        <v>500</v>
      </c>
    </row>
    <row r="124" s="4" customFormat="1" spans="1:25">
      <c r="A124" s="4" t="s">
        <v>501</v>
      </c>
      <c r="B124" s="4" t="s">
        <v>26</v>
      </c>
      <c r="C124" s="4" t="s">
        <v>27</v>
      </c>
      <c r="D124" s="4" t="s">
        <v>502</v>
      </c>
      <c r="E124" s="4" t="s">
        <v>62</v>
      </c>
      <c r="F124" s="6">
        <v>45285</v>
      </c>
      <c r="G124" s="6">
        <v>45286</v>
      </c>
      <c r="H124" s="4">
        <v>1</v>
      </c>
      <c r="I124" s="4">
        <v>1</v>
      </c>
      <c r="J124" s="4">
        <v>1</v>
      </c>
      <c r="K124" s="4" t="s">
        <v>30</v>
      </c>
      <c r="L124" s="4">
        <v>655.43</v>
      </c>
      <c r="M124" s="4">
        <v>655.43</v>
      </c>
      <c r="N124" s="4" t="s">
        <v>503</v>
      </c>
      <c r="O124" s="4" t="s">
        <v>32</v>
      </c>
      <c r="P124" s="4" t="s">
        <v>33</v>
      </c>
      <c r="Q124" s="4">
        <v>0</v>
      </c>
      <c r="R124" s="7">
        <v>45238</v>
      </c>
      <c r="S124" s="6">
        <v>45289</v>
      </c>
      <c r="T124" s="4" t="s">
        <v>34</v>
      </c>
      <c r="U124" s="4">
        <v>655.43</v>
      </c>
      <c r="V124" s="4">
        <v>0</v>
      </c>
      <c r="W124" s="4">
        <v>0</v>
      </c>
      <c r="X124" s="4" t="s">
        <v>504</v>
      </c>
      <c r="Y124" s="4" t="s">
        <v>505</v>
      </c>
    </row>
    <row r="125" s="4" customFormat="1" spans="1:25">
      <c r="A125" s="4" t="s">
        <v>283</v>
      </c>
      <c r="B125" s="4" t="s">
        <v>26</v>
      </c>
      <c r="C125" s="4" t="s">
        <v>43</v>
      </c>
      <c r="D125" s="4" t="s">
        <v>284</v>
      </c>
      <c r="E125" s="4" t="s">
        <v>285</v>
      </c>
      <c r="F125" s="6">
        <v>45285</v>
      </c>
      <c r="G125" s="6">
        <v>45286</v>
      </c>
      <c r="H125" s="4">
        <v>1</v>
      </c>
      <c r="I125" s="4">
        <v>1</v>
      </c>
      <c r="J125" s="4">
        <v>1</v>
      </c>
      <c r="K125" s="4" t="s">
        <v>30</v>
      </c>
      <c r="L125" s="4">
        <v>-444.75</v>
      </c>
      <c r="M125" s="4">
        <v>-444.75</v>
      </c>
      <c r="N125" s="4" t="s">
        <v>286</v>
      </c>
      <c r="O125" s="4" t="s">
        <v>32</v>
      </c>
      <c r="P125" s="4" t="s">
        <v>33</v>
      </c>
      <c r="Q125" s="4">
        <v>0</v>
      </c>
      <c r="R125" s="7">
        <v>45242.0000115741</v>
      </c>
      <c r="S125" s="6">
        <v>45289</v>
      </c>
      <c r="T125" s="4" t="s">
        <v>34</v>
      </c>
      <c r="U125" s="4">
        <v>-444.75</v>
      </c>
      <c r="V125" s="4">
        <v>0</v>
      </c>
      <c r="W125" s="4">
        <v>0</v>
      </c>
      <c r="X125" s="4" t="s">
        <v>287</v>
      </c>
      <c r="Y125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4"/>
  <sheetViews>
    <sheetView tabSelected="1" workbookViewId="0">
      <selection activeCell="A102" sqref="A102:C104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506</v>
      </c>
    </row>
    <row r="2" s="4" customFormat="1" hidden="1" spans="1:9">
      <c r="A2" s="5">
        <v>999223836897661</v>
      </c>
      <c r="B2" s="6">
        <v>45283</v>
      </c>
      <c r="C2" s="6">
        <v>45286</v>
      </c>
      <c r="D2" s="4">
        <v>534</v>
      </c>
      <c r="E2" s="4" t="str">
        <f>VLOOKUP(A2,HOP!A:L,12,0)</f>
        <v>534.00</v>
      </c>
      <c r="F2" s="4" t="str">
        <f>VLOOKUP(A2,HOP!A:C,3,0)</f>
        <v>3286016</v>
      </c>
      <c r="G2" s="4">
        <f>D2-E2</f>
        <v>0</v>
      </c>
      <c r="H2" s="4" t="str">
        <f>$H$1&amp;F2</f>
        <v>，3286016</v>
      </c>
      <c r="I2" s="4" t="str">
        <f>VLOOKUP(A2,HOP!A:U,21,0)</f>
        <v>直连</v>
      </c>
    </row>
    <row r="3" s="4" customFormat="1" hidden="1" spans="1:9">
      <c r="A3" s="5">
        <v>999224112136867</v>
      </c>
      <c r="B3" s="6">
        <v>45285</v>
      </c>
      <c r="C3" s="6">
        <v>45286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999224391445054</v>
      </c>
      <c r="B4" s="6">
        <v>45284</v>
      </c>
      <c r="C4" s="6">
        <v>45286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999225099445732</v>
      </c>
      <c r="B5" s="6">
        <v>45284</v>
      </c>
      <c r="C5" s="6">
        <v>45286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999225108841659</v>
      </c>
      <c r="B6" s="6">
        <v>45284</v>
      </c>
      <c r="C6" s="6">
        <v>45286</v>
      </c>
      <c r="D6" s="4">
        <v>883.44</v>
      </c>
      <c r="E6" s="4" t="str">
        <f>VLOOKUP(A6,HOP!A:L,12,0)</f>
        <v>883.44</v>
      </c>
      <c r="F6" s="4" t="str">
        <f>VLOOKUP(A6,HOP!A:C,3,0)</f>
        <v>3589121</v>
      </c>
      <c r="G6" s="4">
        <f t="shared" si="0"/>
        <v>0</v>
      </c>
      <c r="H6" s="4" t="str">
        <f t="shared" si="1"/>
        <v>，3589121</v>
      </c>
      <c r="I6" s="4" t="str">
        <f>VLOOKUP(A6,HOP!A:U,21,0)</f>
        <v>直连</v>
      </c>
    </row>
    <row r="7" s="4" customFormat="1" spans="1:9">
      <c r="A7" s="5">
        <v>999225359330017</v>
      </c>
      <c r="B7" s="6">
        <v>45283</v>
      </c>
      <c r="C7" s="6">
        <v>45286</v>
      </c>
      <c r="D7" s="4">
        <v>2769.76</v>
      </c>
      <c r="E7" s="4" t="str">
        <f>VLOOKUP(A7,HOP!A:L,12,0)</f>
        <v>2769.78</v>
      </c>
      <c r="F7" s="4" t="str">
        <f>VLOOKUP(A7,HOP!A:C,3,0)</f>
        <v>3641138</v>
      </c>
      <c r="G7" s="4">
        <f t="shared" si="0"/>
        <v>-0.0199999999999818</v>
      </c>
      <c r="H7" s="4" t="str">
        <f t="shared" si="1"/>
        <v>，3641138</v>
      </c>
      <c r="I7" s="4" t="str">
        <f>VLOOKUP(A7,HOP!A:U,21,0)</f>
        <v>直连</v>
      </c>
    </row>
    <row r="8" s="4" customFormat="1" hidden="1" spans="1:9">
      <c r="A8" s="5">
        <v>999225445390475</v>
      </c>
      <c r="B8" s="6">
        <v>45284</v>
      </c>
      <c r="C8" s="6">
        <v>45286</v>
      </c>
      <c r="D8" s="4">
        <v>726.65</v>
      </c>
      <c r="E8" s="4" t="str">
        <f>VLOOKUP(A8,HOP!A:L,12,0)</f>
        <v>726.65</v>
      </c>
      <c r="F8" s="4" t="str">
        <f>VLOOKUP(A8,HOP!A:C,3,0)</f>
        <v>3658233</v>
      </c>
      <c r="G8" s="4">
        <f t="shared" si="0"/>
        <v>0</v>
      </c>
      <c r="H8" s="4" t="str">
        <f t="shared" si="1"/>
        <v>，3658233</v>
      </c>
      <c r="I8" s="4" t="str">
        <f>VLOOKUP(A8,HOP!A:U,21,0)</f>
        <v>直连</v>
      </c>
    </row>
    <row r="9" s="4" customFormat="1" hidden="1" spans="1:9">
      <c r="A9" s="5">
        <v>999225992562271</v>
      </c>
      <c r="B9" s="6">
        <v>45285</v>
      </c>
      <c r="C9" s="6">
        <v>45286</v>
      </c>
      <c r="D9" s="4">
        <v>414.01</v>
      </c>
      <c r="E9" s="4" t="str">
        <f>VLOOKUP(A9,HOP!A:L,12,0)</f>
        <v>414.01</v>
      </c>
      <c r="F9" s="4" t="str">
        <f>VLOOKUP(A9,HOP!A:C,3,0)</f>
        <v>3769173</v>
      </c>
      <c r="G9" s="4">
        <f t="shared" si="0"/>
        <v>0</v>
      </c>
      <c r="H9" s="4" t="str">
        <f t="shared" si="1"/>
        <v>，3769173</v>
      </c>
      <c r="I9" s="4" t="str">
        <f>VLOOKUP(A9,HOP!A:U,21,0)</f>
        <v>直连</v>
      </c>
    </row>
    <row r="10" s="4" customFormat="1" hidden="1" spans="1:9">
      <c r="A10" s="5">
        <v>999226783613044</v>
      </c>
      <c r="B10" s="6">
        <v>45283</v>
      </c>
      <c r="C10" s="6">
        <v>45286</v>
      </c>
      <c r="D10" s="4">
        <v>3020.94</v>
      </c>
      <c r="E10" s="4" t="str">
        <f>VLOOKUP(A10,HOP!A:L,12,0)</f>
        <v>3020.94</v>
      </c>
      <c r="F10" s="4" t="str">
        <f>VLOOKUP(A10,HOP!A:C,3,0)</f>
        <v>3932646</v>
      </c>
      <c r="G10" s="4">
        <f t="shared" si="0"/>
        <v>0</v>
      </c>
      <c r="H10" s="4" t="str">
        <f t="shared" si="1"/>
        <v>，3932646</v>
      </c>
      <c r="I10" s="4" t="str">
        <f>VLOOKUP(A10,HOP!A:U,21,0)</f>
        <v>直采</v>
      </c>
    </row>
    <row r="11" s="4" customFormat="1" hidden="1" spans="1:9">
      <c r="A11" s="5">
        <v>999226794769056</v>
      </c>
      <c r="B11" s="6">
        <v>45283</v>
      </c>
      <c r="C11" s="6">
        <v>45286</v>
      </c>
      <c r="D11" s="4">
        <v>1413.39</v>
      </c>
      <c r="E11" s="4" t="str">
        <f>VLOOKUP(A11,HOP!A:L,12,0)</f>
        <v>1413.39</v>
      </c>
      <c r="F11" s="4" t="str">
        <f>VLOOKUP(A11,HOP!A:C,3,0)</f>
        <v>3938411</v>
      </c>
      <c r="G11" s="4">
        <f t="shared" si="0"/>
        <v>0</v>
      </c>
      <c r="H11" s="4" t="str">
        <f t="shared" si="1"/>
        <v>，3938411</v>
      </c>
      <c r="I11" s="4" t="str">
        <f>VLOOKUP(A11,HOP!A:U,21,0)</f>
        <v>直采</v>
      </c>
    </row>
    <row r="12" s="4" customFormat="1" hidden="1" spans="1:9">
      <c r="A12" s="5">
        <v>999226846245427</v>
      </c>
      <c r="B12" s="6">
        <v>45284</v>
      </c>
      <c r="C12" s="6">
        <v>45286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999226898349522</v>
      </c>
      <c r="B13" s="6">
        <v>45285</v>
      </c>
      <c r="C13" s="6">
        <v>45286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999226898366613</v>
      </c>
      <c r="B14" s="6">
        <v>45285</v>
      </c>
      <c r="C14" s="6">
        <v>45286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999226922479581</v>
      </c>
      <c r="B15" s="6">
        <v>45284</v>
      </c>
      <c r="C15" s="6">
        <v>45286</v>
      </c>
      <c r="D15" s="4">
        <v>0</v>
      </c>
      <c r="E15" s="4" t="str">
        <f>VLOOKUP(A15,HOP!A:L,12,0)</f>
        <v>0.00</v>
      </c>
      <c r="F15" s="4" t="str">
        <f>VLOOKUP(A15,HOP!A:C,3,0)</f>
        <v>3973197</v>
      </c>
      <c r="G15" s="4">
        <f t="shared" si="0"/>
        <v>0</v>
      </c>
      <c r="H15" s="4" t="str">
        <f t="shared" si="1"/>
        <v>，3973197</v>
      </c>
      <c r="I15" s="4" t="str">
        <f>VLOOKUP(A15,HOP!A:U,21,0)</f>
        <v>直连</v>
      </c>
    </row>
    <row r="16" s="4" customFormat="1" hidden="1" spans="1:9">
      <c r="A16" s="5">
        <v>999227107322221</v>
      </c>
      <c r="B16" s="6">
        <v>45283</v>
      </c>
      <c r="C16" s="6">
        <v>45286</v>
      </c>
      <c r="D16" s="4">
        <v>1860.69</v>
      </c>
      <c r="E16" s="4" t="str">
        <f>VLOOKUP(A16,HOP!A:L,12,0)</f>
        <v>1860.69</v>
      </c>
      <c r="F16" s="4" t="str">
        <f>VLOOKUP(A16,HOP!A:C,3,0)</f>
        <v>4006600</v>
      </c>
      <c r="G16" s="4">
        <f t="shared" si="0"/>
        <v>0</v>
      </c>
      <c r="H16" s="4" t="str">
        <f t="shared" si="1"/>
        <v>，4006600</v>
      </c>
      <c r="I16" s="4" t="str">
        <f>VLOOKUP(A16,HOP!A:U,21,0)</f>
        <v>直连</v>
      </c>
    </row>
    <row r="17" s="4" customFormat="1" hidden="1" spans="1:9">
      <c r="A17" s="5">
        <v>999227169541829</v>
      </c>
      <c r="B17" s="6">
        <v>45282</v>
      </c>
      <c r="C17" s="6">
        <v>45286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999227182947442</v>
      </c>
      <c r="B18" s="6">
        <v>45285</v>
      </c>
      <c r="C18" s="6">
        <v>45286</v>
      </c>
      <c r="D18" s="4">
        <v>387.78</v>
      </c>
      <c r="E18" s="4" t="str">
        <f>VLOOKUP(A18,HOP!A:L,12,0)</f>
        <v>387.78</v>
      </c>
      <c r="F18" s="4" t="str">
        <f>VLOOKUP(A18,HOP!A:C,3,0)</f>
        <v>4015708</v>
      </c>
      <c r="G18" s="4">
        <f t="shared" si="0"/>
        <v>0</v>
      </c>
      <c r="H18" s="4" t="str">
        <f t="shared" si="1"/>
        <v>，4015708</v>
      </c>
      <c r="I18" s="4" t="str">
        <f>VLOOKUP(A18,HOP!A:U,21,0)</f>
        <v>直连</v>
      </c>
    </row>
    <row r="19" s="4" customFormat="1" hidden="1" spans="1:9">
      <c r="A19" s="5">
        <v>999227192943953</v>
      </c>
      <c r="B19" s="6">
        <v>45283</v>
      </c>
      <c r="C19" s="6">
        <v>45286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999227290451684</v>
      </c>
      <c r="B20" s="6">
        <v>45282</v>
      </c>
      <c r="C20" s="6">
        <v>45286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999227322907556</v>
      </c>
      <c r="B21" s="6">
        <v>45284</v>
      </c>
      <c r="C21" s="6">
        <v>45286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999227396291339</v>
      </c>
      <c r="B22" s="6">
        <v>45282</v>
      </c>
      <c r="C22" s="6">
        <v>45286</v>
      </c>
      <c r="D22" s="4">
        <v>2449.16</v>
      </c>
      <c r="E22" s="4" t="str">
        <f>VLOOKUP(A22,HOP!A:L,12,0)</f>
        <v>2449.16</v>
      </c>
      <c r="F22" s="4" t="str">
        <f>VLOOKUP(A22,HOP!A:C,3,0)</f>
        <v>4068255</v>
      </c>
      <c r="G22" s="4">
        <f t="shared" si="0"/>
        <v>0</v>
      </c>
      <c r="H22" s="4" t="str">
        <f t="shared" si="1"/>
        <v>，4068255</v>
      </c>
      <c r="I22" s="4" t="str">
        <f>VLOOKUP(A22,HOP!A:U,21,0)</f>
        <v>直连</v>
      </c>
    </row>
    <row r="23" s="4" customFormat="1" hidden="1" spans="1:9">
      <c r="A23" s="5">
        <v>999227434756304</v>
      </c>
      <c r="B23" s="6">
        <v>45282</v>
      </c>
      <c r="C23" s="6">
        <v>45286</v>
      </c>
      <c r="D23" s="4">
        <v>2676.02</v>
      </c>
      <c r="E23" s="4" t="str">
        <f>VLOOKUP(A23,HOP!A:L,12,0)</f>
        <v>2676.02</v>
      </c>
      <c r="F23" s="4" t="str">
        <f>VLOOKUP(A23,HOP!A:C,3,0)</f>
        <v>4074501</v>
      </c>
      <c r="G23" s="4">
        <f t="shared" si="0"/>
        <v>0</v>
      </c>
      <c r="H23" s="4" t="str">
        <f t="shared" si="1"/>
        <v>，4074501</v>
      </c>
      <c r="I23" s="4" t="str">
        <f>VLOOKUP(A23,HOP!A:U,21,0)</f>
        <v>直连</v>
      </c>
    </row>
    <row r="24" s="4" customFormat="1" hidden="1" spans="1:9">
      <c r="A24" s="5">
        <v>999227949961818</v>
      </c>
      <c r="B24" s="6">
        <v>45284</v>
      </c>
      <c r="C24" s="6">
        <v>45286</v>
      </c>
      <c r="D24" s="4">
        <v>1079.88</v>
      </c>
      <c r="E24" s="4" t="str">
        <f>VLOOKUP(A24,HOP!A:L,12,0)</f>
        <v>1079.88</v>
      </c>
      <c r="F24" s="4" t="str">
        <f>VLOOKUP(A24,HOP!A:C,3,0)</f>
        <v>4083624</v>
      </c>
      <c r="G24" s="4">
        <f t="shared" si="0"/>
        <v>0</v>
      </c>
      <c r="H24" s="4" t="str">
        <f t="shared" si="1"/>
        <v>，4083624</v>
      </c>
      <c r="I24" s="4" t="str">
        <f>VLOOKUP(A24,HOP!A:U,21,0)</f>
        <v>直连</v>
      </c>
    </row>
    <row r="25" s="4" customFormat="1" hidden="1" spans="1:9">
      <c r="A25" s="5">
        <v>999227963558306</v>
      </c>
      <c r="B25" s="6">
        <v>45283</v>
      </c>
      <c r="C25" s="6">
        <v>45286</v>
      </c>
      <c r="D25" s="4">
        <v>2153.58</v>
      </c>
      <c r="E25" s="4" t="str">
        <f>VLOOKUP(A25,HOP!A:L,12,0)</f>
        <v>2153.58</v>
      </c>
      <c r="F25" s="4" t="str">
        <f>VLOOKUP(A25,HOP!A:C,3,0)</f>
        <v>4088045</v>
      </c>
      <c r="G25" s="4">
        <f t="shared" si="0"/>
        <v>0</v>
      </c>
      <c r="H25" s="4" t="str">
        <f t="shared" si="1"/>
        <v>，4088045</v>
      </c>
      <c r="I25" s="4" t="str">
        <f>VLOOKUP(A25,HOP!A:U,21,0)</f>
        <v>直连</v>
      </c>
    </row>
    <row r="26" s="4" customFormat="1" hidden="1" spans="1:9">
      <c r="A26" s="5">
        <v>999228125649586</v>
      </c>
      <c r="B26" s="6">
        <v>45284</v>
      </c>
      <c r="C26" s="6">
        <v>45286</v>
      </c>
      <c r="D26" s="4">
        <v>610.4</v>
      </c>
      <c r="E26" s="4" t="str">
        <f>VLOOKUP(A26,HOP!A:L,12,0)</f>
        <v>610.40</v>
      </c>
      <c r="F26" s="4" t="str">
        <f>VLOOKUP(A26,HOP!A:C,3,0)</f>
        <v>4133805</v>
      </c>
      <c r="G26" s="4">
        <f t="shared" si="0"/>
        <v>0</v>
      </c>
      <c r="H26" s="4" t="str">
        <f t="shared" si="1"/>
        <v>，4133805</v>
      </c>
      <c r="I26" s="4" t="str">
        <f>VLOOKUP(A26,HOP!A:U,21,0)</f>
        <v>直连</v>
      </c>
    </row>
    <row r="27" s="4" customFormat="1" hidden="1" spans="1:9">
      <c r="A27" s="5">
        <v>999228213928964</v>
      </c>
      <c r="B27" s="6">
        <v>45282</v>
      </c>
      <c r="C27" s="6">
        <v>45286</v>
      </c>
      <c r="D27" s="4">
        <v>1806.18</v>
      </c>
      <c r="E27" s="4" t="str">
        <f>VLOOKUP(A27,HOP!A:L,12,0)</f>
        <v>1806.18</v>
      </c>
      <c r="F27" s="4" t="str">
        <f>VLOOKUP(A27,HOP!A:C,3,0)</f>
        <v>4152071</v>
      </c>
      <c r="G27" s="4">
        <f t="shared" si="0"/>
        <v>0</v>
      </c>
      <c r="H27" s="4" t="str">
        <f t="shared" si="1"/>
        <v>，4152071</v>
      </c>
      <c r="I27" s="4" t="str">
        <f>VLOOKUP(A27,HOP!A:U,21,0)</f>
        <v>直采</v>
      </c>
    </row>
    <row r="28" s="4" customFormat="1" hidden="1" spans="1:9">
      <c r="A28" s="5">
        <v>999228235092368</v>
      </c>
      <c r="B28" s="6">
        <v>45285</v>
      </c>
      <c r="C28" s="6">
        <v>45286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999228238199573</v>
      </c>
      <c r="B29" s="6">
        <v>45285</v>
      </c>
      <c r="C29" s="6">
        <v>45286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999228256094673</v>
      </c>
      <c r="B30" s="6">
        <v>45285</v>
      </c>
      <c r="C30" s="6">
        <v>45286</v>
      </c>
      <c r="D30" s="4">
        <v>1534.72</v>
      </c>
      <c r="E30" s="4" t="str">
        <f>VLOOKUP(A30,HOP!A:L,12,0)</f>
        <v>1534.72</v>
      </c>
      <c r="F30" s="4" t="str">
        <f>VLOOKUP(A30,HOP!A:C,3,0)</f>
        <v>4163754</v>
      </c>
      <c r="G30" s="4">
        <f t="shared" si="0"/>
        <v>0</v>
      </c>
      <c r="H30" s="4" t="str">
        <f t="shared" si="1"/>
        <v>，4163754</v>
      </c>
      <c r="I30" s="4" t="str">
        <f>VLOOKUP(A30,HOP!A:U,21,0)</f>
        <v>直连</v>
      </c>
    </row>
    <row r="31" s="4" customFormat="1" hidden="1" spans="1:9">
      <c r="A31" s="5">
        <v>999228261962816</v>
      </c>
      <c r="B31" s="6">
        <v>45282</v>
      </c>
      <c r="C31" s="6">
        <v>45286</v>
      </c>
      <c r="D31" s="4">
        <v>2083.32</v>
      </c>
      <c r="E31" s="4" t="str">
        <f>VLOOKUP(A31,HOP!A:L,12,0)</f>
        <v>2083.32</v>
      </c>
      <c r="F31" s="4" t="str">
        <f>VLOOKUP(A31,HOP!A:C,3,0)</f>
        <v>4166258</v>
      </c>
      <c r="G31" s="4">
        <f t="shared" si="0"/>
        <v>0</v>
      </c>
      <c r="H31" s="4" t="str">
        <f t="shared" si="1"/>
        <v>，4166258</v>
      </c>
      <c r="I31" s="4" t="str">
        <f>VLOOKUP(A31,HOP!A:U,21,0)</f>
        <v>直连</v>
      </c>
    </row>
    <row r="32" s="4" customFormat="1" hidden="1" spans="1:9">
      <c r="A32" s="5">
        <v>999228290142781</v>
      </c>
      <c r="B32" s="6">
        <v>45285</v>
      </c>
      <c r="C32" s="6">
        <v>45286</v>
      </c>
      <c r="D32" s="4">
        <v>442.05</v>
      </c>
      <c r="E32" s="4" t="str">
        <f>VLOOKUP(A32,HOP!A:L,12,0)</f>
        <v>442.05</v>
      </c>
      <c r="F32" s="4" t="str">
        <f>VLOOKUP(A32,HOP!A:C,3,0)</f>
        <v>4179497</v>
      </c>
      <c r="G32" s="4">
        <f t="shared" si="0"/>
        <v>0</v>
      </c>
      <c r="H32" s="4" t="str">
        <f t="shared" si="1"/>
        <v>，4179497</v>
      </c>
      <c r="I32" s="4" t="str">
        <f>VLOOKUP(A32,HOP!A:U,21,0)</f>
        <v>直连</v>
      </c>
    </row>
    <row r="33" s="4" customFormat="1" hidden="1" spans="1:9">
      <c r="A33" s="5">
        <v>999228318634178</v>
      </c>
      <c r="B33" s="6">
        <v>45283</v>
      </c>
      <c r="C33" s="6">
        <v>45286</v>
      </c>
      <c r="D33" s="4">
        <v>595.38</v>
      </c>
      <c r="E33" s="4" t="str">
        <f>VLOOKUP(A33,HOP!A:L,12,0)</f>
        <v>595.38</v>
      </c>
      <c r="F33" s="4" t="str">
        <f>VLOOKUP(A33,HOP!A:C,3,0)</f>
        <v>4191861</v>
      </c>
      <c r="G33" s="4">
        <f t="shared" si="0"/>
        <v>0</v>
      </c>
      <c r="H33" s="4" t="str">
        <f t="shared" si="1"/>
        <v>，4191861</v>
      </c>
      <c r="I33" s="4" t="str">
        <f>VLOOKUP(A33,HOP!A:U,21,0)</f>
        <v>直连</v>
      </c>
    </row>
    <row r="34" s="4" customFormat="1" hidden="1" spans="1:9">
      <c r="A34" s="5">
        <v>999228318669066</v>
      </c>
      <c r="B34" s="6">
        <v>45283</v>
      </c>
      <c r="C34" s="6">
        <v>45286</v>
      </c>
      <c r="D34" s="4">
        <v>595.38</v>
      </c>
      <c r="E34" s="4" t="str">
        <f>VLOOKUP(A34,HOP!A:L,12,0)</f>
        <v>595.38</v>
      </c>
      <c r="F34" s="4" t="str">
        <f>VLOOKUP(A34,HOP!A:C,3,0)</f>
        <v>4191877</v>
      </c>
      <c r="G34" s="4">
        <f t="shared" si="0"/>
        <v>0</v>
      </c>
      <c r="H34" s="4" t="str">
        <f t="shared" si="1"/>
        <v>，4191877</v>
      </c>
      <c r="I34" s="4" t="str">
        <f>VLOOKUP(A34,HOP!A:U,21,0)</f>
        <v>直连</v>
      </c>
    </row>
    <row r="35" s="4" customFormat="1" hidden="1" spans="1:9">
      <c r="A35" s="5">
        <v>999228327181481</v>
      </c>
      <c r="B35" s="6">
        <v>45284</v>
      </c>
      <c r="C35" s="6">
        <v>45286</v>
      </c>
      <c r="D35" s="4">
        <v>1309.18</v>
      </c>
      <c r="E35" s="4" t="str">
        <f>VLOOKUP(A35,HOP!A:L,12,0)</f>
        <v>1309.18</v>
      </c>
      <c r="F35" s="4" t="str">
        <f>VLOOKUP(A35,HOP!A:C,3,0)</f>
        <v>4196231</v>
      </c>
      <c r="G35" s="4">
        <f t="shared" ref="G35:G66" si="2">D35-E35</f>
        <v>0</v>
      </c>
      <c r="H35" s="4" t="str">
        <f t="shared" ref="H35:H66" si="3">$H$1&amp;F35</f>
        <v>，4196231</v>
      </c>
      <c r="I35" s="4" t="str">
        <f>VLOOKUP(A35,HOP!A:U,21,0)</f>
        <v>直连</v>
      </c>
    </row>
    <row r="36" s="4" customFormat="1" hidden="1" spans="1:9">
      <c r="A36" s="5">
        <v>999228332757511</v>
      </c>
      <c r="B36" s="6">
        <v>45283</v>
      </c>
      <c r="C36" s="6">
        <v>45286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999228334309870</v>
      </c>
      <c r="B37" s="6">
        <v>45285</v>
      </c>
      <c r="C37" s="6">
        <v>45286</v>
      </c>
      <c r="D37" s="4">
        <v>2008.8</v>
      </c>
      <c r="E37" s="4" t="str">
        <f>VLOOKUP(A37,HOP!A:L,12,0)</f>
        <v>2008.80</v>
      </c>
      <c r="F37" s="4" t="str">
        <f>VLOOKUP(A37,HOP!A:C,3,0)</f>
        <v>4199610</v>
      </c>
      <c r="G37" s="4">
        <f t="shared" si="2"/>
        <v>0</v>
      </c>
      <c r="H37" s="4" t="str">
        <f t="shared" si="3"/>
        <v>，4199610</v>
      </c>
      <c r="I37" s="4" t="str">
        <f>VLOOKUP(A37,HOP!A:U,21,0)</f>
        <v>直连</v>
      </c>
    </row>
    <row r="38" s="4" customFormat="1" hidden="1" spans="1:9">
      <c r="A38" s="5">
        <v>999228354030723</v>
      </c>
      <c r="B38" s="6">
        <v>45282</v>
      </c>
      <c r="C38" s="6">
        <v>45286</v>
      </c>
      <c r="D38" s="4">
        <v>21663.6</v>
      </c>
      <c r="E38" s="4" t="str">
        <f>VLOOKUP(A38,HOP!A:L,12,0)</f>
        <v>21663.60</v>
      </c>
      <c r="F38" s="4" t="str">
        <f>VLOOKUP(A38,HOP!A:C,3,0)</f>
        <v>4210125</v>
      </c>
      <c r="G38" s="4">
        <f t="shared" si="2"/>
        <v>0</v>
      </c>
      <c r="H38" s="4" t="str">
        <f t="shared" si="3"/>
        <v>，4210125</v>
      </c>
      <c r="I38" s="4" t="str">
        <f>VLOOKUP(A38,HOP!A:U,21,0)</f>
        <v>直采</v>
      </c>
    </row>
    <row r="39" s="4" customFormat="1" hidden="1" spans="1:9">
      <c r="A39" s="5">
        <v>999228360419127</v>
      </c>
      <c r="B39" s="6">
        <v>45283</v>
      </c>
      <c r="C39" s="6">
        <v>45286</v>
      </c>
      <c r="D39" s="4">
        <v>1019.26</v>
      </c>
      <c r="E39" s="4" t="str">
        <f>VLOOKUP(A39,HOP!A:L,12,0)</f>
        <v>1019.26</v>
      </c>
      <c r="F39" s="4" t="str">
        <f>VLOOKUP(A39,HOP!A:C,3,0)</f>
        <v>4213444</v>
      </c>
      <c r="G39" s="4">
        <f t="shared" si="2"/>
        <v>0</v>
      </c>
      <c r="H39" s="4" t="str">
        <f t="shared" si="3"/>
        <v>，4213444</v>
      </c>
      <c r="I39" s="4" t="str">
        <f>VLOOKUP(A39,HOP!A:U,21,0)</f>
        <v>直连</v>
      </c>
    </row>
    <row r="40" s="4" customFormat="1" hidden="1" spans="1:9">
      <c r="A40" s="5">
        <v>28360813761</v>
      </c>
      <c r="B40" s="6">
        <v>45283</v>
      </c>
      <c r="C40" s="6">
        <v>45286</v>
      </c>
      <c r="D40" s="4">
        <v>3190.68</v>
      </c>
      <c r="E40" s="4" t="str">
        <f>VLOOKUP(A40,HOP!A:L,12,0)</f>
        <v>3190.68</v>
      </c>
      <c r="F40" s="4" t="str">
        <f>VLOOKUP(A40,HOP!A:C,3,0)</f>
        <v>4213746</v>
      </c>
      <c r="G40" s="4">
        <f t="shared" si="2"/>
        <v>0</v>
      </c>
      <c r="H40" s="4" t="str">
        <f t="shared" si="3"/>
        <v>，4213746</v>
      </c>
      <c r="I40" s="4" t="str">
        <f>VLOOKUP(A40,HOP!A:U,21,0)</f>
        <v>直连</v>
      </c>
    </row>
    <row r="41" s="4" customFormat="1" hidden="1" spans="1:9">
      <c r="A41" s="5">
        <v>999228361599019</v>
      </c>
      <c r="B41" s="6">
        <v>45281</v>
      </c>
      <c r="C41" s="6">
        <v>45286</v>
      </c>
      <c r="D41" s="4">
        <v>15564.35</v>
      </c>
      <c r="E41" s="4" t="str">
        <f>VLOOKUP(A41,HOP!A:L,12,0)</f>
        <v>15564.35</v>
      </c>
      <c r="F41" s="4" t="str">
        <f>VLOOKUP(A41,HOP!A:C,3,0)</f>
        <v>4214219</v>
      </c>
      <c r="G41" s="4">
        <f t="shared" si="2"/>
        <v>0</v>
      </c>
      <c r="H41" s="4" t="str">
        <f t="shared" si="3"/>
        <v>，4214219</v>
      </c>
      <c r="I41" s="4" t="str">
        <f>VLOOKUP(A41,HOP!A:U,21,0)</f>
        <v>直采</v>
      </c>
    </row>
    <row r="42" s="4" customFormat="1" hidden="1" spans="1:9">
      <c r="A42" s="5">
        <v>999228368575320</v>
      </c>
      <c r="B42" s="6">
        <v>45282</v>
      </c>
      <c r="C42" s="6">
        <v>45286</v>
      </c>
      <c r="D42" s="4">
        <v>2785.91</v>
      </c>
      <c r="E42" s="4" t="str">
        <f>VLOOKUP(A42,HOP!A:L,12,0)</f>
        <v>2785.91</v>
      </c>
      <c r="F42" s="4" t="str">
        <f>VLOOKUP(A42,HOP!A:C,3,0)</f>
        <v>4220598</v>
      </c>
      <c r="G42" s="4">
        <f t="shared" si="2"/>
        <v>0</v>
      </c>
      <c r="H42" s="4" t="str">
        <f t="shared" si="3"/>
        <v>，4220598</v>
      </c>
      <c r="I42" s="4" t="str">
        <f>VLOOKUP(A42,HOP!A:U,21,0)</f>
        <v>直连</v>
      </c>
    </row>
    <row r="43" s="4" customFormat="1" hidden="1" spans="1:9">
      <c r="A43" s="5">
        <v>999228369685006</v>
      </c>
      <c r="B43" s="6">
        <v>45284</v>
      </c>
      <c r="C43" s="6">
        <v>45286</v>
      </c>
      <c r="D43" s="4">
        <v>3766.74</v>
      </c>
      <c r="E43" s="4" t="str">
        <f>VLOOKUP(A43,HOP!A:L,12,0)</f>
        <v>3766.75</v>
      </c>
      <c r="F43" s="4" t="str">
        <f>VLOOKUP(A43,HOP!A:C,3,0)</f>
        <v>4222434</v>
      </c>
      <c r="G43" s="4">
        <f t="shared" si="2"/>
        <v>-0.0100000000002183</v>
      </c>
      <c r="H43" s="4" t="str">
        <f t="shared" si="3"/>
        <v>，4222434</v>
      </c>
      <c r="I43" s="4" t="str">
        <f>VLOOKUP(A43,HOP!A:U,21,0)</f>
        <v>直采</v>
      </c>
    </row>
    <row r="44" s="4" customFormat="1" hidden="1" spans="1:9">
      <c r="A44" s="5">
        <v>999228373390146</v>
      </c>
      <c r="B44" s="6">
        <v>45285</v>
      </c>
      <c r="C44" s="6">
        <v>45286</v>
      </c>
      <c r="D44" s="4">
        <v>334.06</v>
      </c>
      <c r="E44" s="4" t="str">
        <f>VLOOKUP(A44,HOP!A:L,12,0)</f>
        <v>334.06</v>
      </c>
      <c r="F44" s="4" t="str">
        <f>VLOOKUP(A44,HOP!A:C,3,0)</f>
        <v>4224439</v>
      </c>
      <c r="G44" s="4">
        <f t="shared" si="2"/>
        <v>0</v>
      </c>
      <c r="H44" s="4" t="str">
        <f t="shared" si="3"/>
        <v>，4224439</v>
      </c>
      <c r="I44" s="4" t="str">
        <f>VLOOKUP(A44,HOP!A:U,21,0)</f>
        <v>直连</v>
      </c>
    </row>
    <row r="45" s="4" customFormat="1" hidden="1" spans="1:9">
      <c r="A45" s="5">
        <v>28393457758</v>
      </c>
      <c r="B45" s="6">
        <v>45281</v>
      </c>
      <c r="C45" s="6">
        <v>45286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28393458341</v>
      </c>
      <c r="B46" s="6">
        <v>45281</v>
      </c>
      <c r="C46" s="6">
        <v>45286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999228432232492</v>
      </c>
      <c r="B47" s="6">
        <v>45283</v>
      </c>
      <c r="C47" s="6">
        <v>45286</v>
      </c>
      <c r="D47" s="4">
        <v>1006.75</v>
      </c>
      <c r="E47" s="4" t="str">
        <f>VLOOKUP(A47,HOP!A:L,12,0)</f>
        <v>1006.75</v>
      </c>
      <c r="F47" s="4" t="str">
        <f>VLOOKUP(A47,HOP!A:C,3,0)</f>
        <v>4237860</v>
      </c>
      <c r="G47" s="4">
        <f t="shared" si="2"/>
        <v>0</v>
      </c>
      <c r="H47" s="4" t="str">
        <f t="shared" si="3"/>
        <v>，4237860</v>
      </c>
      <c r="I47" s="4" t="str">
        <f>VLOOKUP(A47,HOP!A:U,21,0)</f>
        <v>直连</v>
      </c>
    </row>
    <row r="48" s="4" customFormat="1" hidden="1" spans="1:9">
      <c r="A48" s="5">
        <v>999228436399352</v>
      </c>
      <c r="B48" s="6">
        <v>45283</v>
      </c>
      <c r="C48" s="6">
        <v>45286</v>
      </c>
      <c r="D48" s="4">
        <v>2324.34</v>
      </c>
      <c r="E48" s="4" t="str">
        <f>VLOOKUP(A48,HOP!A:L,12,0)</f>
        <v>2324.34</v>
      </c>
      <c r="F48" s="4" t="str">
        <f>VLOOKUP(A48,HOP!A:C,3,0)</f>
        <v>4239026</v>
      </c>
      <c r="G48" s="4">
        <f t="shared" si="2"/>
        <v>0</v>
      </c>
      <c r="H48" s="4" t="str">
        <f t="shared" si="3"/>
        <v>，4239026</v>
      </c>
      <c r="I48" s="4" t="str">
        <f>VLOOKUP(A48,HOP!A:U,21,0)</f>
        <v>直连</v>
      </c>
    </row>
    <row r="49" s="4" customFormat="1" hidden="1" spans="1:9">
      <c r="A49" s="5">
        <v>999228436413005</v>
      </c>
      <c r="B49" s="6">
        <v>45283</v>
      </c>
      <c r="C49" s="6">
        <v>45286</v>
      </c>
      <c r="D49" s="4">
        <v>4631.46</v>
      </c>
      <c r="E49" s="4" t="str">
        <f>VLOOKUP(A49,HOP!A:L,12,0)</f>
        <v>4631.46</v>
      </c>
      <c r="F49" s="4" t="str">
        <f>VLOOKUP(A49,HOP!A:C,3,0)</f>
        <v>4239035</v>
      </c>
      <c r="G49" s="4">
        <f t="shared" si="2"/>
        <v>0</v>
      </c>
      <c r="H49" s="4" t="str">
        <f t="shared" si="3"/>
        <v>，4239035</v>
      </c>
      <c r="I49" s="4" t="str">
        <f>VLOOKUP(A49,HOP!A:U,21,0)</f>
        <v>直连</v>
      </c>
    </row>
    <row r="50" s="4" customFormat="1" hidden="1" spans="1:9">
      <c r="A50" s="5">
        <v>999228436535949</v>
      </c>
      <c r="B50" s="6">
        <v>45279</v>
      </c>
      <c r="C50" s="6">
        <v>45286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999228439045405</v>
      </c>
      <c r="B51" s="6">
        <v>45285</v>
      </c>
      <c r="C51" s="6">
        <v>45286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999228440702345</v>
      </c>
      <c r="B52" s="6">
        <v>45283</v>
      </c>
      <c r="C52" s="6">
        <v>45286</v>
      </c>
      <c r="D52" s="4">
        <v>1715.38</v>
      </c>
      <c r="E52" s="4" t="str">
        <f>VLOOKUP(A52,HOP!A:L,12,0)</f>
        <v>1715.38</v>
      </c>
      <c r="F52" s="4" t="str">
        <f>VLOOKUP(A52,HOP!A:C,3,0)</f>
        <v>4241278</v>
      </c>
      <c r="G52" s="4">
        <f t="shared" si="2"/>
        <v>0</v>
      </c>
      <c r="H52" s="4" t="str">
        <f t="shared" si="3"/>
        <v>，4241278</v>
      </c>
      <c r="I52" s="4" t="str">
        <f>VLOOKUP(A52,HOP!A:U,21,0)</f>
        <v>直连</v>
      </c>
    </row>
    <row r="53" s="4" customFormat="1" hidden="1" spans="1:9">
      <c r="A53" s="5">
        <v>999228441342193</v>
      </c>
      <c r="B53" s="6">
        <v>45283</v>
      </c>
      <c r="C53" s="6">
        <v>45286</v>
      </c>
      <c r="D53" s="4">
        <v>2383.2</v>
      </c>
      <c r="E53" s="4" t="str">
        <f>VLOOKUP(A53,HOP!A:L,12,0)</f>
        <v>2383.20</v>
      </c>
      <c r="F53" s="4" t="str">
        <f>VLOOKUP(A53,HOP!A:C,3,0)</f>
        <v>4241846</v>
      </c>
      <c r="G53" s="4">
        <f t="shared" si="2"/>
        <v>0</v>
      </c>
      <c r="H53" s="4" t="str">
        <f t="shared" si="3"/>
        <v>，4241846</v>
      </c>
      <c r="I53" s="4" t="str">
        <f>VLOOKUP(A53,HOP!A:U,21,0)</f>
        <v>直采</v>
      </c>
    </row>
    <row r="54" s="4" customFormat="1" hidden="1" spans="1:9">
      <c r="A54" s="5">
        <v>999228441862202</v>
      </c>
      <c r="B54" s="6">
        <v>45284</v>
      </c>
      <c r="C54" s="6">
        <v>45286</v>
      </c>
      <c r="D54" s="4">
        <v>1657.74</v>
      </c>
      <c r="E54" s="4" t="str">
        <f>VLOOKUP(A54,HOP!A:L,12,0)</f>
        <v>1657.74</v>
      </c>
      <c r="F54" s="4" t="str">
        <f>VLOOKUP(A54,HOP!A:C,3,0)</f>
        <v>4242309</v>
      </c>
      <c r="G54" s="4">
        <f t="shared" si="2"/>
        <v>0</v>
      </c>
      <c r="H54" s="4" t="str">
        <f t="shared" si="3"/>
        <v>，4242309</v>
      </c>
      <c r="I54" s="4" t="str">
        <f>VLOOKUP(A54,HOP!A:U,21,0)</f>
        <v>直连</v>
      </c>
    </row>
    <row r="55" s="4" customFormat="1" hidden="1" spans="1:9">
      <c r="A55" s="5">
        <v>999228442512781</v>
      </c>
      <c r="B55" s="6">
        <v>45279</v>
      </c>
      <c r="C55" s="6">
        <v>45286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999228443119285</v>
      </c>
      <c r="B56" s="6">
        <v>45282</v>
      </c>
      <c r="C56" s="6">
        <v>45286</v>
      </c>
      <c r="D56" s="4">
        <v>2643.03</v>
      </c>
      <c r="E56" s="4" t="str">
        <f>VLOOKUP(A56,HOP!A:L,12,0)</f>
        <v>2643.03</v>
      </c>
      <c r="F56" s="4" t="str">
        <f>VLOOKUP(A56,HOP!A:C,3,0)</f>
        <v>4244283</v>
      </c>
      <c r="G56" s="4">
        <f t="shared" si="2"/>
        <v>0</v>
      </c>
      <c r="H56" s="4" t="str">
        <f t="shared" si="3"/>
        <v>，4244283</v>
      </c>
      <c r="I56" s="4" t="str">
        <f>VLOOKUP(A56,HOP!A:U,21,0)</f>
        <v>直连</v>
      </c>
    </row>
    <row r="57" s="4" customFormat="1" hidden="1" spans="1:9">
      <c r="A57" s="5">
        <v>999228443170534</v>
      </c>
      <c r="B57" s="6">
        <v>45285</v>
      </c>
      <c r="C57" s="6">
        <v>45286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999228443932191</v>
      </c>
      <c r="B58" s="6">
        <v>45283</v>
      </c>
      <c r="C58" s="6">
        <v>45286</v>
      </c>
      <c r="D58" s="4">
        <v>4001.46</v>
      </c>
      <c r="E58" s="4" t="str">
        <f>VLOOKUP(A58,HOP!A:L,12,0)</f>
        <v>4001.46</v>
      </c>
      <c r="F58" s="4" t="str">
        <f>VLOOKUP(A58,HOP!A:C,3,0)</f>
        <v>4245885</v>
      </c>
      <c r="G58" s="4">
        <f t="shared" si="2"/>
        <v>0</v>
      </c>
      <c r="H58" s="4" t="str">
        <f t="shared" si="3"/>
        <v>，4245885</v>
      </c>
      <c r="I58" s="4" t="str">
        <f>VLOOKUP(A58,HOP!A:U,21,0)</f>
        <v>直连</v>
      </c>
    </row>
    <row r="59" s="4" customFormat="1" spans="1:9">
      <c r="A59" s="5">
        <v>999228445473059</v>
      </c>
      <c r="B59" s="6">
        <v>45283</v>
      </c>
      <c r="C59" s="6">
        <v>45286</v>
      </c>
      <c r="D59" s="4">
        <v>1305.24</v>
      </c>
      <c r="E59" s="4" t="str">
        <f>VLOOKUP(A59,HOP!A:L,12,0)</f>
        <v>1305.26</v>
      </c>
      <c r="F59" s="4" t="str">
        <f>VLOOKUP(A59,HOP!A:C,3,0)</f>
        <v>4248423</v>
      </c>
      <c r="G59" s="4">
        <f t="shared" si="2"/>
        <v>-0.0199999999999818</v>
      </c>
      <c r="H59" s="4" t="str">
        <f t="shared" si="3"/>
        <v>，4248423</v>
      </c>
      <c r="I59" s="4" t="str">
        <f>VLOOKUP(A59,HOP!A:U,21,0)</f>
        <v>直连</v>
      </c>
    </row>
    <row r="60" s="4" customFormat="1" hidden="1" spans="1:9">
      <c r="A60" s="5">
        <v>999228446390029</v>
      </c>
      <c r="B60" s="6">
        <v>45283</v>
      </c>
      <c r="C60" s="6">
        <v>45286</v>
      </c>
      <c r="D60" s="4">
        <v>982.47</v>
      </c>
      <c r="E60" s="4" t="str">
        <f>VLOOKUP(A60,HOP!A:L,12,0)</f>
        <v>982.47</v>
      </c>
      <c r="F60" s="4" t="str">
        <f>VLOOKUP(A60,HOP!A:C,3,0)</f>
        <v>4250527</v>
      </c>
      <c r="G60" s="4">
        <f t="shared" si="2"/>
        <v>0</v>
      </c>
      <c r="H60" s="4" t="str">
        <f t="shared" si="3"/>
        <v>，4250527</v>
      </c>
      <c r="I60" s="4" t="str">
        <f>VLOOKUP(A60,HOP!A:U,21,0)</f>
        <v>直连</v>
      </c>
    </row>
    <row r="61" s="4" customFormat="1" hidden="1" spans="1:9">
      <c r="A61" s="5">
        <v>999228483216642</v>
      </c>
      <c r="B61" s="6">
        <v>45282</v>
      </c>
      <c r="C61" s="6">
        <v>45286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999228483249351</v>
      </c>
      <c r="B62" s="6">
        <v>45282</v>
      </c>
      <c r="C62" s="6">
        <v>45286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999228487027008</v>
      </c>
      <c r="B63" s="6">
        <v>45285</v>
      </c>
      <c r="C63" s="6">
        <v>45286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999228488569689</v>
      </c>
      <c r="B64" s="6">
        <v>45284</v>
      </c>
      <c r="C64" s="6">
        <v>45286</v>
      </c>
      <c r="D64" s="4">
        <v>537</v>
      </c>
      <c r="E64" s="4" t="str">
        <f>VLOOKUP(A64,HOP!A:L,12,0)</f>
        <v>537.00</v>
      </c>
      <c r="F64" s="4" t="str">
        <f>VLOOKUP(A64,HOP!A:C,3,0)</f>
        <v>4260301</v>
      </c>
      <c r="G64" s="4">
        <f t="shared" si="2"/>
        <v>0</v>
      </c>
      <c r="H64" s="4" t="str">
        <f t="shared" si="3"/>
        <v>，4260301</v>
      </c>
      <c r="I64" s="4" t="str">
        <f>VLOOKUP(A64,HOP!A:U,21,0)</f>
        <v>直采</v>
      </c>
    </row>
    <row r="65" s="4" customFormat="1" hidden="1" spans="1:9">
      <c r="A65" s="5">
        <v>999228489284829</v>
      </c>
      <c r="B65" s="6">
        <v>45280</v>
      </c>
      <c r="C65" s="6">
        <v>45286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999228493585670</v>
      </c>
      <c r="B66" s="6">
        <v>45282</v>
      </c>
      <c r="C66" s="6">
        <v>45286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spans="1:9">
      <c r="A67" s="5">
        <v>999228493752616</v>
      </c>
      <c r="B67" s="6">
        <v>45282</v>
      </c>
      <c r="C67" s="6">
        <v>45286</v>
      </c>
      <c r="D67" s="4">
        <v>3108.76</v>
      </c>
      <c r="E67" s="4" t="str">
        <f>VLOOKUP(A67,HOP!A:L,12,0)</f>
        <v>3108.88</v>
      </c>
      <c r="F67" s="4" t="str">
        <f>VLOOKUP(A67,HOP!A:C,3,0)</f>
        <v>4263091</v>
      </c>
      <c r="G67" s="4">
        <f t="shared" ref="G67:G95" si="4">D67-E67</f>
        <v>-0.119999999999891</v>
      </c>
      <c r="H67" s="4" t="str">
        <f t="shared" ref="H67:H95" si="5">$H$1&amp;F67</f>
        <v>，4263091</v>
      </c>
      <c r="I67" s="4" t="str">
        <f>VLOOKUP(A67,HOP!A:U,21,0)</f>
        <v>直连</v>
      </c>
    </row>
    <row r="68" s="4" customFormat="1" spans="1:9">
      <c r="A68" s="5">
        <v>999228493790776</v>
      </c>
      <c r="B68" s="6">
        <v>45282</v>
      </c>
      <c r="C68" s="6">
        <v>45286</v>
      </c>
      <c r="D68" s="4">
        <v>3108.76</v>
      </c>
      <c r="E68" s="4" t="str">
        <f>VLOOKUP(A68,HOP!A:L,12,0)</f>
        <v>3108.88</v>
      </c>
      <c r="F68" s="4" t="str">
        <f>VLOOKUP(A68,HOP!A:C,3,0)</f>
        <v>4263106</v>
      </c>
      <c r="G68" s="4">
        <f t="shared" si="4"/>
        <v>-0.119999999999891</v>
      </c>
      <c r="H68" s="4" t="str">
        <f t="shared" si="5"/>
        <v>，4263106</v>
      </c>
      <c r="I68" s="4" t="str">
        <f>VLOOKUP(A68,HOP!A:U,21,0)</f>
        <v>直连</v>
      </c>
    </row>
    <row r="69" s="4" customFormat="1" hidden="1" spans="1:9">
      <c r="A69" s="5">
        <v>999228507232839</v>
      </c>
      <c r="B69" s="6">
        <v>45285</v>
      </c>
      <c r="C69" s="6">
        <v>45286</v>
      </c>
      <c r="D69" s="4">
        <v>2099.17</v>
      </c>
      <c r="E69" s="4" t="str">
        <f>VLOOKUP(A69,HOP!A:L,12,0)</f>
        <v>2099.17</v>
      </c>
      <c r="F69" s="4" t="str">
        <f>VLOOKUP(A69,HOP!A:C,3,0)</f>
        <v>4268103</v>
      </c>
      <c r="G69" s="4">
        <f t="shared" si="4"/>
        <v>0</v>
      </c>
      <c r="H69" s="4" t="str">
        <f t="shared" si="5"/>
        <v>，4268103</v>
      </c>
      <c r="I69" s="4" t="str">
        <f>VLOOKUP(A69,HOP!A:U,21,0)</f>
        <v>直连</v>
      </c>
    </row>
    <row r="70" s="4" customFormat="1" spans="1:9">
      <c r="A70" s="5">
        <v>999228509735330</v>
      </c>
      <c r="B70" s="6">
        <v>45285</v>
      </c>
      <c r="C70" s="6">
        <v>45286</v>
      </c>
      <c r="D70" s="4">
        <v>477.09</v>
      </c>
      <c r="E70" s="4" t="str">
        <f>VLOOKUP(A70,HOP!A:L,12,0)</f>
        <v>477.28</v>
      </c>
      <c r="F70" s="4" t="str">
        <f>VLOOKUP(A70,HOP!A:C,3,0)</f>
        <v>4268837</v>
      </c>
      <c r="G70" s="4">
        <f t="shared" si="4"/>
        <v>-0.189999999999998</v>
      </c>
      <c r="H70" s="4" t="str">
        <f t="shared" si="5"/>
        <v>，4268837</v>
      </c>
      <c r="I70" s="4" t="str">
        <f>VLOOKUP(A70,HOP!A:U,21,0)</f>
        <v>直连</v>
      </c>
    </row>
    <row r="71" s="4" customFormat="1" hidden="1" spans="1:9">
      <c r="A71" s="5">
        <v>999228511201764</v>
      </c>
      <c r="B71" s="6">
        <v>45282</v>
      </c>
      <c r="C71" s="6">
        <v>45286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999228519825957</v>
      </c>
      <c r="B72" s="6">
        <v>45283</v>
      </c>
      <c r="C72" s="6">
        <v>45286</v>
      </c>
      <c r="D72" s="4">
        <v>4999.27</v>
      </c>
      <c r="E72" s="4" t="str">
        <f>VLOOKUP(A72,HOP!A:L,12,0)</f>
        <v>4999.27</v>
      </c>
      <c r="F72" s="4" t="str">
        <f>VLOOKUP(A72,HOP!A:C,3,0)</f>
        <v>4270820</v>
      </c>
      <c r="G72" s="4">
        <f t="shared" si="4"/>
        <v>0</v>
      </c>
      <c r="H72" s="4" t="str">
        <f t="shared" si="5"/>
        <v>，4270820</v>
      </c>
      <c r="I72" s="4" t="str">
        <f>VLOOKUP(A72,HOP!A:U,21,0)</f>
        <v>直连</v>
      </c>
    </row>
    <row r="73" s="4" customFormat="1" hidden="1" spans="1:9">
      <c r="A73" s="5">
        <v>999228521377995</v>
      </c>
      <c r="B73" s="6">
        <v>45284</v>
      </c>
      <c r="C73" s="6">
        <v>45286</v>
      </c>
      <c r="D73" s="4">
        <v>1442.89</v>
      </c>
      <c r="E73" s="4" t="str">
        <f>VLOOKUP(A73,HOP!A:L,12,0)</f>
        <v>1442.89</v>
      </c>
      <c r="F73" s="4" t="str">
        <f>VLOOKUP(A73,HOP!A:C,3,0)</f>
        <v>4271110</v>
      </c>
      <c r="G73" s="4">
        <f t="shared" si="4"/>
        <v>0</v>
      </c>
      <c r="H73" s="4" t="str">
        <f t="shared" si="5"/>
        <v>，4271110</v>
      </c>
      <c r="I73" s="4" t="str">
        <f>VLOOKUP(A73,HOP!A:U,21,0)</f>
        <v>直连</v>
      </c>
    </row>
    <row r="74" s="4" customFormat="1" hidden="1" spans="1:9">
      <c r="A74" s="5">
        <v>999228531885279</v>
      </c>
      <c r="B74" s="6">
        <v>45281</v>
      </c>
      <c r="C74" s="6">
        <v>45286</v>
      </c>
      <c r="D74" s="4">
        <v>20394.78</v>
      </c>
      <c r="E74" s="4" t="str">
        <f>VLOOKUP(A74,HOP!A:L,12,0)</f>
        <v>20394.80</v>
      </c>
      <c r="F74" s="4" t="str">
        <f>VLOOKUP(A74,HOP!A:C,3,0)</f>
        <v>4274093</v>
      </c>
      <c r="G74" s="4">
        <f t="shared" si="4"/>
        <v>-0.0200000000004366</v>
      </c>
      <c r="H74" s="4" t="str">
        <f t="shared" si="5"/>
        <v>，4274093</v>
      </c>
      <c r="I74" s="4" t="str">
        <f>VLOOKUP(A74,HOP!A:U,21,0)</f>
        <v>直采</v>
      </c>
    </row>
    <row r="75" s="4" customFormat="1" hidden="1" spans="1:9">
      <c r="A75" s="5">
        <v>999228541924835</v>
      </c>
      <c r="B75" s="6">
        <v>45282</v>
      </c>
      <c r="C75" s="6">
        <v>45286</v>
      </c>
      <c r="D75" s="4">
        <v>423.16</v>
      </c>
      <c r="E75" s="4" t="str">
        <f>VLOOKUP(A75,HOP!A:L,12,0)</f>
        <v>423.16</v>
      </c>
      <c r="F75" s="4" t="str">
        <f>VLOOKUP(A75,HOP!A:C,3,0)</f>
        <v>4275850</v>
      </c>
      <c r="G75" s="4">
        <f t="shared" si="4"/>
        <v>0</v>
      </c>
      <c r="H75" s="4" t="str">
        <f t="shared" si="5"/>
        <v>，4275850</v>
      </c>
      <c r="I75" s="4" t="str">
        <f>VLOOKUP(A75,HOP!A:U,21,0)</f>
        <v>直连</v>
      </c>
    </row>
    <row r="76" s="4" customFormat="1" hidden="1" spans="1:9">
      <c r="A76" s="5">
        <v>999228544189776</v>
      </c>
      <c r="B76" s="6">
        <v>45285</v>
      </c>
      <c r="C76" s="6">
        <v>45286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999228546377818</v>
      </c>
      <c r="B77" s="6">
        <v>45283</v>
      </c>
      <c r="C77" s="6">
        <v>45286</v>
      </c>
      <c r="D77" s="4">
        <v>1964.25</v>
      </c>
      <c r="E77" s="4" t="str">
        <f>VLOOKUP(A77,HOP!A:L,12,0)</f>
        <v>1964.25</v>
      </c>
      <c r="F77" s="4" t="str">
        <f>VLOOKUP(A77,HOP!A:C,3,0)</f>
        <v>4277404</v>
      </c>
      <c r="G77" s="4">
        <f t="shared" si="4"/>
        <v>0</v>
      </c>
      <c r="H77" s="4" t="str">
        <f t="shared" si="5"/>
        <v>，4277404</v>
      </c>
      <c r="I77" s="4" t="str">
        <f>VLOOKUP(A77,HOP!A:U,21,0)</f>
        <v>直连</v>
      </c>
    </row>
    <row r="78" s="4" customFormat="1" hidden="1" spans="1:9">
      <c r="A78" s="5">
        <v>999228547173466</v>
      </c>
      <c r="B78" s="6">
        <v>45282</v>
      </c>
      <c r="C78" s="6">
        <v>45286</v>
      </c>
      <c r="D78" s="4">
        <v>1042.02</v>
      </c>
      <c r="E78" s="4" t="str">
        <f>VLOOKUP(A78,HOP!A:L,12,0)</f>
        <v>1042.02</v>
      </c>
      <c r="F78" s="4" t="str">
        <f>VLOOKUP(A78,HOP!A:C,3,0)</f>
        <v>4277931</v>
      </c>
      <c r="G78" s="4">
        <f t="shared" si="4"/>
        <v>0</v>
      </c>
      <c r="H78" s="4" t="str">
        <f t="shared" si="5"/>
        <v>，4277931</v>
      </c>
      <c r="I78" s="4" t="str">
        <f>VLOOKUP(A78,HOP!A:U,21,0)</f>
        <v>直连</v>
      </c>
    </row>
    <row r="79" s="4" customFormat="1" spans="1:9">
      <c r="A79" s="5">
        <v>28554807715</v>
      </c>
      <c r="B79" s="6">
        <v>45285</v>
      </c>
      <c r="C79" s="6">
        <v>45286</v>
      </c>
      <c r="D79" s="4">
        <v>857.87</v>
      </c>
      <c r="E79" s="4" t="str">
        <f>VLOOKUP(A79,HOP!A:L,12,0)</f>
        <v>857.90</v>
      </c>
      <c r="F79" s="4" t="str">
        <f>VLOOKUP(A79,HOP!A:C,3,0)</f>
        <v>4289821</v>
      </c>
      <c r="G79" s="4">
        <f t="shared" si="4"/>
        <v>-0.0299999999999727</v>
      </c>
      <c r="H79" s="4" t="str">
        <f t="shared" si="5"/>
        <v>，4289821</v>
      </c>
      <c r="I79" s="4" t="str">
        <f>VLOOKUP(A79,HOP!A:U,21,0)</f>
        <v>直连</v>
      </c>
    </row>
    <row r="80" s="4" customFormat="1" hidden="1" spans="1:9">
      <c r="A80" s="5">
        <v>999228556625318</v>
      </c>
      <c r="B80" s="6">
        <v>45282</v>
      </c>
      <c r="C80" s="6">
        <v>45286</v>
      </c>
      <c r="D80" s="4">
        <v>2660.16</v>
      </c>
      <c r="E80" s="4" t="str">
        <f>VLOOKUP(A80,HOP!A:L,12,0)</f>
        <v>2660.16</v>
      </c>
      <c r="F80" s="4" t="str">
        <f>VLOOKUP(A80,HOP!A:C,3,0)</f>
        <v>4290623</v>
      </c>
      <c r="G80" s="4">
        <f t="shared" si="4"/>
        <v>0</v>
      </c>
      <c r="H80" s="4" t="str">
        <f t="shared" si="5"/>
        <v>，4290623</v>
      </c>
      <c r="I80" s="4" t="str">
        <f>VLOOKUP(A80,HOP!A:U,21,0)</f>
        <v>直连</v>
      </c>
    </row>
    <row r="81" s="4" customFormat="1" hidden="1" spans="1:9">
      <c r="A81" s="5">
        <v>999228566817057</v>
      </c>
      <c r="B81" s="6">
        <v>45285</v>
      </c>
      <c r="C81" s="6">
        <v>45286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999228573341102</v>
      </c>
      <c r="B82" s="6">
        <v>45283</v>
      </c>
      <c r="C82" s="6">
        <v>45286</v>
      </c>
      <c r="D82" s="4">
        <v>2090.94</v>
      </c>
      <c r="E82" s="4" t="str">
        <f>VLOOKUP(A82,HOP!A:L,12,0)</f>
        <v>2090.94</v>
      </c>
      <c r="F82" s="4" t="str">
        <f>VLOOKUP(A82,HOP!A:C,3,0)</f>
        <v>4299875</v>
      </c>
      <c r="G82" s="4">
        <f t="shared" si="4"/>
        <v>0</v>
      </c>
      <c r="H82" s="4" t="str">
        <f t="shared" si="5"/>
        <v>，4299875</v>
      </c>
      <c r="I82" s="4" t="str">
        <f>VLOOKUP(A82,HOP!A:U,21,0)</f>
        <v>直连</v>
      </c>
    </row>
    <row r="83" s="4" customFormat="1" hidden="1" spans="1:9">
      <c r="A83" s="5">
        <v>999228574493547</v>
      </c>
      <c r="B83" s="6">
        <v>45285</v>
      </c>
      <c r="C83" s="6">
        <v>45286</v>
      </c>
      <c r="D83" s="4">
        <v>380.11</v>
      </c>
      <c r="E83" s="4" t="str">
        <f>VLOOKUP(A83,HOP!A:L,12,0)</f>
        <v>380.11</v>
      </c>
      <c r="F83" s="4" t="str">
        <f>VLOOKUP(A83,HOP!A:C,3,0)</f>
        <v>4301095</v>
      </c>
      <c r="G83" s="4">
        <f t="shared" si="4"/>
        <v>0</v>
      </c>
      <c r="H83" s="4" t="str">
        <f t="shared" si="5"/>
        <v>，4301095</v>
      </c>
      <c r="I83" s="4" t="str">
        <f>VLOOKUP(A83,HOP!A:U,21,0)</f>
        <v>直连</v>
      </c>
    </row>
    <row r="84" s="4" customFormat="1" hidden="1" spans="1:9">
      <c r="A84" s="5">
        <v>999228575392479</v>
      </c>
      <c r="B84" s="6">
        <v>45283</v>
      </c>
      <c r="C84" s="6">
        <v>45286</v>
      </c>
      <c r="D84" s="4">
        <v>3688.75</v>
      </c>
      <c r="E84" s="4" t="str">
        <f>VLOOKUP(A84,HOP!A:L,12,0)</f>
        <v>3688.75</v>
      </c>
      <c r="F84" s="4" t="str">
        <f>VLOOKUP(A84,HOP!A:C,3,0)</f>
        <v>4301835</v>
      </c>
      <c r="G84" s="4">
        <f t="shared" si="4"/>
        <v>0</v>
      </c>
      <c r="H84" s="4" t="str">
        <f t="shared" si="5"/>
        <v>，4301835</v>
      </c>
      <c r="I84" s="4" t="str">
        <f>VLOOKUP(A84,HOP!A:U,21,0)</f>
        <v>直连</v>
      </c>
    </row>
    <row r="85" s="4" customFormat="1" hidden="1" spans="1:9">
      <c r="A85" s="5">
        <v>999228583003261</v>
      </c>
      <c r="B85" s="6">
        <v>45285</v>
      </c>
      <c r="C85" s="6">
        <v>45286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999228589789501</v>
      </c>
      <c r="B86" s="6">
        <v>45285</v>
      </c>
      <c r="C86" s="6">
        <v>45286</v>
      </c>
      <c r="D86" s="4">
        <v>219.12</v>
      </c>
      <c r="E86" s="4" t="str">
        <f>VLOOKUP(A86,HOP!A:L,12,0)</f>
        <v>219.12</v>
      </c>
      <c r="F86" s="4" t="str">
        <f>VLOOKUP(A86,HOP!A:C,3,0)</f>
        <v>4307335</v>
      </c>
      <c r="G86" s="4">
        <f t="shared" si="4"/>
        <v>0</v>
      </c>
      <c r="H86" s="4" t="str">
        <f t="shared" si="5"/>
        <v>，4307335</v>
      </c>
      <c r="I86" s="4" t="str">
        <f>VLOOKUP(A86,HOP!A:U,21,0)</f>
        <v>直连</v>
      </c>
    </row>
    <row r="87" s="4" customFormat="1" hidden="1" spans="1:9">
      <c r="A87" s="5">
        <v>999228599205348</v>
      </c>
      <c r="B87" s="6">
        <v>45285</v>
      </c>
      <c r="C87" s="6">
        <v>45286</v>
      </c>
      <c r="D87" s="4">
        <v>1252.53</v>
      </c>
      <c r="E87" s="4" t="str">
        <f>VLOOKUP(A87,HOP!A:L,12,0)</f>
        <v>1252.53</v>
      </c>
      <c r="F87" s="4" t="str">
        <f>VLOOKUP(A87,HOP!A:C,3,0)</f>
        <v>4310071</v>
      </c>
      <c r="G87" s="4">
        <f t="shared" si="4"/>
        <v>0</v>
      </c>
      <c r="H87" s="4" t="str">
        <f t="shared" si="5"/>
        <v>，4310071</v>
      </c>
      <c r="I87" s="4" t="str">
        <f>VLOOKUP(A87,HOP!A:U,21,0)</f>
        <v>直连</v>
      </c>
    </row>
    <row r="88" s="4" customFormat="1" spans="1:9">
      <c r="A88" s="5">
        <v>999228605377765</v>
      </c>
      <c r="B88" s="6">
        <v>45285</v>
      </c>
      <c r="C88" s="6">
        <v>45286</v>
      </c>
      <c r="D88" s="4">
        <v>485.09</v>
      </c>
      <c r="E88" s="4" t="str">
        <f>VLOOKUP(A88,HOP!A:L,12,0)</f>
        <v>485.12</v>
      </c>
      <c r="F88" s="4" t="str">
        <f>VLOOKUP(A88,HOP!A:C,3,0)</f>
        <v>4313628</v>
      </c>
      <c r="G88" s="4">
        <f t="shared" si="4"/>
        <v>-0.0300000000000296</v>
      </c>
      <c r="H88" s="4" t="str">
        <f t="shared" si="5"/>
        <v>，4313628</v>
      </c>
      <c r="I88" s="4" t="str">
        <f>VLOOKUP(A88,HOP!A:U,21,0)</f>
        <v>直连</v>
      </c>
    </row>
    <row r="89" s="4" customFormat="1" hidden="1" spans="1:9">
      <c r="A89" s="5">
        <v>999228606740066</v>
      </c>
      <c r="B89" s="6">
        <v>45283</v>
      </c>
      <c r="C89" s="6">
        <v>45286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999229340563869</v>
      </c>
      <c r="B90" s="6">
        <v>45285</v>
      </c>
      <c r="C90" s="6">
        <v>45286</v>
      </c>
      <c r="D90" s="4">
        <v>1821.45</v>
      </c>
      <c r="E90" s="4" t="str">
        <f>VLOOKUP(A90,HOP!A:L,12,0)</f>
        <v>1821.45</v>
      </c>
      <c r="F90" s="4" t="str">
        <f>VLOOKUP(A90,HOP!A:C,3,0)</f>
        <v>4395946</v>
      </c>
      <c r="G90" s="4">
        <f t="shared" si="4"/>
        <v>0</v>
      </c>
      <c r="H90" s="4" t="str">
        <f t="shared" si="5"/>
        <v>，4395946</v>
      </c>
      <c r="I90" s="4" t="str">
        <f>VLOOKUP(A90,HOP!A:U,21,0)</f>
        <v>直采</v>
      </c>
    </row>
    <row r="91" s="4" customFormat="1" hidden="1" spans="1:9">
      <c r="A91" s="5">
        <v>999229364414298</v>
      </c>
      <c r="B91" s="6">
        <v>45285</v>
      </c>
      <c r="C91" s="6">
        <v>45286</v>
      </c>
      <c r="D91" s="4">
        <v>3699.76</v>
      </c>
      <c r="E91" s="4" t="str">
        <f>VLOOKUP(A91,HOP!A:L,12,0)</f>
        <v>3699.76</v>
      </c>
      <c r="F91" s="4" t="str">
        <f>VLOOKUP(A91,HOP!A:C,3,0)</f>
        <v>4416033</v>
      </c>
      <c r="G91" s="4">
        <f t="shared" si="4"/>
        <v>0</v>
      </c>
      <c r="H91" s="4" t="str">
        <f t="shared" si="5"/>
        <v>，4416033</v>
      </c>
      <c r="I91" s="4" t="str">
        <f>VLOOKUP(A91,HOP!A:U,21,0)</f>
        <v>直采</v>
      </c>
    </row>
    <row r="92" s="4" customFormat="1" hidden="1" spans="1:9">
      <c r="A92" s="5">
        <v>999228341680095</v>
      </c>
      <c r="B92" s="6">
        <v>45282</v>
      </c>
      <c r="C92" s="6">
        <v>45286</v>
      </c>
      <c r="D92" s="4">
        <v>4231.6</v>
      </c>
      <c r="E92" s="4">
        <v>4231.6</v>
      </c>
      <c r="F92" s="4" t="str">
        <f>VLOOKUP(A92,HOP!A:C,3,0)</f>
        <v>4205276</v>
      </c>
      <c r="G92" s="4">
        <f t="shared" si="4"/>
        <v>0</v>
      </c>
      <c r="H92" s="4" t="str">
        <f t="shared" si="5"/>
        <v>，4205276</v>
      </c>
      <c r="I92" s="4" t="str">
        <f>VLOOKUP(A92,HOP!A:U,21,0)</f>
        <v>直连</v>
      </c>
    </row>
    <row r="93" s="4" customFormat="1" hidden="1" spans="1:9">
      <c r="A93" s="5">
        <v>999228440753446</v>
      </c>
      <c r="B93" s="6">
        <v>45282</v>
      </c>
      <c r="C93" s="6">
        <v>45286</v>
      </c>
      <c r="D93" s="4">
        <v>10790.12</v>
      </c>
      <c r="E93" s="4" t="str">
        <f>VLOOKUP(A93,HOP!A:L,12,0)</f>
        <v>10790.12</v>
      </c>
      <c r="F93" s="4" t="str">
        <f>VLOOKUP(A93,HOP!A:C,3,0)</f>
        <v>4241306</v>
      </c>
      <c r="G93" s="4">
        <f t="shared" si="4"/>
        <v>0</v>
      </c>
      <c r="H93" s="4" t="str">
        <f t="shared" si="5"/>
        <v>，4241306</v>
      </c>
      <c r="I93" s="4" t="str">
        <f>VLOOKUP(A93,HOP!A:U,21,0)</f>
        <v>直采</v>
      </c>
    </row>
    <row r="94" s="4" customFormat="1" hidden="1" spans="1:9">
      <c r="A94" s="5">
        <v>999229389408166</v>
      </c>
      <c r="B94" s="6">
        <v>45285</v>
      </c>
      <c r="C94" s="6">
        <v>45286</v>
      </c>
      <c r="D94" s="4">
        <v>550.14</v>
      </c>
      <c r="E94" s="4" t="str">
        <f>VLOOKUP(A94,HOP!A:L,12,0)</f>
        <v>550.14</v>
      </c>
      <c r="F94" s="4" t="str">
        <f>VLOOKUP(A94,HOP!A:C,3,0)</f>
        <v>4438865</v>
      </c>
      <c r="G94" s="4">
        <f t="shared" si="4"/>
        <v>0</v>
      </c>
      <c r="H94" s="4" t="str">
        <f t="shared" si="5"/>
        <v>，4438865</v>
      </c>
      <c r="I94" s="4" t="str">
        <f>VLOOKUP(A94,HOP!A:U,21,0)</f>
        <v>直采</v>
      </c>
    </row>
    <row r="95" s="4" customFormat="1" hidden="1" spans="1:9">
      <c r="A95" s="5">
        <v>999228368024748</v>
      </c>
      <c r="B95" s="6">
        <v>45285</v>
      </c>
      <c r="C95" s="6">
        <v>45286</v>
      </c>
      <c r="D95" s="4">
        <v>655.43</v>
      </c>
      <c r="E95" s="4" t="str">
        <f>VLOOKUP(A95,HOP!A:L,12,0)</f>
        <v>655.43</v>
      </c>
      <c r="F95" s="4" t="str">
        <f>VLOOKUP(A95,HOP!A:C,3,0)</f>
        <v>4219516</v>
      </c>
      <c r="G95" s="4">
        <f t="shared" si="4"/>
        <v>0</v>
      </c>
      <c r="H95" s="4" t="str">
        <f t="shared" si="5"/>
        <v>，4219516</v>
      </c>
      <c r="I95" s="4" t="str">
        <f>VLOOKUP(A95,HOP!A:U,21,0)</f>
        <v>直连</v>
      </c>
    </row>
    <row r="97" spans="4:4">
      <c r="D97" s="4">
        <f>SUM(D2:D96)</f>
        <v>175310.6</v>
      </c>
    </row>
    <row r="99" spans="4:4">
      <c r="D99" s="4" t="s">
        <v>507</v>
      </c>
    </row>
    <row r="102" spans="1:3">
      <c r="A102" s="4" t="s">
        <v>508</v>
      </c>
      <c r="C102" s="4">
        <v>87411.65</v>
      </c>
    </row>
    <row r="103" spans="1:3">
      <c r="A103" s="4" t="s">
        <v>509</v>
      </c>
      <c r="C103" s="4">
        <v>87898.95</v>
      </c>
    </row>
    <row r="104" spans="1:3">
      <c r="A104" s="4" t="s">
        <v>510</v>
      </c>
      <c r="C104" s="4">
        <f>SUBTOTAL(9,C102:C103)</f>
        <v>175310.6</v>
      </c>
    </row>
  </sheetData>
  <autoFilter ref="A1:XFD103">
    <filterColumn colId="3">
      <filters blank="1">
        <filter val="10790.12"/>
        <filter val="1042.02"/>
        <filter val="2676.02"/>
        <filter val="2643.03"/>
        <filter val="2383.2"/>
        <filter val="610.4"/>
        <filter val="4231.6"/>
        <filter val="2008.8"/>
        <filter val="15564.35"/>
        <filter val="21663.6"/>
        <filter val="414.01"/>
        <filter val="442.05"/>
        <filter val="334.06"/>
        <filter val="477.09"/>
        <filter val="485.09"/>
        <filter val="380.11"/>
        <filter val="219.12"/>
        <filter val="550.14"/>
        <filter val="1821.45"/>
        <filter val="423.16"/>
        <filter val="4001.46"/>
        <filter val="4631.46"/>
        <filter val="2083.32"/>
        <filter val="2324.34"/>
        <filter val="175310.6"/>
        <filter val="1715.38"/>
        <filter val="1413.39"/>
        <filter val="534"/>
        <filter val="1305.24"/>
        <filter val="1964.25"/>
        <filter val="1019.26"/>
        <filter val="537"/>
        <filter val="4999.27"/>
        <filter val="595.38"/>
        <filter val="655.43"/>
        <filter val="883.44"/>
        <filter val="2449.16"/>
        <filter val="2660.16"/>
        <filter val="982.47"/>
        <filter val="2099.17"/>
        <filter val="1309.18"/>
        <filter val="1806.18"/>
        <filter val="1079.88"/>
        <filter val="1442.89"/>
        <filter val="1534.72"/>
        <filter val="1657.74"/>
        <filter val="3766.74"/>
        <filter val="726.65"/>
        <filter val="1006.75"/>
        <filter val="3688.75"/>
        <filter val="2769.76"/>
        <filter val="3108.76"/>
        <filter val="3699.76"/>
        <filter val="387.78"/>
        <filter val="3190.68"/>
        <filter val="1860.69"/>
        <filter val="1252.53"/>
        <filter val="175310.6 HKD"/>
        <filter val="857.87"/>
        <filter val="2153.58"/>
        <filter val="2785.91"/>
        <filter val="2090.94"/>
        <filter val="3020.94"/>
        <filter val="20394.78"/>
      </filters>
    </filterColumn>
    <filterColumn colId="6">
      <filters blank="1">
        <filter val="-0.01"/>
        <filter val="-0.02"/>
        <filter val="-0.12"/>
        <filter val="-0.03"/>
        <filter val="-0.1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511</v>
      </c>
      <c r="B1" s="2" t="s">
        <v>512</v>
      </c>
      <c r="C1" s="2" t="s">
        <v>513</v>
      </c>
      <c r="D1" s="2" t="s">
        <v>514</v>
      </c>
      <c r="E1" s="2" t="s">
        <v>13</v>
      </c>
      <c r="F1" s="2" t="s">
        <v>5</v>
      </c>
      <c r="G1" s="2" t="s">
        <v>6</v>
      </c>
      <c r="H1" s="2" t="s">
        <v>515</v>
      </c>
      <c r="I1" s="2" t="s">
        <v>516</v>
      </c>
      <c r="J1" s="2" t="s">
        <v>517</v>
      </c>
      <c r="K1" s="2" t="s">
        <v>518</v>
      </c>
      <c r="L1" s="2" t="s">
        <v>519</v>
      </c>
      <c r="M1" s="2" t="s">
        <v>520</v>
      </c>
      <c r="N1" s="2" t="s">
        <v>521</v>
      </c>
      <c r="O1" s="2" t="s">
        <v>522</v>
      </c>
      <c r="P1" s="2" t="s">
        <v>523</v>
      </c>
      <c r="Q1" s="2" t="s">
        <v>524</v>
      </c>
      <c r="R1" s="2" t="s">
        <v>525</v>
      </c>
      <c r="S1" s="2" t="s">
        <v>526</v>
      </c>
      <c r="T1" s="2" t="s">
        <v>527</v>
      </c>
      <c r="U1" s="2" t="s">
        <v>528</v>
      </c>
      <c r="V1" s="2" t="s">
        <v>529</v>
      </c>
    </row>
    <row r="2" s="1" customFormat="1" spans="1:22">
      <c r="A2" s="3">
        <v>999229389408166</v>
      </c>
      <c r="B2" s="1" t="s">
        <v>530</v>
      </c>
      <c r="C2" s="1" t="s">
        <v>531</v>
      </c>
      <c r="D2" s="1" t="s">
        <v>532</v>
      </c>
      <c r="E2" s="1" t="s">
        <v>533</v>
      </c>
      <c r="F2" s="1" t="s">
        <v>534</v>
      </c>
      <c r="G2" s="1" t="s">
        <v>535</v>
      </c>
      <c r="H2" s="1" t="s">
        <v>536</v>
      </c>
      <c r="I2" s="1" t="s">
        <v>537</v>
      </c>
      <c r="J2" s="1" t="s">
        <v>30</v>
      </c>
      <c r="K2" s="1" t="s">
        <v>538</v>
      </c>
      <c r="L2" s="1" t="s">
        <v>538</v>
      </c>
      <c r="M2" s="1" t="s">
        <v>539</v>
      </c>
      <c r="N2" s="1" t="s">
        <v>539</v>
      </c>
      <c r="O2" s="1" t="s">
        <v>540</v>
      </c>
      <c r="P2" s="1" t="s">
        <v>541</v>
      </c>
      <c r="Q2" s="1" t="s">
        <v>542</v>
      </c>
      <c r="R2" s="1" t="s">
        <v>543</v>
      </c>
      <c r="S2" s="1" t="s">
        <v>544</v>
      </c>
      <c r="T2" s="1" t="s">
        <v>545</v>
      </c>
      <c r="U2" s="1" t="s">
        <v>546</v>
      </c>
      <c r="V2" s="1" t="s">
        <v>547</v>
      </c>
    </row>
    <row r="3" s="1" customFormat="1" spans="1:22">
      <c r="A3" s="3">
        <v>999229364414298</v>
      </c>
      <c r="B3" s="1" t="s">
        <v>548</v>
      </c>
      <c r="C3" s="1" t="s">
        <v>549</v>
      </c>
      <c r="D3" s="1" t="s">
        <v>550</v>
      </c>
      <c r="E3" s="1" t="s">
        <v>551</v>
      </c>
      <c r="F3" s="1" t="s">
        <v>534</v>
      </c>
      <c r="G3" s="1" t="s">
        <v>535</v>
      </c>
      <c r="H3" s="1" t="s">
        <v>536</v>
      </c>
      <c r="I3" s="1" t="s">
        <v>552</v>
      </c>
      <c r="J3" s="1" t="s">
        <v>30</v>
      </c>
      <c r="K3" s="1" t="s">
        <v>553</v>
      </c>
      <c r="L3" s="1" t="s">
        <v>553</v>
      </c>
      <c r="M3" s="1" t="s">
        <v>539</v>
      </c>
      <c r="N3" s="1" t="s">
        <v>539</v>
      </c>
      <c r="O3" s="1" t="s">
        <v>540</v>
      </c>
      <c r="P3" s="1" t="s">
        <v>541</v>
      </c>
      <c r="Q3" s="1" t="s">
        <v>542</v>
      </c>
      <c r="R3" s="1" t="s">
        <v>554</v>
      </c>
      <c r="S3" s="1" t="s">
        <v>544</v>
      </c>
      <c r="T3" s="1" t="s">
        <v>545</v>
      </c>
      <c r="U3" s="1" t="s">
        <v>546</v>
      </c>
      <c r="V3" s="1" t="s">
        <v>555</v>
      </c>
    </row>
    <row r="4" s="1" customFormat="1" spans="1:22">
      <c r="A4" s="3">
        <v>999229340563869</v>
      </c>
      <c r="B4" s="1" t="s">
        <v>556</v>
      </c>
      <c r="C4" s="1" t="s">
        <v>557</v>
      </c>
      <c r="D4" s="1" t="s">
        <v>550</v>
      </c>
      <c r="E4" s="1" t="s">
        <v>558</v>
      </c>
      <c r="F4" s="1" t="s">
        <v>534</v>
      </c>
      <c r="G4" s="1" t="s">
        <v>535</v>
      </c>
      <c r="H4" s="1" t="s">
        <v>536</v>
      </c>
      <c r="I4" s="1" t="s">
        <v>559</v>
      </c>
      <c r="J4" s="1" t="s">
        <v>30</v>
      </c>
      <c r="K4" s="1" t="s">
        <v>560</v>
      </c>
      <c r="L4" s="1" t="s">
        <v>560</v>
      </c>
      <c r="M4" s="1" t="s">
        <v>539</v>
      </c>
      <c r="N4" s="1" t="s">
        <v>539</v>
      </c>
      <c r="O4" s="1" t="s">
        <v>540</v>
      </c>
      <c r="P4" s="1" t="s">
        <v>541</v>
      </c>
      <c r="Q4" s="1" t="s">
        <v>542</v>
      </c>
      <c r="R4" s="1" t="s">
        <v>561</v>
      </c>
      <c r="S4" s="1" t="s">
        <v>544</v>
      </c>
      <c r="T4" s="1" t="s">
        <v>545</v>
      </c>
      <c r="U4" s="1" t="s">
        <v>546</v>
      </c>
      <c r="V4" s="1" t="s">
        <v>555</v>
      </c>
    </row>
    <row r="5" s="1" customFormat="1" spans="1:22">
      <c r="A5" s="3">
        <v>999228605377765</v>
      </c>
      <c r="B5" s="1" t="s">
        <v>562</v>
      </c>
      <c r="C5" s="1" t="s">
        <v>563</v>
      </c>
      <c r="D5" s="1" t="s">
        <v>564</v>
      </c>
      <c r="E5" s="1" t="s">
        <v>565</v>
      </c>
      <c r="F5" s="1" t="s">
        <v>534</v>
      </c>
      <c r="G5" s="1" t="s">
        <v>535</v>
      </c>
      <c r="H5" s="1" t="s">
        <v>536</v>
      </c>
      <c r="I5" s="1" t="s">
        <v>566</v>
      </c>
      <c r="J5" s="1" t="s">
        <v>30</v>
      </c>
      <c r="K5" s="1" t="s">
        <v>567</v>
      </c>
      <c r="L5" s="1" t="s">
        <v>567</v>
      </c>
      <c r="M5" s="1" t="s">
        <v>539</v>
      </c>
      <c r="N5" s="1" t="s">
        <v>539</v>
      </c>
      <c r="O5" s="1" t="s">
        <v>540</v>
      </c>
      <c r="P5" s="1" t="s">
        <v>541</v>
      </c>
      <c r="Q5" s="1" t="s">
        <v>542</v>
      </c>
      <c r="R5" s="1" t="s">
        <v>568</v>
      </c>
      <c r="S5" s="1" t="s">
        <v>544</v>
      </c>
      <c r="T5" s="1" t="s">
        <v>545</v>
      </c>
      <c r="U5" s="1" t="s">
        <v>569</v>
      </c>
      <c r="V5" s="1" t="s">
        <v>547</v>
      </c>
    </row>
    <row r="6" s="1" customFormat="1" spans="1:22">
      <c r="A6" s="3">
        <v>999228599205348</v>
      </c>
      <c r="B6" s="1" t="s">
        <v>570</v>
      </c>
      <c r="C6" s="1" t="s">
        <v>571</v>
      </c>
      <c r="D6" s="1" t="s">
        <v>572</v>
      </c>
      <c r="E6" s="1" t="s">
        <v>573</v>
      </c>
      <c r="F6" s="1" t="s">
        <v>534</v>
      </c>
      <c r="G6" s="1" t="s">
        <v>535</v>
      </c>
      <c r="H6" s="1" t="s">
        <v>536</v>
      </c>
      <c r="I6" s="1" t="s">
        <v>574</v>
      </c>
      <c r="J6" s="1" t="s">
        <v>30</v>
      </c>
      <c r="K6" s="1" t="s">
        <v>575</v>
      </c>
      <c r="L6" s="1" t="s">
        <v>575</v>
      </c>
      <c r="M6" s="1" t="s">
        <v>539</v>
      </c>
      <c r="N6" s="1" t="s">
        <v>539</v>
      </c>
      <c r="O6" s="1" t="s">
        <v>540</v>
      </c>
      <c r="P6" s="1" t="s">
        <v>541</v>
      </c>
      <c r="Q6" s="1" t="s">
        <v>542</v>
      </c>
      <c r="R6" s="1" t="s">
        <v>576</v>
      </c>
      <c r="S6" s="1" t="s">
        <v>544</v>
      </c>
      <c r="T6" s="1" t="s">
        <v>545</v>
      </c>
      <c r="U6" s="1" t="s">
        <v>569</v>
      </c>
      <c r="V6" s="1" t="s">
        <v>577</v>
      </c>
    </row>
    <row r="7" s="1" customFormat="1" spans="1:22">
      <c r="A7" s="3">
        <v>999228589789501</v>
      </c>
      <c r="B7" s="1" t="s">
        <v>570</v>
      </c>
      <c r="C7" s="1" t="s">
        <v>578</v>
      </c>
      <c r="D7" s="1" t="s">
        <v>579</v>
      </c>
      <c r="E7" s="1" t="s">
        <v>580</v>
      </c>
      <c r="F7" s="1" t="s">
        <v>534</v>
      </c>
      <c r="G7" s="1" t="s">
        <v>535</v>
      </c>
      <c r="H7" s="1" t="s">
        <v>536</v>
      </c>
      <c r="I7" s="1" t="s">
        <v>581</v>
      </c>
      <c r="J7" s="1" t="s">
        <v>30</v>
      </c>
      <c r="K7" s="1" t="s">
        <v>582</v>
      </c>
      <c r="L7" s="1" t="s">
        <v>582</v>
      </c>
      <c r="M7" s="1" t="s">
        <v>539</v>
      </c>
      <c r="N7" s="1" t="s">
        <v>539</v>
      </c>
      <c r="O7" s="1" t="s">
        <v>540</v>
      </c>
      <c r="P7" s="1" t="s">
        <v>541</v>
      </c>
      <c r="Q7" s="1" t="s">
        <v>542</v>
      </c>
      <c r="R7" s="1" t="s">
        <v>583</v>
      </c>
      <c r="S7" s="1" t="s">
        <v>544</v>
      </c>
      <c r="T7" s="1" t="s">
        <v>545</v>
      </c>
      <c r="U7" s="1" t="s">
        <v>569</v>
      </c>
      <c r="V7" s="1" t="s">
        <v>547</v>
      </c>
    </row>
    <row r="8" s="1" customFormat="1" spans="1:22">
      <c r="A8" s="3">
        <v>999228575392479</v>
      </c>
      <c r="B8" s="1" t="s">
        <v>584</v>
      </c>
      <c r="C8" s="1" t="s">
        <v>585</v>
      </c>
      <c r="D8" s="1" t="s">
        <v>586</v>
      </c>
      <c r="E8" s="1" t="s">
        <v>587</v>
      </c>
      <c r="F8" s="1" t="s">
        <v>588</v>
      </c>
      <c r="G8" s="1" t="s">
        <v>535</v>
      </c>
      <c r="H8" s="1" t="s">
        <v>536</v>
      </c>
      <c r="I8" s="1" t="s">
        <v>589</v>
      </c>
      <c r="J8" s="1" t="s">
        <v>30</v>
      </c>
      <c r="K8" s="1" t="s">
        <v>590</v>
      </c>
      <c r="L8" s="1" t="s">
        <v>590</v>
      </c>
      <c r="M8" s="1" t="s">
        <v>539</v>
      </c>
      <c r="N8" s="1" t="s">
        <v>539</v>
      </c>
      <c r="O8" s="1" t="s">
        <v>540</v>
      </c>
      <c r="P8" s="1" t="s">
        <v>541</v>
      </c>
      <c r="Q8" s="1" t="s">
        <v>542</v>
      </c>
      <c r="R8" s="1" t="s">
        <v>591</v>
      </c>
      <c r="S8" s="1" t="s">
        <v>544</v>
      </c>
      <c r="T8" s="1" t="s">
        <v>545</v>
      </c>
      <c r="U8" s="1" t="s">
        <v>569</v>
      </c>
      <c r="V8" s="1" t="s">
        <v>547</v>
      </c>
    </row>
    <row r="9" s="1" customFormat="1" spans="1:22">
      <c r="A9" s="3">
        <v>999228574493547</v>
      </c>
      <c r="B9" s="1" t="s">
        <v>584</v>
      </c>
      <c r="C9" s="1" t="s">
        <v>592</v>
      </c>
      <c r="D9" s="1" t="s">
        <v>593</v>
      </c>
      <c r="E9" s="1" t="s">
        <v>594</v>
      </c>
      <c r="F9" s="1" t="s">
        <v>534</v>
      </c>
      <c r="G9" s="1" t="s">
        <v>535</v>
      </c>
      <c r="H9" s="1" t="s">
        <v>536</v>
      </c>
      <c r="I9" s="1" t="s">
        <v>595</v>
      </c>
      <c r="J9" s="1" t="s">
        <v>30</v>
      </c>
      <c r="K9" s="1" t="s">
        <v>596</v>
      </c>
      <c r="L9" s="1" t="s">
        <v>596</v>
      </c>
      <c r="M9" s="1" t="s">
        <v>539</v>
      </c>
      <c r="N9" s="1" t="s">
        <v>539</v>
      </c>
      <c r="O9" s="1" t="s">
        <v>540</v>
      </c>
      <c r="P9" s="1" t="s">
        <v>541</v>
      </c>
      <c r="Q9" s="1" t="s">
        <v>542</v>
      </c>
      <c r="R9" s="1" t="s">
        <v>597</v>
      </c>
      <c r="S9" s="1" t="s">
        <v>544</v>
      </c>
      <c r="T9" s="1" t="s">
        <v>545</v>
      </c>
      <c r="U9" s="1" t="s">
        <v>569</v>
      </c>
      <c r="V9" s="1" t="s">
        <v>598</v>
      </c>
    </row>
    <row r="10" s="1" customFormat="1" spans="1:22">
      <c r="A10" s="3">
        <v>999228573341102</v>
      </c>
      <c r="B10" s="1" t="s">
        <v>599</v>
      </c>
      <c r="C10" s="1" t="s">
        <v>600</v>
      </c>
      <c r="D10" s="1" t="s">
        <v>601</v>
      </c>
      <c r="E10" s="1" t="s">
        <v>602</v>
      </c>
      <c r="F10" s="1" t="s">
        <v>588</v>
      </c>
      <c r="G10" s="1" t="s">
        <v>535</v>
      </c>
      <c r="H10" s="1" t="s">
        <v>536</v>
      </c>
      <c r="I10" s="1" t="s">
        <v>603</v>
      </c>
      <c r="J10" s="1" t="s">
        <v>30</v>
      </c>
      <c r="K10" s="1" t="s">
        <v>604</v>
      </c>
      <c r="L10" s="1" t="s">
        <v>604</v>
      </c>
      <c r="M10" s="1" t="s">
        <v>539</v>
      </c>
      <c r="N10" s="1" t="s">
        <v>539</v>
      </c>
      <c r="O10" s="1" t="s">
        <v>540</v>
      </c>
      <c r="P10" s="1" t="s">
        <v>541</v>
      </c>
      <c r="Q10" s="1" t="s">
        <v>542</v>
      </c>
      <c r="R10" s="1" t="s">
        <v>605</v>
      </c>
      <c r="S10" s="1" t="s">
        <v>544</v>
      </c>
      <c r="T10" s="1" t="s">
        <v>545</v>
      </c>
      <c r="U10" s="1" t="s">
        <v>569</v>
      </c>
      <c r="V10" s="1" t="s">
        <v>606</v>
      </c>
    </row>
    <row r="11" s="1" customFormat="1" spans="1:22">
      <c r="A11" s="3">
        <v>999228556625318</v>
      </c>
      <c r="B11" s="1" t="s">
        <v>607</v>
      </c>
      <c r="C11" s="1" t="s">
        <v>608</v>
      </c>
      <c r="D11" s="1" t="s">
        <v>609</v>
      </c>
      <c r="E11" s="1" t="s">
        <v>610</v>
      </c>
      <c r="F11" s="1" t="s">
        <v>611</v>
      </c>
      <c r="G11" s="1" t="s">
        <v>535</v>
      </c>
      <c r="H11" s="1" t="s">
        <v>536</v>
      </c>
      <c r="I11" s="1" t="s">
        <v>612</v>
      </c>
      <c r="J11" s="1" t="s">
        <v>30</v>
      </c>
      <c r="K11" s="1" t="s">
        <v>613</v>
      </c>
      <c r="L11" s="1" t="s">
        <v>613</v>
      </c>
      <c r="M11" s="1" t="s">
        <v>539</v>
      </c>
      <c r="N11" s="1" t="s">
        <v>539</v>
      </c>
      <c r="O11" s="1" t="s">
        <v>540</v>
      </c>
      <c r="P11" s="1" t="s">
        <v>541</v>
      </c>
      <c r="Q11" s="1" t="s">
        <v>542</v>
      </c>
      <c r="R11" s="1" t="s">
        <v>614</v>
      </c>
      <c r="S11" s="1" t="s">
        <v>544</v>
      </c>
      <c r="T11" s="1" t="s">
        <v>545</v>
      </c>
      <c r="U11" s="1" t="s">
        <v>569</v>
      </c>
      <c r="V11" s="1" t="s">
        <v>615</v>
      </c>
    </row>
    <row r="12" s="1" customFormat="1" spans="1:22">
      <c r="A12" s="3">
        <v>28554807715</v>
      </c>
      <c r="B12" s="1" t="s">
        <v>607</v>
      </c>
      <c r="C12" s="1" t="s">
        <v>616</v>
      </c>
      <c r="D12" s="1" t="s">
        <v>617</v>
      </c>
      <c r="E12" s="1" t="s">
        <v>618</v>
      </c>
      <c r="F12" s="1" t="s">
        <v>534</v>
      </c>
      <c r="G12" s="1" t="s">
        <v>535</v>
      </c>
      <c r="H12" s="1" t="s">
        <v>536</v>
      </c>
      <c r="I12" s="1" t="s">
        <v>619</v>
      </c>
      <c r="J12" s="1" t="s">
        <v>30</v>
      </c>
      <c r="K12" s="1" t="s">
        <v>620</v>
      </c>
      <c r="L12" s="1" t="s">
        <v>620</v>
      </c>
      <c r="M12" s="1" t="s">
        <v>539</v>
      </c>
      <c r="N12" s="1" t="s">
        <v>539</v>
      </c>
      <c r="O12" s="1" t="s">
        <v>540</v>
      </c>
      <c r="P12" s="1" t="s">
        <v>541</v>
      </c>
      <c r="Q12" s="1" t="s">
        <v>542</v>
      </c>
      <c r="R12" s="1" t="s">
        <v>621</v>
      </c>
      <c r="S12" s="1" t="s">
        <v>544</v>
      </c>
      <c r="T12" s="1" t="s">
        <v>545</v>
      </c>
      <c r="U12" s="1" t="s">
        <v>569</v>
      </c>
      <c r="V12" s="1" t="s">
        <v>622</v>
      </c>
    </row>
    <row r="13" s="1" customFormat="1" spans="1:22">
      <c r="A13" s="3">
        <v>999228547173466</v>
      </c>
      <c r="B13" s="1" t="s">
        <v>607</v>
      </c>
      <c r="C13" s="1" t="s">
        <v>623</v>
      </c>
      <c r="D13" s="1" t="s">
        <v>624</v>
      </c>
      <c r="E13" s="1" t="s">
        <v>625</v>
      </c>
      <c r="F13" s="1" t="s">
        <v>611</v>
      </c>
      <c r="G13" s="1" t="s">
        <v>535</v>
      </c>
      <c r="H13" s="1" t="s">
        <v>536</v>
      </c>
      <c r="I13" s="1" t="s">
        <v>626</v>
      </c>
      <c r="J13" s="1" t="s">
        <v>30</v>
      </c>
      <c r="K13" s="1" t="s">
        <v>627</v>
      </c>
      <c r="L13" s="1" t="s">
        <v>627</v>
      </c>
      <c r="M13" s="1" t="s">
        <v>539</v>
      </c>
      <c r="N13" s="1" t="s">
        <v>539</v>
      </c>
      <c r="O13" s="1" t="s">
        <v>540</v>
      </c>
      <c r="P13" s="1" t="s">
        <v>541</v>
      </c>
      <c r="Q13" s="1" t="s">
        <v>542</v>
      </c>
      <c r="R13" s="1" t="s">
        <v>628</v>
      </c>
      <c r="S13" s="1" t="s">
        <v>544</v>
      </c>
      <c r="T13" s="1" t="s">
        <v>545</v>
      </c>
      <c r="U13" s="1" t="s">
        <v>569</v>
      </c>
      <c r="V13" s="1" t="s">
        <v>629</v>
      </c>
    </row>
    <row r="14" s="1" customFormat="1" spans="1:22">
      <c r="A14" s="3">
        <v>999228546377818</v>
      </c>
      <c r="B14" s="1" t="s">
        <v>607</v>
      </c>
      <c r="C14" s="1" t="s">
        <v>630</v>
      </c>
      <c r="D14" s="1" t="s">
        <v>631</v>
      </c>
      <c r="E14" s="1" t="s">
        <v>632</v>
      </c>
      <c r="F14" s="1" t="s">
        <v>588</v>
      </c>
      <c r="G14" s="1" t="s">
        <v>535</v>
      </c>
      <c r="H14" s="1" t="s">
        <v>536</v>
      </c>
      <c r="I14" s="1" t="s">
        <v>633</v>
      </c>
      <c r="J14" s="1" t="s">
        <v>30</v>
      </c>
      <c r="K14" s="1" t="s">
        <v>634</v>
      </c>
      <c r="L14" s="1" t="s">
        <v>634</v>
      </c>
      <c r="M14" s="1" t="s">
        <v>539</v>
      </c>
      <c r="N14" s="1" t="s">
        <v>539</v>
      </c>
      <c r="O14" s="1" t="s">
        <v>540</v>
      </c>
      <c r="P14" s="1" t="s">
        <v>541</v>
      </c>
      <c r="Q14" s="1" t="s">
        <v>542</v>
      </c>
      <c r="R14" s="1" t="s">
        <v>635</v>
      </c>
      <c r="S14" s="1" t="s">
        <v>544</v>
      </c>
      <c r="T14" s="1" t="s">
        <v>545</v>
      </c>
      <c r="U14" s="1" t="s">
        <v>569</v>
      </c>
      <c r="V14" s="1" t="s">
        <v>636</v>
      </c>
    </row>
    <row r="15" s="1" customFormat="1" spans="1:22">
      <c r="A15" s="3">
        <v>999228541924835</v>
      </c>
      <c r="B15" s="1" t="s">
        <v>637</v>
      </c>
      <c r="C15" s="1" t="s">
        <v>638</v>
      </c>
      <c r="D15" s="1" t="s">
        <v>639</v>
      </c>
      <c r="E15" s="1" t="s">
        <v>640</v>
      </c>
      <c r="F15" s="1" t="s">
        <v>611</v>
      </c>
      <c r="G15" s="1" t="s">
        <v>535</v>
      </c>
      <c r="H15" s="1" t="s">
        <v>536</v>
      </c>
      <c r="I15" s="1" t="s">
        <v>641</v>
      </c>
      <c r="J15" s="1" t="s">
        <v>30</v>
      </c>
      <c r="K15" s="1" t="s">
        <v>642</v>
      </c>
      <c r="L15" s="1" t="s">
        <v>642</v>
      </c>
      <c r="M15" s="1" t="s">
        <v>539</v>
      </c>
      <c r="N15" s="1" t="s">
        <v>539</v>
      </c>
      <c r="O15" s="1" t="s">
        <v>540</v>
      </c>
      <c r="P15" s="1" t="s">
        <v>541</v>
      </c>
      <c r="Q15" s="1" t="s">
        <v>542</v>
      </c>
      <c r="R15" s="1" t="s">
        <v>643</v>
      </c>
      <c r="S15" s="1" t="s">
        <v>544</v>
      </c>
      <c r="T15" s="1" t="s">
        <v>545</v>
      </c>
      <c r="U15" s="1" t="s">
        <v>569</v>
      </c>
      <c r="V15" s="1" t="s">
        <v>644</v>
      </c>
    </row>
    <row r="16" s="1" customFormat="1" spans="1:22">
      <c r="A16" s="3">
        <v>999228531885279</v>
      </c>
      <c r="B16" s="1" t="s">
        <v>645</v>
      </c>
      <c r="C16" s="1" t="s">
        <v>646</v>
      </c>
      <c r="D16" s="1" t="s">
        <v>647</v>
      </c>
      <c r="E16" s="1" t="s">
        <v>648</v>
      </c>
      <c r="F16" s="1" t="s">
        <v>649</v>
      </c>
      <c r="G16" s="1" t="s">
        <v>535</v>
      </c>
      <c r="H16" s="1" t="s">
        <v>536</v>
      </c>
      <c r="I16" s="1" t="s">
        <v>650</v>
      </c>
      <c r="J16" s="1" t="s">
        <v>30</v>
      </c>
      <c r="K16" s="1" t="s">
        <v>651</v>
      </c>
      <c r="L16" s="1" t="s">
        <v>651</v>
      </c>
      <c r="M16" s="1" t="s">
        <v>539</v>
      </c>
      <c r="N16" s="1" t="s">
        <v>539</v>
      </c>
      <c r="O16" s="1" t="s">
        <v>540</v>
      </c>
      <c r="P16" s="1" t="s">
        <v>541</v>
      </c>
      <c r="Q16" s="1" t="s">
        <v>542</v>
      </c>
      <c r="R16" s="1" t="s">
        <v>652</v>
      </c>
      <c r="S16" s="1" t="s">
        <v>544</v>
      </c>
      <c r="T16" s="1" t="s">
        <v>545</v>
      </c>
      <c r="U16" s="1" t="s">
        <v>546</v>
      </c>
      <c r="V16" s="1" t="s">
        <v>555</v>
      </c>
    </row>
    <row r="17" s="1" customFormat="1" spans="1:22">
      <c r="A17" s="3">
        <v>999228521377995</v>
      </c>
      <c r="B17" s="1" t="s">
        <v>645</v>
      </c>
      <c r="C17" s="1" t="s">
        <v>653</v>
      </c>
      <c r="D17" s="1" t="s">
        <v>654</v>
      </c>
      <c r="E17" s="1" t="s">
        <v>655</v>
      </c>
      <c r="F17" s="1" t="s">
        <v>656</v>
      </c>
      <c r="G17" s="1" t="s">
        <v>535</v>
      </c>
      <c r="H17" s="1" t="s">
        <v>536</v>
      </c>
      <c r="I17" s="1" t="s">
        <v>657</v>
      </c>
      <c r="J17" s="1" t="s">
        <v>30</v>
      </c>
      <c r="K17" s="1" t="s">
        <v>658</v>
      </c>
      <c r="L17" s="1" t="s">
        <v>658</v>
      </c>
      <c r="M17" s="1" t="s">
        <v>539</v>
      </c>
      <c r="N17" s="1" t="s">
        <v>539</v>
      </c>
      <c r="O17" s="1" t="s">
        <v>540</v>
      </c>
      <c r="P17" s="1" t="s">
        <v>541</v>
      </c>
      <c r="Q17" s="1" t="s">
        <v>542</v>
      </c>
      <c r="R17" s="1" t="s">
        <v>659</v>
      </c>
      <c r="S17" s="1" t="s">
        <v>544</v>
      </c>
      <c r="T17" s="1" t="s">
        <v>545</v>
      </c>
      <c r="U17" s="1" t="s">
        <v>569</v>
      </c>
      <c r="V17" s="1" t="s">
        <v>577</v>
      </c>
    </row>
    <row r="18" s="1" customFormat="1" spans="1:22">
      <c r="A18" s="3">
        <v>999228519825957</v>
      </c>
      <c r="B18" s="1" t="s">
        <v>660</v>
      </c>
      <c r="C18" s="1" t="s">
        <v>661</v>
      </c>
      <c r="D18" s="1" t="s">
        <v>662</v>
      </c>
      <c r="E18" s="1" t="s">
        <v>663</v>
      </c>
      <c r="F18" s="1" t="s">
        <v>588</v>
      </c>
      <c r="G18" s="1" t="s">
        <v>535</v>
      </c>
      <c r="H18" s="1" t="s">
        <v>536</v>
      </c>
      <c r="I18" s="1" t="s">
        <v>664</v>
      </c>
      <c r="J18" s="1" t="s">
        <v>30</v>
      </c>
      <c r="K18" s="1" t="s">
        <v>665</v>
      </c>
      <c r="L18" s="1" t="s">
        <v>665</v>
      </c>
      <c r="M18" s="1" t="s">
        <v>539</v>
      </c>
      <c r="N18" s="1" t="s">
        <v>539</v>
      </c>
      <c r="O18" s="1" t="s">
        <v>540</v>
      </c>
      <c r="P18" s="1" t="s">
        <v>541</v>
      </c>
      <c r="Q18" s="1" t="s">
        <v>542</v>
      </c>
      <c r="R18" s="1" t="s">
        <v>666</v>
      </c>
      <c r="S18" s="1" t="s">
        <v>544</v>
      </c>
      <c r="T18" s="1" t="s">
        <v>545</v>
      </c>
      <c r="U18" s="1" t="s">
        <v>569</v>
      </c>
      <c r="V18" s="1" t="s">
        <v>555</v>
      </c>
    </row>
    <row r="19" s="1" customFormat="1" spans="1:22">
      <c r="A19" s="3">
        <v>999228509735330</v>
      </c>
      <c r="B19" s="1" t="s">
        <v>660</v>
      </c>
      <c r="C19" s="1" t="s">
        <v>667</v>
      </c>
      <c r="D19" s="1" t="s">
        <v>668</v>
      </c>
      <c r="E19" s="1" t="s">
        <v>669</v>
      </c>
      <c r="F19" s="1" t="s">
        <v>534</v>
      </c>
      <c r="G19" s="1" t="s">
        <v>535</v>
      </c>
      <c r="H19" s="1" t="s">
        <v>536</v>
      </c>
      <c r="I19" s="1" t="s">
        <v>670</v>
      </c>
      <c r="J19" s="1" t="s">
        <v>30</v>
      </c>
      <c r="K19" s="1" t="s">
        <v>671</v>
      </c>
      <c r="L19" s="1" t="s">
        <v>671</v>
      </c>
      <c r="M19" s="1" t="s">
        <v>539</v>
      </c>
      <c r="N19" s="1" t="s">
        <v>539</v>
      </c>
      <c r="O19" s="1" t="s">
        <v>540</v>
      </c>
      <c r="P19" s="1" t="s">
        <v>541</v>
      </c>
      <c r="Q19" s="1" t="s">
        <v>542</v>
      </c>
      <c r="R19" s="1" t="s">
        <v>672</v>
      </c>
      <c r="S19" s="1" t="s">
        <v>544</v>
      </c>
      <c r="T19" s="1" t="s">
        <v>545</v>
      </c>
      <c r="U19" s="1" t="s">
        <v>569</v>
      </c>
      <c r="V19" s="1" t="s">
        <v>673</v>
      </c>
    </row>
    <row r="20" s="1" customFormat="1" spans="1:22">
      <c r="A20" s="3">
        <v>999228507232839</v>
      </c>
      <c r="B20" s="1" t="s">
        <v>660</v>
      </c>
      <c r="C20" s="1" t="s">
        <v>674</v>
      </c>
      <c r="D20" s="1" t="s">
        <v>675</v>
      </c>
      <c r="E20" s="1" t="s">
        <v>676</v>
      </c>
      <c r="F20" s="1" t="s">
        <v>534</v>
      </c>
      <c r="G20" s="1" t="s">
        <v>535</v>
      </c>
      <c r="H20" s="1" t="s">
        <v>536</v>
      </c>
      <c r="I20" s="1" t="s">
        <v>677</v>
      </c>
      <c r="J20" s="1" t="s">
        <v>30</v>
      </c>
      <c r="K20" s="1" t="s">
        <v>678</v>
      </c>
      <c r="L20" s="1" t="s">
        <v>678</v>
      </c>
      <c r="M20" s="1" t="s">
        <v>539</v>
      </c>
      <c r="N20" s="1" t="s">
        <v>539</v>
      </c>
      <c r="O20" s="1" t="s">
        <v>540</v>
      </c>
      <c r="P20" s="1" t="s">
        <v>541</v>
      </c>
      <c r="Q20" s="1" t="s">
        <v>542</v>
      </c>
      <c r="R20" s="1" t="s">
        <v>679</v>
      </c>
      <c r="S20" s="1" t="s">
        <v>544</v>
      </c>
      <c r="T20" s="1" t="s">
        <v>545</v>
      </c>
      <c r="U20" s="1" t="s">
        <v>569</v>
      </c>
      <c r="V20" s="1" t="s">
        <v>680</v>
      </c>
    </row>
    <row r="21" s="1" customFormat="1" spans="1:22">
      <c r="A21" s="3">
        <v>999228493790776</v>
      </c>
      <c r="B21" s="1" t="s">
        <v>681</v>
      </c>
      <c r="C21" s="1" t="s">
        <v>682</v>
      </c>
      <c r="D21" s="1" t="s">
        <v>683</v>
      </c>
      <c r="E21" s="1" t="s">
        <v>684</v>
      </c>
      <c r="F21" s="1" t="s">
        <v>611</v>
      </c>
      <c r="G21" s="1" t="s">
        <v>535</v>
      </c>
      <c r="H21" s="1" t="s">
        <v>536</v>
      </c>
      <c r="I21" s="1" t="s">
        <v>685</v>
      </c>
      <c r="J21" s="1" t="s">
        <v>30</v>
      </c>
      <c r="K21" s="1" t="s">
        <v>686</v>
      </c>
      <c r="L21" s="1" t="s">
        <v>686</v>
      </c>
      <c r="M21" s="1" t="s">
        <v>539</v>
      </c>
      <c r="N21" s="1" t="s">
        <v>539</v>
      </c>
      <c r="O21" s="1" t="s">
        <v>540</v>
      </c>
      <c r="P21" s="1" t="s">
        <v>541</v>
      </c>
      <c r="Q21" s="1" t="s">
        <v>542</v>
      </c>
      <c r="R21" s="1" t="s">
        <v>687</v>
      </c>
      <c r="S21" s="1" t="s">
        <v>544</v>
      </c>
      <c r="T21" s="1" t="s">
        <v>545</v>
      </c>
      <c r="U21" s="1" t="s">
        <v>569</v>
      </c>
      <c r="V21" s="1" t="s">
        <v>688</v>
      </c>
    </row>
    <row r="22" s="1" customFormat="1" spans="1:22">
      <c r="A22" s="3">
        <v>999228493752616</v>
      </c>
      <c r="B22" s="1" t="s">
        <v>681</v>
      </c>
      <c r="C22" s="1" t="s">
        <v>689</v>
      </c>
      <c r="D22" s="1" t="s">
        <v>683</v>
      </c>
      <c r="E22" s="1" t="s">
        <v>690</v>
      </c>
      <c r="F22" s="1" t="s">
        <v>611</v>
      </c>
      <c r="G22" s="1" t="s">
        <v>535</v>
      </c>
      <c r="H22" s="1" t="s">
        <v>536</v>
      </c>
      <c r="I22" s="1" t="s">
        <v>685</v>
      </c>
      <c r="J22" s="1" t="s">
        <v>30</v>
      </c>
      <c r="K22" s="1" t="s">
        <v>686</v>
      </c>
      <c r="L22" s="1" t="s">
        <v>686</v>
      </c>
      <c r="M22" s="1" t="s">
        <v>539</v>
      </c>
      <c r="N22" s="1" t="s">
        <v>539</v>
      </c>
      <c r="O22" s="1" t="s">
        <v>540</v>
      </c>
      <c r="P22" s="1" t="s">
        <v>541</v>
      </c>
      <c r="Q22" s="1" t="s">
        <v>542</v>
      </c>
      <c r="R22" s="1" t="s">
        <v>691</v>
      </c>
      <c r="S22" s="1" t="s">
        <v>544</v>
      </c>
      <c r="T22" s="1" t="s">
        <v>545</v>
      </c>
      <c r="U22" s="1" t="s">
        <v>569</v>
      </c>
      <c r="V22" s="1" t="s">
        <v>688</v>
      </c>
    </row>
    <row r="23" s="1" customFormat="1" spans="1:22">
      <c r="A23" s="3">
        <v>999228488569689</v>
      </c>
      <c r="B23" s="1" t="s">
        <v>692</v>
      </c>
      <c r="C23" s="1" t="s">
        <v>693</v>
      </c>
      <c r="D23" s="1" t="s">
        <v>694</v>
      </c>
      <c r="E23" s="1" t="s">
        <v>695</v>
      </c>
      <c r="F23" s="1" t="s">
        <v>656</v>
      </c>
      <c r="G23" s="1" t="s">
        <v>535</v>
      </c>
      <c r="H23" s="1" t="s">
        <v>536</v>
      </c>
      <c r="I23" s="1" t="s">
        <v>696</v>
      </c>
      <c r="J23" s="1" t="s">
        <v>30</v>
      </c>
      <c r="K23" s="1" t="s">
        <v>697</v>
      </c>
      <c r="L23" s="1" t="s">
        <v>697</v>
      </c>
      <c r="M23" s="1" t="s">
        <v>539</v>
      </c>
      <c r="N23" s="1" t="s">
        <v>539</v>
      </c>
      <c r="O23" s="1" t="s">
        <v>540</v>
      </c>
      <c r="P23" s="1" t="s">
        <v>541</v>
      </c>
      <c r="Q23" s="1" t="s">
        <v>542</v>
      </c>
      <c r="R23" s="1" t="s">
        <v>698</v>
      </c>
      <c r="S23" s="1" t="s">
        <v>544</v>
      </c>
      <c r="T23" s="1" t="s">
        <v>545</v>
      </c>
      <c r="U23" s="1" t="s">
        <v>546</v>
      </c>
      <c r="V23" s="1" t="s">
        <v>606</v>
      </c>
    </row>
    <row r="24" s="1" customFormat="1" spans="1:22">
      <c r="A24" s="3">
        <v>999228446390029</v>
      </c>
      <c r="B24" s="1" t="s">
        <v>699</v>
      </c>
      <c r="C24" s="1" t="s">
        <v>700</v>
      </c>
      <c r="D24" s="1" t="s">
        <v>701</v>
      </c>
      <c r="E24" s="1" t="s">
        <v>702</v>
      </c>
      <c r="F24" s="1" t="s">
        <v>588</v>
      </c>
      <c r="G24" s="1" t="s">
        <v>535</v>
      </c>
      <c r="H24" s="1" t="s">
        <v>536</v>
      </c>
      <c r="I24" s="1" t="s">
        <v>703</v>
      </c>
      <c r="J24" s="1" t="s">
        <v>30</v>
      </c>
      <c r="K24" s="1" t="s">
        <v>704</v>
      </c>
      <c r="L24" s="1" t="s">
        <v>704</v>
      </c>
      <c r="M24" s="1" t="s">
        <v>539</v>
      </c>
      <c r="N24" s="1" t="s">
        <v>539</v>
      </c>
      <c r="O24" s="1" t="s">
        <v>540</v>
      </c>
      <c r="P24" s="1" t="s">
        <v>541</v>
      </c>
      <c r="Q24" s="1" t="s">
        <v>542</v>
      </c>
      <c r="R24" s="1" t="s">
        <v>705</v>
      </c>
      <c r="S24" s="1" t="s">
        <v>544</v>
      </c>
      <c r="T24" s="1" t="s">
        <v>545</v>
      </c>
      <c r="U24" s="1" t="s">
        <v>569</v>
      </c>
      <c r="V24" s="1" t="s">
        <v>606</v>
      </c>
    </row>
    <row r="25" s="1" customFormat="1" spans="1:22">
      <c r="A25" s="3">
        <v>999228445473059</v>
      </c>
      <c r="B25" s="1" t="s">
        <v>699</v>
      </c>
      <c r="C25" s="1" t="s">
        <v>706</v>
      </c>
      <c r="D25" s="1" t="s">
        <v>707</v>
      </c>
      <c r="E25" s="1" t="s">
        <v>708</v>
      </c>
      <c r="F25" s="1" t="s">
        <v>588</v>
      </c>
      <c r="G25" s="1" t="s">
        <v>535</v>
      </c>
      <c r="H25" s="1" t="s">
        <v>536</v>
      </c>
      <c r="I25" s="1" t="s">
        <v>709</v>
      </c>
      <c r="J25" s="1" t="s">
        <v>30</v>
      </c>
      <c r="K25" s="1" t="s">
        <v>710</v>
      </c>
      <c r="L25" s="1" t="s">
        <v>710</v>
      </c>
      <c r="M25" s="1" t="s">
        <v>539</v>
      </c>
      <c r="N25" s="1" t="s">
        <v>539</v>
      </c>
      <c r="O25" s="1" t="s">
        <v>540</v>
      </c>
      <c r="P25" s="1" t="s">
        <v>541</v>
      </c>
      <c r="Q25" s="1" t="s">
        <v>542</v>
      </c>
      <c r="R25" s="1" t="s">
        <v>711</v>
      </c>
      <c r="S25" s="1" t="s">
        <v>544</v>
      </c>
      <c r="T25" s="1" t="s">
        <v>545</v>
      </c>
      <c r="U25" s="1" t="s">
        <v>569</v>
      </c>
      <c r="V25" s="1" t="s">
        <v>712</v>
      </c>
    </row>
    <row r="26" s="1" customFormat="1" spans="1:22">
      <c r="A26" s="3">
        <v>999228443932191</v>
      </c>
      <c r="B26" s="1" t="s">
        <v>699</v>
      </c>
      <c r="C26" s="1" t="s">
        <v>713</v>
      </c>
      <c r="D26" s="1" t="s">
        <v>714</v>
      </c>
      <c r="E26" s="1" t="s">
        <v>715</v>
      </c>
      <c r="F26" s="1" t="s">
        <v>588</v>
      </c>
      <c r="G26" s="1" t="s">
        <v>535</v>
      </c>
      <c r="H26" s="1" t="s">
        <v>536</v>
      </c>
      <c r="I26" s="1" t="s">
        <v>716</v>
      </c>
      <c r="J26" s="1" t="s">
        <v>30</v>
      </c>
      <c r="K26" s="1" t="s">
        <v>717</v>
      </c>
      <c r="L26" s="1" t="s">
        <v>717</v>
      </c>
      <c r="M26" s="1" t="s">
        <v>539</v>
      </c>
      <c r="N26" s="1" t="s">
        <v>539</v>
      </c>
      <c r="O26" s="1" t="s">
        <v>540</v>
      </c>
      <c r="P26" s="1" t="s">
        <v>541</v>
      </c>
      <c r="Q26" s="1" t="s">
        <v>542</v>
      </c>
      <c r="R26" s="1" t="s">
        <v>718</v>
      </c>
      <c r="S26" s="1" t="s">
        <v>544</v>
      </c>
      <c r="T26" s="1" t="s">
        <v>545</v>
      </c>
      <c r="U26" s="1" t="s">
        <v>569</v>
      </c>
      <c r="V26" s="1" t="s">
        <v>719</v>
      </c>
    </row>
    <row r="27" s="1" customFormat="1" spans="1:22">
      <c r="A27" s="3">
        <v>999228443119285</v>
      </c>
      <c r="B27" s="1" t="s">
        <v>720</v>
      </c>
      <c r="C27" s="1" t="s">
        <v>721</v>
      </c>
      <c r="D27" s="1" t="s">
        <v>722</v>
      </c>
      <c r="E27" s="1" t="s">
        <v>723</v>
      </c>
      <c r="F27" s="1" t="s">
        <v>611</v>
      </c>
      <c r="G27" s="1" t="s">
        <v>535</v>
      </c>
      <c r="H27" s="1" t="s">
        <v>536</v>
      </c>
      <c r="I27" s="1" t="s">
        <v>724</v>
      </c>
      <c r="J27" s="1" t="s">
        <v>30</v>
      </c>
      <c r="K27" s="1" t="s">
        <v>725</v>
      </c>
      <c r="L27" s="1" t="s">
        <v>725</v>
      </c>
      <c r="M27" s="1" t="s">
        <v>539</v>
      </c>
      <c r="N27" s="1" t="s">
        <v>539</v>
      </c>
      <c r="O27" s="1" t="s">
        <v>540</v>
      </c>
      <c r="P27" s="1" t="s">
        <v>541</v>
      </c>
      <c r="Q27" s="1" t="s">
        <v>542</v>
      </c>
      <c r="R27" s="1" t="s">
        <v>726</v>
      </c>
      <c r="S27" s="1" t="s">
        <v>544</v>
      </c>
      <c r="T27" s="1" t="s">
        <v>545</v>
      </c>
      <c r="U27" s="1" t="s">
        <v>569</v>
      </c>
      <c r="V27" s="1" t="s">
        <v>547</v>
      </c>
    </row>
    <row r="28" s="1" customFormat="1" spans="1:22">
      <c r="A28" s="3">
        <v>999228441862202</v>
      </c>
      <c r="B28" s="1" t="s">
        <v>720</v>
      </c>
      <c r="C28" s="1" t="s">
        <v>727</v>
      </c>
      <c r="D28" s="1" t="s">
        <v>728</v>
      </c>
      <c r="E28" s="1" t="s">
        <v>729</v>
      </c>
      <c r="F28" s="1" t="s">
        <v>656</v>
      </c>
      <c r="G28" s="1" t="s">
        <v>535</v>
      </c>
      <c r="H28" s="1" t="s">
        <v>536</v>
      </c>
      <c r="I28" s="1" t="s">
        <v>730</v>
      </c>
      <c r="J28" s="1" t="s">
        <v>30</v>
      </c>
      <c r="K28" s="1" t="s">
        <v>731</v>
      </c>
      <c r="L28" s="1" t="s">
        <v>731</v>
      </c>
      <c r="M28" s="1" t="s">
        <v>539</v>
      </c>
      <c r="N28" s="1" t="s">
        <v>539</v>
      </c>
      <c r="O28" s="1" t="s">
        <v>540</v>
      </c>
      <c r="P28" s="1" t="s">
        <v>541</v>
      </c>
      <c r="Q28" s="1" t="s">
        <v>542</v>
      </c>
      <c r="R28" s="1" t="s">
        <v>732</v>
      </c>
      <c r="S28" s="1" t="s">
        <v>544</v>
      </c>
      <c r="T28" s="1" t="s">
        <v>545</v>
      </c>
      <c r="U28" s="1" t="s">
        <v>569</v>
      </c>
      <c r="V28" s="1" t="s">
        <v>719</v>
      </c>
    </row>
    <row r="29" s="1" customFormat="1" spans="1:22">
      <c r="A29" s="3">
        <v>999228441342193</v>
      </c>
      <c r="B29" s="1" t="s">
        <v>720</v>
      </c>
      <c r="C29" s="1" t="s">
        <v>733</v>
      </c>
      <c r="D29" s="1" t="s">
        <v>734</v>
      </c>
      <c r="E29" s="1" t="s">
        <v>735</v>
      </c>
      <c r="F29" s="1" t="s">
        <v>588</v>
      </c>
      <c r="G29" s="1" t="s">
        <v>535</v>
      </c>
      <c r="H29" s="1" t="s">
        <v>536</v>
      </c>
      <c r="I29" s="1" t="s">
        <v>736</v>
      </c>
      <c r="J29" s="1" t="s">
        <v>30</v>
      </c>
      <c r="K29" s="1" t="s">
        <v>737</v>
      </c>
      <c r="L29" s="1" t="s">
        <v>737</v>
      </c>
      <c r="M29" s="1" t="s">
        <v>539</v>
      </c>
      <c r="N29" s="1" t="s">
        <v>539</v>
      </c>
      <c r="O29" s="1" t="s">
        <v>540</v>
      </c>
      <c r="P29" s="1" t="s">
        <v>541</v>
      </c>
      <c r="Q29" s="1" t="s">
        <v>542</v>
      </c>
      <c r="R29" s="1" t="s">
        <v>738</v>
      </c>
      <c r="S29" s="1" t="s">
        <v>544</v>
      </c>
      <c r="T29" s="1" t="s">
        <v>545</v>
      </c>
      <c r="U29" s="1" t="s">
        <v>546</v>
      </c>
      <c r="V29" s="1" t="s">
        <v>615</v>
      </c>
    </row>
    <row r="30" s="1" customFormat="1" spans="1:22">
      <c r="A30" s="3">
        <v>999228440753446</v>
      </c>
      <c r="B30" s="1" t="s">
        <v>720</v>
      </c>
      <c r="C30" s="1" t="s">
        <v>739</v>
      </c>
      <c r="D30" s="1" t="s">
        <v>740</v>
      </c>
      <c r="E30" s="1" t="s">
        <v>741</v>
      </c>
      <c r="F30" s="1" t="s">
        <v>611</v>
      </c>
      <c r="G30" s="1" t="s">
        <v>535</v>
      </c>
      <c r="H30" s="1" t="s">
        <v>536</v>
      </c>
      <c r="I30" s="1" t="s">
        <v>742</v>
      </c>
      <c r="J30" s="1" t="s">
        <v>30</v>
      </c>
      <c r="K30" s="1" t="s">
        <v>743</v>
      </c>
      <c r="L30" s="1" t="s">
        <v>743</v>
      </c>
      <c r="M30" s="1" t="s">
        <v>539</v>
      </c>
      <c r="N30" s="1" t="s">
        <v>539</v>
      </c>
      <c r="O30" s="1" t="s">
        <v>540</v>
      </c>
      <c r="P30" s="1" t="s">
        <v>541</v>
      </c>
      <c r="Q30" s="1" t="s">
        <v>542</v>
      </c>
      <c r="R30" s="1" t="s">
        <v>744</v>
      </c>
      <c r="S30" s="1" t="s">
        <v>544</v>
      </c>
      <c r="T30" s="1" t="s">
        <v>545</v>
      </c>
      <c r="U30" s="1" t="s">
        <v>546</v>
      </c>
      <c r="V30" s="1" t="s">
        <v>555</v>
      </c>
    </row>
    <row r="31" s="1" customFormat="1" spans="1:22">
      <c r="A31" s="3">
        <v>999228440702345</v>
      </c>
      <c r="B31" s="1" t="s">
        <v>720</v>
      </c>
      <c r="C31" s="1" t="s">
        <v>745</v>
      </c>
      <c r="D31" s="1" t="s">
        <v>746</v>
      </c>
      <c r="E31" s="1" t="s">
        <v>747</v>
      </c>
      <c r="F31" s="1" t="s">
        <v>588</v>
      </c>
      <c r="G31" s="1" t="s">
        <v>535</v>
      </c>
      <c r="H31" s="1" t="s">
        <v>536</v>
      </c>
      <c r="I31" s="1" t="s">
        <v>748</v>
      </c>
      <c r="J31" s="1" t="s">
        <v>30</v>
      </c>
      <c r="K31" s="1" t="s">
        <v>749</v>
      </c>
      <c r="L31" s="1" t="s">
        <v>749</v>
      </c>
      <c r="M31" s="1" t="s">
        <v>539</v>
      </c>
      <c r="N31" s="1" t="s">
        <v>539</v>
      </c>
      <c r="O31" s="1" t="s">
        <v>540</v>
      </c>
      <c r="P31" s="1" t="s">
        <v>541</v>
      </c>
      <c r="Q31" s="1" t="s">
        <v>542</v>
      </c>
      <c r="R31" s="1" t="s">
        <v>750</v>
      </c>
      <c r="S31" s="1" t="s">
        <v>544</v>
      </c>
      <c r="T31" s="1" t="s">
        <v>545</v>
      </c>
      <c r="U31" s="1" t="s">
        <v>569</v>
      </c>
      <c r="V31" s="1" t="s">
        <v>547</v>
      </c>
    </row>
    <row r="32" s="1" customFormat="1" spans="1:22">
      <c r="A32" s="3">
        <v>999228436413005</v>
      </c>
      <c r="B32" s="1" t="s">
        <v>720</v>
      </c>
      <c r="C32" s="1" t="s">
        <v>751</v>
      </c>
      <c r="D32" s="1" t="s">
        <v>752</v>
      </c>
      <c r="E32" s="1" t="s">
        <v>753</v>
      </c>
      <c r="F32" s="1" t="s">
        <v>588</v>
      </c>
      <c r="G32" s="1" t="s">
        <v>535</v>
      </c>
      <c r="H32" s="1" t="s">
        <v>536</v>
      </c>
      <c r="I32" s="1" t="s">
        <v>754</v>
      </c>
      <c r="J32" s="1" t="s">
        <v>30</v>
      </c>
      <c r="K32" s="1" t="s">
        <v>755</v>
      </c>
      <c r="L32" s="1" t="s">
        <v>755</v>
      </c>
      <c r="M32" s="1" t="s">
        <v>539</v>
      </c>
      <c r="N32" s="1" t="s">
        <v>539</v>
      </c>
      <c r="O32" s="1" t="s">
        <v>540</v>
      </c>
      <c r="P32" s="1" t="s">
        <v>541</v>
      </c>
      <c r="Q32" s="1" t="s">
        <v>542</v>
      </c>
      <c r="R32" s="1" t="s">
        <v>756</v>
      </c>
      <c r="S32" s="1" t="s">
        <v>544</v>
      </c>
      <c r="T32" s="1" t="s">
        <v>545</v>
      </c>
      <c r="U32" s="1" t="s">
        <v>569</v>
      </c>
      <c r="V32" s="1" t="s">
        <v>757</v>
      </c>
    </row>
    <row r="33" s="1" customFormat="1" spans="1:22">
      <c r="A33" s="3">
        <v>999228436399352</v>
      </c>
      <c r="B33" s="1" t="s">
        <v>720</v>
      </c>
      <c r="C33" s="1" t="s">
        <v>758</v>
      </c>
      <c r="D33" s="1" t="s">
        <v>752</v>
      </c>
      <c r="E33" s="1" t="s">
        <v>759</v>
      </c>
      <c r="F33" s="1" t="s">
        <v>588</v>
      </c>
      <c r="G33" s="1" t="s">
        <v>535</v>
      </c>
      <c r="H33" s="1" t="s">
        <v>536</v>
      </c>
      <c r="I33" s="1" t="s">
        <v>760</v>
      </c>
      <c r="J33" s="1" t="s">
        <v>30</v>
      </c>
      <c r="K33" s="1" t="s">
        <v>761</v>
      </c>
      <c r="L33" s="1" t="s">
        <v>761</v>
      </c>
      <c r="M33" s="1" t="s">
        <v>539</v>
      </c>
      <c r="N33" s="1" t="s">
        <v>539</v>
      </c>
      <c r="O33" s="1" t="s">
        <v>540</v>
      </c>
      <c r="P33" s="1" t="s">
        <v>541</v>
      </c>
      <c r="Q33" s="1" t="s">
        <v>542</v>
      </c>
      <c r="R33" s="1" t="s">
        <v>762</v>
      </c>
      <c r="S33" s="1" t="s">
        <v>544</v>
      </c>
      <c r="T33" s="1" t="s">
        <v>545</v>
      </c>
      <c r="U33" s="1" t="s">
        <v>569</v>
      </c>
      <c r="V33" s="1" t="s">
        <v>757</v>
      </c>
    </row>
    <row r="34" s="1" customFormat="1" spans="1:22">
      <c r="A34" s="3">
        <v>999228432232492</v>
      </c>
      <c r="B34" s="1" t="s">
        <v>763</v>
      </c>
      <c r="C34" s="1" t="s">
        <v>764</v>
      </c>
      <c r="D34" s="1" t="s">
        <v>765</v>
      </c>
      <c r="E34" s="1" t="s">
        <v>766</v>
      </c>
      <c r="F34" s="1" t="s">
        <v>588</v>
      </c>
      <c r="G34" s="1" t="s">
        <v>535</v>
      </c>
      <c r="H34" s="1" t="s">
        <v>536</v>
      </c>
      <c r="I34" s="1" t="s">
        <v>767</v>
      </c>
      <c r="J34" s="1" t="s">
        <v>30</v>
      </c>
      <c r="K34" s="1" t="s">
        <v>768</v>
      </c>
      <c r="L34" s="1" t="s">
        <v>768</v>
      </c>
      <c r="M34" s="1" t="s">
        <v>539</v>
      </c>
      <c r="N34" s="1" t="s">
        <v>539</v>
      </c>
      <c r="O34" s="1" t="s">
        <v>540</v>
      </c>
      <c r="P34" s="1" t="s">
        <v>541</v>
      </c>
      <c r="Q34" s="1" t="s">
        <v>542</v>
      </c>
      <c r="R34" s="1" t="s">
        <v>769</v>
      </c>
      <c r="S34" s="1" t="s">
        <v>544</v>
      </c>
      <c r="T34" s="1" t="s">
        <v>545</v>
      </c>
      <c r="U34" s="1" t="s">
        <v>569</v>
      </c>
      <c r="V34" s="1" t="s">
        <v>615</v>
      </c>
    </row>
    <row r="35" s="1" customFormat="1" spans="1:22">
      <c r="A35" s="3">
        <v>999228373390146</v>
      </c>
      <c r="B35" s="1" t="s">
        <v>770</v>
      </c>
      <c r="C35" s="1" t="s">
        <v>771</v>
      </c>
      <c r="D35" s="1" t="s">
        <v>772</v>
      </c>
      <c r="E35" s="1" t="s">
        <v>773</v>
      </c>
      <c r="F35" s="1" t="s">
        <v>534</v>
      </c>
      <c r="G35" s="1" t="s">
        <v>535</v>
      </c>
      <c r="H35" s="1" t="s">
        <v>536</v>
      </c>
      <c r="I35" s="1" t="s">
        <v>774</v>
      </c>
      <c r="J35" s="1" t="s">
        <v>30</v>
      </c>
      <c r="K35" s="1" t="s">
        <v>775</v>
      </c>
      <c r="L35" s="1" t="s">
        <v>775</v>
      </c>
      <c r="M35" s="1" t="s">
        <v>539</v>
      </c>
      <c r="N35" s="1" t="s">
        <v>539</v>
      </c>
      <c r="O35" s="1" t="s">
        <v>540</v>
      </c>
      <c r="P35" s="1" t="s">
        <v>541</v>
      </c>
      <c r="Q35" s="1" t="s">
        <v>542</v>
      </c>
      <c r="R35" s="1" t="s">
        <v>776</v>
      </c>
      <c r="S35" s="1" t="s">
        <v>544</v>
      </c>
      <c r="T35" s="1" t="s">
        <v>545</v>
      </c>
      <c r="U35" s="1" t="s">
        <v>569</v>
      </c>
      <c r="V35" s="1" t="s">
        <v>615</v>
      </c>
    </row>
    <row r="36" s="1" customFormat="1" spans="1:22">
      <c r="A36" s="3">
        <v>999228369685006</v>
      </c>
      <c r="B36" s="1" t="s">
        <v>770</v>
      </c>
      <c r="C36" s="1" t="s">
        <v>777</v>
      </c>
      <c r="D36" s="1" t="s">
        <v>778</v>
      </c>
      <c r="E36" s="1" t="s">
        <v>779</v>
      </c>
      <c r="F36" s="1" t="s">
        <v>656</v>
      </c>
      <c r="G36" s="1" t="s">
        <v>535</v>
      </c>
      <c r="H36" s="1" t="s">
        <v>536</v>
      </c>
      <c r="I36" s="1" t="s">
        <v>780</v>
      </c>
      <c r="J36" s="1" t="s">
        <v>30</v>
      </c>
      <c r="K36" s="1" t="s">
        <v>781</v>
      </c>
      <c r="L36" s="1" t="s">
        <v>781</v>
      </c>
      <c r="M36" s="1" t="s">
        <v>539</v>
      </c>
      <c r="N36" s="1" t="s">
        <v>539</v>
      </c>
      <c r="O36" s="1" t="s">
        <v>540</v>
      </c>
      <c r="P36" s="1" t="s">
        <v>541</v>
      </c>
      <c r="Q36" s="1" t="s">
        <v>542</v>
      </c>
      <c r="R36" s="1" t="s">
        <v>782</v>
      </c>
      <c r="S36" s="1" t="s">
        <v>544</v>
      </c>
      <c r="T36" s="1" t="s">
        <v>545</v>
      </c>
      <c r="U36" s="1" t="s">
        <v>546</v>
      </c>
      <c r="V36" s="1" t="s">
        <v>606</v>
      </c>
    </row>
    <row r="37" s="1" customFormat="1" spans="1:22">
      <c r="A37" s="3">
        <v>999228368575320</v>
      </c>
      <c r="B37" s="1" t="s">
        <v>770</v>
      </c>
      <c r="C37" s="1" t="s">
        <v>783</v>
      </c>
      <c r="D37" s="1" t="s">
        <v>784</v>
      </c>
      <c r="E37" s="1" t="s">
        <v>785</v>
      </c>
      <c r="F37" s="1" t="s">
        <v>611</v>
      </c>
      <c r="G37" s="1" t="s">
        <v>535</v>
      </c>
      <c r="H37" s="1" t="s">
        <v>536</v>
      </c>
      <c r="I37" s="1" t="s">
        <v>786</v>
      </c>
      <c r="J37" s="1" t="s">
        <v>30</v>
      </c>
      <c r="K37" s="1" t="s">
        <v>787</v>
      </c>
      <c r="L37" s="1" t="s">
        <v>787</v>
      </c>
      <c r="M37" s="1" t="s">
        <v>539</v>
      </c>
      <c r="N37" s="1" t="s">
        <v>539</v>
      </c>
      <c r="O37" s="1" t="s">
        <v>540</v>
      </c>
      <c r="P37" s="1" t="s">
        <v>541</v>
      </c>
      <c r="Q37" s="1" t="s">
        <v>542</v>
      </c>
      <c r="R37" s="1" t="s">
        <v>788</v>
      </c>
      <c r="S37" s="1" t="s">
        <v>544</v>
      </c>
      <c r="T37" s="1" t="s">
        <v>545</v>
      </c>
      <c r="U37" s="1" t="s">
        <v>569</v>
      </c>
      <c r="V37" s="1" t="s">
        <v>547</v>
      </c>
    </row>
    <row r="38" s="1" customFormat="1" spans="1:22">
      <c r="A38" s="3">
        <v>999228368024748</v>
      </c>
      <c r="B38" s="1" t="s">
        <v>789</v>
      </c>
      <c r="C38" s="1" t="s">
        <v>790</v>
      </c>
      <c r="D38" s="1" t="s">
        <v>791</v>
      </c>
      <c r="E38" s="1" t="s">
        <v>792</v>
      </c>
      <c r="F38" s="1" t="s">
        <v>534</v>
      </c>
      <c r="G38" s="1" t="s">
        <v>535</v>
      </c>
      <c r="H38" s="1" t="s">
        <v>536</v>
      </c>
      <c r="I38" s="1" t="s">
        <v>793</v>
      </c>
      <c r="J38" s="1" t="s">
        <v>30</v>
      </c>
      <c r="K38" s="1" t="s">
        <v>794</v>
      </c>
      <c r="L38" s="1" t="s">
        <v>794</v>
      </c>
      <c r="M38" s="1" t="s">
        <v>539</v>
      </c>
      <c r="N38" s="1" t="s">
        <v>539</v>
      </c>
      <c r="O38" s="1" t="s">
        <v>540</v>
      </c>
      <c r="P38" s="1" t="s">
        <v>541</v>
      </c>
      <c r="Q38" s="1" t="s">
        <v>542</v>
      </c>
      <c r="R38" s="1" t="s">
        <v>795</v>
      </c>
      <c r="S38" s="1" t="s">
        <v>544</v>
      </c>
      <c r="T38" s="1" t="s">
        <v>545</v>
      </c>
      <c r="U38" s="1" t="s">
        <v>569</v>
      </c>
      <c r="V38" s="1" t="s">
        <v>577</v>
      </c>
    </row>
    <row r="39" s="1" customFormat="1" spans="1:22">
      <c r="A39" s="3">
        <v>999228361599019</v>
      </c>
      <c r="B39" s="1" t="s">
        <v>789</v>
      </c>
      <c r="C39" s="1" t="s">
        <v>796</v>
      </c>
      <c r="D39" s="1" t="s">
        <v>740</v>
      </c>
      <c r="E39" s="1" t="s">
        <v>797</v>
      </c>
      <c r="F39" s="1" t="s">
        <v>649</v>
      </c>
      <c r="G39" s="1" t="s">
        <v>535</v>
      </c>
      <c r="H39" s="1" t="s">
        <v>536</v>
      </c>
      <c r="I39" s="1" t="s">
        <v>798</v>
      </c>
      <c r="J39" s="1" t="s">
        <v>30</v>
      </c>
      <c r="K39" s="1" t="s">
        <v>799</v>
      </c>
      <c r="L39" s="1" t="s">
        <v>799</v>
      </c>
      <c r="M39" s="1" t="s">
        <v>539</v>
      </c>
      <c r="N39" s="1" t="s">
        <v>539</v>
      </c>
      <c r="O39" s="1" t="s">
        <v>540</v>
      </c>
      <c r="P39" s="1" t="s">
        <v>541</v>
      </c>
      <c r="Q39" s="1" t="s">
        <v>542</v>
      </c>
      <c r="R39" s="1" t="s">
        <v>800</v>
      </c>
      <c r="S39" s="1" t="s">
        <v>544</v>
      </c>
      <c r="T39" s="1" t="s">
        <v>545</v>
      </c>
      <c r="U39" s="1" t="s">
        <v>546</v>
      </c>
      <c r="V39" s="1" t="s">
        <v>555</v>
      </c>
    </row>
    <row r="40" s="1" customFormat="1" spans="1:22">
      <c r="A40" s="3">
        <v>28360813761</v>
      </c>
      <c r="B40" s="1" t="s">
        <v>789</v>
      </c>
      <c r="C40" s="1" t="s">
        <v>801</v>
      </c>
      <c r="D40" s="1" t="s">
        <v>802</v>
      </c>
      <c r="E40" s="1" t="s">
        <v>803</v>
      </c>
      <c r="F40" s="1" t="s">
        <v>588</v>
      </c>
      <c r="G40" s="1" t="s">
        <v>535</v>
      </c>
      <c r="H40" s="1" t="s">
        <v>536</v>
      </c>
      <c r="I40" s="1" t="s">
        <v>804</v>
      </c>
      <c r="J40" s="1" t="s">
        <v>30</v>
      </c>
      <c r="K40" s="1" t="s">
        <v>805</v>
      </c>
      <c r="L40" s="1" t="s">
        <v>805</v>
      </c>
      <c r="M40" s="1" t="s">
        <v>539</v>
      </c>
      <c r="N40" s="1" t="s">
        <v>539</v>
      </c>
      <c r="O40" s="1" t="s">
        <v>540</v>
      </c>
      <c r="P40" s="1" t="s">
        <v>541</v>
      </c>
      <c r="Q40" s="1" t="s">
        <v>542</v>
      </c>
      <c r="R40" s="1" t="s">
        <v>806</v>
      </c>
      <c r="S40" s="1" t="s">
        <v>544</v>
      </c>
      <c r="T40" s="1" t="s">
        <v>545</v>
      </c>
      <c r="U40" s="1" t="s">
        <v>569</v>
      </c>
      <c r="V40" s="1" t="s">
        <v>606</v>
      </c>
    </row>
    <row r="41" s="1" customFormat="1" spans="1:22">
      <c r="A41" s="3">
        <v>999228360419127</v>
      </c>
      <c r="B41" s="1" t="s">
        <v>789</v>
      </c>
      <c r="C41" s="1" t="s">
        <v>807</v>
      </c>
      <c r="D41" s="1" t="s">
        <v>808</v>
      </c>
      <c r="E41" s="1" t="s">
        <v>809</v>
      </c>
      <c r="F41" s="1" t="s">
        <v>588</v>
      </c>
      <c r="G41" s="1" t="s">
        <v>535</v>
      </c>
      <c r="H41" s="1" t="s">
        <v>536</v>
      </c>
      <c r="I41" s="1" t="s">
        <v>810</v>
      </c>
      <c r="J41" s="1" t="s">
        <v>30</v>
      </c>
      <c r="K41" s="1" t="s">
        <v>811</v>
      </c>
      <c r="L41" s="1" t="s">
        <v>811</v>
      </c>
      <c r="M41" s="1" t="s">
        <v>539</v>
      </c>
      <c r="N41" s="1" t="s">
        <v>539</v>
      </c>
      <c r="O41" s="1" t="s">
        <v>540</v>
      </c>
      <c r="P41" s="1" t="s">
        <v>541</v>
      </c>
      <c r="Q41" s="1" t="s">
        <v>542</v>
      </c>
      <c r="R41" s="1" t="s">
        <v>812</v>
      </c>
      <c r="S41" s="1" t="s">
        <v>544</v>
      </c>
      <c r="T41" s="1" t="s">
        <v>545</v>
      </c>
      <c r="U41" s="1" t="s">
        <v>569</v>
      </c>
      <c r="V41" s="1" t="s">
        <v>547</v>
      </c>
    </row>
    <row r="42" s="1" customFormat="1" spans="1:22">
      <c r="A42" s="3">
        <v>999228354030723</v>
      </c>
      <c r="B42" s="1" t="s">
        <v>813</v>
      </c>
      <c r="C42" s="1" t="s">
        <v>814</v>
      </c>
      <c r="D42" s="1" t="s">
        <v>740</v>
      </c>
      <c r="E42" s="1" t="s">
        <v>815</v>
      </c>
      <c r="F42" s="1" t="s">
        <v>611</v>
      </c>
      <c r="G42" s="1" t="s">
        <v>535</v>
      </c>
      <c r="H42" s="1" t="s">
        <v>536</v>
      </c>
      <c r="I42" s="1" t="s">
        <v>816</v>
      </c>
      <c r="J42" s="1" t="s">
        <v>30</v>
      </c>
      <c r="K42" s="1" t="s">
        <v>817</v>
      </c>
      <c r="L42" s="1" t="s">
        <v>817</v>
      </c>
      <c r="M42" s="1" t="s">
        <v>539</v>
      </c>
      <c r="N42" s="1" t="s">
        <v>539</v>
      </c>
      <c r="O42" s="1" t="s">
        <v>540</v>
      </c>
      <c r="P42" s="1" t="s">
        <v>541</v>
      </c>
      <c r="Q42" s="1" t="s">
        <v>542</v>
      </c>
      <c r="R42" s="1" t="s">
        <v>818</v>
      </c>
      <c r="S42" s="1" t="s">
        <v>544</v>
      </c>
      <c r="T42" s="1" t="s">
        <v>545</v>
      </c>
      <c r="U42" s="1" t="s">
        <v>546</v>
      </c>
      <c r="V42" s="1" t="s">
        <v>555</v>
      </c>
    </row>
    <row r="43" s="1" customFormat="1" spans="1:22">
      <c r="A43" s="3">
        <v>999228341680095</v>
      </c>
      <c r="B43" s="1" t="s">
        <v>819</v>
      </c>
      <c r="C43" s="1" t="s">
        <v>820</v>
      </c>
      <c r="D43" s="1" t="s">
        <v>821</v>
      </c>
      <c r="E43" s="1" t="s">
        <v>822</v>
      </c>
      <c r="F43" s="1" t="s">
        <v>611</v>
      </c>
      <c r="G43" s="1" t="s">
        <v>535</v>
      </c>
      <c r="H43" s="1" t="s">
        <v>536</v>
      </c>
      <c r="I43" s="1" t="s">
        <v>823</v>
      </c>
      <c r="J43" s="1" t="s">
        <v>30</v>
      </c>
      <c r="K43" s="1" t="s">
        <v>824</v>
      </c>
      <c r="L43" s="1" t="s">
        <v>824</v>
      </c>
      <c r="M43" s="1" t="s">
        <v>539</v>
      </c>
      <c r="N43" s="1" t="s">
        <v>539</v>
      </c>
      <c r="O43" s="1" t="s">
        <v>540</v>
      </c>
      <c r="P43" s="1" t="s">
        <v>541</v>
      </c>
      <c r="Q43" s="1" t="s">
        <v>542</v>
      </c>
      <c r="R43" s="1" t="s">
        <v>825</v>
      </c>
      <c r="S43" s="1" t="s">
        <v>544</v>
      </c>
      <c r="T43" s="1" t="s">
        <v>545</v>
      </c>
      <c r="U43" s="1" t="s">
        <v>569</v>
      </c>
      <c r="V43" s="1" t="s">
        <v>547</v>
      </c>
    </row>
    <row r="44" s="1" customFormat="1" spans="1:22">
      <c r="A44" s="3">
        <v>999228334309870</v>
      </c>
      <c r="B44" s="1" t="s">
        <v>826</v>
      </c>
      <c r="C44" s="1" t="s">
        <v>827</v>
      </c>
      <c r="D44" s="1" t="s">
        <v>828</v>
      </c>
      <c r="E44" s="1" t="s">
        <v>829</v>
      </c>
      <c r="F44" s="1" t="s">
        <v>534</v>
      </c>
      <c r="G44" s="1" t="s">
        <v>535</v>
      </c>
      <c r="H44" s="1" t="s">
        <v>536</v>
      </c>
      <c r="I44" s="1" t="s">
        <v>830</v>
      </c>
      <c r="J44" s="1" t="s">
        <v>30</v>
      </c>
      <c r="K44" s="1" t="s">
        <v>831</v>
      </c>
      <c r="L44" s="1" t="s">
        <v>831</v>
      </c>
      <c r="M44" s="1" t="s">
        <v>539</v>
      </c>
      <c r="N44" s="1" t="s">
        <v>539</v>
      </c>
      <c r="O44" s="1" t="s">
        <v>540</v>
      </c>
      <c r="P44" s="1" t="s">
        <v>541</v>
      </c>
      <c r="Q44" s="1" t="s">
        <v>542</v>
      </c>
      <c r="R44" s="1" t="s">
        <v>832</v>
      </c>
      <c r="S44" s="1" t="s">
        <v>544</v>
      </c>
      <c r="T44" s="1" t="s">
        <v>545</v>
      </c>
      <c r="U44" s="1" t="s">
        <v>569</v>
      </c>
      <c r="V44" s="1" t="s">
        <v>833</v>
      </c>
    </row>
    <row r="45" s="1" customFormat="1" spans="1:22">
      <c r="A45" s="3">
        <v>999228327181481</v>
      </c>
      <c r="B45" s="1" t="s">
        <v>826</v>
      </c>
      <c r="C45" s="1" t="s">
        <v>834</v>
      </c>
      <c r="D45" s="1" t="s">
        <v>835</v>
      </c>
      <c r="E45" s="1" t="s">
        <v>836</v>
      </c>
      <c r="F45" s="1" t="s">
        <v>656</v>
      </c>
      <c r="G45" s="1" t="s">
        <v>535</v>
      </c>
      <c r="H45" s="1" t="s">
        <v>536</v>
      </c>
      <c r="I45" s="1" t="s">
        <v>837</v>
      </c>
      <c r="J45" s="1" t="s">
        <v>30</v>
      </c>
      <c r="K45" s="1" t="s">
        <v>838</v>
      </c>
      <c r="L45" s="1" t="s">
        <v>838</v>
      </c>
      <c r="M45" s="1" t="s">
        <v>539</v>
      </c>
      <c r="N45" s="1" t="s">
        <v>539</v>
      </c>
      <c r="O45" s="1" t="s">
        <v>540</v>
      </c>
      <c r="P45" s="1" t="s">
        <v>541</v>
      </c>
      <c r="Q45" s="1" t="s">
        <v>542</v>
      </c>
      <c r="R45" s="1" t="s">
        <v>839</v>
      </c>
      <c r="S45" s="1" t="s">
        <v>544</v>
      </c>
      <c r="T45" s="1" t="s">
        <v>545</v>
      </c>
      <c r="U45" s="1" t="s">
        <v>569</v>
      </c>
      <c r="V45" s="1" t="s">
        <v>547</v>
      </c>
    </row>
    <row r="46" s="1" customFormat="1" spans="1:22">
      <c r="A46" s="3">
        <v>999228318669066</v>
      </c>
      <c r="B46" s="1" t="s">
        <v>840</v>
      </c>
      <c r="C46" s="1" t="s">
        <v>841</v>
      </c>
      <c r="D46" s="1" t="s">
        <v>842</v>
      </c>
      <c r="E46" s="1" t="s">
        <v>843</v>
      </c>
      <c r="F46" s="1" t="s">
        <v>588</v>
      </c>
      <c r="G46" s="1" t="s">
        <v>535</v>
      </c>
      <c r="H46" s="1" t="s">
        <v>536</v>
      </c>
      <c r="I46" s="1" t="s">
        <v>844</v>
      </c>
      <c r="J46" s="1" t="s">
        <v>30</v>
      </c>
      <c r="K46" s="1" t="s">
        <v>845</v>
      </c>
      <c r="L46" s="1" t="s">
        <v>845</v>
      </c>
      <c r="M46" s="1" t="s">
        <v>539</v>
      </c>
      <c r="N46" s="1" t="s">
        <v>539</v>
      </c>
      <c r="O46" s="1" t="s">
        <v>540</v>
      </c>
      <c r="P46" s="1" t="s">
        <v>541</v>
      </c>
      <c r="Q46" s="1" t="s">
        <v>542</v>
      </c>
      <c r="R46" s="1" t="s">
        <v>846</v>
      </c>
      <c r="S46" s="1" t="s">
        <v>544</v>
      </c>
      <c r="T46" s="1" t="s">
        <v>545</v>
      </c>
      <c r="U46" s="1" t="s">
        <v>569</v>
      </c>
      <c r="V46" s="1" t="s">
        <v>547</v>
      </c>
    </row>
    <row r="47" s="1" customFormat="1" spans="1:22">
      <c r="A47" s="3">
        <v>999228318634178</v>
      </c>
      <c r="B47" s="1" t="s">
        <v>840</v>
      </c>
      <c r="C47" s="1" t="s">
        <v>847</v>
      </c>
      <c r="D47" s="1" t="s">
        <v>842</v>
      </c>
      <c r="E47" s="1" t="s">
        <v>848</v>
      </c>
      <c r="F47" s="1" t="s">
        <v>588</v>
      </c>
      <c r="G47" s="1" t="s">
        <v>535</v>
      </c>
      <c r="H47" s="1" t="s">
        <v>536</v>
      </c>
      <c r="I47" s="1" t="s">
        <v>844</v>
      </c>
      <c r="J47" s="1" t="s">
        <v>30</v>
      </c>
      <c r="K47" s="1" t="s">
        <v>845</v>
      </c>
      <c r="L47" s="1" t="s">
        <v>845</v>
      </c>
      <c r="M47" s="1" t="s">
        <v>539</v>
      </c>
      <c r="N47" s="1" t="s">
        <v>539</v>
      </c>
      <c r="O47" s="1" t="s">
        <v>540</v>
      </c>
      <c r="P47" s="1" t="s">
        <v>541</v>
      </c>
      <c r="Q47" s="1" t="s">
        <v>542</v>
      </c>
      <c r="R47" s="1" t="s">
        <v>849</v>
      </c>
      <c r="S47" s="1" t="s">
        <v>544</v>
      </c>
      <c r="T47" s="1" t="s">
        <v>545</v>
      </c>
      <c r="U47" s="1" t="s">
        <v>569</v>
      </c>
      <c r="V47" s="1" t="s">
        <v>547</v>
      </c>
    </row>
    <row r="48" s="1" customFormat="1" spans="1:22">
      <c r="A48" s="3">
        <v>999228290142781</v>
      </c>
      <c r="B48" s="1" t="s">
        <v>850</v>
      </c>
      <c r="C48" s="1" t="s">
        <v>851</v>
      </c>
      <c r="D48" s="1" t="s">
        <v>852</v>
      </c>
      <c r="E48" s="1" t="s">
        <v>853</v>
      </c>
      <c r="F48" s="1" t="s">
        <v>534</v>
      </c>
      <c r="G48" s="1" t="s">
        <v>535</v>
      </c>
      <c r="H48" s="1" t="s">
        <v>536</v>
      </c>
      <c r="I48" s="1" t="s">
        <v>854</v>
      </c>
      <c r="J48" s="1" t="s">
        <v>30</v>
      </c>
      <c r="K48" s="1" t="s">
        <v>855</v>
      </c>
      <c r="L48" s="1" t="s">
        <v>855</v>
      </c>
      <c r="M48" s="1" t="s">
        <v>539</v>
      </c>
      <c r="N48" s="1" t="s">
        <v>539</v>
      </c>
      <c r="O48" s="1" t="s">
        <v>540</v>
      </c>
      <c r="P48" s="1" t="s">
        <v>541</v>
      </c>
      <c r="Q48" s="1" t="s">
        <v>542</v>
      </c>
      <c r="R48" s="1" t="s">
        <v>856</v>
      </c>
      <c r="S48" s="1" t="s">
        <v>544</v>
      </c>
      <c r="T48" s="1" t="s">
        <v>545</v>
      </c>
      <c r="U48" s="1" t="s">
        <v>569</v>
      </c>
      <c r="V48" s="1" t="s">
        <v>606</v>
      </c>
    </row>
    <row r="49" s="1" customFormat="1" spans="1:22">
      <c r="A49" s="3">
        <v>999228261962816</v>
      </c>
      <c r="B49" s="1" t="s">
        <v>857</v>
      </c>
      <c r="C49" s="1" t="s">
        <v>858</v>
      </c>
      <c r="D49" s="1" t="s">
        <v>859</v>
      </c>
      <c r="E49" s="1" t="s">
        <v>860</v>
      </c>
      <c r="F49" s="1" t="s">
        <v>611</v>
      </c>
      <c r="G49" s="1" t="s">
        <v>535</v>
      </c>
      <c r="H49" s="1" t="s">
        <v>536</v>
      </c>
      <c r="I49" s="1" t="s">
        <v>861</v>
      </c>
      <c r="J49" s="1" t="s">
        <v>30</v>
      </c>
      <c r="K49" s="1" t="s">
        <v>862</v>
      </c>
      <c r="L49" s="1" t="s">
        <v>862</v>
      </c>
      <c r="M49" s="1" t="s">
        <v>539</v>
      </c>
      <c r="N49" s="1" t="s">
        <v>539</v>
      </c>
      <c r="O49" s="1" t="s">
        <v>540</v>
      </c>
      <c r="P49" s="1" t="s">
        <v>541</v>
      </c>
      <c r="Q49" s="1" t="s">
        <v>542</v>
      </c>
      <c r="R49" s="1" t="s">
        <v>863</v>
      </c>
      <c r="S49" s="1" t="s">
        <v>544</v>
      </c>
      <c r="T49" s="1" t="s">
        <v>545</v>
      </c>
      <c r="U49" s="1" t="s">
        <v>569</v>
      </c>
      <c r="V49" s="1" t="s">
        <v>719</v>
      </c>
    </row>
    <row r="50" s="1" customFormat="1" spans="1:22">
      <c r="A50" s="3">
        <v>999228256094673</v>
      </c>
      <c r="B50" s="1" t="s">
        <v>857</v>
      </c>
      <c r="C50" s="1" t="s">
        <v>864</v>
      </c>
      <c r="D50" s="1" t="s">
        <v>865</v>
      </c>
      <c r="E50" s="1" t="s">
        <v>866</v>
      </c>
      <c r="F50" s="1" t="s">
        <v>534</v>
      </c>
      <c r="G50" s="1" t="s">
        <v>535</v>
      </c>
      <c r="H50" s="1" t="s">
        <v>536</v>
      </c>
      <c r="I50" s="1" t="s">
        <v>867</v>
      </c>
      <c r="J50" s="1" t="s">
        <v>30</v>
      </c>
      <c r="K50" s="1" t="s">
        <v>868</v>
      </c>
      <c r="L50" s="1" t="s">
        <v>868</v>
      </c>
      <c r="M50" s="1" t="s">
        <v>539</v>
      </c>
      <c r="N50" s="1" t="s">
        <v>539</v>
      </c>
      <c r="O50" s="1" t="s">
        <v>540</v>
      </c>
      <c r="P50" s="1" t="s">
        <v>541</v>
      </c>
      <c r="Q50" s="1" t="s">
        <v>542</v>
      </c>
      <c r="R50" s="1" t="s">
        <v>869</v>
      </c>
      <c r="S50" s="1" t="s">
        <v>544</v>
      </c>
      <c r="T50" s="1" t="s">
        <v>545</v>
      </c>
      <c r="U50" s="1" t="s">
        <v>569</v>
      </c>
      <c r="V50" s="1" t="s">
        <v>555</v>
      </c>
    </row>
    <row r="51" s="1" customFormat="1" spans="1:22">
      <c r="A51" s="3">
        <v>999228213928964</v>
      </c>
      <c r="B51" s="1" t="s">
        <v>870</v>
      </c>
      <c r="C51" s="1" t="s">
        <v>871</v>
      </c>
      <c r="D51" s="1" t="s">
        <v>872</v>
      </c>
      <c r="E51" s="1" t="s">
        <v>873</v>
      </c>
      <c r="F51" s="1" t="s">
        <v>611</v>
      </c>
      <c r="G51" s="1" t="s">
        <v>535</v>
      </c>
      <c r="H51" s="1" t="s">
        <v>536</v>
      </c>
      <c r="I51" s="1" t="s">
        <v>874</v>
      </c>
      <c r="J51" s="1" t="s">
        <v>30</v>
      </c>
      <c r="K51" s="1" t="s">
        <v>875</v>
      </c>
      <c r="L51" s="1" t="s">
        <v>875</v>
      </c>
      <c r="M51" s="1" t="s">
        <v>539</v>
      </c>
      <c r="N51" s="1" t="s">
        <v>539</v>
      </c>
      <c r="O51" s="1" t="s">
        <v>540</v>
      </c>
      <c r="P51" s="1" t="s">
        <v>541</v>
      </c>
      <c r="Q51" s="1" t="s">
        <v>542</v>
      </c>
      <c r="R51" s="1" t="s">
        <v>876</v>
      </c>
      <c r="S51" s="1" t="s">
        <v>544</v>
      </c>
      <c r="T51" s="1" t="s">
        <v>545</v>
      </c>
      <c r="U51" s="1" t="s">
        <v>546</v>
      </c>
      <c r="V51" s="1" t="s">
        <v>547</v>
      </c>
    </row>
    <row r="52" s="1" customFormat="1" spans="1:22">
      <c r="A52" s="3">
        <v>999228125649586</v>
      </c>
      <c r="B52" s="1" t="s">
        <v>877</v>
      </c>
      <c r="C52" s="1" t="s">
        <v>878</v>
      </c>
      <c r="D52" s="1" t="s">
        <v>879</v>
      </c>
      <c r="E52" s="1" t="s">
        <v>880</v>
      </c>
      <c r="F52" s="1" t="s">
        <v>656</v>
      </c>
      <c r="G52" s="1" t="s">
        <v>535</v>
      </c>
      <c r="H52" s="1" t="s">
        <v>536</v>
      </c>
      <c r="I52" s="1" t="s">
        <v>881</v>
      </c>
      <c r="J52" s="1" t="s">
        <v>30</v>
      </c>
      <c r="K52" s="1" t="s">
        <v>882</v>
      </c>
      <c r="L52" s="1" t="s">
        <v>882</v>
      </c>
      <c r="M52" s="1" t="s">
        <v>539</v>
      </c>
      <c r="N52" s="1" t="s">
        <v>539</v>
      </c>
      <c r="O52" s="1" t="s">
        <v>540</v>
      </c>
      <c r="P52" s="1" t="s">
        <v>541</v>
      </c>
      <c r="Q52" s="1" t="s">
        <v>542</v>
      </c>
      <c r="R52" s="1" t="s">
        <v>883</v>
      </c>
      <c r="S52" s="1" t="s">
        <v>544</v>
      </c>
      <c r="T52" s="1" t="s">
        <v>545</v>
      </c>
      <c r="U52" s="1" t="s">
        <v>569</v>
      </c>
      <c r="V52" s="1" t="s">
        <v>547</v>
      </c>
    </row>
    <row r="53" s="1" customFormat="1" spans="1:22">
      <c r="A53" s="3">
        <v>999227963558306</v>
      </c>
      <c r="B53" s="1" t="s">
        <v>884</v>
      </c>
      <c r="C53" s="1" t="s">
        <v>885</v>
      </c>
      <c r="D53" s="1" t="s">
        <v>886</v>
      </c>
      <c r="E53" s="1" t="s">
        <v>887</v>
      </c>
      <c r="F53" s="1" t="s">
        <v>588</v>
      </c>
      <c r="G53" s="1" t="s">
        <v>535</v>
      </c>
      <c r="H53" s="1" t="s">
        <v>536</v>
      </c>
      <c r="I53" s="1" t="s">
        <v>888</v>
      </c>
      <c r="J53" s="1" t="s">
        <v>30</v>
      </c>
      <c r="K53" s="1" t="s">
        <v>889</v>
      </c>
      <c r="L53" s="1" t="s">
        <v>889</v>
      </c>
      <c r="M53" s="1" t="s">
        <v>539</v>
      </c>
      <c r="N53" s="1" t="s">
        <v>539</v>
      </c>
      <c r="O53" s="1" t="s">
        <v>540</v>
      </c>
      <c r="P53" s="1" t="s">
        <v>541</v>
      </c>
      <c r="Q53" s="1" t="s">
        <v>542</v>
      </c>
      <c r="R53" s="1" t="s">
        <v>890</v>
      </c>
      <c r="S53" s="1" t="s">
        <v>544</v>
      </c>
      <c r="T53" s="1" t="s">
        <v>545</v>
      </c>
      <c r="U53" s="1" t="s">
        <v>569</v>
      </c>
      <c r="V53" s="1" t="s">
        <v>688</v>
      </c>
    </row>
    <row r="54" s="1" customFormat="1" spans="1:22">
      <c r="A54" s="3">
        <v>999227949961818</v>
      </c>
      <c r="B54" s="1" t="s">
        <v>884</v>
      </c>
      <c r="C54" s="1" t="s">
        <v>891</v>
      </c>
      <c r="D54" s="1" t="s">
        <v>892</v>
      </c>
      <c r="E54" s="1" t="s">
        <v>893</v>
      </c>
      <c r="F54" s="1" t="s">
        <v>656</v>
      </c>
      <c r="G54" s="1" t="s">
        <v>535</v>
      </c>
      <c r="H54" s="1" t="s">
        <v>536</v>
      </c>
      <c r="I54" s="1" t="s">
        <v>894</v>
      </c>
      <c r="J54" s="1" t="s">
        <v>30</v>
      </c>
      <c r="K54" s="1" t="s">
        <v>895</v>
      </c>
      <c r="L54" s="1" t="s">
        <v>895</v>
      </c>
      <c r="M54" s="1" t="s">
        <v>539</v>
      </c>
      <c r="N54" s="1" t="s">
        <v>539</v>
      </c>
      <c r="O54" s="1" t="s">
        <v>540</v>
      </c>
      <c r="P54" s="1" t="s">
        <v>541</v>
      </c>
      <c r="Q54" s="1" t="s">
        <v>542</v>
      </c>
      <c r="R54" s="1" t="s">
        <v>896</v>
      </c>
      <c r="S54" s="1" t="s">
        <v>544</v>
      </c>
      <c r="T54" s="1" t="s">
        <v>545</v>
      </c>
      <c r="U54" s="1" t="s">
        <v>569</v>
      </c>
      <c r="V54" s="1" t="s">
        <v>615</v>
      </c>
    </row>
    <row r="55" s="1" customFormat="1" spans="1:22">
      <c r="A55" s="3">
        <v>999227434756304</v>
      </c>
      <c r="B55" s="1" t="s">
        <v>897</v>
      </c>
      <c r="C55" s="1" t="s">
        <v>898</v>
      </c>
      <c r="D55" s="1" t="s">
        <v>899</v>
      </c>
      <c r="E55" s="1" t="s">
        <v>900</v>
      </c>
      <c r="F55" s="1" t="s">
        <v>611</v>
      </c>
      <c r="G55" s="1" t="s">
        <v>535</v>
      </c>
      <c r="H55" s="1" t="s">
        <v>536</v>
      </c>
      <c r="I55" s="1" t="s">
        <v>901</v>
      </c>
      <c r="J55" s="1" t="s">
        <v>30</v>
      </c>
      <c r="K55" s="1" t="s">
        <v>902</v>
      </c>
      <c r="L55" s="1" t="s">
        <v>902</v>
      </c>
      <c r="M55" s="1" t="s">
        <v>539</v>
      </c>
      <c r="N55" s="1" t="s">
        <v>539</v>
      </c>
      <c r="O55" s="1" t="s">
        <v>540</v>
      </c>
      <c r="P55" s="1" t="s">
        <v>541</v>
      </c>
      <c r="Q55" s="1" t="s">
        <v>542</v>
      </c>
      <c r="R55" s="1" t="s">
        <v>903</v>
      </c>
      <c r="S55" s="1" t="s">
        <v>544</v>
      </c>
      <c r="T55" s="1" t="s">
        <v>545</v>
      </c>
      <c r="U55" s="1" t="s">
        <v>569</v>
      </c>
      <c r="V55" s="1" t="s">
        <v>555</v>
      </c>
    </row>
    <row r="56" s="1" customFormat="1" spans="1:22">
      <c r="A56" s="3">
        <v>999227396291339</v>
      </c>
      <c r="B56" s="1" t="s">
        <v>904</v>
      </c>
      <c r="C56" s="1" t="s">
        <v>905</v>
      </c>
      <c r="D56" s="1" t="s">
        <v>906</v>
      </c>
      <c r="E56" s="1" t="s">
        <v>907</v>
      </c>
      <c r="F56" s="1" t="s">
        <v>611</v>
      </c>
      <c r="G56" s="1" t="s">
        <v>535</v>
      </c>
      <c r="H56" s="1" t="s">
        <v>536</v>
      </c>
      <c r="I56" s="1" t="s">
        <v>908</v>
      </c>
      <c r="J56" s="1" t="s">
        <v>30</v>
      </c>
      <c r="K56" s="1" t="s">
        <v>909</v>
      </c>
      <c r="L56" s="1" t="s">
        <v>909</v>
      </c>
      <c r="M56" s="1" t="s">
        <v>539</v>
      </c>
      <c r="N56" s="1" t="s">
        <v>539</v>
      </c>
      <c r="O56" s="1" t="s">
        <v>540</v>
      </c>
      <c r="P56" s="1" t="s">
        <v>541</v>
      </c>
      <c r="Q56" s="1" t="s">
        <v>542</v>
      </c>
      <c r="R56" s="1" t="s">
        <v>910</v>
      </c>
      <c r="S56" s="1" t="s">
        <v>544</v>
      </c>
      <c r="T56" s="1" t="s">
        <v>545</v>
      </c>
      <c r="U56" s="1" t="s">
        <v>569</v>
      </c>
      <c r="V56" s="1" t="s">
        <v>911</v>
      </c>
    </row>
    <row r="57" s="1" customFormat="1" spans="1:22">
      <c r="A57" s="3">
        <v>999227182947442</v>
      </c>
      <c r="B57" s="1" t="s">
        <v>912</v>
      </c>
      <c r="C57" s="1" t="s">
        <v>913</v>
      </c>
      <c r="D57" s="1" t="s">
        <v>914</v>
      </c>
      <c r="E57" s="1" t="s">
        <v>915</v>
      </c>
      <c r="F57" s="1" t="s">
        <v>534</v>
      </c>
      <c r="G57" s="1" t="s">
        <v>535</v>
      </c>
      <c r="H57" s="1" t="s">
        <v>536</v>
      </c>
      <c r="I57" s="1" t="s">
        <v>916</v>
      </c>
      <c r="J57" s="1" t="s">
        <v>30</v>
      </c>
      <c r="K57" s="1" t="s">
        <v>917</v>
      </c>
      <c r="L57" s="1" t="s">
        <v>917</v>
      </c>
      <c r="M57" s="1" t="s">
        <v>539</v>
      </c>
      <c r="N57" s="1" t="s">
        <v>539</v>
      </c>
      <c r="O57" s="1" t="s">
        <v>540</v>
      </c>
      <c r="P57" s="1" t="s">
        <v>541</v>
      </c>
      <c r="Q57" s="1" t="s">
        <v>542</v>
      </c>
      <c r="R57" s="1" t="s">
        <v>918</v>
      </c>
      <c r="S57" s="1" t="s">
        <v>544</v>
      </c>
      <c r="T57" s="1" t="s">
        <v>545</v>
      </c>
      <c r="U57" s="1" t="s">
        <v>569</v>
      </c>
      <c r="V57" s="1" t="s">
        <v>919</v>
      </c>
    </row>
    <row r="58" s="1" customFormat="1" spans="1:22">
      <c r="A58" s="3">
        <v>999227107322221</v>
      </c>
      <c r="B58" s="1" t="s">
        <v>920</v>
      </c>
      <c r="C58" s="1" t="s">
        <v>921</v>
      </c>
      <c r="D58" s="1" t="s">
        <v>922</v>
      </c>
      <c r="E58" s="1" t="s">
        <v>923</v>
      </c>
      <c r="F58" s="1" t="s">
        <v>588</v>
      </c>
      <c r="G58" s="1" t="s">
        <v>535</v>
      </c>
      <c r="H58" s="1" t="s">
        <v>536</v>
      </c>
      <c r="I58" s="1" t="s">
        <v>924</v>
      </c>
      <c r="J58" s="1" t="s">
        <v>30</v>
      </c>
      <c r="K58" s="1" t="s">
        <v>925</v>
      </c>
      <c r="L58" s="1" t="s">
        <v>925</v>
      </c>
      <c r="M58" s="1" t="s">
        <v>539</v>
      </c>
      <c r="N58" s="1" t="s">
        <v>539</v>
      </c>
      <c r="O58" s="1" t="s">
        <v>540</v>
      </c>
      <c r="P58" s="1" t="s">
        <v>541</v>
      </c>
      <c r="Q58" s="1" t="s">
        <v>542</v>
      </c>
      <c r="R58" s="1" t="s">
        <v>926</v>
      </c>
      <c r="S58" s="1" t="s">
        <v>544</v>
      </c>
      <c r="T58" s="1" t="s">
        <v>545</v>
      </c>
      <c r="U58" s="1" t="s">
        <v>569</v>
      </c>
      <c r="V58" s="1" t="s">
        <v>688</v>
      </c>
    </row>
    <row r="59" s="1" customFormat="1" spans="1:22">
      <c r="A59" s="3">
        <v>999226922479581</v>
      </c>
      <c r="B59" s="1" t="s">
        <v>927</v>
      </c>
      <c r="C59" s="1" t="s">
        <v>928</v>
      </c>
      <c r="D59" s="1" t="s">
        <v>929</v>
      </c>
      <c r="E59" s="1" t="s">
        <v>930</v>
      </c>
      <c r="F59" s="1" t="s">
        <v>656</v>
      </c>
      <c r="G59" s="1" t="s">
        <v>535</v>
      </c>
      <c r="H59" s="1" t="s">
        <v>536</v>
      </c>
      <c r="I59" s="1" t="s">
        <v>931</v>
      </c>
      <c r="J59" s="1" t="s">
        <v>30</v>
      </c>
      <c r="K59" s="1" t="s">
        <v>932</v>
      </c>
      <c r="L59" s="1" t="s">
        <v>540</v>
      </c>
      <c r="M59" s="1" t="s">
        <v>933</v>
      </c>
      <c r="N59" s="1" t="s">
        <v>934</v>
      </c>
      <c r="O59" s="1" t="s">
        <v>540</v>
      </c>
      <c r="P59" s="1" t="s">
        <v>541</v>
      </c>
      <c r="Q59" s="1" t="s">
        <v>542</v>
      </c>
      <c r="R59" s="1" t="s">
        <v>935</v>
      </c>
      <c r="S59" s="1" t="s">
        <v>544</v>
      </c>
      <c r="T59" s="1" t="s">
        <v>545</v>
      </c>
      <c r="U59" s="1" t="s">
        <v>569</v>
      </c>
      <c r="V59" s="1" t="s">
        <v>719</v>
      </c>
    </row>
    <row r="60" s="1" customFormat="1" spans="1:22">
      <c r="A60" s="3">
        <v>999226794769056</v>
      </c>
      <c r="B60" s="1" t="s">
        <v>936</v>
      </c>
      <c r="C60" s="1" t="s">
        <v>937</v>
      </c>
      <c r="D60" s="1" t="s">
        <v>938</v>
      </c>
      <c r="E60" s="1" t="s">
        <v>939</v>
      </c>
      <c r="F60" s="1" t="s">
        <v>588</v>
      </c>
      <c r="G60" s="1" t="s">
        <v>535</v>
      </c>
      <c r="H60" s="1" t="s">
        <v>536</v>
      </c>
      <c r="I60" s="1" t="s">
        <v>940</v>
      </c>
      <c r="J60" s="1" t="s">
        <v>30</v>
      </c>
      <c r="K60" s="1" t="s">
        <v>941</v>
      </c>
      <c r="L60" s="1" t="s">
        <v>941</v>
      </c>
      <c r="M60" s="1" t="s">
        <v>539</v>
      </c>
      <c r="N60" s="1" t="s">
        <v>539</v>
      </c>
      <c r="O60" s="1" t="s">
        <v>540</v>
      </c>
      <c r="P60" s="1" t="s">
        <v>541</v>
      </c>
      <c r="Q60" s="1" t="s">
        <v>542</v>
      </c>
      <c r="R60" s="1" t="s">
        <v>942</v>
      </c>
      <c r="S60" s="1" t="s">
        <v>544</v>
      </c>
      <c r="T60" s="1" t="s">
        <v>545</v>
      </c>
      <c r="U60" s="1" t="s">
        <v>546</v>
      </c>
      <c r="V60" s="1" t="s">
        <v>547</v>
      </c>
    </row>
    <row r="61" s="1" customFormat="1" spans="1:22">
      <c r="A61" s="3">
        <v>999226783613044</v>
      </c>
      <c r="B61" s="1" t="s">
        <v>943</v>
      </c>
      <c r="C61" s="1" t="s">
        <v>944</v>
      </c>
      <c r="D61" s="1" t="s">
        <v>945</v>
      </c>
      <c r="E61" s="1" t="s">
        <v>946</v>
      </c>
      <c r="F61" s="1" t="s">
        <v>588</v>
      </c>
      <c r="G61" s="1" t="s">
        <v>535</v>
      </c>
      <c r="H61" s="1" t="s">
        <v>536</v>
      </c>
      <c r="I61" s="1" t="s">
        <v>947</v>
      </c>
      <c r="J61" s="1" t="s">
        <v>30</v>
      </c>
      <c r="K61" s="1" t="s">
        <v>948</v>
      </c>
      <c r="L61" s="1" t="s">
        <v>948</v>
      </c>
      <c r="M61" s="1" t="s">
        <v>539</v>
      </c>
      <c r="N61" s="1" t="s">
        <v>539</v>
      </c>
      <c r="O61" s="1" t="s">
        <v>540</v>
      </c>
      <c r="P61" s="1" t="s">
        <v>541</v>
      </c>
      <c r="Q61" s="1" t="s">
        <v>542</v>
      </c>
      <c r="R61" s="1" t="s">
        <v>949</v>
      </c>
      <c r="S61" s="1" t="s">
        <v>544</v>
      </c>
      <c r="T61" s="1" t="s">
        <v>545</v>
      </c>
      <c r="U61" s="1" t="s">
        <v>546</v>
      </c>
      <c r="V61" s="1" t="s">
        <v>606</v>
      </c>
    </row>
    <row r="62" s="1" customFormat="1" spans="1:22">
      <c r="A62" s="3">
        <v>999225992562271</v>
      </c>
      <c r="B62" s="1" t="s">
        <v>950</v>
      </c>
      <c r="C62" s="1" t="s">
        <v>951</v>
      </c>
      <c r="D62" s="1" t="s">
        <v>952</v>
      </c>
      <c r="E62" s="1" t="s">
        <v>953</v>
      </c>
      <c r="F62" s="1" t="s">
        <v>534</v>
      </c>
      <c r="G62" s="1" t="s">
        <v>535</v>
      </c>
      <c r="H62" s="1" t="s">
        <v>536</v>
      </c>
      <c r="I62" s="1" t="s">
        <v>954</v>
      </c>
      <c r="J62" s="1" t="s">
        <v>30</v>
      </c>
      <c r="K62" s="1" t="s">
        <v>955</v>
      </c>
      <c r="L62" s="1" t="s">
        <v>955</v>
      </c>
      <c r="M62" s="1" t="s">
        <v>539</v>
      </c>
      <c r="N62" s="1" t="s">
        <v>539</v>
      </c>
      <c r="O62" s="1" t="s">
        <v>540</v>
      </c>
      <c r="P62" s="1" t="s">
        <v>541</v>
      </c>
      <c r="Q62" s="1" t="s">
        <v>542</v>
      </c>
      <c r="R62" s="1" t="s">
        <v>956</v>
      </c>
      <c r="S62" s="1" t="s">
        <v>544</v>
      </c>
      <c r="T62" s="1" t="s">
        <v>545</v>
      </c>
      <c r="U62" s="1" t="s">
        <v>569</v>
      </c>
      <c r="V62" s="1" t="s">
        <v>919</v>
      </c>
    </row>
    <row r="63" s="1" customFormat="1" spans="1:22">
      <c r="A63" s="3">
        <v>999225445390475</v>
      </c>
      <c r="B63" s="1" t="s">
        <v>957</v>
      </c>
      <c r="C63" s="1" t="s">
        <v>958</v>
      </c>
      <c r="D63" s="1" t="s">
        <v>959</v>
      </c>
      <c r="E63" s="1" t="s">
        <v>960</v>
      </c>
      <c r="F63" s="1" t="s">
        <v>656</v>
      </c>
      <c r="G63" s="1" t="s">
        <v>535</v>
      </c>
      <c r="H63" s="1" t="s">
        <v>536</v>
      </c>
      <c r="I63" s="1" t="s">
        <v>961</v>
      </c>
      <c r="J63" s="1" t="s">
        <v>30</v>
      </c>
      <c r="K63" s="1" t="s">
        <v>962</v>
      </c>
      <c r="L63" s="1" t="s">
        <v>962</v>
      </c>
      <c r="M63" s="1" t="s">
        <v>539</v>
      </c>
      <c r="N63" s="1" t="s">
        <v>539</v>
      </c>
      <c r="O63" s="1" t="s">
        <v>540</v>
      </c>
      <c r="P63" s="1" t="s">
        <v>541</v>
      </c>
      <c r="Q63" s="1" t="s">
        <v>542</v>
      </c>
      <c r="R63" s="1" t="s">
        <v>963</v>
      </c>
      <c r="S63" s="1" t="s">
        <v>544</v>
      </c>
      <c r="T63" s="1" t="s">
        <v>545</v>
      </c>
      <c r="U63" s="1" t="s">
        <v>569</v>
      </c>
      <c r="V63" s="1" t="s">
        <v>577</v>
      </c>
    </row>
    <row r="64" s="1" customFormat="1" spans="1:22">
      <c r="A64" s="3">
        <v>999225359330017</v>
      </c>
      <c r="B64" s="1" t="s">
        <v>964</v>
      </c>
      <c r="C64" s="1" t="s">
        <v>965</v>
      </c>
      <c r="D64" s="1" t="s">
        <v>966</v>
      </c>
      <c r="E64" s="1" t="s">
        <v>967</v>
      </c>
      <c r="F64" s="1" t="s">
        <v>588</v>
      </c>
      <c r="G64" s="1" t="s">
        <v>535</v>
      </c>
      <c r="H64" s="1" t="s">
        <v>536</v>
      </c>
      <c r="I64" s="1" t="s">
        <v>968</v>
      </c>
      <c r="J64" s="1" t="s">
        <v>30</v>
      </c>
      <c r="K64" s="1" t="s">
        <v>969</v>
      </c>
      <c r="L64" s="1" t="s">
        <v>969</v>
      </c>
      <c r="M64" s="1" t="s">
        <v>539</v>
      </c>
      <c r="N64" s="1" t="s">
        <v>539</v>
      </c>
      <c r="O64" s="1" t="s">
        <v>540</v>
      </c>
      <c r="P64" s="1" t="s">
        <v>541</v>
      </c>
      <c r="Q64" s="1" t="s">
        <v>542</v>
      </c>
      <c r="R64" s="1" t="s">
        <v>970</v>
      </c>
      <c r="S64" s="1" t="s">
        <v>544</v>
      </c>
      <c r="T64" s="1" t="s">
        <v>545</v>
      </c>
      <c r="U64" s="1" t="s">
        <v>569</v>
      </c>
      <c r="V64" s="1" t="s">
        <v>615</v>
      </c>
    </row>
    <row r="65" s="1" customFormat="1" spans="1:22">
      <c r="A65" s="3">
        <v>999225108841659</v>
      </c>
      <c r="B65" s="1" t="s">
        <v>971</v>
      </c>
      <c r="C65" s="1" t="s">
        <v>972</v>
      </c>
      <c r="D65" s="1" t="s">
        <v>973</v>
      </c>
      <c r="E65" s="1" t="s">
        <v>974</v>
      </c>
      <c r="F65" s="1" t="s">
        <v>656</v>
      </c>
      <c r="G65" s="1" t="s">
        <v>535</v>
      </c>
      <c r="H65" s="1" t="s">
        <v>536</v>
      </c>
      <c r="I65" s="1" t="s">
        <v>975</v>
      </c>
      <c r="J65" s="1" t="s">
        <v>30</v>
      </c>
      <c r="K65" s="1" t="s">
        <v>976</v>
      </c>
      <c r="L65" s="1" t="s">
        <v>976</v>
      </c>
      <c r="M65" s="1" t="s">
        <v>539</v>
      </c>
      <c r="N65" s="1" t="s">
        <v>539</v>
      </c>
      <c r="O65" s="1" t="s">
        <v>540</v>
      </c>
      <c r="P65" s="1" t="s">
        <v>541</v>
      </c>
      <c r="Q65" s="1" t="s">
        <v>542</v>
      </c>
      <c r="R65" s="1" t="s">
        <v>977</v>
      </c>
      <c r="S65" s="1" t="s">
        <v>544</v>
      </c>
      <c r="T65" s="1" t="s">
        <v>545</v>
      </c>
      <c r="U65" s="1" t="s">
        <v>569</v>
      </c>
      <c r="V65" s="1" t="s">
        <v>606</v>
      </c>
    </row>
    <row r="66" s="1" customFormat="1" spans="1:22">
      <c r="A66" s="3">
        <v>999223836897661</v>
      </c>
      <c r="B66" s="1" t="s">
        <v>978</v>
      </c>
      <c r="C66" s="1" t="s">
        <v>979</v>
      </c>
      <c r="D66" s="1" t="s">
        <v>980</v>
      </c>
      <c r="E66" s="1" t="s">
        <v>981</v>
      </c>
      <c r="F66" s="1" t="s">
        <v>588</v>
      </c>
      <c r="G66" s="1" t="s">
        <v>535</v>
      </c>
      <c r="H66" s="1" t="s">
        <v>536</v>
      </c>
      <c r="I66" s="1" t="s">
        <v>982</v>
      </c>
      <c r="J66" s="1" t="s">
        <v>30</v>
      </c>
      <c r="K66" s="1" t="s">
        <v>983</v>
      </c>
      <c r="L66" s="1" t="s">
        <v>983</v>
      </c>
      <c r="M66" s="1" t="s">
        <v>539</v>
      </c>
      <c r="N66" s="1" t="s">
        <v>539</v>
      </c>
      <c r="O66" s="1" t="s">
        <v>540</v>
      </c>
      <c r="P66" s="1" t="s">
        <v>541</v>
      </c>
      <c r="Q66" s="1" t="s">
        <v>542</v>
      </c>
      <c r="R66" s="1" t="s">
        <v>984</v>
      </c>
      <c r="S66" s="1" t="s">
        <v>544</v>
      </c>
      <c r="T66" s="1" t="s">
        <v>545</v>
      </c>
      <c r="U66" s="1" t="s">
        <v>569</v>
      </c>
      <c r="V66" s="1" t="s">
        <v>547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2023-12-29T01:52:41Z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A484BA922A644FBC960B46A3E4B49FD4_12</vt:lpwstr>
  </property>
</Properties>
</file>