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<sst xmlns="http://schemas.openxmlformats.org/spreadsheetml/2006/main" count="226" uniqueCount="124">
  <si>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</si>
  <si>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</si>
  <si>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</si>
  <si>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</si>
  <si>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</si>
  <si>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</si>
  <si>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</si>
  <si>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</si>
  <si>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</si>
  <si>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</si>
  <si>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</si>
  <si>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</si>
  <si>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</si>
  <si>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</si>
  <si>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</si>
  <si>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</si>
  <si>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</si>
  <si>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</si>
  <si>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</si>
  <si>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</si>
  <si>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</si>
  <si>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</si>
  <si>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</si>
  <si>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</si>
  <si>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</si>
  <si>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999228328494450	</t>
  </si>
  <si>
    <t>Ctrip</t>
  </si>
  <si>
    <t>正常</t>
  </si>
  <si>
    <t>[香港]历山酒店(Hotel Alexandra)(105646626)</t>
  </si>
  <si>
    <t>方块客房 (城市景观)(至少提前5天预订)(至少连住2晚及以上)&lt;双人入住&gt;&lt;内宾&gt;&lt;无早&gt;</t>
  </si>
  <si>
    <t>CNY</t>
  </si>
  <si>
    <t>ZENG/LIZHI,CAO/XIAOJING</t>
  </si>
  <si>
    <t>CA363240104CNY</t>
  </si>
  <si>
    <t>未提现</t>
  </si>
  <si>
    <t>携程开票</t>
  </si>
  <si>
    <t xml:space="preserve">4196756	</t>
  </si>
  <si>
    <t xml:space="preserve">13091635	</t>
  </si>
  <si>
    <t xml:space="preserve">999228444478398	</t>
  </si>
  <si>
    <t>梅花客房 (城市景观)(至少提前5天预订)(至少连住2晚及以上)&lt;双人入住&gt;&lt;内宾&gt;&lt;无早&gt;</t>
  </si>
  <si>
    <t>YANG/JIAHUA</t>
  </si>
  <si>
    <t xml:space="preserve">4246712	</t>
  </si>
  <si>
    <t xml:space="preserve">13090842	</t>
  </si>
  <si>
    <t>取消</t>
  </si>
  <si>
    <t>过时取消</t>
  </si>
  <si>
    <t xml:space="preserve">999229363795971	</t>
  </si>
  <si>
    <t>[香港]香港都会海逸酒店(Harbour Plaza Metropolis)(5347164)</t>
  </si>
  <si>
    <t>高级房(至少提前7天预订)(至少连住2晚及以上)&lt;双人入住&gt;&lt;内宾&gt;&lt;无早&gt;</t>
  </si>
  <si>
    <t>Xu/Min</t>
  </si>
  <si>
    <t xml:space="preserve">4414893	</t>
  </si>
  <si>
    <t xml:space="preserve">6371001	</t>
  </si>
  <si>
    <t xml:space="preserve">999229366348615	</t>
  </si>
  <si>
    <t>[香港]香港九龙酒店(The Kowloon Hotel)(9826444)</t>
  </si>
  <si>
    <t>高级房（双人床）(至少提前5天预订)(至少连住2晚及以上)&lt;双人入住&gt;&lt;内宾&gt;&lt;无早&gt;</t>
  </si>
  <si>
    <t>LEI/JIANZHANG</t>
  </si>
  <si>
    <t xml:space="preserve">4418488	</t>
  </si>
  <si>
    <t xml:space="preserve">	</t>
  </si>
  <si>
    <t xml:space="preserve">999229405718616	</t>
  </si>
  <si>
    <t>[梅州]梅州昌盛豪生大酒店(45834822)</t>
  </si>
  <si>
    <t>柚见汝——非遗大床房&lt;双人入住&gt;&lt;限量特惠&gt;&lt;单早&gt;</t>
  </si>
  <si>
    <t>李森林</t>
  </si>
  <si>
    <t xml:space="preserve">621095	</t>
  </si>
  <si>
    <t>，</t>
  </si>
  <si>
    <t>等玉晓改账</t>
  </si>
  <si>
    <t>202312192004290077</t>
  </si>
  <si>
    <t>A240104104353481</t>
  </si>
  <si>
    <t>房集：i240104100621 457.1元</t>
  </si>
  <si>
    <t>CNY / HKD 当前参考汇率: 1.090346076</t>
  </si>
  <si>
    <t>总计：8995.1 CNY/
9807.77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</si>
  <si>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</si>
  <si>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</si>
  <si>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</si>
  <si>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</si>
  <si>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</si>
  <si>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</si>
  <si>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</si>
  <si>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</si>
  <si>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</si>
  <si>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</si>
  <si>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</si>
  <si>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</si>
  <si>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</si>
  <si>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</si>
  <si>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</si>
  <si>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</si>
  <si>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</si>
  <si>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</si>
  <si>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</si>
  <si>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2023-12-11</t>
  </si>
  <si>
    <t>4418488</t>
  </si>
  <si>
    <t>香港九龙酒店</t>
  </si>
  <si>
    <t>LEI JIANZHANG</t>
  </si>
  <si>
    <t>2023-12-17</t>
  </si>
  <si>
    <t>2023-12-20</t>
  </si>
  <si>
    <t>退房日周结</t>
  </si>
  <si>
    <t>2628.00</t>
  </si>
  <si>
    <t>RMB</t>
  </si>
  <si>
    <t>0</t>
  </si>
  <si>
    <t>0.00</t>
  </si>
  <si>
    <t>携程国内直连(DD)</t>
  </si>
  <si>
    <t>01.011249</t>
  </si>
  <si>
    <t>2023-12-11 14:36:47</t>
  </si>
  <si>
    <t>否</t>
  </si>
  <si>
    <t>汇智国际旅游发展有限公司</t>
  </si>
  <si>
    <t>直连</t>
  </si>
  <si>
    <t>中国</t>
  </si>
  <si>
    <t>2023-12-10</t>
  </si>
  <si>
    <t>4414893</t>
  </si>
  <si>
    <t>香港都会海逸酒店</t>
  </si>
  <si>
    <t>Xu Min</t>
  </si>
  <si>
    <t>2462.00</t>
  </si>
  <si>
    <t>2023-12-11 10:27:13</t>
  </si>
  <si>
    <t>2023-11-13</t>
  </si>
  <si>
    <t>4246712</t>
  </si>
  <si>
    <t>历山酒店</t>
  </si>
  <si>
    <t>YANG JIAHUA</t>
  </si>
  <si>
    <t>2023-12-18</t>
  </si>
  <si>
    <t>1306.00</t>
  </si>
  <si>
    <t>2023-11-19 09:30:25</t>
  </si>
  <si>
    <t>2023-11-05</t>
  </si>
  <si>
    <t>4196756</t>
  </si>
  <si>
    <t>ZENG LIZHI,CAO XIAOJING</t>
  </si>
  <si>
    <t>2023-12-16</t>
  </si>
  <si>
    <t>2795.00</t>
  </si>
  <si>
    <t>2023-11-20 14:57:02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</si>
</sst>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13</xdr:col>
      <xdr:colOff>409575</xdr:colOff>
      <xdr:row>50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9982200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45276</v>
      </c>
      <c r="G2" s="6">
        <v>45280</v>
      </c>
      <c r="H2" s="4">
        <v>1</v>
      </c>
      <c r="I2" s="4">
        <v>4</v>
      </c>
      <c r="J2" s="4">
        <v>4</v>
      </c>
      <c r="K2" s="4" t="s">
        <v>30</v>
      </c>
      <c r="L2" s="4">
        <v>2795</v>
      </c>
      <c r="M2" s="4">
        <v>2795</v>
      </c>
      <c r="N2" s="4" t="s">
        <v>31</v>
      </c>
      <c r="O2" s="4" t="s">
        <v>32</v>
      </c>
      <c r="P2" s="4" t="s">
        <v>33</v>
      </c>
      <c r="Q2" s="4">
        <v>0</v>
      </c>
      <c r="R2" s="7">
        <v>45235</v>
      </c>
      <c r="S2" s="6">
        <v>45295</v>
      </c>
      <c r="T2" s="4" t="s">
        <v>34</v>
      </c>
      <c r="U2" s="4">
        <v>2795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45278</v>
      </c>
      <c r="G3" s="6">
        <v>45280</v>
      </c>
      <c r="H3" s="4">
        <v>1</v>
      </c>
      <c r="I3" s="4">
        <v>2</v>
      </c>
      <c r="J3" s="4">
        <v>2</v>
      </c>
      <c r="K3" s="4" t="s">
        <v>30</v>
      </c>
      <c r="L3" s="4">
        <v>1306</v>
      </c>
      <c r="M3" s="4">
        <v>1306</v>
      </c>
      <c r="N3" s="4" t="s">
        <v>39</v>
      </c>
      <c r="O3" s="4" t="s">
        <v>32</v>
      </c>
      <c r="P3" s="4" t="s">
        <v>33</v>
      </c>
      <c r="Q3" s="4">
        <v>0</v>
      </c>
      <c r="R3" s="7">
        <v>45243</v>
      </c>
      <c r="S3" s="6">
        <v>45295</v>
      </c>
      <c r="T3" s="4" t="s">
        <v>34</v>
      </c>
      <c r="U3" s="4">
        <v>1306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37</v>
      </c>
      <c r="B4" s="4" t="s">
        <v>26</v>
      </c>
      <c r="C4" s="4" t="s">
        <v>42</v>
      </c>
      <c r="D4" s="4" t="s">
        <v>28</v>
      </c>
      <c r="E4" s="4" t="s">
        <v>38</v>
      </c>
      <c r="F4" s="6">
        <v>45278</v>
      </c>
      <c r="G4" s="6">
        <v>45280</v>
      </c>
      <c r="H4" s="4">
        <v>1</v>
      </c>
      <c r="I4" s="4">
        <v>2</v>
      </c>
      <c r="J4" s="4">
        <v>2</v>
      </c>
      <c r="K4" s="4" t="s">
        <v>30</v>
      </c>
      <c r="L4" s="4">
        <v>-1306</v>
      </c>
      <c r="M4" s="4">
        <v>-1306</v>
      </c>
      <c r="N4" s="4" t="s">
        <v>39</v>
      </c>
      <c r="O4" s="4" t="s">
        <v>32</v>
      </c>
      <c r="P4" s="4" t="s">
        <v>33</v>
      </c>
      <c r="Q4" s="4">
        <v>0</v>
      </c>
      <c r="R4" s="7">
        <v>45243</v>
      </c>
      <c r="S4" s="6">
        <v>45295</v>
      </c>
      <c r="T4" s="4" t="s">
        <v>34</v>
      </c>
      <c r="U4" s="4">
        <v>-1306</v>
      </c>
      <c r="V4" s="4">
        <v>0</v>
      </c>
      <c r="W4" s="4">
        <v>0</v>
      </c>
      <c r="X4" s="4" t="s">
        <v>40</v>
      </c>
      <c r="Y4" s="4" t="s">
        <v>41</v>
      </c>
    </row>
    <row r="5" s="4" customFormat="1" spans="1:25">
      <c r="A5" s="4" t="s">
        <v>37</v>
      </c>
      <c r="B5" s="4" t="s">
        <v>26</v>
      </c>
      <c r="C5" s="4" t="s">
        <v>43</v>
      </c>
      <c r="D5" s="4" t="s">
        <v>28</v>
      </c>
      <c r="E5" s="4" t="s">
        <v>38</v>
      </c>
      <c r="F5" s="6">
        <v>45278</v>
      </c>
      <c r="G5" s="6">
        <v>45280</v>
      </c>
      <c r="H5" s="4">
        <v>1</v>
      </c>
      <c r="I5" s="4">
        <v>2</v>
      </c>
      <c r="J5" s="4">
        <v>2</v>
      </c>
      <c r="K5" s="4" t="s">
        <v>30</v>
      </c>
      <c r="L5" s="4">
        <v>653</v>
      </c>
      <c r="M5" s="4">
        <v>653</v>
      </c>
      <c r="N5" s="4" t="s">
        <v>39</v>
      </c>
      <c r="O5" s="4" t="s">
        <v>32</v>
      </c>
      <c r="P5" s="4" t="s">
        <v>33</v>
      </c>
      <c r="Q5" s="4">
        <v>0</v>
      </c>
      <c r="R5" s="7">
        <v>45243.5953472222</v>
      </c>
      <c r="S5" s="6">
        <v>45295</v>
      </c>
      <c r="T5" s="4" t="s">
        <v>34</v>
      </c>
      <c r="U5" s="4">
        <v>653</v>
      </c>
      <c r="V5" s="4">
        <v>0</v>
      </c>
      <c r="W5" s="4">
        <v>0</v>
      </c>
      <c r="X5" s="4" t="s">
        <v>40</v>
      </c>
      <c r="Y5" s="4" t="s">
        <v>41</v>
      </c>
    </row>
    <row r="6" s="4" customFormat="1" spans="1:25">
      <c r="A6" s="4" t="s">
        <v>44</v>
      </c>
      <c r="B6" s="4" t="s">
        <v>26</v>
      </c>
      <c r="C6" s="4" t="s">
        <v>27</v>
      </c>
      <c r="D6" s="4" t="s">
        <v>45</v>
      </c>
      <c r="E6" s="4" t="s">
        <v>46</v>
      </c>
      <c r="F6" s="6">
        <v>45277</v>
      </c>
      <c r="G6" s="6">
        <v>45280</v>
      </c>
      <c r="H6" s="4">
        <v>1</v>
      </c>
      <c r="I6" s="4">
        <v>3</v>
      </c>
      <c r="J6" s="4">
        <v>3</v>
      </c>
      <c r="K6" s="4" t="s">
        <v>30</v>
      </c>
      <c r="L6" s="4">
        <v>2462</v>
      </c>
      <c r="M6" s="4">
        <v>2462</v>
      </c>
      <c r="N6" s="4" t="s">
        <v>47</v>
      </c>
      <c r="O6" s="4" t="s">
        <v>32</v>
      </c>
      <c r="P6" s="4" t="s">
        <v>33</v>
      </c>
      <c r="Q6" s="4">
        <v>0</v>
      </c>
      <c r="R6" s="7">
        <v>45270.0000115741</v>
      </c>
      <c r="S6" s="6">
        <v>45295</v>
      </c>
      <c r="T6" s="4" t="s">
        <v>34</v>
      </c>
      <c r="U6" s="4">
        <v>2462</v>
      </c>
      <c r="V6" s="4">
        <v>0</v>
      </c>
      <c r="W6" s="4">
        <v>0</v>
      </c>
      <c r="X6" s="4" t="s">
        <v>48</v>
      </c>
      <c r="Y6" s="4" t="s">
        <v>49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51</v>
      </c>
      <c r="E7" s="4" t="s">
        <v>52</v>
      </c>
      <c r="F7" s="6">
        <v>45277</v>
      </c>
      <c r="G7" s="6">
        <v>45280</v>
      </c>
      <c r="H7" s="4">
        <v>1</v>
      </c>
      <c r="I7" s="4">
        <v>3</v>
      </c>
      <c r="J7" s="4">
        <v>3</v>
      </c>
      <c r="K7" s="4" t="s">
        <v>30</v>
      </c>
      <c r="L7" s="4">
        <v>2628</v>
      </c>
      <c r="M7" s="4">
        <v>2628</v>
      </c>
      <c r="N7" s="4" t="s">
        <v>53</v>
      </c>
      <c r="O7" s="4" t="s">
        <v>32</v>
      </c>
      <c r="P7" s="4" t="s">
        <v>33</v>
      </c>
      <c r="Q7" s="4">
        <v>0</v>
      </c>
      <c r="R7" s="7">
        <v>45271.0000115741</v>
      </c>
      <c r="S7" s="6">
        <v>45295</v>
      </c>
      <c r="T7" s="4" t="s">
        <v>34</v>
      </c>
      <c r="U7" s="4">
        <v>2628</v>
      </c>
      <c r="V7" s="4">
        <v>0</v>
      </c>
      <c r="W7" s="4">
        <v>0</v>
      </c>
      <c r="X7" s="4" t="s">
        <v>54</v>
      </c>
      <c r="Y7" s="4" t="s">
        <v>55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57</v>
      </c>
      <c r="E8" s="4" t="s">
        <v>58</v>
      </c>
      <c r="F8" s="6">
        <v>45279</v>
      </c>
      <c r="G8" s="6">
        <v>45280</v>
      </c>
      <c r="H8" s="4">
        <v>1</v>
      </c>
      <c r="I8" s="4">
        <v>1</v>
      </c>
      <c r="J8" s="4">
        <v>1</v>
      </c>
      <c r="K8" s="4" t="s">
        <v>30</v>
      </c>
      <c r="L8" s="4">
        <v>457.1</v>
      </c>
      <c r="M8" s="4">
        <v>457.1</v>
      </c>
      <c r="N8" s="4" t="s">
        <v>59</v>
      </c>
      <c r="O8" s="4" t="s">
        <v>32</v>
      </c>
      <c r="P8" s="4" t="s">
        <v>33</v>
      </c>
      <c r="Q8" s="4">
        <v>0</v>
      </c>
      <c r="R8" s="7">
        <v>45279</v>
      </c>
      <c r="S8" s="6">
        <v>45295</v>
      </c>
      <c r="T8" s="4" t="s">
        <v>34</v>
      </c>
      <c r="U8" s="4">
        <v>457.1</v>
      </c>
      <c r="V8" s="4">
        <v>0</v>
      </c>
      <c r="W8" s="4">
        <v>0</v>
      </c>
      <c r="X8" s="4" t="s">
        <v>55</v>
      </c>
      <c r="Y8" s="4" t="s">
        <v>60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"/>
  <sheetViews>
    <sheetView tabSelected="1" workbookViewId="0">
      <selection activeCell="A13" sqref="A13:D16"/>
    </sheetView>
  </sheetViews>
  <sheetFormatPr defaultColWidth="9" defaultRowHeight="13.5"/>
  <cols>
    <col min="1" max="1" width="12.625" style="4"/>
    <col min="2" max="3" width="11.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61</v>
      </c>
    </row>
    <row r="2" s="4" customFormat="1" spans="1:9">
      <c r="A2" s="5">
        <v>999228328494450</v>
      </c>
      <c r="B2" s="6">
        <v>45276</v>
      </c>
      <c r="C2" s="6">
        <v>45280</v>
      </c>
      <c r="D2" s="4">
        <v>2795</v>
      </c>
      <c r="E2" s="4" t="str">
        <f>VLOOKUP(A2,HOP!A:L,12,0)</f>
        <v>2795.00</v>
      </c>
      <c r="F2" s="4" t="str">
        <f>VLOOKUP(A2,HOP!A:C,3,0)</f>
        <v>4196756</v>
      </c>
      <c r="G2" s="4">
        <f>D2-E2</f>
        <v>0</v>
      </c>
      <c r="H2" s="4" t="str">
        <f>$H$1&amp;F2</f>
        <v>，4196756</v>
      </c>
      <c r="I2" s="4" t="str">
        <f>VLOOKUP(A2,HOP!A:U,21,0)</f>
        <v>直连</v>
      </c>
    </row>
    <row r="3" s="4" customFormat="1" spans="1:10">
      <c r="A3" s="5">
        <v>999228444478398</v>
      </c>
      <c r="B3" s="6">
        <v>45278</v>
      </c>
      <c r="C3" s="6">
        <v>45280</v>
      </c>
      <c r="D3" s="4">
        <v>653</v>
      </c>
      <c r="E3" s="4">
        <v>653</v>
      </c>
      <c r="F3" s="4" t="str">
        <f>VLOOKUP(A3,HOP!A:C,3,0)</f>
        <v>4246712</v>
      </c>
      <c r="G3" s="4">
        <f>D3-E3</f>
        <v>0</v>
      </c>
      <c r="H3" s="4" t="str">
        <f>$H$1&amp;F3</f>
        <v>，4246712</v>
      </c>
      <c r="I3" s="4" t="str">
        <f>VLOOKUP(A3,HOP!A:U,21,0)</f>
        <v>直连</v>
      </c>
      <c r="J3" s="4" t="s">
        <v>62</v>
      </c>
    </row>
    <row r="4" s="4" customFormat="1" spans="1:9">
      <c r="A4" s="5">
        <v>999229363795971</v>
      </c>
      <c r="B4" s="6">
        <v>45277</v>
      </c>
      <c r="C4" s="6">
        <v>45280</v>
      </c>
      <c r="D4" s="4">
        <v>2462</v>
      </c>
      <c r="E4" s="4" t="str">
        <f>VLOOKUP(A4,HOP!A:L,12,0)</f>
        <v>2462.00</v>
      </c>
      <c r="F4" s="4" t="str">
        <f>VLOOKUP(A4,HOP!A:C,3,0)</f>
        <v>4414893</v>
      </c>
      <c r="G4" s="4">
        <f>D4-E4</f>
        <v>0</v>
      </c>
      <c r="H4" s="4" t="str">
        <f>$H$1&amp;F4</f>
        <v>，4414893</v>
      </c>
      <c r="I4" s="4" t="str">
        <f>VLOOKUP(A4,HOP!A:U,21,0)</f>
        <v>直连</v>
      </c>
    </row>
    <row r="5" s="4" customFormat="1" spans="1:9">
      <c r="A5" s="5">
        <v>999229366348615</v>
      </c>
      <c r="B5" s="6">
        <v>45277</v>
      </c>
      <c r="C5" s="6">
        <v>45280</v>
      </c>
      <c r="D5" s="4">
        <v>2628</v>
      </c>
      <c r="E5" s="4" t="str">
        <f>VLOOKUP(A5,HOP!A:L,12,0)</f>
        <v>2628.00</v>
      </c>
      <c r="F5" s="4" t="str">
        <f>VLOOKUP(A5,HOP!A:C,3,0)</f>
        <v>4418488</v>
      </c>
      <c r="G5" s="4">
        <f>D5-E5</f>
        <v>0</v>
      </c>
      <c r="H5" s="4" t="str">
        <f>$H$1&amp;F5</f>
        <v>，4418488</v>
      </c>
      <c r="I5" s="4" t="str">
        <f>VLOOKUP(A5,HOP!A:U,21,0)</f>
        <v>直连</v>
      </c>
    </row>
    <row r="6" s="4" customFormat="1" hidden="1" spans="1:10">
      <c r="A6" s="5">
        <v>999229405718616</v>
      </c>
      <c r="B6" s="6">
        <v>45279</v>
      </c>
      <c r="C6" s="6">
        <v>45280</v>
      </c>
      <c r="D6" s="4">
        <v>457.1</v>
      </c>
      <c r="E6" s="4">
        <v>457.1</v>
      </c>
      <c r="F6" s="8" t="s">
        <v>63</v>
      </c>
      <c r="G6" s="4">
        <f>D6-E6</f>
        <v>0</v>
      </c>
      <c r="H6" s="4" t="str">
        <f>$H$1&amp;F6</f>
        <v>，202312192004290077</v>
      </c>
      <c r="I6" s="4" t="e">
        <f>VLOOKUP(A6,HOP!A:U,21,0)</f>
        <v>#N/A</v>
      </c>
      <c r="J6" s="4">
        <v>12.19</v>
      </c>
    </row>
    <row r="8" spans="4:4">
      <c r="D8" s="4">
        <f>SUM(D2:D7)</f>
        <v>8995.1</v>
      </c>
    </row>
    <row r="13" spans="1:4">
      <c r="A13" s="4" t="s">
        <v>64</v>
      </c>
      <c r="C13" s="4">
        <v>8538</v>
      </c>
      <c r="D13" s="4">
        <v>9309.37</v>
      </c>
    </row>
    <row r="14" spans="1:4">
      <c r="A14" s="4" t="s">
        <v>65</v>
      </c>
      <c r="C14" s="4">
        <v>457.1</v>
      </c>
      <c r="D14" s="4">
        <v>498.4</v>
      </c>
    </row>
    <row r="15" spans="1:4">
      <c r="A15" s="4" t="s">
        <v>66</v>
      </c>
      <c r="C15" s="4">
        <f>SUBTOTAL(9,C13:C14)</f>
        <v>8995.1</v>
      </c>
      <c r="D15" s="4">
        <f>SUBTOTAL(9,D13:D14)</f>
        <v>9807.77</v>
      </c>
    </row>
    <row r="16" spans="1:1">
      <c r="A16" s="4" t="s">
        <v>67</v>
      </c>
    </row>
  </sheetData>
  <autoFilter ref="A1:XFD8">
    <filterColumn colId="8">
      <filters blank="1"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C46" sqref="C4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2">
      <c r="A1" s="2" t="s">
        <v>68</v>
      </c>
      <c r="B1" s="2" t="s">
        <v>69</v>
      </c>
      <c r="C1" s="2" t="s">
        <v>70</v>
      </c>
      <c r="D1" s="2" t="s">
        <v>71</v>
      </c>
      <c r="E1" s="2" t="s">
        <v>13</v>
      </c>
      <c r="F1" s="2" t="s">
        <v>5</v>
      </c>
      <c r="G1" s="2" t="s">
        <v>6</v>
      </c>
      <c r="H1" s="2" t="s">
        <v>72</v>
      </c>
      <c r="I1" s="2" t="s">
        <v>73</v>
      </c>
      <c r="J1" s="2" t="s">
        <v>74</v>
      </c>
      <c r="K1" s="2" t="s">
        <v>75</v>
      </c>
      <c r="L1" s="2" t="s">
        <v>76</v>
      </c>
      <c r="M1" s="2" t="s">
        <v>77</v>
      </c>
      <c r="N1" s="2" t="s">
        <v>78</v>
      </c>
      <c r="O1" s="2" t="s">
        <v>79</v>
      </c>
      <c r="P1" s="2" t="s">
        <v>80</v>
      </c>
      <c r="Q1" s="2" t="s">
        <v>81</v>
      </c>
      <c r="R1" s="2" t="s">
        <v>82</v>
      </c>
      <c r="S1" s="2" t="s">
        <v>83</v>
      </c>
      <c r="T1" s="2" t="s">
        <v>84</v>
      </c>
      <c r="U1" s="2" t="s">
        <v>85</v>
      </c>
      <c r="V1" s="2" t="s">
        <v>86</v>
      </c>
    </row>
    <row r="2" s="1" customFormat="1" spans="1:22">
      <c r="A2" s="3">
        <v>999229366348615</v>
      </c>
      <c r="B2" s="1" t="s">
        <v>87</v>
      </c>
      <c r="C2" s="1" t="s">
        <v>88</v>
      </c>
      <c r="D2" s="1" t="s">
        <v>89</v>
      </c>
      <c r="E2" s="1" t="s">
        <v>90</v>
      </c>
      <c r="F2" s="1" t="s">
        <v>91</v>
      </c>
      <c r="G2" s="1" t="s">
        <v>92</v>
      </c>
      <c r="H2" s="1" t="s">
        <v>93</v>
      </c>
      <c r="I2" s="1" t="s">
        <v>94</v>
      </c>
      <c r="J2" s="1" t="s">
        <v>95</v>
      </c>
      <c r="K2" s="1" t="s">
        <v>94</v>
      </c>
      <c r="L2" s="1" t="s">
        <v>94</v>
      </c>
      <c r="M2" s="1" t="s">
        <v>96</v>
      </c>
      <c r="N2" s="1" t="s">
        <v>96</v>
      </c>
      <c r="O2" s="1" t="s">
        <v>97</v>
      </c>
      <c r="P2" s="1" t="s">
        <v>98</v>
      </c>
      <c r="Q2" s="1" t="s">
        <v>99</v>
      </c>
      <c r="R2" s="1" t="s">
        <v>100</v>
      </c>
      <c r="S2" s="1" t="s">
        <v>101</v>
      </c>
      <c r="T2" s="1" t="s">
        <v>102</v>
      </c>
      <c r="U2" s="1" t="s">
        <v>103</v>
      </c>
      <c r="V2" s="1" t="s">
        <v>104</v>
      </c>
    </row>
    <row r="3" s="1" customFormat="1" spans="1:22">
      <c r="A3" s="3">
        <v>999229363795971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91</v>
      </c>
      <c r="G3" s="1" t="s">
        <v>92</v>
      </c>
      <c r="H3" s="1" t="s">
        <v>93</v>
      </c>
      <c r="I3" s="1" t="s">
        <v>109</v>
      </c>
      <c r="J3" s="1" t="s">
        <v>95</v>
      </c>
      <c r="K3" s="1" t="s">
        <v>109</v>
      </c>
      <c r="L3" s="1" t="s">
        <v>109</v>
      </c>
      <c r="M3" s="1" t="s">
        <v>96</v>
      </c>
      <c r="N3" s="1" t="s">
        <v>96</v>
      </c>
      <c r="O3" s="1" t="s">
        <v>97</v>
      </c>
      <c r="P3" s="1" t="s">
        <v>98</v>
      </c>
      <c r="Q3" s="1" t="s">
        <v>99</v>
      </c>
      <c r="R3" s="1" t="s">
        <v>110</v>
      </c>
      <c r="S3" s="1" t="s">
        <v>101</v>
      </c>
      <c r="T3" s="1" t="s">
        <v>102</v>
      </c>
      <c r="U3" s="1" t="s">
        <v>103</v>
      </c>
      <c r="V3" s="1" t="s">
        <v>104</v>
      </c>
    </row>
    <row r="4" s="1" customFormat="1" spans="1:22">
      <c r="A4" s="3">
        <v>999228444478398</v>
      </c>
      <c r="B4" s="1" t="s">
        <v>111</v>
      </c>
      <c r="C4" s="1" t="s">
        <v>112</v>
      </c>
      <c r="D4" s="1" t="s">
        <v>113</v>
      </c>
      <c r="E4" s="1" t="s">
        <v>114</v>
      </c>
      <c r="F4" s="1" t="s">
        <v>115</v>
      </c>
      <c r="G4" s="1" t="s">
        <v>92</v>
      </c>
      <c r="H4" s="1" t="s">
        <v>93</v>
      </c>
      <c r="I4" s="1" t="s">
        <v>116</v>
      </c>
      <c r="J4" s="1" t="s">
        <v>95</v>
      </c>
      <c r="K4" s="1" t="s">
        <v>116</v>
      </c>
      <c r="L4" s="1" t="s">
        <v>116</v>
      </c>
      <c r="M4" s="1" t="s">
        <v>96</v>
      </c>
      <c r="N4" s="1" t="s">
        <v>96</v>
      </c>
      <c r="O4" s="1" t="s">
        <v>97</v>
      </c>
      <c r="P4" s="1" t="s">
        <v>98</v>
      </c>
      <c r="Q4" s="1" t="s">
        <v>99</v>
      </c>
      <c r="R4" s="1" t="s">
        <v>117</v>
      </c>
      <c r="S4" s="1" t="s">
        <v>101</v>
      </c>
      <c r="T4" s="1" t="s">
        <v>102</v>
      </c>
      <c r="U4" s="1" t="s">
        <v>103</v>
      </c>
      <c r="V4" s="1" t="s">
        <v>104</v>
      </c>
    </row>
    <row r="5" s="1" customFormat="1" spans="1:22">
      <c r="A5" s="3">
        <v>999228328494450</v>
      </c>
      <c r="B5" s="1" t="s">
        <v>118</v>
      </c>
      <c r="C5" s="1" t="s">
        <v>119</v>
      </c>
      <c r="D5" s="1" t="s">
        <v>113</v>
      </c>
      <c r="E5" s="1" t="s">
        <v>120</v>
      </c>
      <c r="F5" s="1" t="s">
        <v>121</v>
      </c>
      <c r="G5" s="1" t="s">
        <v>92</v>
      </c>
      <c r="H5" s="1" t="s">
        <v>93</v>
      </c>
      <c r="I5" s="1" t="s">
        <v>122</v>
      </c>
      <c r="J5" s="1" t="s">
        <v>95</v>
      </c>
      <c r="K5" s="1" t="s">
        <v>122</v>
      </c>
      <c r="L5" s="1" t="s">
        <v>122</v>
      </c>
      <c r="M5" s="1" t="s">
        <v>96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123</v>
      </c>
      <c r="S5" s="1" t="s">
        <v>101</v>
      </c>
      <c r="T5" s="1" t="s">
        <v>102</v>
      </c>
      <c r="U5" s="1" t="s">
        <v>103</v>
      </c>
      <c r="V5" s="1" t="s">
        <v>104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2024-01-04T02:46:04Z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0B0BB1A02DC74E239FAA7CDF0BFD5DF0_12</vt:lpwstr>
  </property>
</Properties>
</file>