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<sst xmlns="http://schemas.openxmlformats.org/spreadsheetml/2006/main" count="2638" uniqueCount="883">
  <si>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</si>
  <si>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</si>
  <si>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</si>
  <si>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</si>
  <si>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</si>
  <si>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</si>
  <si>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</si>
  <si>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</si>
  <si>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</si>
  <si>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</si>
  <si>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</si>
  <si>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</si>
  <si>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</si>
  <si>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</si>
  <si>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</si>
  <si>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</si>
  <si>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</si>
  <si>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</si>
  <si>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</si>
  <si>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</si>
  <si>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</si>
  <si>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</si>
  <si>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</si>
  <si>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</si>
  <si>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</si>
  <si>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22989898849	</t>
  </si>
  <si>
    <t>Ctrip</t>
  </si>
  <si>
    <t>正常</t>
  </si>
  <si>
    <t>[丹戎本雅]槟城火烈鸟海滩酒店(Flamingo Hotel by The Beach, Penang)(55439295)</t>
  </si>
  <si>
    <t>山景豪华双床房&lt;2人入住&gt;&lt;不退款&gt;&lt;早餐&gt;</t>
  </si>
  <si>
    <t>HKD</t>
  </si>
  <si>
    <t>YEW/YEWJOSEPH,KUAH/YOKE CHIN</t>
  </si>
  <si>
    <t>CA13030240103HKD</t>
  </si>
  <si>
    <t>未提现</t>
  </si>
  <si>
    <t>携程开票</t>
  </si>
  <si>
    <t xml:space="preserve">3083298	</t>
  </si>
  <si>
    <t xml:space="preserve">383756	</t>
  </si>
  <si>
    <t xml:space="preserve">999224078955477	</t>
  </si>
  <si>
    <t>[吉隆坡]佩达纳吉隆坡城市中心公寓酒店(Perdana Kuala Lumpur City Centre)(55694746)</t>
  </si>
  <si>
    <t>双床一室房&lt;2人入住&gt;&lt;早餐&gt;</t>
  </si>
  <si>
    <t>LIAO/SHUYI</t>
  </si>
  <si>
    <t xml:space="preserve">3349205	</t>
  </si>
  <si>
    <t xml:space="preserve">The hotel confirmation number is 280714.	</t>
  </si>
  <si>
    <t xml:space="preserve">999224678345214	</t>
  </si>
  <si>
    <t>[曼谷]曼谷素坤逸奥克伍德华庭工作室酒店(Oakwood Studios Sukhumvit Bangkok)(103956658)</t>
  </si>
  <si>
    <t>高级特大床房&lt;2人入住&gt;</t>
  </si>
  <si>
    <t>LOH/LAI KUAN</t>
  </si>
  <si>
    <t xml:space="preserve">3479312	</t>
  </si>
  <si>
    <t xml:space="preserve">	</t>
  </si>
  <si>
    <t xml:space="preserve">999224678409215	</t>
  </si>
  <si>
    <t>高级双床房&lt;2人入住&gt;</t>
  </si>
  <si>
    <t>GAN KUEI/TEH</t>
  </si>
  <si>
    <t xml:space="preserve">3479319	</t>
  </si>
  <si>
    <t xml:space="preserve">999224797434626	</t>
  </si>
  <si>
    <t>[拉普拉普]皇宫水上乐园度假村(Jpark Island Resort &amp; Waterpark Cebu)(109329158)</t>
  </si>
  <si>
    <t>豪华房&lt;2人入住&gt;&lt;不退款&gt;&lt;早餐&gt;</t>
  </si>
  <si>
    <t>PARK/SONGYEE</t>
  </si>
  <si>
    <t xml:space="preserve">3510090	</t>
  </si>
  <si>
    <t xml:space="preserve">999225480445997	</t>
  </si>
  <si>
    <t>[拉普拉普]宿务麦克坦珊瑚礁岛度假村(The Reef Island Resort Mactan, Cebu)(110133575)</t>
  </si>
  <si>
    <t>豪华客房&lt;2人入住&gt;&lt;不退款&gt;&lt;早餐&gt;</t>
  </si>
  <si>
    <t>KIM/A JIN,CHOI/JUNHYEONG</t>
  </si>
  <si>
    <t xml:space="preserve">3664457	</t>
  </si>
  <si>
    <t xml:space="preserve">1516400	</t>
  </si>
  <si>
    <t xml:space="preserve">999225664310749	</t>
  </si>
  <si>
    <t>[布达佩斯]布达佩斯大陆酒店(Continental Hotel Budapest)(55281275)</t>
  </si>
  <si>
    <t>客房&lt;2人入住&gt;&lt;早餐&gt;</t>
  </si>
  <si>
    <t>SEAH/SUSAN,TOH/CHING TEEN</t>
  </si>
  <si>
    <t xml:space="preserve">3701680	</t>
  </si>
  <si>
    <t xml:space="preserve">999225746542079	</t>
  </si>
  <si>
    <t>[曼谷]艺术酒店(Arte Hotel)(55452293)</t>
  </si>
  <si>
    <t>豪华双床房&lt;2人入住&gt;&lt;不退款&gt;</t>
  </si>
  <si>
    <t>HO/YIU CHEUNG</t>
  </si>
  <si>
    <t xml:space="preserve">3719448	</t>
  </si>
  <si>
    <t xml:space="preserve">999225765940686	</t>
  </si>
  <si>
    <t>[帕尧]普隆酒店(Phuglong Hotel)(92030644)</t>
  </si>
  <si>
    <t>高级房间&lt;2人入住&gt;&lt;早餐&gt;</t>
  </si>
  <si>
    <t>KWON/DOKYEONG,CHOMCHOEI/SUPARAT</t>
  </si>
  <si>
    <t xml:space="preserve">3723287	</t>
  </si>
  <si>
    <t>取消</t>
  </si>
  <si>
    <t xml:space="preserve">999226209788432	</t>
  </si>
  <si>
    <t>[热那亚]热那亚贝洛酒店(Ostello Bello Genova)(56128365)</t>
  </si>
  <si>
    <t>私人双人房&lt;2人入住&gt;</t>
  </si>
  <si>
    <t>CHEN/FENG</t>
  </si>
  <si>
    <t xml:space="preserve">3815343	</t>
  </si>
  <si>
    <t xml:space="preserve">999226489950911	</t>
  </si>
  <si>
    <t>[曼谷]曼谷京华大酒店(Hotel Royal Bangkok@Chinatown)(55932568)</t>
  </si>
  <si>
    <t>高级房(无窗)&lt;2人入住&gt;&lt;早餐&gt;</t>
  </si>
  <si>
    <t>INSORN/KAUNG</t>
  </si>
  <si>
    <t xml:space="preserve">3851888	</t>
  </si>
  <si>
    <t xml:space="preserve">374720	</t>
  </si>
  <si>
    <t xml:space="preserve">999226731063183	</t>
  </si>
  <si>
    <t>[马尼拉]马尼拉湾景园酒店(Bayview Park Hotel Manila)(55280723)</t>
  </si>
  <si>
    <t>高级双床房&lt;2人入住&gt;&lt;早餐&gt;</t>
  </si>
  <si>
    <t>Magno/Elizabeth</t>
  </si>
  <si>
    <t xml:space="preserve">3908545	</t>
  </si>
  <si>
    <t xml:space="preserve">293828	</t>
  </si>
  <si>
    <t xml:space="preserve">999226735104307	</t>
  </si>
  <si>
    <t>[普吉岛]攀瓦布里海滨度假村(Panwaburi Beachfront Resort)(110133597)</t>
  </si>
  <si>
    <t>树景豪华双床房&lt;2人入住&gt;&lt;不退款&gt;</t>
  </si>
  <si>
    <t>Subramanian/Aishwarya,Subramanian/Aishwarya</t>
  </si>
  <si>
    <t xml:space="preserve">3911153	</t>
  </si>
  <si>
    <t xml:space="preserve">24268	</t>
  </si>
  <si>
    <t xml:space="preserve">999227039633951	</t>
  </si>
  <si>
    <t>[Racha Thewa]素万那普威乐机场酒店(Suvarnabhumi Ville Airport Hotel)(55478352)</t>
  </si>
  <si>
    <t>尊贵套房(直通泳池)&lt;2人入住&gt;</t>
  </si>
  <si>
    <t>VONDEMKNESEBECK/JOHANNES,VONDEMKNESEBECK/NELE</t>
  </si>
  <si>
    <t xml:space="preserve">3986922	</t>
  </si>
  <si>
    <t xml:space="preserve">999227104677772	</t>
  </si>
  <si>
    <t>[兰卡威]兰卡威瑞柏克岛屿海滨渡假村(Rebak Island Resort &amp; Marina Langkawi)(55451742)</t>
  </si>
  <si>
    <t>海景甄选房&lt;2人入住&gt;&lt;早餐&gt;</t>
  </si>
  <si>
    <t>ZHAO/SI PING</t>
  </si>
  <si>
    <t xml:space="preserve">4004913	</t>
  </si>
  <si>
    <t xml:space="preserve">999227104838495	</t>
  </si>
  <si>
    <t xml:space="preserve">4005073	</t>
  </si>
  <si>
    <t xml:space="preserve">999227105669501	</t>
  </si>
  <si>
    <t xml:space="preserve">4005611	</t>
  </si>
  <si>
    <t xml:space="preserve">999227194518002	</t>
  </si>
  <si>
    <t>[伦敦]希尔顿伦敦奥林匹亚酒店(Hilton London Olympia)(70792697)</t>
  </si>
  <si>
    <t>希尔顿双人床客房&lt;2人入住&gt;</t>
  </si>
  <si>
    <t>CHAN/YUET MING DAVID</t>
  </si>
  <si>
    <t xml:space="preserve">4026313	</t>
  </si>
  <si>
    <t xml:space="preserve">3438962281	</t>
  </si>
  <si>
    <t xml:space="preserve">999227302254963	</t>
  </si>
  <si>
    <t>私人双人房&lt;2人入住&gt;&lt;早餐&gt;</t>
  </si>
  <si>
    <t>lelarge/liam</t>
  </si>
  <si>
    <t xml:space="preserve">4040975	</t>
  </si>
  <si>
    <t xml:space="preserve">933464111	</t>
  </si>
  <si>
    <t xml:space="preserve">999227339222368	</t>
  </si>
  <si>
    <t>[普吉岛]普吉岛森特拉海滨套房酒店(Waterfront Suites Phuket by Centara)(70165324)</t>
  </si>
  <si>
    <t>园景2卧房&lt;2人入住&gt;&lt;不退款&gt;</t>
  </si>
  <si>
    <t>WANG/WENJING</t>
  </si>
  <si>
    <t xml:space="preserve">4056107	</t>
  </si>
  <si>
    <t xml:space="preserve">999227949929065	</t>
  </si>
  <si>
    <t>[贝尔格莱德]贝尔格莱德 IN 酒店(In Hotel Beograd)(55426671)</t>
  </si>
  <si>
    <t>双人床房&lt;2人入住&gt;</t>
  </si>
  <si>
    <t>Gavric/Nemanja</t>
  </si>
  <si>
    <t xml:space="preserve">4083598	</t>
  </si>
  <si>
    <t xml:space="preserve">999227995574981	</t>
  </si>
  <si>
    <t>[富国岛]富国岛梭纳塞贝斯特韦斯特精品酒店(Best Western Premier Sonasea Phu Quoc)(90402137)</t>
  </si>
  <si>
    <t>尊贵豪华房 2张单人床&lt;2人入住&gt;&lt;早餐&gt;</t>
  </si>
  <si>
    <t>Lee/Heeseop</t>
  </si>
  <si>
    <t xml:space="preserve">4099314	</t>
  </si>
  <si>
    <t xml:space="preserve">301590 // Ms Ha	</t>
  </si>
  <si>
    <t xml:space="preserve">999228112746067	</t>
  </si>
  <si>
    <t>[芭堤雅]乔木提恩圣塔拉马里斯度假村(Centra by Centara Maris Resort Jomtien)(55254288)</t>
  </si>
  <si>
    <t>高级大床房&lt;2人入住&gt;&lt;早餐&gt;</t>
  </si>
  <si>
    <t>KUNJANAPONGPUN/THAWATCHAI</t>
  </si>
  <si>
    <t xml:space="preserve">4128809	</t>
  </si>
  <si>
    <t xml:space="preserve">999228113641959	</t>
  </si>
  <si>
    <t xml:space="preserve">4129127	</t>
  </si>
  <si>
    <t xml:space="preserve">999228161707941	</t>
  </si>
  <si>
    <t>CHOIMPOG/DAVAADORJ</t>
  </si>
  <si>
    <t xml:space="preserve">4142941	</t>
  </si>
  <si>
    <t xml:space="preserve">78289	</t>
  </si>
  <si>
    <t xml:space="preserve">999228162883984	</t>
  </si>
  <si>
    <t>[迪拜]红花精品酒店(Saffron Boutique Hotel)(100679853)</t>
  </si>
  <si>
    <t>sawant/Vijay</t>
  </si>
  <si>
    <t xml:space="preserve">4143458	</t>
  </si>
  <si>
    <t xml:space="preserve">84427	</t>
  </si>
  <si>
    <t xml:space="preserve">999228204440484	</t>
  </si>
  <si>
    <t>[曼谷]贝斯特韦斯特乍都乍酒店(Best Western Chatuchak)(113652521)</t>
  </si>
  <si>
    <t>LE/NGOC THUY QUYNH</t>
  </si>
  <si>
    <t xml:space="preserve">4147734	</t>
  </si>
  <si>
    <t xml:space="preserve">BK017596,BK017597	</t>
  </si>
  <si>
    <t xml:space="preserve">999228266668780	</t>
  </si>
  <si>
    <t>[Paledang]萨希拉布提克酒店(伊斯兰酒店)(Sahira Butik Hotel)(89918399)</t>
  </si>
  <si>
    <t>豪华双床房&lt;2人入住&gt;&lt;不退款&gt;&lt;早餐&gt;</t>
  </si>
  <si>
    <t>Nasihin/Abdul</t>
  </si>
  <si>
    <t xml:space="preserve">4168776	</t>
  </si>
  <si>
    <t xml:space="preserve">7568 - MR. ALDO (FO)	</t>
  </si>
  <si>
    <t xml:space="preserve">999228270173388	</t>
  </si>
  <si>
    <t>[曼谷]曼谷康莱德酒店(Conrad Bangkok)(55312447)</t>
  </si>
  <si>
    <t>尊贵特大床房&lt;2人入住&gt;&lt;早餐&gt;</t>
  </si>
  <si>
    <t>ZACZEK/KRZYSZTOF</t>
  </si>
  <si>
    <t xml:space="preserve">4170899	</t>
  </si>
  <si>
    <t xml:space="preserve">999228272545022	</t>
  </si>
  <si>
    <t>[格拉纳达]安娜公主酒店(Princesa Ana)(55270260)</t>
  </si>
  <si>
    <t>双人间带一张双人床&lt;2人入住&gt;&lt;不退款&gt;&lt;早餐&gt;</t>
  </si>
  <si>
    <t>MOON/GYUNGHWA</t>
  </si>
  <si>
    <t xml:space="preserve">4172534	</t>
  </si>
  <si>
    <t xml:space="preserve">999228309056110	</t>
  </si>
  <si>
    <t>[罗马]帕特里亚酒店(Hotel Patria)(55478164)</t>
  </si>
  <si>
    <t>标准双人房&lt;2人入住&gt;</t>
  </si>
  <si>
    <t>TAKENO/GO</t>
  </si>
  <si>
    <t xml:space="preserve">4185886	</t>
  </si>
  <si>
    <t xml:space="preserve">999228313455758	</t>
  </si>
  <si>
    <t>[首尔]太平洋酒店(Pacific Hotel)(55452176)</t>
  </si>
  <si>
    <t>豪华双床房&lt;3人入住&gt;</t>
  </si>
  <si>
    <t>EFEYINI/AMADIN ETUOKWU</t>
  </si>
  <si>
    <t xml:space="preserve">4187666	</t>
  </si>
  <si>
    <t xml:space="preserve">477769795-1699029258014946	</t>
  </si>
  <si>
    <t xml:space="preserve">999228334908048	</t>
  </si>
  <si>
    <t>[柏林]斯比特尔马克贝斯特韦斯特酒店(Best Western Hotel am Spittelmarkt Berlin)(55280773)</t>
  </si>
  <si>
    <t>Double Or Twin Standard&lt;2人入住&gt;</t>
  </si>
  <si>
    <t>PARK/SUBIN,PARK/JAEHYUN</t>
  </si>
  <si>
    <t xml:space="preserve">4199845	</t>
  </si>
  <si>
    <t xml:space="preserve">999228335532749	</t>
  </si>
  <si>
    <t>[阿利坎特]鲁卡酒店(Hotel Leuka)(55822092)</t>
  </si>
  <si>
    <t>标准双人房&lt;2人入住&gt;&lt;不退款&gt;</t>
  </si>
  <si>
    <t>FERNANDEZ GOMEZ/ALINA</t>
  </si>
  <si>
    <t xml:space="preserve">4200074	</t>
  </si>
  <si>
    <t xml:space="preserve">999228335636269	</t>
  </si>
  <si>
    <t>[新加坡]庄家大酒店(Hotel Boss)(68545388)</t>
  </si>
  <si>
    <t>POTTS/THOMAS ANDREW</t>
  </si>
  <si>
    <t xml:space="preserve">4200124	</t>
  </si>
  <si>
    <t xml:space="preserve">999228345539295	</t>
  </si>
  <si>
    <t>[罗马]罗马托尔沃加塔酒店(Hotel Roma Tor Vergata)(60514135)</t>
  </si>
  <si>
    <t>标准三人间&lt;3人入住&gt;&lt;不退款&gt;&lt;早餐&gt;</t>
  </si>
  <si>
    <t>GAO/XIANGYU,LIU/ZIANG,HAN/QIHUA</t>
  </si>
  <si>
    <t xml:space="preserve">4206475	</t>
  </si>
  <si>
    <t xml:space="preserve">C04425366_1;2679885;BK	</t>
  </si>
  <si>
    <t xml:space="preserve">999228347950953	</t>
  </si>
  <si>
    <t>[河内]河内金湖温德姆道玺酒店(Dolce by Wyndham Hanoi Golden Lake)(91545869)</t>
  </si>
  <si>
    <t>Golden Deluxe King Room&lt;2人入住&gt;&lt;早餐&gt;</t>
  </si>
  <si>
    <t>KALB/RYAN EDWARD</t>
  </si>
  <si>
    <t xml:space="preserve">4207504	</t>
  </si>
  <si>
    <t xml:space="preserve">86090	</t>
  </si>
  <si>
    <t xml:space="preserve">999228359462974	</t>
  </si>
  <si>
    <t>[吉隆坡]吉隆坡孟沙温德姆至尊酒店(Wyndham Grand Bangsar Kuala Lumpur(Formerly Pullman Kuala Lumpur Bangsar))(55439350)</t>
  </si>
  <si>
    <t>豪华双人床房&lt;2人入住&gt;&lt;早餐&gt;</t>
  </si>
  <si>
    <t>YEUNG/HOI LAM</t>
  </si>
  <si>
    <t xml:space="preserve">4212807	</t>
  </si>
  <si>
    <t xml:space="preserve">1500	</t>
  </si>
  <si>
    <t xml:space="preserve">999228366995746	</t>
  </si>
  <si>
    <t>高级房(无窗)&lt;2人入住&gt;&lt;不退款&gt;&lt;早餐&gt;</t>
  </si>
  <si>
    <t xml:space="preserve">4217743	</t>
  </si>
  <si>
    <t xml:space="preserve">387960	</t>
  </si>
  <si>
    <t xml:space="preserve">999228395461238	</t>
  </si>
  <si>
    <t>[戛纳]艾斯特雷尔酒店(Hôtel L'Estérel - Cannes)(55822026)</t>
  </si>
  <si>
    <t>舒适三人房&lt;3人入住&gt;</t>
  </si>
  <si>
    <t>HUANG/CHAOYAN,HUANG/XUANHE,HUANG/XUANBO</t>
  </si>
  <si>
    <t xml:space="preserve">4227495	</t>
  </si>
  <si>
    <t xml:space="preserve">999228395722680	</t>
  </si>
  <si>
    <t>[首尔]哈比奥公园酒店(Hotel Park Habio)(55872229)</t>
  </si>
  <si>
    <t>高级双人房&lt;2人入住&gt;&lt;早餐&gt;</t>
  </si>
  <si>
    <t>JO/HYEYOUNG</t>
  </si>
  <si>
    <t xml:space="preserve">4227573	</t>
  </si>
  <si>
    <t xml:space="preserve">28413635348	</t>
  </si>
  <si>
    <t>[曼谷]曼谷千禧希尔顿酒店(Millennium Hilton Bangkok)(55269931)</t>
  </si>
  <si>
    <t>Executive Room, 2 Twin Beds&lt;2人入住&gt;&lt;不退款&gt;&lt;早餐&gt;</t>
  </si>
  <si>
    <t>TAN/TIEXING</t>
  </si>
  <si>
    <t xml:space="preserve">4232423	</t>
  </si>
  <si>
    <t xml:space="preserve">999228414558649	</t>
  </si>
  <si>
    <t>[阿布扎比]欧力克斯酒店(Oryx Hotel)(60493770)</t>
  </si>
  <si>
    <t>豪华客房&lt;2人入住&gt;&lt;不退款&gt;</t>
  </si>
  <si>
    <t>Moyikkal/Saif,Moyikkal/Saif</t>
  </si>
  <si>
    <t xml:space="preserve">4232780	</t>
  </si>
  <si>
    <t xml:space="preserve">999228414802661	</t>
  </si>
  <si>
    <t>[格里姆斯比]海德堡尊贵套房优质星级酒店(St James Hotel)(110131679)</t>
  </si>
  <si>
    <t>双床房&lt;2人入住&gt;&lt;不退款&gt;</t>
  </si>
  <si>
    <t>WOOD/PHIL</t>
  </si>
  <si>
    <t xml:space="preserve">4232919	</t>
  </si>
  <si>
    <t xml:space="preserve">32368032|120216456	</t>
  </si>
  <si>
    <t xml:space="preserve">999228414944063	</t>
  </si>
  <si>
    <t>[霍恩施万高]旧天鹅堡穆勒酒店(Hotel Müller)(110041914)</t>
  </si>
  <si>
    <t>标准三人间&lt;3人入住&gt;&lt;早餐&gt;</t>
  </si>
  <si>
    <t>Allen/Edward</t>
  </si>
  <si>
    <t xml:space="preserve">4233020	</t>
  </si>
  <si>
    <t xml:space="preserve">999228415828600	</t>
  </si>
  <si>
    <t>高级双人床房&lt;2人入住&gt;&lt;早餐&gt;</t>
  </si>
  <si>
    <t>DELA PENA/JEFFERSON GARCIA</t>
  </si>
  <si>
    <t xml:space="preserve">4233490	</t>
  </si>
  <si>
    <t xml:space="preserve">298838	</t>
  </si>
  <si>
    <t xml:space="preserve">999228418263937	</t>
  </si>
  <si>
    <t>[曼谷]曼谷沙吞路耐拉提瓦斯公寓酒店(The Narathiwas Hotel &amp; Residence Sathorn Bangkok)(55720075)</t>
  </si>
  <si>
    <t>一室房&lt;2人入住&gt;&lt;不退款&gt;</t>
  </si>
  <si>
    <t>CHIU/HSIAO LING</t>
  </si>
  <si>
    <t xml:space="preserve">4234549	</t>
  </si>
  <si>
    <t xml:space="preserve">999228421754118	</t>
  </si>
  <si>
    <t>[曼谷]曼谷素坤逸安凡尼酒店(Avani Sukhumvit Bangkok Hotel)(70165254)</t>
  </si>
  <si>
    <t>阿瓦尼房（大床）&lt;2人入住&gt;&lt;不退款&gt;&lt;早餐&gt;</t>
  </si>
  <si>
    <t>HONG/QIUYAN</t>
  </si>
  <si>
    <t xml:space="preserve">4236136	</t>
  </si>
  <si>
    <t xml:space="preserve">606970	</t>
  </si>
  <si>
    <t xml:space="preserve">999228436289745	</t>
  </si>
  <si>
    <t>[巴厘岛]水明漾卡马尼亚佩蒂滕格特酒店(Kamaniiya Petitenget Seminyak)(55841622)</t>
  </si>
  <si>
    <t>高级大床房&lt;2人入住&gt;&lt;不退款&gt;</t>
  </si>
  <si>
    <t>NAH/EMILYN WEI QI,ONG/JIN JIE</t>
  </si>
  <si>
    <t xml:space="preserve">4238982	</t>
  </si>
  <si>
    <t xml:space="preserve">11993739|120614939	</t>
  </si>
  <si>
    <t xml:space="preserve">999228436700816	</t>
  </si>
  <si>
    <t>[Khok Ngam]普帕南温泉度假酒店(Phu Pha Nam Resort)(90402074)</t>
  </si>
  <si>
    <t>高级房&lt;2人入住&gt;&lt;早餐&gt;</t>
  </si>
  <si>
    <t>PHUSRI/CHARIN</t>
  </si>
  <si>
    <t xml:space="preserve">4239258	</t>
  </si>
  <si>
    <t xml:space="preserve">|120715646	</t>
  </si>
  <si>
    <t xml:space="preserve">999228436821398	</t>
  </si>
  <si>
    <t>[依斯干达公主城]柔佛特立尼达套房酒店，Trademark Collection by 温德姆(Trinidad Suites Johor, Trademark Collection by Wyndham)(94358580)</t>
  </si>
  <si>
    <t>行政工作室&lt;2人入住&gt;&lt;早餐&gt;</t>
  </si>
  <si>
    <t>MOHAMAD/MAHATHIR</t>
  </si>
  <si>
    <t xml:space="preserve">4239329	</t>
  </si>
  <si>
    <t xml:space="preserve">by Mr haziq /fo	</t>
  </si>
  <si>
    <t xml:space="preserve">999228442793787	</t>
  </si>
  <si>
    <t>[芭堤雅]芭堤雅希顿概念酒店(Heeton Concept Hotel Pattaya by Compass Hospitality)(55254079)</t>
  </si>
  <si>
    <t>IIO/YOSHIMASA</t>
  </si>
  <si>
    <t xml:space="preserve">4243619	</t>
  </si>
  <si>
    <t xml:space="preserve">999228443338534	</t>
  </si>
  <si>
    <t>[普吉岛]普吉岛艾希莉焦点酒店(Ashlee Hub Patong Hotel)(60467091)</t>
  </si>
  <si>
    <t>Soittoux /Jerome</t>
  </si>
  <si>
    <t xml:space="preserve">4244785	</t>
  </si>
  <si>
    <t xml:space="preserve">999228443987750	</t>
  </si>
  <si>
    <t>[芭堤雅]帕亚酒店(Payaa Hotel)(102880715)</t>
  </si>
  <si>
    <t>高级豪华双床间&lt;2人入住&gt;&lt;不退款&gt;&lt;早餐&gt;</t>
  </si>
  <si>
    <t>VAI/MAN KIT</t>
  </si>
  <si>
    <t xml:space="preserve">4245950	</t>
  </si>
  <si>
    <t xml:space="preserve">350400000013276	</t>
  </si>
  <si>
    <t xml:space="preserve">999228445813752	</t>
  </si>
  <si>
    <t>[斋浦尔]乌麦巴哈旺酒店-传统风格精品酒店(Umaid Bhawan - A Heritage Style Boutique Hotel)(55694714)</t>
  </si>
  <si>
    <t>皇家套房&lt;2人入住&gt;&lt;早餐&gt;</t>
  </si>
  <si>
    <t>NAKAMURA/AKANE</t>
  </si>
  <si>
    <t xml:space="preserve">4249235	</t>
  </si>
  <si>
    <t xml:space="preserve">8978064|121429631	</t>
  </si>
  <si>
    <t xml:space="preserve">999228482239672	</t>
  </si>
  <si>
    <t>[芭堤雅]芭提雅中心点普瑞米酒店(Centre Point Prime Hotel Pattaya)(55329108)</t>
  </si>
  <si>
    <t>豪华尊贵双床房&lt;2人入住&gt;&lt;不退款&gt;</t>
  </si>
  <si>
    <t>PAINRATTANACHARD/PEERAWAT</t>
  </si>
  <si>
    <t xml:space="preserve">4255678	</t>
  </si>
  <si>
    <t xml:space="preserve">999228482996547	</t>
  </si>
  <si>
    <t>[釜山]抓住海洋松岛(Grab the Ocean Songdo)(110132709)</t>
  </si>
  <si>
    <t>高级商务房&lt;2人入住&gt;</t>
  </si>
  <si>
    <t>KIM/IRENE,ZHANG/HENGYIN</t>
  </si>
  <si>
    <t xml:space="preserve">4255795	</t>
  </si>
  <si>
    <t xml:space="preserve">999228483561252	</t>
  </si>
  <si>
    <t>[清迈]机场2号住宅酒店(Airport Resident)(55757387)</t>
  </si>
  <si>
    <t>豪华双人房&lt;2人入住&gt;</t>
  </si>
  <si>
    <t>KHAMHONGSA/MATSAKON,WAIPRIP/WATCHAREEVAN</t>
  </si>
  <si>
    <t xml:space="preserve">4256169	</t>
  </si>
  <si>
    <t xml:space="preserve">1082546003	</t>
  </si>
  <si>
    <t xml:space="preserve">999228494099568	</t>
  </si>
  <si>
    <t>[巴塞罗那]苏豪酒店(Hotel Soho Barcelona)(55519404)</t>
  </si>
  <si>
    <t>标准房&lt;2人入住&gt;&lt;不退款&gt;</t>
  </si>
  <si>
    <t>BEREZOWSKI/RENAUD</t>
  </si>
  <si>
    <t xml:space="preserve">4263249	</t>
  </si>
  <si>
    <t xml:space="preserve">18256438,267566421	</t>
  </si>
  <si>
    <t xml:space="preserve">999228535420611	</t>
  </si>
  <si>
    <t>[纽约]纽约法拉盛/拉瓜地亚机场凯悦嘉轩酒店(Hyatt Place Flushing/LGA Airport)(55862023)</t>
  </si>
  <si>
    <t>两张大床房带沙发床&lt;4人入住&gt;&lt;早餐&gt;</t>
  </si>
  <si>
    <t>Chevillard/Fabien</t>
  </si>
  <si>
    <t xml:space="preserve">4274424	</t>
  </si>
  <si>
    <t xml:space="preserve">16998167	</t>
  </si>
  <si>
    <t xml:space="preserve">999228535596272	</t>
  </si>
  <si>
    <t>[布鲁日]杜克斯宫殿公寓式酒店(Dukes' Palace Residence)(100677372)</t>
  </si>
  <si>
    <t>经典房&lt;2人入住&gt;&lt;早餐&gt;</t>
  </si>
  <si>
    <t>Hazenberg/Robertus Gerardus,van den Corput/Johanna Cornelia</t>
  </si>
  <si>
    <t xml:space="preserve">4274474	</t>
  </si>
  <si>
    <t xml:space="preserve">999228539527954	</t>
  </si>
  <si>
    <t>[吉隆坡]吉隆坡成功时代广场酒店(Berjaya Times Square Hotel, Kuala Lumpur)(68545467)</t>
  </si>
  <si>
    <t>高级房&lt;2人入住&gt;&lt;不退款&gt;&lt;早餐&gt;</t>
  </si>
  <si>
    <t>Tanvir/Muhammad</t>
  </si>
  <si>
    <t xml:space="preserve">4275266	</t>
  </si>
  <si>
    <t xml:space="preserve">231119131503303	</t>
  </si>
  <si>
    <t xml:space="preserve">999228556805688	</t>
  </si>
  <si>
    <t>[芭堤雅]芭提雅夜光酒店(Glow Pattaya)(92030238)</t>
  </si>
  <si>
    <t>豪华尊贵房&lt;2人入住&gt;</t>
  </si>
  <si>
    <t>somanshugill/Satwinderkumardod,somanshugill/Satwinderkumardod</t>
  </si>
  <si>
    <t xml:space="preserve">4290663	</t>
  </si>
  <si>
    <t xml:space="preserve">RR23010103	</t>
  </si>
  <si>
    <t xml:space="preserve">999228587199483	</t>
  </si>
  <si>
    <t>[迪拜]罗夫公园酒店(Rove at The Park)(68031162)</t>
  </si>
  <si>
    <t>流浪房&lt;2人入住&gt;&lt;早餐&gt;</t>
  </si>
  <si>
    <t>LIM/CHEE HONG</t>
  </si>
  <si>
    <t xml:space="preserve">4305096	</t>
  </si>
  <si>
    <t xml:space="preserve">29423440	</t>
  </si>
  <si>
    <t xml:space="preserve">999228590530304	</t>
  </si>
  <si>
    <t>[吉隆坡]吉隆坡阿玛瑞酒店(Amari Kuala Lumpur)(110133635)</t>
  </si>
  <si>
    <t>Deluxe Twin&lt;2人入住&gt;&lt;不退款&gt;&lt;早餐&gt;</t>
  </si>
  <si>
    <t>LEW/LUVINNA</t>
  </si>
  <si>
    <t xml:space="preserve">4308026	</t>
  </si>
  <si>
    <t xml:space="preserve">999228590810683	</t>
  </si>
  <si>
    <t>[首尔]首尔车站德塞纳尔斯酒店(Hotel the Designers Seoul Station)(55465138)</t>
  </si>
  <si>
    <t>甄选双人房&lt;2人入住&gt;</t>
  </si>
  <si>
    <t>NG/HO YIN</t>
  </si>
  <si>
    <t xml:space="preserve">4308273	</t>
  </si>
  <si>
    <t xml:space="preserve">2311231260024429	</t>
  </si>
  <si>
    <t xml:space="preserve">999228602941279	</t>
  </si>
  <si>
    <t>KIM/EUNAE</t>
  </si>
  <si>
    <t xml:space="preserve">4311925	</t>
  </si>
  <si>
    <t xml:space="preserve">485915795	</t>
  </si>
  <si>
    <t xml:space="preserve">999228603203644	</t>
  </si>
  <si>
    <t>高级双人房&lt;2人入住&gt;</t>
  </si>
  <si>
    <t>ITO/HARUMI</t>
  </si>
  <si>
    <t xml:space="preserve">4312005	</t>
  </si>
  <si>
    <t xml:space="preserve">2311232160084146	</t>
  </si>
  <si>
    <t xml:space="preserve">999228614730988	</t>
  </si>
  <si>
    <t>[釜山]海军队长酒店(Commodore Hotel Busan)(68545376)</t>
  </si>
  <si>
    <t>商务双床间&lt;2人入住&gt;</t>
  </si>
  <si>
    <t>jeong/Sujeong</t>
  </si>
  <si>
    <t xml:space="preserve">4315419	</t>
  </si>
  <si>
    <t xml:space="preserve">486173985	</t>
  </si>
  <si>
    <t xml:space="preserve">28701228189	</t>
  </si>
  <si>
    <t>[兰卡威]兰卡威彩虹度假酒店(Pelangi Beach Resort &amp; Spa, Langkawi)(55851755)</t>
  </si>
  <si>
    <t>湖畔房&lt;2人入住&gt;&lt;不退款&gt;&lt;早餐&gt;</t>
  </si>
  <si>
    <t>WANG/CHUNYU</t>
  </si>
  <si>
    <t xml:space="preserve">4334823	</t>
  </si>
  <si>
    <t xml:space="preserve">24077625	</t>
  </si>
  <si>
    <t xml:space="preserve">999228716067537	</t>
  </si>
  <si>
    <t>[日内瓦]宜必思日内瓦中心民族酒店(Ibis Genève Centre Nations)(70790444)</t>
  </si>
  <si>
    <t>标准房(双人床)&lt;2人入住&gt;&lt;早餐&gt;</t>
  </si>
  <si>
    <t>Diallo/Fallou</t>
  </si>
  <si>
    <t xml:space="preserve">4337699	</t>
  </si>
  <si>
    <t xml:space="preserve">999228747206199	</t>
  </si>
  <si>
    <t>[新加坡]樟宜机场皇冠假日酒店  - IHG 旗下酒店(Crowne Plaza Changi Airport, an IHG Hotel)(55280749)</t>
  </si>
  <si>
    <t>宝石翼楼标准特大床房&lt;2人入住&gt;&lt;早餐&gt;</t>
  </si>
  <si>
    <t>Lin/Yike</t>
  </si>
  <si>
    <t xml:space="preserve">4343960	</t>
  </si>
  <si>
    <t xml:space="preserve">66767229	</t>
  </si>
  <si>
    <t xml:space="preserve">999228775488579	</t>
  </si>
  <si>
    <t>Chen/Sitong</t>
  </si>
  <si>
    <t xml:space="preserve">4350161	</t>
  </si>
  <si>
    <t xml:space="preserve">23739296	</t>
  </si>
  <si>
    <t xml:space="preserve">29291198066	</t>
  </si>
  <si>
    <t>宝石翼楼标准特大床房&lt;2人入住&gt;&lt;不退款&gt;&lt;早餐&gt;</t>
  </si>
  <si>
    <t>PENG/JIAN</t>
  </si>
  <si>
    <t xml:space="preserve">4371281	</t>
  </si>
  <si>
    <t xml:space="preserve">60449465	</t>
  </si>
  <si>
    <t>赔款</t>
  </si>
  <si>
    <t xml:space="preserve">999229362115536	</t>
  </si>
  <si>
    <t>CHEN/CHEN,MENG/HUAN,ZHANG/RONG,CHEN/BIQING</t>
  </si>
  <si>
    <t xml:space="preserve">4412298	</t>
  </si>
  <si>
    <t xml:space="preserve">89209422,21356725	</t>
  </si>
  <si>
    <t xml:space="preserve">999229386730781	</t>
  </si>
  <si>
    <t>[曼谷]曼谷阿玛瑞廊曼机场酒店(Amari Don Muang Airport Bangkok)(55280787)</t>
  </si>
  <si>
    <t>池景豪华特大床房&lt;2人入住&gt;&lt;不退款&gt;&lt;早餐&gt;</t>
  </si>
  <si>
    <t>LIN/XIAOYAN</t>
  </si>
  <si>
    <t xml:space="preserve">4434957	</t>
  </si>
  <si>
    <t xml:space="preserve">7215238	</t>
  </si>
  <si>
    <t xml:space="preserve">999229403860143	</t>
  </si>
  <si>
    <t>豪华特大床房&lt;2人入住&gt;&lt;不退款&gt;&lt;早餐&gt;</t>
  </si>
  <si>
    <t>KHRUEAKITTIBUN/NICHAPHA</t>
  </si>
  <si>
    <t xml:space="preserve">4459205	</t>
  </si>
  <si>
    <t xml:space="preserve">7216998	</t>
  </si>
  <si>
    <t xml:space="preserve">26360527476	</t>
  </si>
  <si>
    <t>[曼谷]曼谷江山酒店素坤逸24(Hope Land Hotel Sukhumvit 24)(55547226)</t>
  </si>
  <si>
    <t>一室房&lt;2人入住&gt;</t>
  </si>
  <si>
    <t>LIU/RUOSHA,LIU/SIBIN</t>
  </si>
  <si>
    <t xml:space="preserve">3842456	</t>
  </si>
  <si>
    <t xml:space="preserve">-75557624	</t>
  </si>
  <si>
    <t xml:space="preserve">999229425779471	</t>
  </si>
  <si>
    <t>PILLING/WILLIAM</t>
  </si>
  <si>
    <t xml:space="preserve">4489304	</t>
  </si>
  <si>
    <t xml:space="preserve">7218738	</t>
  </si>
  <si>
    <t xml:space="preserve">999229429796535	</t>
  </si>
  <si>
    <t>LU/FEI,SHIKATANI/YUSUKE</t>
  </si>
  <si>
    <t xml:space="preserve">4494437	</t>
  </si>
  <si>
    <t xml:space="preserve">999229430890858	</t>
  </si>
  <si>
    <t>WU/YUXUAN</t>
  </si>
  <si>
    <t xml:space="preserve">4495893	</t>
  </si>
  <si>
    <t xml:space="preserve">999229432276185	</t>
  </si>
  <si>
    <t>泳池露台房&lt;2人入住&gt;&lt;不退款&gt;</t>
  </si>
  <si>
    <t>MA/SHUAIHANG</t>
  </si>
  <si>
    <t xml:space="preserve">4497612	</t>
  </si>
  <si>
    <t>，</t>
  </si>
  <si>
    <t>本期扣款412.7元</t>
  </si>
  <si>
    <t>113006.01 HKD</t>
  </si>
  <si>
    <t>A240103101055481</t>
  </si>
  <si>
    <t>A240103101138481</t>
  </si>
  <si>
    <t>总计：113006.01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</si>
  <si>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</si>
  <si>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</si>
  <si>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</si>
  <si>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</si>
  <si>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</si>
  <si>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</si>
  <si>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</si>
  <si>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</si>
  <si>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</si>
  <si>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</si>
  <si>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</si>
  <si>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</si>
  <si>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</si>
  <si>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</si>
  <si>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</si>
  <si>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</si>
  <si>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</si>
  <si>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</si>
  <si>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</si>
  <si>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2023-12-26</t>
  </si>
  <si>
    <t>4497612</t>
  </si>
  <si>
    <t>兰卡威彩虹度假酒店</t>
  </si>
  <si>
    <t>MA SHUAIHANG</t>
  </si>
  <si>
    <t>2023-12-29</t>
  </si>
  <si>
    <t>2023-12-31</t>
  </si>
  <si>
    <t>退房日周结</t>
  </si>
  <si>
    <t>3787.99</t>
  </si>
  <si>
    <t>4136.72</t>
  </si>
  <si>
    <t>0</t>
  </si>
  <si>
    <t>0.00</t>
  </si>
  <si>
    <t>携程汇智国际直连</t>
  </si>
  <si>
    <t>925</t>
  </si>
  <si>
    <t>2023-12-26 19:11:12</t>
  </si>
  <si>
    <t>否</t>
  </si>
  <si>
    <t>汇智国际旅游发展有限公司</t>
  </si>
  <si>
    <t>直采</t>
  </si>
  <si>
    <t>马来西亚</t>
  </si>
  <si>
    <t>4495893</t>
  </si>
  <si>
    <t>新加坡樟宜机场皇冠假日酒店</t>
  </si>
  <si>
    <t>WU YUXUAN</t>
  </si>
  <si>
    <t>2023-12-30</t>
  </si>
  <si>
    <t>1700.00</t>
  </si>
  <si>
    <t>1856.50</t>
  </si>
  <si>
    <t>2023-12-27 09:44:12</t>
  </si>
  <si>
    <t>新加坡</t>
  </si>
  <si>
    <t>4494437</t>
  </si>
  <si>
    <t>LU FEI,SHIKATANI YUSUKE</t>
  </si>
  <si>
    <t>2023-12-27 09:53:21</t>
  </si>
  <si>
    <t>2023-12-25</t>
  </si>
  <si>
    <t>4489304</t>
  </si>
  <si>
    <t>曼谷廊曼机场阿玛瑞酒店</t>
  </si>
  <si>
    <t>PILLING WILLIAM</t>
  </si>
  <si>
    <t>484.00</t>
  </si>
  <si>
    <t>528.73</t>
  </si>
  <si>
    <t>2023-12-25 10:26:58</t>
  </si>
  <si>
    <t>泰国</t>
  </si>
  <si>
    <t>2023-12-19</t>
  </si>
  <si>
    <t>4459205</t>
  </si>
  <si>
    <t>KHRUEAKITTIBUN NICHAPHA</t>
  </si>
  <si>
    <t>528.10</t>
  </si>
  <si>
    <t>2023-12-19 09:24:41</t>
  </si>
  <si>
    <t>2023-12-14</t>
  </si>
  <si>
    <t>4434957</t>
  </si>
  <si>
    <t>LIN XIAOYAN</t>
  </si>
  <si>
    <t>502.00</t>
  </si>
  <si>
    <t>545.83</t>
  </si>
  <si>
    <t>2023-12-14 15:04:50</t>
  </si>
  <si>
    <t>2023-12-10</t>
  </si>
  <si>
    <t>4412298</t>
  </si>
  <si>
    <t>CHEN CHEN,MENG HUAN,ZHANG RONG,CHEN BIQING</t>
  </si>
  <si>
    <t>3510.01</t>
  </si>
  <si>
    <t>3812.74</t>
  </si>
  <si>
    <t>2023-12-12 09:42:17</t>
  </si>
  <si>
    <t>2023-12-03</t>
  </si>
  <si>
    <t>4371281</t>
  </si>
  <si>
    <t>PENG JIAN</t>
  </si>
  <si>
    <t>1765.00</t>
  </si>
  <si>
    <t>1930.23</t>
  </si>
  <si>
    <t>2023-12-04 18:18:05</t>
  </si>
  <si>
    <t>999228775488579,,999229430890858,</t>
  </si>
  <si>
    <t>2023-11-29</t>
  </si>
  <si>
    <t>4350161</t>
  </si>
  <si>
    <t>2023-12-27 09:44:01</t>
  </si>
  <si>
    <t>999228614730988,</t>
  </si>
  <si>
    <t>4349794</t>
  </si>
  <si>
    <t>釜山将军酒店</t>
  </si>
  <si>
    <t>jeong Sujeong</t>
  </si>
  <si>
    <t>2023-11-29 22:24:22</t>
  </si>
  <si>
    <t>直连</t>
  </si>
  <si>
    <t>韩国</t>
  </si>
  <si>
    <t>2023-11-28</t>
  </si>
  <si>
    <t>4343960</t>
  </si>
  <si>
    <t>LU FEI</t>
  </si>
  <si>
    <t>2023-12-27 09:53:14</t>
  </si>
  <si>
    <t>2023-11-27</t>
  </si>
  <si>
    <t>4334823</t>
  </si>
  <si>
    <t>WANG CHUNYU</t>
  </si>
  <si>
    <t>2023-12-28</t>
  </si>
  <si>
    <t>6200.99</t>
  </si>
  <si>
    <t>6740.94</t>
  </si>
  <si>
    <t>2023-11-27 16:20:14</t>
  </si>
  <si>
    <t>2023-11-24</t>
  </si>
  <si>
    <t>4315419</t>
  </si>
  <si>
    <t>446.67</t>
  </si>
  <si>
    <t>486.20</t>
  </si>
  <si>
    <t>2023-11-24 12:52:45</t>
  </si>
  <si>
    <t>2023-11-23</t>
  </si>
  <si>
    <t>4311925</t>
  </si>
  <si>
    <t>哈比奥公园酒店</t>
  </si>
  <si>
    <t>KIM EUNAE</t>
  </si>
  <si>
    <t>777.16</t>
  </si>
  <si>
    <t>844.19</t>
  </si>
  <si>
    <t>2023-11-23 20:20:37</t>
  </si>
  <si>
    <t>4308273</t>
  </si>
  <si>
    <t>首尔车站德塞纳尔斯酒店</t>
  </si>
  <si>
    <t>NG HO YIN</t>
  </si>
  <si>
    <t>1910.52</t>
  </si>
  <si>
    <t>2075.30</t>
  </si>
  <si>
    <t>2023-11-23 11:22:27</t>
  </si>
  <si>
    <t>2023-11-22</t>
  </si>
  <si>
    <t>4305096</t>
  </si>
  <si>
    <t>迪拜公园罗弗酒店</t>
  </si>
  <si>
    <t>LIM CHEE HONG</t>
  </si>
  <si>
    <t>1046.61</t>
  </si>
  <si>
    <t>1139.97</t>
  </si>
  <si>
    <t>2023-11-22 19:55:12</t>
  </si>
  <si>
    <t>阿拉伯联合酋长国</t>
  </si>
  <si>
    <t>2023-11-20</t>
  </si>
  <si>
    <t>4290663</t>
  </si>
  <si>
    <t>芭提雅夜光酒店 (SHA Extra Plus)</t>
  </si>
  <si>
    <t>somanshugill Satwinderkumardod,somanshugill Satwinderkumardod</t>
  </si>
  <si>
    <t>576.00</t>
  </si>
  <si>
    <t>620.82</t>
  </si>
  <si>
    <t>2023-11-20 19:23:24</t>
  </si>
  <si>
    <t>2023-11-19</t>
  </si>
  <si>
    <t>4275266</t>
  </si>
  <si>
    <t>吉隆坡成功时代广场酒店</t>
  </si>
  <si>
    <t>Tanvir Muhammad</t>
  </si>
  <si>
    <t>1134.23</t>
  </si>
  <si>
    <t>1222.49</t>
  </si>
  <si>
    <t>2023-11-19 13:15:17</t>
  </si>
  <si>
    <t>4274474</t>
  </si>
  <si>
    <t>杜克斯宫殿法义公寓式酒店</t>
  </si>
  <si>
    <t>Hazenberg Robertus Gerardus,van den Corput Johanna Cornelia</t>
  </si>
  <si>
    <t>3317.93</t>
  </si>
  <si>
    <t>3576.13</t>
  </si>
  <si>
    <t>2023-11-19 04:38:31</t>
  </si>
  <si>
    <t>比利时</t>
  </si>
  <si>
    <t>4274424</t>
  </si>
  <si>
    <t>纽约法拉盛/拉瓜地亚机场凯悦嘉轩酒店</t>
  </si>
  <si>
    <t>Chevillard Fabien</t>
  </si>
  <si>
    <t>1938.00</t>
  </si>
  <si>
    <t>2088.81</t>
  </si>
  <si>
    <t>2023-11-21 02:09:23</t>
  </si>
  <si>
    <t>美国</t>
  </si>
  <si>
    <t>2023-11-16</t>
  </si>
  <si>
    <t>4263249</t>
  </si>
  <si>
    <t>巴塞罗那苏荷酒店</t>
  </si>
  <si>
    <t>BEREZOWSKI RENAUD</t>
  </si>
  <si>
    <t>12352.31</t>
  </si>
  <si>
    <t>13279.20</t>
  </si>
  <si>
    <t>2023-11-16 03:03:06</t>
  </si>
  <si>
    <t>西班牙</t>
  </si>
  <si>
    <t>2023-11-14</t>
  </si>
  <si>
    <t>4256169</t>
  </si>
  <si>
    <t>清迈机场住宅 2</t>
  </si>
  <si>
    <t>KHAMHONGSA MATSAKON,WAIPRIP WATCHAREEVAN</t>
  </si>
  <si>
    <t>117.90</t>
  </si>
  <si>
    <t>126.02</t>
  </si>
  <si>
    <t>2023-11-14 22:25:40</t>
  </si>
  <si>
    <t>4255678</t>
  </si>
  <si>
    <t>芭堤雅全盛中心酒店 (SHA Extra Plus)</t>
  </si>
  <si>
    <t>PAINRATTANACHARD PEERAWAT</t>
  </si>
  <si>
    <t>462.30</t>
  </si>
  <si>
    <t>494.12</t>
  </si>
  <si>
    <t>2023-11-14 21:11:09</t>
  </si>
  <si>
    <t>2023-11-13</t>
  </si>
  <si>
    <t>4249235</t>
  </si>
  <si>
    <t>乌麦巴哈旺酒店-传统精品酒店</t>
  </si>
  <si>
    <t>NAKAMURA AKANE</t>
  </si>
  <si>
    <t>689.43</t>
  </si>
  <si>
    <t>737.12</t>
  </si>
  <si>
    <t>2023-11-13 20:26:19</t>
  </si>
  <si>
    <t>印度</t>
  </si>
  <si>
    <t>4245950</t>
  </si>
  <si>
    <t>帕亚酒店</t>
  </si>
  <si>
    <t>VAI MAN KIT</t>
  </si>
  <si>
    <t>2312.82</t>
  </si>
  <si>
    <t>2472.81</t>
  </si>
  <si>
    <t>2023-11-13 11:51:51</t>
  </si>
  <si>
    <t>4244785</t>
  </si>
  <si>
    <t>普吉艾希莉焦点酒店</t>
  </si>
  <si>
    <t>Soittoux Jerome</t>
  </si>
  <si>
    <t>2023-12-23</t>
  </si>
  <si>
    <t>3941.99</t>
  </si>
  <si>
    <t>4214.68</t>
  </si>
  <si>
    <t>-4214</t>
  </si>
  <si>
    <t>-3941</t>
  </si>
  <si>
    <t>2023-11-30 15:08:04</t>
  </si>
  <si>
    <t>2023-11-12</t>
  </si>
  <si>
    <t>4243619</t>
  </si>
  <si>
    <t>芭堤雅希顿概念酒店</t>
  </si>
  <si>
    <t>IIO YOSHIMASA</t>
  </si>
  <si>
    <t>997.76</t>
  </si>
  <si>
    <t>1066.78</t>
  </si>
  <si>
    <t>2023-11-12 21:32:29</t>
  </si>
  <si>
    <t>4239329</t>
  </si>
  <si>
    <t>特立尼达公主港套房酒店</t>
  </si>
  <si>
    <t>MOHAMAD MAHATHIR</t>
  </si>
  <si>
    <t>736.49</t>
  </si>
  <si>
    <t>787.44</t>
  </si>
  <si>
    <t>2023-11-12 08:10:10</t>
  </si>
  <si>
    <t>4238982</t>
  </si>
  <si>
    <t>卡马尼亚佩蒂滕格特水明漾酒店</t>
  </si>
  <si>
    <t>NAH EMILYN WEI QI,ONG JIN JIE</t>
  </si>
  <si>
    <t>227.47</t>
  </si>
  <si>
    <t>243.21</t>
  </si>
  <si>
    <t>2023-11-12 02:54:11</t>
  </si>
  <si>
    <t>印度尼西亚</t>
  </si>
  <si>
    <t>2023-11-11</t>
  </si>
  <si>
    <t>4236136</t>
  </si>
  <si>
    <t>曼谷阿文苏昆维特酒店</t>
  </si>
  <si>
    <t>HONG QIUYAN</t>
  </si>
  <si>
    <t>2227.01</t>
  </si>
  <si>
    <t>2380.56</t>
  </si>
  <si>
    <t>2023-11-11 17:31:10</t>
  </si>
  <si>
    <t>4234549</t>
  </si>
  <si>
    <t>曼谷沙吞娜拉提瓦酒店</t>
  </si>
  <si>
    <t>CHIU HSIAO LING</t>
  </si>
  <si>
    <t>2023-12-27</t>
  </si>
  <si>
    <t>973.47</t>
  </si>
  <si>
    <t>1040.59</t>
  </si>
  <si>
    <t>2023-11-11 12:48:40</t>
  </si>
  <si>
    <t>4233490</t>
  </si>
  <si>
    <t>马尼拉湾景酒店</t>
  </si>
  <si>
    <t>DELA PENA JEFFERSON GARCIA</t>
  </si>
  <si>
    <t>309.13</t>
  </si>
  <si>
    <t>330.44</t>
  </si>
  <si>
    <t>2023-11-11 09:41:11</t>
  </si>
  <si>
    <t>菲律宾</t>
  </si>
  <si>
    <t>4233020</t>
  </si>
  <si>
    <t>米勒酒店</t>
  </si>
  <si>
    <t>Allen Edward</t>
  </si>
  <si>
    <t>4857.74</t>
  </si>
  <si>
    <t>5192.67</t>
  </si>
  <si>
    <t>2023-11-11 07:10:15</t>
  </si>
  <si>
    <t>德国</t>
  </si>
  <si>
    <t>4232919</t>
  </si>
  <si>
    <t>海德堡尊贵套房优质星级酒店</t>
  </si>
  <si>
    <t>WOOD PHIL</t>
  </si>
  <si>
    <t>426.63</t>
  </si>
  <si>
    <t>456.04</t>
  </si>
  <si>
    <t>2023-11-11 05:53:33</t>
  </si>
  <si>
    <t>英国</t>
  </si>
  <si>
    <t>4232780</t>
  </si>
  <si>
    <t>欧力克斯酒店</t>
  </si>
  <si>
    <t>Moyikkal Saif,Moyikkal Saif</t>
  </si>
  <si>
    <t>472.04</t>
  </si>
  <si>
    <t>504.59</t>
  </si>
  <si>
    <t>2023-11-11 03:10:39</t>
  </si>
  <si>
    <t>4232423</t>
  </si>
  <si>
    <t>曼谷千禧希尔顿酒店</t>
  </si>
  <si>
    <t>TAN TIEXING</t>
  </si>
  <si>
    <t>7914.90</t>
  </si>
  <si>
    <t>8466.04</t>
  </si>
  <si>
    <t>2023-11-11 00:19:43</t>
  </si>
  <si>
    <t>2023-11-08</t>
  </si>
  <si>
    <t>4217743</t>
  </si>
  <si>
    <t>曼谷京华大酒店</t>
  </si>
  <si>
    <t>INSORN KAUNG</t>
  </si>
  <si>
    <t>437.17</t>
  </si>
  <si>
    <t>468.61</t>
  </si>
  <si>
    <t>2023-11-08 19:05:43</t>
  </si>
  <si>
    <t>2023-11-07</t>
  </si>
  <si>
    <t>4212807</t>
  </si>
  <si>
    <t>吉隆坡孟沙温德姆至尊酒店</t>
  </si>
  <si>
    <t>YEUNG HOI LAM</t>
  </si>
  <si>
    <t>1217.97</t>
  </si>
  <si>
    <t>1307.26</t>
  </si>
  <si>
    <t>2023-11-07 23:47:46</t>
  </si>
  <si>
    <t>4206475</t>
  </si>
  <si>
    <t>罗马托尔沃加塔酒店</t>
  </si>
  <si>
    <t>GAO XIANGYU,LIU ZIANG,HAN QIHUA</t>
  </si>
  <si>
    <t>1006.09</t>
  </si>
  <si>
    <t>1079.84</t>
  </si>
  <si>
    <t>2023-11-07 03:24:55</t>
  </si>
  <si>
    <t>意大利</t>
  </si>
  <si>
    <t>2023-11-06</t>
  </si>
  <si>
    <t>4200074</t>
  </si>
  <si>
    <t>雷乌卡酒店</t>
  </si>
  <si>
    <t>FERNANDEZ GOMEZ ALINA</t>
  </si>
  <si>
    <t>357.38</t>
  </si>
  <si>
    <t>382.55</t>
  </si>
  <si>
    <t>2023-11-06 01:28:19</t>
  </si>
  <si>
    <t>2023-11-05</t>
  </si>
  <si>
    <t>4199845</t>
  </si>
  <si>
    <t>柏林斯比特尔马克贝斯特韦斯特酒店</t>
  </si>
  <si>
    <t>PARK SUBIN,PARK JAEHYUN</t>
  </si>
  <si>
    <t>1574.15</t>
  </si>
  <si>
    <t>1685.02</t>
  </si>
  <si>
    <t>2023-11-05 23:46:02</t>
  </si>
  <si>
    <t>2023-11-04</t>
  </si>
  <si>
    <t>4187666</t>
  </si>
  <si>
    <t>太平洋酒店</t>
  </si>
  <si>
    <t>EFEYINI AMADIN ETUOKWU</t>
  </si>
  <si>
    <t>2401.55</t>
  </si>
  <si>
    <t>2563.29</t>
  </si>
  <si>
    <t>2023-11-04 00:34:23</t>
  </si>
  <si>
    <t>2023-11-01</t>
  </si>
  <si>
    <t>4172534</t>
  </si>
  <si>
    <t xml:space="preserve">安娜公主酒店  </t>
  </si>
  <si>
    <t>MOON GYUNGHWA</t>
  </si>
  <si>
    <t>1361.09</t>
  </si>
  <si>
    <t>1452.60</t>
  </si>
  <si>
    <t>2023-11-01 21:07:26</t>
  </si>
  <si>
    <t>4170899</t>
  </si>
  <si>
    <t>曼谷康莱德酒店</t>
  </si>
  <si>
    <t>ZACZEK KRZYSZTOF</t>
  </si>
  <si>
    <t>1938.42</t>
  </si>
  <si>
    <t>2068.75</t>
  </si>
  <si>
    <t>2023-11-01 17:47:33</t>
  </si>
  <si>
    <t>4168776</t>
  </si>
  <si>
    <t>帕拉当沙希拉精品酒店（清真酒店）</t>
  </si>
  <si>
    <t>Nasihin Abdul</t>
  </si>
  <si>
    <t>242.80</t>
  </si>
  <si>
    <t>259.12</t>
  </si>
  <si>
    <t>2023-11-01 12:27:22</t>
  </si>
  <si>
    <t>2023-10-28</t>
  </si>
  <si>
    <t>4147734</t>
  </si>
  <si>
    <t>贝斯特韦斯特乍都乍酒店</t>
  </si>
  <si>
    <t>LE NGOC THUY QUYNH</t>
  </si>
  <si>
    <t>746.00</t>
  </si>
  <si>
    <t>795.48</t>
  </si>
  <si>
    <t>2023-10-28 18:15:43</t>
  </si>
  <si>
    <t>2023-10-27</t>
  </si>
  <si>
    <t>4143458</t>
  </si>
  <si>
    <t>迪拜莲花精品酒店</t>
  </si>
  <si>
    <t>sawant Vijay</t>
  </si>
  <si>
    <t>2023-12-24</t>
  </si>
  <si>
    <t>8804.68</t>
  </si>
  <si>
    <t>9389.66</t>
  </si>
  <si>
    <t>2023-10-27 21:09:20</t>
  </si>
  <si>
    <t>2023-10-25</t>
  </si>
  <si>
    <t>4129127</t>
  </si>
  <si>
    <t>乔木提恩圣塔拉马里斯度假村</t>
  </si>
  <si>
    <t>KUNJANAPONGPUN THAWATCHAI</t>
  </si>
  <si>
    <t>531.25</t>
  </si>
  <si>
    <t>567.21</t>
  </si>
  <si>
    <t>2023-10-25 15:18:17</t>
  </si>
  <si>
    <t>4128809</t>
  </si>
  <si>
    <t>2023-10-25 14:13:23</t>
  </si>
  <si>
    <t>2023-10-19</t>
  </si>
  <si>
    <t>4099314</t>
  </si>
  <si>
    <t>富国岛贝斯特韦斯特精品酒店</t>
  </si>
  <si>
    <t>Lee Heeseop</t>
  </si>
  <si>
    <t>1284.37</t>
  </si>
  <si>
    <t>1371.46</t>
  </si>
  <si>
    <t>2023-10-19 22:58:55</t>
  </si>
  <si>
    <t>越南</t>
  </si>
  <si>
    <t>2023-10-08</t>
  </si>
  <si>
    <t>4040975</t>
  </si>
  <si>
    <t>热那亚贝洛酒店</t>
  </si>
  <si>
    <t>lelarge liam</t>
  </si>
  <si>
    <t>1035.96</t>
  </si>
  <si>
    <t>1107.74</t>
  </si>
  <si>
    <t>2023-10-08 23:08:38</t>
  </si>
  <si>
    <t>2023-09-10</t>
  </si>
  <si>
    <t>3911153</t>
  </si>
  <si>
    <t>攀瓦布里海滨度假村(SHA Extra Plus)</t>
  </si>
  <si>
    <t>Subramanian Aishwarya,Subramanian Aishwarya</t>
  </si>
  <si>
    <t>2650.00</t>
  </si>
  <si>
    <t>2822.15</t>
  </si>
  <si>
    <t>2023-09-11 11:51:17</t>
  </si>
  <si>
    <t>3908545</t>
  </si>
  <si>
    <t>Magno Elizabeth</t>
  </si>
  <si>
    <t>322.69</t>
  </si>
  <si>
    <t>343.65</t>
  </si>
  <si>
    <t>2023-09-10 10:24:28</t>
  </si>
  <si>
    <t>2023-08-29</t>
  </si>
  <si>
    <t>3851888</t>
  </si>
  <si>
    <t>448.48</t>
  </si>
  <si>
    <t>481.61</t>
  </si>
  <si>
    <t>2023-08-29 09:23:50</t>
  </si>
  <si>
    <t>2023-08-02</t>
  </si>
  <si>
    <t>3723287</t>
  </si>
  <si>
    <t>普隆酒店</t>
  </si>
  <si>
    <t>KWON DOKYEONG,CHOMCHOEI SUPARAT</t>
  </si>
  <si>
    <t>323.44</t>
  </si>
  <si>
    <t>350.38</t>
  </si>
  <si>
    <t>2023-08-02 18:27:01</t>
  </si>
  <si>
    <t>2023-08-01</t>
  </si>
  <si>
    <t>3719448</t>
  </si>
  <si>
    <t>曼谷阿特酒店</t>
  </si>
  <si>
    <t>HO YIU CHEUNG</t>
  </si>
  <si>
    <t>3061.02</t>
  </si>
  <si>
    <t>3334.44</t>
  </si>
  <si>
    <t>2023-08-01 22:59:44</t>
  </si>
  <si>
    <t>2023-07-21</t>
  </si>
  <si>
    <t>3664457</t>
  </si>
  <si>
    <t>The Reef Island Resort Mactan, Cebu</t>
  </si>
  <si>
    <t>KIM A JIN,CHOI JUNHYEONG</t>
  </si>
  <si>
    <t>2445.99</t>
  </si>
  <si>
    <t>2654.36</t>
  </si>
  <si>
    <t>2023-11-23 15:21:22</t>
  </si>
  <si>
    <t>2023-06-16</t>
  </si>
  <si>
    <t>3510090</t>
  </si>
  <si>
    <t>皇宫水上乐园度假村</t>
  </si>
  <si>
    <t>PARK SONGYEE</t>
  </si>
  <si>
    <t>5010.09</t>
  </si>
  <si>
    <t>5480.90</t>
  </si>
  <si>
    <t>2023-06-16 08:44:16</t>
  </si>
  <si>
    <t>2023-05-10</t>
  </si>
  <si>
    <t>3349205</t>
  </si>
  <si>
    <t>吉隆坡市中心佩达纳酒店</t>
  </si>
  <si>
    <t>LIAO SHUYI</t>
  </si>
  <si>
    <t>1117.12</t>
  </si>
  <si>
    <t>1263.00</t>
  </si>
  <si>
    <t>2023-05-10 10:46:49</t>
  </si>
  <si>
    <t>2023-03-02</t>
  </si>
  <si>
    <t>3083298</t>
  </si>
  <si>
    <t>槟城火烈鸟海滩酒店</t>
  </si>
  <si>
    <t>YEW YEWJOSEPH,KUAH YOKE CHIN</t>
  </si>
  <si>
    <t>355.35</t>
  </si>
  <si>
    <t>405.00</t>
  </si>
  <si>
    <t>2023-03-03 10:00:02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</si>
</sst>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100</xdr:row>
      <xdr:rowOff>0</xdr:rowOff>
    </xdr:from>
    <xdr:to>
      <xdr:col>15</xdr:col>
      <xdr:colOff>28575</xdr:colOff>
      <xdr:row>128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1077575" cy="4810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1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45290</v>
      </c>
      <c r="G2" s="7">
        <v>45291</v>
      </c>
      <c r="H2" s="5">
        <v>1</v>
      </c>
      <c r="I2" s="5">
        <v>1</v>
      </c>
      <c r="J2" s="5">
        <v>1</v>
      </c>
      <c r="K2" s="5" t="s">
        <v>30</v>
      </c>
      <c r="L2" s="5">
        <v>405</v>
      </c>
      <c r="M2" s="5">
        <v>405</v>
      </c>
      <c r="N2" s="5" t="s">
        <v>31</v>
      </c>
      <c r="O2" s="5" t="s">
        <v>32</v>
      </c>
      <c r="P2" s="5" t="s">
        <v>33</v>
      </c>
      <c r="Q2" s="5">
        <v>0</v>
      </c>
      <c r="R2" s="8">
        <v>44987</v>
      </c>
      <c r="S2" s="7">
        <v>45294</v>
      </c>
      <c r="T2" s="5" t="s">
        <v>34</v>
      </c>
      <c r="U2" s="5">
        <v>405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38</v>
      </c>
      <c r="E3" s="5" t="s">
        <v>39</v>
      </c>
      <c r="F3" s="7">
        <v>45288</v>
      </c>
      <c r="G3" s="7">
        <v>45291</v>
      </c>
      <c r="H3" s="5">
        <v>1</v>
      </c>
      <c r="I3" s="5">
        <v>3</v>
      </c>
      <c r="J3" s="5">
        <v>3</v>
      </c>
      <c r="K3" s="5" t="s">
        <v>30</v>
      </c>
      <c r="L3" s="5">
        <v>1263</v>
      </c>
      <c r="M3" s="5">
        <v>1263</v>
      </c>
      <c r="N3" s="5" t="s">
        <v>40</v>
      </c>
      <c r="O3" s="5" t="s">
        <v>32</v>
      </c>
      <c r="P3" s="5" t="s">
        <v>33</v>
      </c>
      <c r="Q3" s="5">
        <v>0</v>
      </c>
      <c r="R3" s="8">
        <v>45056</v>
      </c>
      <c r="S3" s="7">
        <v>45294</v>
      </c>
      <c r="T3" s="5" t="s">
        <v>34</v>
      </c>
      <c r="U3" s="5">
        <v>1263</v>
      </c>
      <c r="V3" s="5">
        <v>0</v>
      </c>
      <c r="W3" s="5">
        <v>0</v>
      </c>
      <c r="X3" s="5" t="s">
        <v>41</v>
      </c>
      <c r="Y3" s="5" t="s">
        <v>42</v>
      </c>
    </row>
    <row r="4" s="5" customFormat="1" spans="1:25">
      <c r="A4" s="5" t="s">
        <v>43</v>
      </c>
      <c r="B4" s="5" t="s">
        <v>26</v>
      </c>
      <c r="C4" s="5" t="s">
        <v>27</v>
      </c>
      <c r="D4" s="5" t="s">
        <v>44</v>
      </c>
      <c r="E4" s="5" t="s">
        <v>45</v>
      </c>
      <c r="F4" s="7">
        <v>45287</v>
      </c>
      <c r="G4" s="7">
        <v>45291</v>
      </c>
      <c r="H4" s="5">
        <v>2</v>
      </c>
      <c r="I4" s="5">
        <v>4</v>
      </c>
      <c r="J4" s="5">
        <v>8</v>
      </c>
      <c r="K4" s="5" t="s">
        <v>30</v>
      </c>
      <c r="L4" s="5">
        <v>3992</v>
      </c>
      <c r="M4" s="5">
        <v>3992</v>
      </c>
      <c r="N4" s="5" t="s">
        <v>46</v>
      </c>
      <c r="O4" s="5" t="s">
        <v>32</v>
      </c>
      <c r="P4" s="5" t="s">
        <v>33</v>
      </c>
      <c r="Q4" s="5">
        <v>0</v>
      </c>
      <c r="R4" s="8">
        <v>45085.0000115741</v>
      </c>
      <c r="S4" s="7">
        <v>45294</v>
      </c>
      <c r="T4" s="5" t="s">
        <v>34</v>
      </c>
      <c r="U4" s="5">
        <v>3992</v>
      </c>
      <c r="V4" s="5">
        <v>0</v>
      </c>
      <c r="W4" s="5">
        <v>0</v>
      </c>
      <c r="X4" s="5" t="s">
        <v>47</v>
      </c>
      <c r="Y4" s="5" t="s">
        <v>48</v>
      </c>
    </row>
    <row r="5" s="5" customFormat="1" spans="1:25">
      <c r="A5" s="5" t="s">
        <v>49</v>
      </c>
      <c r="B5" s="5" t="s">
        <v>26</v>
      </c>
      <c r="C5" s="5" t="s">
        <v>27</v>
      </c>
      <c r="D5" s="5" t="s">
        <v>44</v>
      </c>
      <c r="E5" s="5" t="s">
        <v>50</v>
      </c>
      <c r="F5" s="7">
        <v>45287</v>
      </c>
      <c r="G5" s="7">
        <v>45291</v>
      </c>
      <c r="H5" s="5">
        <v>2</v>
      </c>
      <c r="I5" s="5">
        <v>4</v>
      </c>
      <c r="J5" s="5">
        <v>8</v>
      </c>
      <c r="K5" s="5" t="s">
        <v>30</v>
      </c>
      <c r="L5" s="5">
        <v>3992</v>
      </c>
      <c r="M5" s="5">
        <v>3992</v>
      </c>
      <c r="N5" s="5" t="s">
        <v>51</v>
      </c>
      <c r="O5" s="5" t="s">
        <v>32</v>
      </c>
      <c r="P5" s="5" t="s">
        <v>33</v>
      </c>
      <c r="Q5" s="5">
        <v>0</v>
      </c>
      <c r="R5" s="8">
        <v>45085.0000115741</v>
      </c>
      <c r="S5" s="7">
        <v>45294</v>
      </c>
      <c r="T5" s="5" t="s">
        <v>34</v>
      </c>
      <c r="U5" s="5">
        <v>3992</v>
      </c>
      <c r="V5" s="5">
        <v>0</v>
      </c>
      <c r="W5" s="5">
        <v>0</v>
      </c>
      <c r="X5" s="5" t="s">
        <v>52</v>
      </c>
      <c r="Y5" s="5" t="s">
        <v>48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45289</v>
      </c>
      <c r="G6" s="7">
        <v>45291</v>
      </c>
      <c r="H6" s="5">
        <v>1</v>
      </c>
      <c r="I6" s="5">
        <v>2</v>
      </c>
      <c r="J6" s="5">
        <v>2</v>
      </c>
      <c r="K6" s="5" t="s">
        <v>30</v>
      </c>
      <c r="L6" s="5">
        <v>5480.9</v>
      </c>
      <c r="M6" s="5">
        <v>5480.9</v>
      </c>
      <c r="N6" s="5" t="s">
        <v>56</v>
      </c>
      <c r="O6" s="5" t="s">
        <v>32</v>
      </c>
      <c r="P6" s="5" t="s">
        <v>33</v>
      </c>
      <c r="Q6" s="5">
        <v>0</v>
      </c>
      <c r="R6" s="8">
        <v>45093</v>
      </c>
      <c r="S6" s="7">
        <v>45294</v>
      </c>
      <c r="T6" s="5" t="s">
        <v>34</v>
      </c>
      <c r="U6" s="5">
        <v>5480.9</v>
      </c>
      <c r="V6" s="5">
        <v>0</v>
      </c>
      <c r="W6" s="5">
        <v>0</v>
      </c>
      <c r="X6" s="5" t="s">
        <v>57</v>
      </c>
      <c r="Y6" s="5" t="s">
        <v>48</v>
      </c>
    </row>
    <row r="7" s="5" customFormat="1" spans="1:25">
      <c r="A7" s="5" t="s">
        <v>58</v>
      </c>
      <c r="B7" s="5" t="s">
        <v>26</v>
      </c>
      <c r="C7" s="5" t="s">
        <v>27</v>
      </c>
      <c r="D7" s="5" t="s">
        <v>59</v>
      </c>
      <c r="E7" s="5" t="s">
        <v>60</v>
      </c>
      <c r="F7" s="7">
        <v>45289</v>
      </c>
      <c r="G7" s="7">
        <v>45291</v>
      </c>
      <c r="H7" s="5">
        <v>1</v>
      </c>
      <c r="I7" s="5">
        <v>2</v>
      </c>
      <c r="J7" s="5">
        <v>2</v>
      </c>
      <c r="K7" s="5" t="s">
        <v>30</v>
      </c>
      <c r="L7" s="5">
        <v>2654.36</v>
      </c>
      <c r="M7" s="5">
        <v>2654.36</v>
      </c>
      <c r="N7" s="5" t="s">
        <v>61</v>
      </c>
      <c r="O7" s="5" t="s">
        <v>32</v>
      </c>
      <c r="P7" s="5" t="s">
        <v>33</v>
      </c>
      <c r="Q7" s="5">
        <v>0</v>
      </c>
      <c r="R7" s="8">
        <v>45128</v>
      </c>
      <c r="S7" s="7">
        <v>45294</v>
      </c>
      <c r="T7" s="5" t="s">
        <v>34</v>
      </c>
      <c r="U7" s="5">
        <v>2654.36</v>
      </c>
      <c r="V7" s="5">
        <v>0</v>
      </c>
      <c r="W7" s="5">
        <v>0</v>
      </c>
      <c r="X7" s="5" t="s">
        <v>62</v>
      </c>
      <c r="Y7" s="5" t="s">
        <v>63</v>
      </c>
    </row>
    <row r="8" s="5" customFormat="1" spans="1:25">
      <c r="A8" s="5" t="s">
        <v>64</v>
      </c>
      <c r="B8" s="5" t="s">
        <v>26</v>
      </c>
      <c r="C8" s="5" t="s">
        <v>27</v>
      </c>
      <c r="D8" s="5" t="s">
        <v>65</v>
      </c>
      <c r="E8" s="5" t="s">
        <v>66</v>
      </c>
      <c r="F8" s="7">
        <v>45287</v>
      </c>
      <c r="G8" s="7">
        <v>45291</v>
      </c>
      <c r="H8" s="5">
        <v>1</v>
      </c>
      <c r="I8" s="5">
        <v>4</v>
      </c>
      <c r="J8" s="5">
        <v>4</v>
      </c>
      <c r="K8" s="5" t="s">
        <v>30</v>
      </c>
      <c r="L8" s="5">
        <v>4371.04</v>
      </c>
      <c r="M8" s="5">
        <v>4371.04</v>
      </c>
      <c r="N8" s="5" t="s">
        <v>67</v>
      </c>
      <c r="O8" s="5" t="s">
        <v>32</v>
      </c>
      <c r="P8" s="5" t="s">
        <v>33</v>
      </c>
      <c r="Q8" s="5">
        <v>0</v>
      </c>
      <c r="R8" s="8">
        <v>45136</v>
      </c>
      <c r="S8" s="7">
        <v>45294</v>
      </c>
      <c r="T8" s="5" t="s">
        <v>34</v>
      </c>
      <c r="U8" s="5">
        <v>4371.04</v>
      </c>
      <c r="V8" s="5">
        <v>0</v>
      </c>
      <c r="W8" s="5">
        <v>0</v>
      </c>
      <c r="X8" s="5" t="s">
        <v>68</v>
      </c>
      <c r="Y8" s="5" t="s">
        <v>48</v>
      </c>
    </row>
    <row r="9" s="5" customFormat="1" spans="1:25">
      <c r="A9" s="5" t="s">
        <v>69</v>
      </c>
      <c r="B9" s="5" t="s">
        <v>26</v>
      </c>
      <c r="C9" s="5" t="s">
        <v>27</v>
      </c>
      <c r="D9" s="5" t="s">
        <v>70</v>
      </c>
      <c r="E9" s="5" t="s">
        <v>71</v>
      </c>
      <c r="F9" s="7">
        <v>45289</v>
      </c>
      <c r="G9" s="7">
        <v>45291</v>
      </c>
      <c r="H9" s="5">
        <v>2</v>
      </c>
      <c r="I9" s="5">
        <v>2</v>
      </c>
      <c r="J9" s="5">
        <v>4</v>
      </c>
      <c r="K9" s="5" t="s">
        <v>30</v>
      </c>
      <c r="L9" s="5">
        <v>3334.44</v>
      </c>
      <c r="M9" s="5">
        <v>3334.44</v>
      </c>
      <c r="N9" s="5" t="s">
        <v>72</v>
      </c>
      <c r="O9" s="5" t="s">
        <v>32</v>
      </c>
      <c r="P9" s="5" t="s">
        <v>33</v>
      </c>
      <c r="Q9" s="5">
        <v>0</v>
      </c>
      <c r="R9" s="8">
        <v>45139.0000115741</v>
      </c>
      <c r="S9" s="7">
        <v>45294</v>
      </c>
      <c r="T9" s="5" t="s">
        <v>34</v>
      </c>
      <c r="U9" s="5">
        <v>3334.44</v>
      </c>
      <c r="V9" s="5">
        <v>0</v>
      </c>
      <c r="W9" s="5">
        <v>0</v>
      </c>
      <c r="X9" s="5" t="s">
        <v>73</v>
      </c>
      <c r="Y9" s="5" t="s">
        <v>48</v>
      </c>
    </row>
    <row r="10" s="5" customFormat="1" spans="1:25">
      <c r="A10" s="5" t="s">
        <v>74</v>
      </c>
      <c r="B10" s="5" t="s">
        <v>26</v>
      </c>
      <c r="C10" s="5" t="s">
        <v>27</v>
      </c>
      <c r="D10" s="5" t="s">
        <v>75</v>
      </c>
      <c r="E10" s="5" t="s">
        <v>76</v>
      </c>
      <c r="F10" s="7">
        <v>45290</v>
      </c>
      <c r="G10" s="7">
        <v>45291</v>
      </c>
      <c r="H10" s="5">
        <v>1</v>
      </c>
      <c r="I10" s="5">
        <v>1</v>
      </c>
      <c r="J10" s="5">
        <v>1</v>
      </c>
      <c r="K10" s="5" t="s">
        <v>30</v>
      </c>
      <c r="L10" s="5">
        <v>350.38</v>
      </c>
      <c r="M10" s="5">
        <v>350.38</v>
      </c>
      <c r="N10" s="5" t="s">
        <v>77</v>
      </c>
      <c r="O10" s="5" t="s">
        <v>32</v>
      </c>
      <c r="P10" s="5" t="s">
        <v>33</v>
      </c>
      <c r="Q10" s="5">
        <v>0</v>
      </c>
      <c r="R10" s="8">
        <v>45140.0000115741</v>
      </c>
      <c r="S10" s="7">
        <v>45294</v>
      </c>
      <c r="T10" s="5" t="s">
        <v>34</v>
      </c>
      <c r="U10" s="5">
        <v>350.38</v>
      </c>
      <c r="V10" s="5">
        <v>0</v>
      </c>
      <c r="W10" s="5">
        <v>0</v>
      </c>
      <c r="X10" s="5" t="s">
        <v>78</v>
      </c>
      <c r="Y10" s="5" t="s">
        <v>48</v>
      </c>
    </row>
    <row r="11" s="5" customFormat="1" spans="1:25">
      <c r="A11" s="5" t="s">
        <v>43</v>
      </c>
      <c r="B11" s="5" t="s">
        <v>26</v>
      </c>
      <c r="C11" s="5" t="s">
        <v>79</v>
      </c>
      <c r="D11" s="5" t="s">
        <v>44</v>
      </c>
      <c r="E11" s="5" t="s">
        <v>45</v>
      </c>
      <c r="F11" s="7">
        <v>45287</v>
      </c>
      <c r="G11" s="7">
        <v>45291</v>
      </c>
      <c r="H11" s="5">
        <v>2</v>
      </c>
      <c r="I11" s="5">
        <v>4</v>
      </c>
      <c r="J11" s="5">
        <v>8</v>
      </c>
      <c r="K11" s="5" t="s">
        <v>30</v>
      </c>
      <c r="L11" s="5">
        <v>-3992</v>
      </c>
      <c r="M11" s="5">
        <v>-3992</v>
      </c>
      <c r="N11" s="5" t="s">
        <v>46</v>
      </c>
      <c r="O11" s="5" t="s">
        <v>32</v>
      </c>
      <c r="P11" s="5" t="s">
        <v>33</v>
      </c>
      <c r="Q11" s="5">
        <v>0</v>
      </c>
      <c r="R11" s="8">
        <v>45085.0000115741</v>
      </c>
      <c r="S11" s="7">
        <v>45294</v>
      </c>
      <c r="T11" s="5" t="s">
        <v>34</v>
      </c>
      <c r="U11" s="5">
        <v>-3992</v>
      </c>
      <c r="V11" s="5">
        <v>0</v>
      </c>
      <c r="W11" s="5">
        <v>0</v>
      </c>
      <c r="X11" s="5" t="s">
        <v>47</v>
      </c>
      <c r="Y11" s="5" t="s">
        <v>48</v>
      </c>
    </row>
    <row r="12" s="5" customFormat="1" spans="1:25">
      <c r="A12" s="5" t="s">
        <v>80</v>
      </c>
      <c r="B12" s="5" t="s">
        <v>26</v>
      </c>
      <c r="C12" s="5" t="s">
        <v>27</v>
      </c>
      <c r="D12" s="5" t="s">
        <v>81</v>
      </c>
      <c r="E12" s="5" t="s">
        <v>82</v>
      </c>
      <c r="F12" s="7">
        <v>45290</v>
      </c>
      <c r="G12" s="7">
        <v>45291</v>
      </c>
      <c r="H12" s="5">
        <v>1</v>
      </c>
      <c r="I12" s="5">
        <v>1</v>
      </c>
      <c r="J12" s="5">
        <v>1</v>
      </c>
      <c r="K12" s="5" t="s">
        <v>30</v>
      </c>
      <c r="L12" s="5">
        <v>459.93</v>
      </c>
      <c r="M12" s="5">
        <v>459.93</v>
      </c>
      <c r="N12" s="5" t="s">
        <v>83</v>
      </c>
      <c r="O12" s="5" t="s">
        <v>32</v>
      </c>
      <c r="P12" s="5" t="s">
        <v>33</v>
      </c>
      <c r="Q12" s="5">
        <v>0</v>
      </c>
      <c r="R12" s="8">
        <v>45159.0000115741</v>
      </c>
      <c r="S12" s="7">
        <v>45294</v>
      </c>
      <c r="T12" s="5" t="s">
        <v>34</v>
      </c>
      <c r="U12" s="5">
        <v>459.93</v>
      </c>
      <c r="V12" s="5">
        <v>0</v>
      </c>
      <c r="W12" s="5">
        <v>0</v>
      </c>
      <c r="X12" s="5" t="s">
        <v>84</v>
      </c>
      <c r="Y12" s="5" t="s">
        <v>48</v>
      </c>
    </row>
    <row r="13" s="5" customFormat="1" spans="1:25">
      <c r="A13" s="5" t="s">
        <v>85</v>
      </c>
      <c r="B13" s="5" t="s">
        <v>26</v>
      </c>
      <c r="C13" s="5" t="s">
        <v>27</v>
      </c>
      <c r="D13" s="5" t="s">
        <v>86</v>
      </c>
      <c r="E13" s="5" t="s">
        <v>87</v>
      </c>
      <c r="F13" s="7">
        <v>45290</v>
      </c>
      <c r="G13" s="7">
        <v>45291</v>
      </c>
      <c r="H13" s="5">
        <v>1</v>
      </c>
      <c r="I13" s="5">
        <v>1</v>
      </c>
      <c r="J13" s="5">
        <v>1</v>
      </c>
      <c r="K13" s="5" t="s">
        <v>30</v>
      </c>
      <c r="L13" s="5">
        <v>481.61</v>
      </c>
      <c r="M13" s="5">
        <v>481.61</v>
      </c>
      <c r="N13" s="5" t="s">
        <v>88</v>
      </c>
      <c r="O13" s="5" t="s">
        <v>32</v>
      </c>
      <c r="P13" s="5" t="s">
        <v>33</v>
      </c>
      <c r="Q13" s="5">
        <v>0</v>
      </c>
      <c r="R13" s="8">
        <v>45167</v>
      </c>
      <c r="S13" s="7">
        <v>45294</v>
      </c>
      <c r="T13" s="5" t="s">
        <v>34</v>
      </c>
      <c r="U13" s="5">
        <v>481.61</v>
      </c>
      <c r="V13" s="5">
        <v>0</v>
      </c>
      <c r="W13" s="5">
        <v>0</v>
      </c>
      <c r="X13" s="5" t="s">
        <v>89</v>
      </c>
      <c r="Y13" s="5" t="s">
        <v>90</v>
      </c>
    </row>
    <row r="14" s="5" customFormat="1" spans="1:25">
      <c r="A14" s="5" t="s">
        <v>91</v>
      </c>
      <c r="B14" s="5" t="s">
        <v>26</v>
      </c>
      <c r="C14" s="5" t="s">
        <v>27</v>
      </c>
      <c r="D14" s="5" t="s">
        <v>92</v>
      </c>
      <c r="E14" s="5" t="s">
        <v>93</v>
      </c>
      <c r="F14" s="7">
        <v>45290</v>
      </c>
      <c r="G14" s="7">
        <v>45291</v>
      </c>
      <c r="H14" s="5">
        <v>1</v>
      </c>
      <c r="I14" s="5">
        <v>1</v>
      </c>
      <c r="J14" s="5">
        <v>1</v>
      </c>
      <c r="K14" s="5" t="s">
        <v>30</v>
      </c>
      <c r="L14" s="5">
        <v>343.65</v>
      </c>
      <c r="M14" s="5">
        <v>343.65</v>
      </c>
      <c r="N14" s="5" t="s">
        <v>94</v>
      </c>
      <c r="O14" s="5" t="s">
        <v>32</v>
      </c>
      <c r="P14" s="5" t="s">
        <v>33</v>
      </c>
      <c r="Q14" s="5">
        <v>0</v>
      </c>
      <c r="R14" s="8">
        <v>45179</v>
      </c>
      <c r="S14" s="7">
        <v>45294</v>
      </c>
      <c r="T14" s="5" t="s">
        <v>34</v>
      </c>
      <c r="U14" s="5">
        <v>343.65</v>
      </c>
      <c r="V14" s="5">
        <v>0</v>
      </c>
      <c r="W14" s="5">
        <v>0</v>
      </c>
      <c r="X14" s="5" t="s">
        <v>95</v>
      </c>
      <c r="Y14" s="5" t="s">
        <v>96</v>
      </c>
    </row>
    <row r="15" s="5" customFormat="1" spans="1:25">
      <c r="A15" s="5" t="s">
        <v>97</v>
      </c>
      <c r="B15" s="5" t="s">
        <v>26</v>
      </c>
      <c r="C15" s="5" t="s">
        <v>27</v>
      </c>
      <c r="D15" s="5" t="s">
        <v>98</v>
      </c>
      <c r="E15" s="5" t="s">
        <v>99</v>
      </c>
      <c r="F15" s="7">
        <v>45286</v>
      </c>
      <c r="G15" s="7">
        <v>45291</v>
      </c>
      <c r="H15" s="5">
        <v>1</v>
      </c>
      <c r="I15" s="5">
        <v>5</v>
      </c>
      <c r="J15" s="5">
        <v>5</v>
      </c>
      <c r="K15" s="5" t="s">
        <v>30</v>
      </c>
      <c r="L15" s="5">
        <v>2822.15</v>
      </c>
      <c r="M15" s="5">
        <v>2822.15</v>
      </c>
      <c r="N15" s="5" t="s">
        <v>100</v>
      </c>
      <c r="O15" s="5" t="s">
        <v>32</v>
      </c>
      <c r="P15" s="5" t="s">
        <v>33</v>
      </c>
      <c r="Q15" s="5">
        <v>0</v>
      </c>
      <c r="R15" s="8">
        <v>45179.0000115741</v>
      </c>
      <c r="S15" s="7">
        <v>45294</v>
      </c>
      <c r="T15" s="5" t="s">
        <v>34</v>
      </c>
      <c r="U15" s="5">
        <v>2822.15</v>
      </c>
      <c r="V15" s="5">
        <v>0</v>
      </c>
      <c r="W15" s="5">
        <v>0</v>
      </c>
      <c r="X15" s="5" t="s">
        <v>101</v>
      </c>
      <c r="Y15" s="5" t="s">
        <v>102</v>
      </c>
    </row>
    <row r="16" s="5" customFormat="1" spans="1:25">
      <c r="A16" s="5" t="s">
        <v>80</v>
      </c>
      <c r="B16" s="5" t="s">
        <v>26</v>
      </c>
      <c r="C16" s="5" t="s">
        <v>79</v>
      </c>
      <c r="D16" s="5" t="s">
        <v>81</v>
      </c>
      <c r="E16" s="5" t="s">
        <v>82</v>
      </c>
      <c r="F16" s="7">
        <v>45290</v>
      </c>
      <c r="G16" s="7">
        <v>45291</v>
      </c>
      <c r="H16" s="5">
        <v>1</v>
      </c>
      <c r="I16" s="5">
        <v>1</v>
      </c>
      <c r="J16" s="5">
        <v>1</v>
      </c>
      <c r="K16" s="5" t="s">
        <v>30</v>
      </c>
      <c r="L16" s="5">
        <v>-459.93</v>
      </c>
      <c r="M16" s="5">
        <v>-459.93</v>
      </c>
      <c r="N16" s="5" t="s">
        <v>83</v>
      </c>
      <c r="O16" s="5" t="s">
        <v>32</v>
      </c>
      <c r="P16" s="5" t="s">
        <v>33</v>
      </c>
      <c r="Q16" s="5">
        <v>0</v>
      </c>
      <c r="R16" s="8">
        <v>45159.0000115741</v>
      </c>
      <c r="S16" s="7">
        <v>45294</v>
      </c>
      <c r="T16" s="5" t="s">
        <v>34</v>
      </c>
      <c r="U16" s="5">
        <v>-459.93</v>
      </c>
      <c r="V16" s="5">
        <v>0</v>
      </c>
      <c r="W16" s="5">
        <v>0</v>
      </c>
      <c r="X16" s="5" t="s">
        <v>84</v>
      </c>
      <c r="Y16" s="5" t="s">
        <v>48</v>
      </c>
    </row>
    <row r="17" s="5" customFormat="1" spans="1:25">
      <c r="A17" s="5" t="s">
        <v>103</v>
      </c>
      <c r="B17" s="5" t="s">
        <v>26</v>
      </c>
      <c r="C17" s="5" t="s">
        <v>27</v>
      </c>
      <c r="D17" s="5" t="s">
        <v>104</v>
      </c>
      <c r="E17" s="5" t="s">
        <v>105</v>
      </c>
      <c r="F17" s="7">
        <v>45290</v>
      </c>
      <c r="G17" s="7">
        <v>45291</v>
      </c>
      <c r="H17" s="5">
        <v>1</v>
      </c>
      <c r="I17" s="5">
        <v>1</v>
      </c>
      <c r="J17" s="5">
        <v>1</v>
      </c>
      <c r="K17" s="5" t="s">
        <v>30</v>
      </c>
      <c r="L17" s="5">
        <v>580.61</v>
      </c>
      <c r="M17" s="5">
        <v>580.61</v>
      </c>
      <c r="N17" s="5" t="s">
        <v>106</v>
      </c>
      <c r="O17" s="5" t="s">
        <v>32</v>
      </c>
      <c r="P17" s="5" t="s">
        <v>33</v>
      </c>
      <c r="Q17" s="5">
        <v>0</v>
      </c>
      <c r="R17" s="8">
        <v>45195</v>
      </c>
      <c r="S17" s="7">
        <v>45294</v>
      </c>
      <c r="T17" s="5" t="s">
        <v>34</v>
      </c>
      <c r="U17" s="5">
        <v>580.61</v>
      </c>
      <c r="V17" s="5">
        <v>0</v>
      </c>
      <c r="W17" s="5">
        <v>0</v>
      </c>
      <c r="X17" s="5" t="s">
        <v>107</v>
      </c>
      <c r="Y17" s="5" t="s">
        <v>48</v>
      </c>
    </row>
    <row r="18" s="5" customFormat="1" spans="1:25">
      <c r="A18" s="5" t="s">
        <v>108</v>
      </c>
      <c r="B18" s="5" t="s">
        <v>26</v>
      </c>
      <c r="C18" s="5" t="s">
        <v>27</v>
      </c>
      <c r="D18" s="5" t="s">
        <v>109</v>
      </c>
      <c r="E18" s="5" t="s">
        <v>110</v>
      </c>
      <c r="F18" s="7">
        <v>45286</v>
      </c>
      <c r="G18" s="7">
        <v>45291</v>
      </c>
      <c r="H18" s="5">
        <v>2</v>
      </c>
      <c r="I18" s="5">
        <v>5</v>
      </c>
      <c r="J18" s="5">
        <v>10</v>
      </c>
      <c r="K18" s="5" t="s">
        <v>30</v>
      </c>
      <c r="L18" s="5">
        <v>10610.3</v>
      </c>
      <c r="M18" s="5">
        <v>10610.3</v>
      </c>
      <c r="N18" s="5" t="s">
        <v>111</v>
      </c>
      <c r="O18" s="5" t="s">
        <v>32</v>
      </c>
      <c r="P18" s="5" t="s">
        <v>33</v>
      </c>
      <c r="Q18" s="5">
        <v>0</v>
      </c>
      <c r="R18" s="8">
        <v>45199</v>
      </c>
      <c r="S18" s="7">
        <v>45294</v>
      </c>
      <c r="T18" s="5" t="s">
        <v>34</v>
      </c>
      <c r="U18" s="5">
        <v>10610.3</v>
      </c>
      <c r="V18" s="5">
        <v>0</v>
      </c>
      <c r="W18" s="5">
        <v>0</v>
      </c>
      <c r="X18" s="5" t="s">
        <v>112</v>
      </c>
      <c r="Y18" s="5" t="s">
        <v>48</v>
      </c>
    </row>
    <row r="19" s="5" customFormat="1" spans="1:25">
      <c r="A19" s="5" t="s">
        <v>113</v>
      </c>
      <c r="B19" s="5" t="s">
        <v>26</v>
      </c>
      <c r="C19" s="5" t="s">
        <v>27</v>
      </c>
      <c r="D19" s="5" t="s">
        <v>109</v>
      </c>
      <c r="E19" s="5" t="s">
        <v>110</v>
      </c>
      <c r="F19" s="7">
        <v>45286</v>
      </c>
      <c r="G19" s="7">
        <v>45291</v>
      </c>
      <c r="H19" s="5">
        <v>2</v>
      </c>
      <c r="I19" s="5">
        <v>5</v>
      </c>
      <c r="J19" s="5">
        <v>10</v>
      </c>
      <c r="K19" s="5" t="s">
        <v>30</v>
      </c>
      <c r="L19" s="5">
        <v>10610.3</v>
      </c>
      <c r="M19" s="5">
        <v>10610.3</v>
      </c>
      <c r="N19" s="5" t="s">
        <v>111</v>
      </c>
      <c r="O19" s="5" t="s">
        <v>32</v>
      </c>
      <c r="P19" s="5" t="s">
        <v>33</v>
      </c>
      <c r="Q19" s="5">
        <v>0</v>
      </c>
      <c r="R19" s="8">
        <v>45199</v>
      </c>
      <c r="S19" s="7">
        <v>45294</v>
      </c>
      <c r="T19" s="5" t="s">
        <v>34</v>
      </c>
      <c r="U19" s="5">
        <v>10610.3</v>
      </c>
      <c r="V19" s="5">
        <v>0</v>
      </c>
      <c r="W19" s="5">
        <v>0</v>
      </c>
      <c r="X19" s="5" t="s">
        <v>114</v>
      </c>
      <c r="Y19" s="5" t="s">
        <v>48</v>
      </c>
    </row>
    <row r="20" s="5" customFormat="1" spans="1:25">
      <c r="A20" s="5" t="s">
        <v>108</v>
      </c>
      <c r="B20" s="5" t="s">
        <v>26</v>
      </c>
      <c r="C20" s="5" t="s">
        <v>79</v>
      </c>
      <c r="D20" s="5" t="s">
        <v>109</v>
      </c>
      <c r="E20" s="5" t="s">
        <v>110</v>
      </c>
      <c r="F20" s="7">
        <v>45286</v>
      </c>
      <c r="G20" s="7">
        <v>45291</v>
      </c>
      <c r="H20" s="5">
        <v>2</v>
      </c>
      <c r="I20" s="5">
        <v>5</v>
      </c>
      <c r="J20" s="5">
        <v>10</v>
      </c>
      <c r="K20" s="5" t="s">
        <v>30</v>
      </c>
      <c r="L20" s="5">
        <v>-10610.3</v>
      </c>
      <c r="M20" s="5">
        <v>-10610.3</v>
      </c>
      <c r="N20" s="5" t="s">
        <v>111</v>
      </c>
      <c r="O20" s="5" t="s">
        <v>32</v>
      </c>
      <c r="P20" s="5" t="s">
        <v>33</v>
      </c>
      <c r="Q20" s="5">
        <v>0</v>
      </c>
      <c r="R20" s="8">
        <v>45199</v>
      </c>
      <c r="S20" s="7">
        <v>45294</v>
      </c>
      <c r="T20" s="5" t="s">
        <v>34</v>
      </c>
      <c r="U20" s="5">
        <v>-10610.3</v>
      </c>
      <c r="V20" s="5">
        <v>0</v>
      </c>
      <c r="W20" s="5">
        <v>0</v>
      </c>
      <c r="X20" s="5" t="s">
        <v>112</v>
      </c>
      <c r="Y20" s="5" t="s">
        <v>48</v>
      </c>
    </row>
    <row r="21" s="5" customFormat="1" spans="1:25">
      <c r="A21" s="5" t="s">
        <v>113</v>
      </c>
      <c r="B21" s="5" t="s">
        <v>26</v>
      </c>
      <c r="C21" s="5" t="s">
        <v>79</v>
      </c>
      <c r="D21" s="5" t="s">
        <v>109</v>
      </c>
      <c r="E21" s="5" t="s">
        <v>110</v>
      </c>
      <c r="F21" s="7">
        <v>45286</v>
      </c>
      <c r="G21" s="7">
        <v>45291</v>
      </c>
      <c r="H21" s="5">
        <v>2</v>
      </c>
      <c r="I21" s="5">
        <v>5</v>
      </c>
      <c r="J21" s="5">
        <v>10</v>
      </c>
      <c r="K21" s="5" t="s">
        <v>30</v>
      </c>
      <c r="L21" s="5">
        <v>-10610.3</v>
      </c>
      <c r="M21" s="5">
        <v>-10610.3</v>
      </c>
      <c r="N21" s="5" t="s">
        <v>111</v>
      </c>
      <c r="O21" s="5" t="s">
        <v>32</v>
      </c>
      <c r="P21" s="5" t="s">
        <v>33</v>
      </c>
      <c r="Q21" s="5">
        <v>0</v>
      </c>
      <c r="R21" s="8">
        <v>45199</v>
      </c>
      <c r="S21" s="7">
        <v>45294</v>
      </c>
      <c r="T21" s="5" t="s">
        <v>34</v>
      </c>
      <c r="U21" s="5">
        <v>-10610.3</v>
      </c>
      <c r="V21" s="5">
        <v>0</v>
      </c>
      <c r="W21" s="5">
        <v>0</v>
      </c>
      <c r="X21" s="5" t="s">
        <v>114</v>
      </c>
      <c r="Y21" s="5" t="s">
        <v>48</v>
      </c>
    </row>
    <row r="22" s="5" customFormat="1" spans="1:25">
      <c r="A22" s="5" t="s">
        <v>115</v>
      </c>
      <c r="B22" s="5" t="s">
        <v>26</v>
      </c>
      <c r="C22" s="5" t="s">
        <v>27</v>
      </c>
      <c r="D22" s="5" t="s">
        <v>109</v>
      </c>
      <c r="E22" s="5" t="s">
        <v>110</v>
      </c>
      <c r="F22" s="7">
        <v>45286</v>
      </c>
      <c r="G22" s="7">
        <v>45291</v>
      </c>
      <c r="H22" s="5">
        <v>2</v>
      </c>
      <c r="I22" s="5">
        <v>5</v>
      </c>
      <c r="J22" s="5">
        <v>10</v>
      </c>
      <c r="K22" s="5" t="s">
        <v>30</v>
      </c>
      <c r="L22" s="5">
        <v>10610.3</v>
      </c>
      <c r="M22" s="5">
        <v>10610.3</v>
      </c>
      <c r="N22" s="5" t="s">
        <v>111</v>
      </c>
      <c r="O22" s="5" t="s">
        <v>32</v>
      </c>
      <c r="P22" s="5" t="s">
        <v>33</v>
      </c>
      <c r="Q22" s="5">
        <v>0</v>
      </c>
      <c r="R22" s="8">
        <v>45199.0000115741</v>
      </c>
      <c r="S22" s="7">
        <v>45294</v>
      </c>
      <c r="T22" s="5" t="s">
        <v>34</v>
      </c>
      <c r="U22" s="5">
        <v>10610.3</v>
      </c>
      <c r="V22" s="5">
        <v>0</v>
      </c>
      <c r="W22" s="5">
        <v>0</v>
      </c>
      <c r="X22" s="5" t="s">
        <v>116</v>
      </c>
      <c r="Y22" s="5" t="s">
        <v>48</v>
      </c>
    </row>
    <row r="23" s="5" customFormat="1" spans="1:25">
      <c r="A23" s="5" t="s">
        <v>117</v>
      </c>
      <c r="B23" s="5" t="s">
        <v>26</v>
      </c>
      <c r="C23" s="5" t="s">
        <v>27</v>
      </c>
      <c r="D23" s="5" t="s">
        <v>118</v>
      </c>
      <c r="E23" s="5" t="s">
        <v>119</v>
      </c>
      <c r="F23" s="7">
        <v>45290</v>
      </c>
      <c r="G23" s="7">
        <v>45291</v>
      </c>
      <c r="H23" s="5">
        <v>1</v>
      </c>
      <c r="I23" s="5">
        <v>1</v>
      </c>
      <c r="J23" s="5">
        <v>1</v>
      </c>
      <c r="K23" s="5" t="s">
        <v>30</v>
      </c>
      <c r="L23" s="5">
        <v>1302.71</v>
      </c>
      <c r="M23" s="5">
        <v>1302.71</v>
      </c>
      <c r="N23" s="5" t="s">
        <v>120</v>
      </c>
      <c r="O23" s="5" t="s">
        <v>32</v>
      </c>
      <c r="P23" s="5" t="s">
        <v>33</v>
      </c>
      <c r="Q23" s="5">
        <v>0</v>
      </c>
      <c r="R23" s="8">
        <v>45204</v>
      </c>
      <c r="S23" s="7">
        <v>45294</v>
      </c>
      <c r="T23" s="5" t="s">
        <v>34</v>
      </c>
      <c r="U23" s="5">
        <v>1302.71</v>
      </c>
      <c r="V23" s="5">
        <v>0</v>
      </c>
      <c r="W23" s="5">
        <v>0</v>
      </c>
      <c r="X23" s="5" t="s">
        <v>121</v>
      </c>
      <c r="Y23" s="5" t="s">
        <v>122</v>
      </c>
    </row>
    <row r="24" s="5" customFormat="1" spans="1:25">
      <c r="A24" s="5" t="s">
        <v>123</v>
      </c>
      <c r="B24" s="5" t="s">
        <v>26</v>
      </c>
      <c r="C24" s="5" t="s">
        <v>27</v>
      </c>
      <c r="D24" s="5" t="s">
        <v>81</v>
      </c>
      <c r="E24" s="5" t="s">
        <v>124</v>
      </c>
      <c r="F24" s="7">
        <v>45289</v>
      </c>
      <c r="G24" s="7">
        <v>45291</v>
      </c>
      <c r="H24" s="5">
        <v>1</v>
      </c>
      <c r="I24" s="5">
        <v>2</v>
      </c>
      <c r="J24" s="5">
        <v>2</v>
      </c>
      <c r="K24" s="5" t="s">
        <v>30</v>
      </c>
      <c r="L24" s="5">
        <v>1107.74</v>
      </c>
      <c r="M24" s="5">
        <v>1107.74</v>
      </c>
      <c r="N24" s="5" t="s">
        <v>125</v>
      </c>
      <c r="O24" s="5" t="s">
        <v>32</v>
      </c>
      <c r="P24" s="5" t="s">
        <v>33</v>
      </c>
      <c r="Q24" s="5">
        <v>0</v>
      </c>
      <c r="R24" s="8">
        <v>45207</v>
      </c>
      <c r="S24" s="7">
        <v>45294</v>
      </c>
      <c r="T24" s="5" t="s">
        <v>34</v>
      </c>
      <c r="U24" s="5">
        <v>1107.74</v>
      </c>
      <c r="V24" s="5">
        <v>0</v>
      </c>
      <c r="W24" s="5">
        <v>0</v>
      </c>
      <c r="X24" s="5" t="s">
        <v>126</v>
      </c>
      <c r="Y24" s="5" t="s">
        <v>127</v>
      </c>
    </row>
    <row r="25" s="5" customFormat="1" spans="1:25">
      <c r="A25" s="5" t="s">
        <v>64</v>
      </c>
      <c r="B25" s="5" t="s">
        <v>26</v>
      </c>
      <c r="C25" s="5" t="s">
        <v>79</v>
      </c>
      <c r="D25" s="5" t="s">
        <v>65</v>
      </c>
      <c r="E25" s="5" t="s">
        <v>66</v>
      </c>
      <c r="F25" s="7">
        <v>45287</v>
      </c>
      <c r="G25" s="7">
        <v>45291</v>
      </c>
      <c r="H25" s="5">
        <v>1</v>
      </c>
      <c r="I25" s="5">
        <v>4</v>
      </c>
      <c r="J25" s="5">
        <v>4</v>
      </c>
      <c r="K25" s="5" t="s">
        <v>30</v>
      </c>
      <c r="L25" s="5">
        <v>-4371.04</v>
      </c>
      <c r="M25" s="5">
        <v>-4371.04</v>
      </c>
      <c r="N25" s="5" t="s">
        <v>67</v>
      </c>
      <c r="O25" s="5" t="s">
        <v>32</v>
      </c>
      <c r="P25" s="5" t="s">
        <v>33</v>
      </c>
      <c r="Q25" s="5">
        <v>0</v>
      </c>
      <c r="R25" s="8">
        <v>45136</v>
      </c>
      <c r="S25" s="7">
        <v>45294</v>
      </c>
      <c r="T25" s="5" t="s">
        <v>34</v>
      </c>
      <c r="U25" s="5">
        <v>-4371.04</v>
      </c>
      <c r="V25" s="5">
        <v>0</v>
      </c>
      <c r="W25" s="5">
        <v>0</v>
      </c>
      <c r="X25" s="5" t="s">
        <v>68</v>
      </c>
      <c r="Y25" s="5" t="s">
        <v>48</v>
      </c>
    </row>
    <row r="26" s="5" customFormat="1" spans="1:25">
      <c r="A26" s="5" t="s">
        <v>128</v>
      </c>
      <c r="B26" s="5" t="s">
        <v>26</v>
      </c>
      <c r="C26" s="5" t="s">
        <v>27</v>
      </c>
      <c r="D26" s="5" t="s">
        <v>129</v>
      </c>
      <c r="E26" s="5" t="s">
        <v>130</v>
      </c>
      <c r="F26" s="7">
        <v>45283</v>
      </c>
      <c r="G26" s="7">
        <v>45291</v>
      </c>
      <c r="H26" s="5">
        <v>1</v>
      </c>
      <c r="I26" s="5">
        <v>8</v>
      </c>
      <c r="J26" s="5">
        <v>8</v>
      </c>
      <c r="K26" s="5" t="s">
        <v>30</v>
      </c>
      <c r="L26" s="5">
        <v>12255.92</v>
      </c>
      <c r="M26" s="5">
        <v>12255.92</v>
      </c>
      <c r="N26" s="5" t="s">
        <v>131</v>
      </c>
      <c r="O26" s="5" t="s">
        <v>32</v>
      </c>
      <c r="P26" s="5" t="s">
        <v>33</v>
      </c>
      <c r="Q26" s="5">
        <v>0</v>
      </c>
      <c r="R26" s="8">
        <v>45210.0000115741</v>
      </c>
      <c r="S26" s="7">
        <v>45294</v>
      </c>
      <c r="T26" s="5" t="s">
        <v>34</v>
      </c>
      <c r="U26" s="5">
        <v>12255.92</v>
      </c>
      <c r="V26" s="5">
        <v>0</v>
      </c>
      <c r="W26" s="5">
        <v>0</v>
      </c>
      <c r="X26" s="5" t="s">
        <v>132</v>
      </c>
      <c r="Y26" s="5" t="s">
        <v>48</v>
      </c>
    </row>
    <row r="27" s="5" customFormat="1" spans="1:25">
      <c r="A27" s="5" t="s">
        <v>128</v>
      </c>
      <c r="B27" s="5" t="s">
        <v>26</v>
      </c>
      <c r="C27" s="5" t="s">
        <v>79</v>
      </c>
      <c r="D27" s="5" t="s">
        <v>129</v>
      </c>
      <c r="E27" s="5" t="s">
        <v>130</v>
      </c>
      <c r="F27" s="7">
        <v>45283</v>
      </c>
      <c r="G27" s="7">
        <v>45291</v>
      </c>
      <c r="H27" s="5">
        <v>1</v>
      </c>
      <c r="I27" s="5">
        <v>8</v>
      </c>
      <c r="J27" s="5">
        <v>8</v>
      </c>
      <c r="K27" s="5" t="s">
        <v>30</v>
      </c>
      <c r="L27" s="5">
        <v>-12255.92</v>
      </c>
      <c r="M27" s="5">
        <v>-12255.92</v>
      </c>
      <c r="N27" s="5" t="s">
        <v>131</v>
      </c>
      <c r="O27" s="5" t="s">
        <v>32</v>
      </c>
      <c r="P27" s="5" t="s">
        <v>33</v>
      </c>
      <c r="Q27" s="5">
        <v>0</v>
      </c>
      <c r="R27" s="8">
        <v>45210.0000115741</v>
      </c>
      <c r="S27" s="7">
        <v>45294</v>
      </c>
      <c r="T27" s="5" t="s">
        <v>34</v>
      </c>
      <c r="U27" s="5">
        <v>-12255.92</v>
      </c>
      <c r="V27" s="5">
        <v>0</v>
      </c>
      <c r="W27" s="5">
        <v>0</v>
      </c>
      <c r="X27" s="5" t="s">
        <v>132</v>
      </c>
      <c r="Y27" s="5" t="s">
        <v>48</v>
      </c>
    </row>
    <row r="28" s="5" customFormat="1" spans="1:25">
      <c r="A28" s="5" t="s">
        <v>115</v>
      </c>
      <c r="B28" s="5" t="s">
        <v>26</v>
      </c>
      <c r="C28" s="5" t="s">
        <v>79</v>
      </c>
      <c r="D28" s="5" t="s">
        <v>109</v>
      </c>
      <c r="E28" s="5" t="s">
        <v>110</v>
      </c>
      <c r="F28" s="7">
        <v>45286</v>
      </c>
      <c r="G28" s="7">
        <v>45291</v>
      </c>
      <c r="H28" s="5">
        <v>2</v>
      </c>
      <c r="I28" s="5">
        <v>5</v>
      </c>
      <c r="J28" s="5">
        <v>10</v>
      </c>
      <c r="K28" s="5" t="s">
        <v>30</v>
      </c>
      <c r="L28" s="5">
        <v>-10610.3</v>
      </c>
      <c r="M28" s="5">
        <v>-10610.3</v>
      </c>
      <c r="N28" s="5" t="s">
        <v>111</v>
      </c>
      <c r="O28" s="5" t="s">
        <v>32</v>
      </c>
      <c r="P28" s="5" t="s">
        <v>33</v>
      </c>
      <c r="Q28" s="5">
        <v>0</v>
      </c>
      <c r="R28" s="8">
        <v>45199.0000115741</v>
      </c>
      <c r="S28" s="7">
        <v>45294</v>
      </c>
      <c r="T28" s="5" t="s">
        <v>34</v>
      </c>
      <c r="U28" s="5">
        <v>-10610.3</v>
      </c>
      <c r="V28" s="5">
        <v>0</v>
      </c>
      <c r="W28" s="5">
        <v>0</v>
      </c>
      <c r="X28" s="5" t="s">
        <v>116</v>
      </c>
      <c r="Y28" s="5" t="s">
        <v>48</v>
      </c>
    </row>
    <row r="29" s="5" customFormat="1" spans="1:25">
      <c r="A29" s="5" t="s">
        <v>117</v>
      </c>
      <c r="B29" s="5" t="s">
        <v>26</v>
      </c>
      <c r="C29" s="5" t="s">
        <v>79</v>
      </c>
      <c r="D29" s="5" t="s">
        <v>118</v>
      </c>
      <c r="E29" s="5" t="s">
        <v>119</v>
      </c>
      <c r="F29" s="7">
        <v>45290</v>
      </c>
      <c r="G29" s="7">
        <v>45291</v>
      </c>
      <c r="H29" s="5">
        <v>1</v>
      </c>
      <c r="I29" s="5">
        <v>1</v>
      </c>
      <c r="J29" s="5">
        <v>1</v>
      </c>
      <c r="K29" s="5" t="s">
        <v>30</v>
      </c>
      <c r="L29" s="5">
        <v>-1302.71</v>
      </c>
      <c r="M29" s="5">
        <v>-1302.71</v>
      </c>
      <c r="N29" s="5" t="s">
        <v>120</v>
      </c>
      <c r="O29" s="5" t="s">
        <v>32</v>
      </c>
      <c r="P29" s="5" t="s">
        <v>33</v>
      </c>
      <c r="Q29" s="5">
        <v>0</v>
      </c>
      <c r="R29" s="8">
        <v>45204</v>
      </c>
      <c r="S29" s="7">
        <v>45294</v>
      </c>
      <c r="T29" s="5" t="s">
        <v>34</v>
      </c>
      <c r="U29" s="5">
        <v>-1302.71</v>
      </c>
      <c r="V29" s="5">
        <v>0</v>
      </c>
      <c r="W29" s="5">
        <v>0</v>
      </c>
      <c r="X29" s="5" t="s">
        <v>121</v>
      </c>
      <c r="Y29" s="5" t="s">
        <v>122</v>
      </c>
    </row>
    <row r="30" s="5" customFormat="1" spans="1:25">
      <c r="A30" s="5" t="s">
        <v>133</v>
      </c>
      <c r="B30" s="5" t="s">
        <v>26</v>
      </c>
      <c r="C30" s="5" t="s">
        <v>27</v>
      </c>
      <c r="D30" s="5" t="s">
        <v>134</v>
      </c>
      <c r="E30" s="5" t="s">
        <v>135</v>
      </c>
      <c r="F30" s="7">
        <v>45290</v>
      </c>
      <c r="G30" s="7">
        <v>45291</v>
      </c>
      <c r="H30" s="5">
        <v>1</v>
      </c>
      <c r="I30" s="5">
        <v>1</v>
      </c>
      <c r="J30" s="5">
        <v>1</v>
      </c>
      <c r="K30" s="5" t="s">
        <v>30</v>
      </c>
      <c r="L30" s="5">
        <v>932.31</v>
      </c>
      <c r="M30" s="5">
        <v>932.31</v>
      </c>
      <c r="N30" s="5" t="s">
        <v>136</v>
      </c>
      <c r="O30" s="5" t="s">
        <v>32</v>
      </c>
      <c r="P30" s="5" t="s">
        <v>33</v>
      </c>
      <c r="Q30" s="5">
        <v>0</v>
      </c>
      <c r="R30" s="8">
        <v>45216.0000115741</v>
      </c>
      <c r="S30" s="7">
        <v>45294</v>
      </c>
      <c r="T30" s="5" t="s">
        <v>34</v>
      </c>
      <c r="U30" s="5">
        <v>932.31</v>
      </c>
      <c r="V30" s="5">
        <v>0</v>
      </c>
      <c r="W30" s="5">
        <v>0</v>
      </c>
      <c r="X30" s="5" t="s">
        <v>137</v>
      </c>
      <c r="Y30" s="5" t="s">
        <v>48</v>
      </c>
    </row>
    <row r="31" s="5" customFormat="1" spans="1:25">
      <c r="A31" s="5" t="s">
        <v>138</v>
      </c>
      <c r="B31" s="5" t="s">
        <v>26</v>
      </c>
      <c r="C31" s="5" t="s">
        <v>27</v>
      </c>
      <c r="D31" s="5" t="s">
        <v>139</v>
      </c>
      <c r="E31" s="5" t="s">
        <v>140</v>
      </c>
      <c r="F31" s="7">
        <v>45289</v>
      </c>
      <c r="G31" s="7">
        <v>45291</v>
      </c>
      <c r="H31" s="5">
        <v>1</v>
      </c>
      <c r="I31" s="5">
        <v>2</v>
      </c>
      <c r="J31" s="5">
        <v>2</v>
      </c>
      <c r="K31" s="5" t="s">
        <v>30</v>
      </c>
      <c r="L31" s="5">
        <v>1371.46</v>
      </c>
      <c r="M31" s="5">
        <v>1371.46</v>
      </c>
      <c r="N31" s="5" t="s">
        <v>141</v>
      </c>
      <c r="O31" s="5" t="s">
        <v>32</v>
      </c>
      <c r="P31" s="5" t="s">
        <v>33</v>
      </c>
      <c r="Q31" s="5">
        <v>0</v>
      </c>
      <c r="R31" s="8">
        <v>45218.0000115741</v>
      </c>
      <c r="S31" s="7">
        <v>45294</v>
      </c>
      <c r="T31" s="5" t="s">
        <v>34</v>
      </c>
      <c r="U31" s="5">
        <v>1371.46</v>
      </c>
      <c r="V31" s="5">
        <v>0</v>
      </c>
      <c r="W31" s="5">
        <v>0</v>
      </c>
      <c r="X31" s="5" t="s">
        <v>142</v>
      </c>
      <c r="Y31" s="5" t="s">
        <v>143</v>
      </c>
    </row>
    <row r="32" s="5" customFormat="1" spans="1:25">
      <c r="A32" s="5" t="s">
        <v>144</v>
      </c>
      <c r="B32" s="5" t="s">
        <v>26</v>
      </c>
      <c r="C32" s="5" t="s">
        <v>27</v>
      </c>
      <c r="D32" s="5" t="s">
        <v>145</v>
      </c>
      <c r="E32" s="5" t="s">
        <v>146</v>
      </c>
      <c r="F32" s="7">
        <v>45290</v>
      </c>
      <c r="G32" s="7">
        <v>45291</v>
      </c>
      <c r="H32" s="5">
        <v>1</v>
      </c>
      <c r="I32" s="5">
        <v>1</v>
      </c>
      <c r="J32" s="5">
        <v>1</v>
      </c>
      <c r="K32" s="5" t="s">
        <v>30</v>
      </c>
      <c r="L32" s="5">
        <v>567.21</v>
      </c>
      <c r="M32" s="5">
        <v>567.21</v>
      </c>
      <c r="N32" s="5" t="s">
        <v>147</v>
      </c>
      <c r="O32" s="5" t="s">
        <v>32</v>
      </c>
      <c r="P32" s="5" t="s">
        <v>33</v>
      </c>
      <c r="Q32" s="5">
        <v>0</v>
      </c>
      <c r="R32" s="8">
        <v>45224</v>
      </c>
      <c r="S32" s="7">
        <v>45294</v>
      </c>
      <c r="T32" s="5" t="s">
        <v>34</v>
      </c>
      <c r="U32" s="5">
        <v>567.21</v>
      </c>
      <c r="V32" s="5">
        <v>0</v>
      </c>
      <c r="W32" s="5">
        <v>0</v>
      </c>
      <c r="X32" s="5" t="s">
        <v>148</v>
      </c>
      <c r="Y32" s="5" t="s">
        <v>48</v>
      </c>
    </row>
    <row r="33" s="5" customFormat="1" spans="1:25">
      <c r="A33" s="5" t="s">
        <v>149</v>
      </c>
      <c r="B33" s="5" t="s">
        <v>26</v>
      </c>
      <c r="C33" s="5" t="s">
        <v>27</v>
      </c>
      <c r="D33" s="5" t="s">
        <v>145</v>
      </c>
      <c r="E33" s="5" t="s">
        <v>146</v>
      </c>
      <c r="F33" s="7">
        <v>45290</v>
      </c>
      <c r="G33" s="7">
        <v>45291</v>
      </c>
      <c r="H33" s="5">
        <v>1</v>
      </c>
      <c r="I33" s="5">
        <v>1</v>
      </c>
      <c r="J33" s="5">
        <v>1</v>
      </c>
      <c r="K33" s="5" t="s">
        <v>30</v>
      </c>
      <c r="L33" s="5">
        <v>567.21</v>
      </c>
      <c r="M33" s="5">
        <v>567.21</v>
      </c>
      <c r="N33" s="5" t="s">
        <v>147</v>
      </c>
      <c r="O33" s="5" t="s">
        <v>32</v>
      </c>
      <c r="P33" s="5" t="s">
        <v>33</v>
      </c>
      <c r="Q33" s="5">
        <v>0</v>
      </c>
      <c r="R33" s="8">
        <v>45224</v>
      </c>
      <c r="S33" s="7">
        <v>45294</v>
      </c>
      <c r="T33" s="5" t="s">
        <v>34</v>
      </c>
      <c r="U33" s="5">
        <v>567.21</v>
      </c>
      <c r="V33" s="5">
        <v>0</v>
      </c>
      <c r="W33" s="5">
        <v>0</v>
      </c>
      <c r="X33" s="5" t="s">
        <v>150</v>
      </c>
      <c r="Y33" s="5" t="s">
        <v>48</v>
      </c>
    </row>
    <row r="34" s="5" customFormat="1" spans="1:25">
      <c r="A34" s="5" t="s">
        <v>151</v>
      </c>
      <c r="B34" s="5" t="s">
        <v>26</v>
      </c>
      <c r="C34" s="5" t="s">
        <v>27</v>
      </c>
      <c r="D34" s="5" t="s">
        <v>118</v>
      </c>
      <c r="E34" s="5" t="s">
        <v>119</v>
      </c>
      <c r="F34" s="7">
        <v>45290</v>
      </c>
      <c r="G34" s="7">
        <v>45291</v>
      </c>
      <c r="H34" s="5">
        <v>1</v>
      </c>
      <c r="I34" s="5">
        <v>1</v>
      </c>
      <c r="J34" s="5">
        <v>1</v>
      </c>
      <c r="K34" s="5" t="s">
        <v>30</v>
      </c>
      <c r="L34" s="5">
        <v>1313.9</v>
      </c>
      <c r="M34" s="5">
        <v>1313.9</v>
      </c>
      <c r="N34" s="5" t="s">
        <v>152</v>
      </c>
      <c r="O34" s="5" t="s">
        <v>32</v>
      </c>
      <c r="P34" s="5" t="s">
        <v>33</v>
      </c>
      <c r="Q34" s="5">
        <v>0</v>
      </c>
      <c r="R34" s="8">
        <v>45226</v>
      </c>
      <c r="S34" s="7">
        <v>45294</v>
      </c>
      <c r="T34" s="5" t="s">
        <v>34</v>
      </c>
      <c r="U34" s="5">
        <v>1313.9</v>
      </c>
      <c r="V34" s="5">
        <v>0</v>
      </c>
      <c r="W34" s="5">
        <v>0</v>
      </c>
      <c r="X34" s="5" t="s">
        <v>153</v>
      </c>
      <c r="Y34" s="5" t="s">
        <v>154</v>
      </c>
    </row>
    <row r="35" s="5" customFormat="1" spans="1:25">
      <c r="A35" s="5" t="s">
        <v>155</v>
      </c>
      <c r="B35" s="5" t="s">
        <v>26</v>
      </c>
      <c r="C35" s="5" t="s">
        <v>27</v>
      </c>
      <c r="D35" s="5" t="s">
        <v>156</v>
      </c>
      <c r="E35" s="5" t="s">
        <v>55</v>
      </c>
      <c r="F35" s="7">
        <v>45284</v>
      </c>
      <c r="G35" s="7">
        <v>45291</v>
      </c>
      <c r="H35" s="5">
        <v>2</v>
      </c>
      <c r="I35" s="5">
        <v>7</v>
      </c>
      <c r="J35" s="5">
        <v>14</v>
      </c>
      <c r="K35" s="5" t="s">
        <v>30</v>
      </c>
      <c r="L35" s="5">
        <v>9389.66</v>
      </c>
      <c r="M35" s="5">
        <v>9389.66</v>
      </c>
      <c r="N35" s="5" t="s">
        <v>157</v>
      </c>
      <c r="O35" s="5" t="s">
        <v>32</v>
      </c>
      <c r="P35" s="5" t="s">
        <v>33</v>
      </c>
      <c r="Q35" s="5">
        <v>0</v>
      </c>
      <c r="R35" s="8">
        <v>45226.0000115741</v>
      </c>
      <c r="S35" s="7">
        <v>45294</v>
      </c>
      <c r="T35" s="5" t="s">
        <v>34</v>
      </c>
      <c r="U35" s="5">
        <v>9389.66</v>
      </c>
      <c r="V35" s="5">
        <v>0</v>
      </c>
      <c r="W35" s="5">
        <v>0</v>
      </c>
      <c r="X35" s="5" t="s">
        <v>158</v>
      </c>
      <c r="Y35" s="5" t="s">
        <v>159</v>
      </c>
    </row>
    <row r="36" s="5" customFormat="1" spans="1:25">
      <c r="A36" s="5" t="s">
        <v>160</v>
      </c>
      <c r="B36" s="5" t="s">
        <v>26</v>
      </c>
      <c r="C36" s="5" t="s">
        <v>27</v>
      </c>
      <c r="D36" s="5" t="s">
        <v>161</v>
      </c>
      <c r="E36" s="5" t="s">
        <v>93</v>
      </c>
      <c r="F36" s="7">
        <v>45290</v>
      </c>
      <c r="G36" s="7">
        <v>45291</v>
      </c>
      <c r="H36" s="5">
        <v>2</v>
      </c>
      <c r="I36" s="5">
        <v>1</v>
      </c>
      <c r="J36" s="5">
        <v>2</v>
      </c>
      <c r="K36" s="5" t="s">
        <v>30</v>
      </c>
      <c r="L36" s="5">
        <v>795.48</v>
      </c>
      <c r="M36" s="5">
        <v>795.48</v>
      </c>
      <c r="N36" s="5" t="s">
        <v>162</v>
      </c>
      <c r="O36" s="5" t="s">
        <v>32</v>
      </c>
      <c r="P36" s="5" t="s">
        <v>33</v>
      </c>
      <c r="Q36" s="5">
        <v>0</v>
      </c>
      <c r="R36" s="8">
        <v>45227.0000115741</v>
      </c>
      <c r="S36" s="7">
        <v>45294</v>
      </c>
      <c r="T36" s="5" t="s">
        <v>34</v>
      </c>
      <c r="U36" s="5">
        <v>795.48</v>
      </c>
      <c r="V36" s="5">
        <v>0</v>
      </c>
      <c r="W36" s="5">
        <v>0</v>
      </c>
      <c r="X36" s="5" t="s">
        <v>163</v>
      </c>
      <c r="Y36" s="5" t="s">
        <v>164</v>
      </c>
    </row>
    <row r="37" s="5" customFormat="1" spans="1:25">
      <c r="A37" s="5" t="s">
        <v>151</v>
      </c>
      <c r="B37" s="5" t="s">
        <v>26</v>
      </c>
      <c r="C37" s="5" t="s">
        <v>79</v>
      </c>
      <c r="D37" s="5" t="s">
        <v>118</v>
      </c>
      <c r="E37" s="5" t="s">
        <v>119</v>
      </c>
      <c r="F37" s="7">
        <v>45290</v>
      </c>
      <c r="G37" s="7">
        <v>45291</v>
      </c>
      <c r="H37" s="5">
        <v>1</v>
      </c>
      <c r="I37" s="5">
        <v>1</v>
      </c>
      <c r="J37" s="5">
        <v>1</v>
      </c>
      <c r="K37" s="5" t="s">
        <v>30</v>
      </c>
      <c r="L37" s="5">
        <v>-1313.9</v>
      </c>
      <c r="M37" s="5">
        <v>-1313.9</v>
      </c>
      <c r="N37" s="5" t="s">
        <v>152</v>
      </c>
      <c r="O37" s="5" t="s">
        <v>32</v>
      </c>
      <c r="P37" s="5" t="s">
        <v>33</v>
      </c>
      <c r="Q37" s="5">
        <v>0</v>
      </c>
      <c r="R37" s="8">
        <v>45226</v>
      </c>
      <c r="S37" s="7">
        <v>45294</v>
      </c>
      <c r="T37" s="5" t="s">
        <v>34</v>
      </c>
      <c r="U37" s="5">
        <v>-1313.9</v>
      </c>
      <c r="V37" s="5">
        <v>0</v>
      </c>
      <c r="W37" s="5">
        <v>0</v>
      </c>
      <c r="X37" s="5" t="s">
        <v>153</v>
      </c>
      <c r="Y37" s="5" t="s">
        <v>154</v>
      </c>
    </row>
    <row r="38" s="5" customFormat="1" spans="1:25">
      <c r="A38" s="5" t="s">
        <v>165</v>
      </c>
      <c r="B38" s="5" t="s">
        <v>26</v>
      </c>
      <c r="C38" s="5" t="s">
        <v>27</v>
      </c>
      <c r="D38" s="5" t="s">
        <v>166</v>
      </c>
      <c r="E38" s="5" t="s">
        <v>167</v>
      </c>
      <c r="F38" s="7">
        <v>45290</v>
      </c>
      <c r="G38" s="7">
        <v>45291</v>
      </c>
      <c r="H38" s="5">
        <v>1</v>
      </c>
      <c r="I38" s="5">
        <v>1</v>
      </c>
      <c r="J38" s="5">
        <v>1</v>
      </c>
      <c r="K38" s="5" t="s">
        <v>30</v>
      </c>
      <c r="L38" s="5">
        <v>259.12</v>
      </c>
      <c r="M38" s="5">
        <v>259.12</v>
      </c>
      <c r="N38" s="5" t="s">
        <v>168</v>
      </c>
      <c r="O38" s="5" t="s">
        <v>32</v>
      </c>
      <c r="P38" s="5" t="s">
        <v>33</v>
      </c>
      <c r="Q38" s="5">
        <v>0</v>
      </c>
      <c r="R38" s="8">
        <v>45231.0000115741</v>
      </c>
      <c r="S38" s="7">
        <v>45294</v>
      </c>
      <c r="T38" s="5" t="s">
        <v>34</v>
      </c>
      <c r="U38" s="5">
        <v>259.12</v>
      </c>
      <c r="V38" s="5">
        <v>0</v>
      </c>
      <c r="W38" s="5">
        <v>0</v>
      </c>
      <c r="X38" s="5" t="s">
        <v>169</v>
      </c>
      <c r="Y38" s="5" t="s">
        <v>170</v>
      </c>
    </row>
    <row r="39" s="5" customFormat="1" spans="1:25">
      <c r="A39" s="5" t="s">
        <v>171</v>
      </c>
      <c r="B39" s="5" t="s">
        <v>26</v>
      </c>
      <c r="C39" s="5" t="s">
        <v>27</v>
      </c>
      <c r="D39" s="5" t="s">
        <v>172</v>
      </c>
      <c r="E39" s="5" t="s">
        <v>173</v>
      </c>
      <c r="F39" s="7">
        <v>45290</v>
      </c>
      <c r="G39" s="7">
        <v>45291</v>
      </c>
      <c r="H39" s="5">
        <v>1</v>
      </c>
      <c r="I39" s="5">
        <v>1</v>
      </c>
      <c r="J39" s="5">
        <v>1</v>
      </c>
      <c r="K39" s="5" t="s">
        <v>30</v>
      </c>
      <c r="L39" s="5">
        <v>2068.75</v>
      </c>
      <c r="M39" s="5">
        <v>2068.75</v>
      </c>
      <c r="N39" s="5" t="s">
        <v>174</v>
      </c>
      <c r="O39" s="5" t="s">
        <v>32</v>
      </c>
      <c r="P39" s="5" t="s">
        <v>33</v>
      </c>
      <c r="Q39" s="5">
        <v>0</v>
      </c>
      <c r="R39" s="8">
        <v>45231</v>
      </c>
      <c r="S39" s="7">
        <v>45294</v>
      </c>
      <c r="T39" s="5" t="s">
        <v>34</v>
      </c>
      <c r="U39" s="5">
        <v>2068.75</v>
      </c>
      <c r="V39" s="5">
        <v>0</v>
      </c>
      <c r="W39" s="5">
        <v>0</v>
      </c>
      <c r="X39" s="5" t="s">
        <v>175</v>
      </c>
      <c r="Y39" s="5" t="s">
        <v>48</v>
      </c>
    </row>
    <row r="40" s="5" customFormat="1" spans="1:25">
      <c r="A40" s="5" t="s">
        <v>176</v>
      </c>
      <c r="B40" s="5" t="s">
        <v>26</v>
      </c>
      <c r="C40" s="5" t="s">
        <v>27</v>
      </c>
      <c r="D40" s="5" t="s">
        <v>177</v>
      </c>
      <c r="E40" s="5" t="s">
        <v>178</v>
      </c>
      <c r="F40" s="7">
        <v>45289</v>
      </c>
      <c r="G40" s="7">
        <v>45291</v>
      </c>
      <c r="H40" s="5">
        <v>1</v>
      </c>
      <c r="I40" s="5">
        <v>2</v>
      </c>
      <c r="J40" s="5">
        <v>2</v>
      </c>
      <c r="K40" s="5" t="s">
        <v>30</v>
      </c>
      <c r="L40" s="5">
        <v>1452.6</v>
      </c>
      <c r="M40" s="5">
        <v>1452.6</v>
      </c>
      <c r="N40" s="5" t="s">
        <v>179</v>
      </c>
      <c r="O40" s="5" t="s">
        <v>32</v>
      </c>
      <c r="P40" s="5" t="s">
        <v>33</v>
      </c>
      <c r="Q40" s="5">
        <v>0</v>
      </c>
      <c r="R40" s="8">
        <v>45231</v>
      </c>
      <c r="S40" s="7">
        <v>45294</v>
      </c>
      <c r="T40" s="5" t="s">
        <v>34</v>
      </c>
      <c r="U40" s="5">
        <v>1452.6</v>
      </c>
      <c r="V40" s="5">
        <v>0</v>
      </c>
      <c r="W40" s="5">
        <v>0</v>
      </c>
      <c r="X40" s="5" t="s">
        <v>180</v>
      </c>
      <c r="Y40" s="5" t="s">
        <v>48</v>
      </c>
    </row>
    <row r="41" s="5" customFormat="1" spans="1:25">
      <c r="A41" s="5" t="s">
        <v>181</v>
      </c>
      <c r="B41" s="5" t="s">
        <v>26</v>
      </c>
      <c r="C41" s="5" t="s">
        <v>27</v>
      </c>
      <c r="D41" s="5" t="s">
        <v>182</v>
      </c>
      <c r="E41" s="5" t="s">
        <v>183</v>
      </c>
      <c r="F41" s="7">
        <v>45289</v>
      </c>
      <c r="G41" s="7">
        <v>45291</v>
      </c>
      <c r="H41" s="5">
        <v>1</v>
      </c>
      <c r="I41" s="5">
        <v>2</v>
      </c>
      <c r="J41" s="5">
        <v>2</v>
      </c>
      <c r="K41" s="5" t="s">
        <v>30</v>
      </c>
      <c r="L41" s="5">
        <v>2028.06</v>
      </c>
      <c r="M41" s="5">
        <v>2028.06</v>
      </c>
      <c r="N41" s="5" t="s">
        <v>184</v>
      </c>
      <c r="O41" s="5" t="s">
        <v>32</v>
      </c>
      <c r="P41" s="5" t="s">
        <v>33</v>
      </c>
      <c r="Q41" s="5">
        <v>0</v>
      </c>
      <c r="R41" s="8">
        <v>45233.0000115741</v>
      </c>
      <c r="S41" s="7">
        <v>45294</v>
      </c>
      <c r="T41" s="5" t="s">
        <v>34</v>
      </c>
      <c r="U41" s="5">
        <v>2028.06</v>
      </c>
      <c r="V41" s="5">
        <v>0</v>
      </c>
      <c r="W41" s="5">
        <v>0</v>
      </c>
      <c r="X41" s="5" t="s">
        <v>185</v>
      </c>
      <c r="Y41" s="5" t="s">
        <v>48</v>
      </c>
    </row>
    <row r="42" s="5" customFormat="1" spans="1:25">
      <c r="A42" s="5" t="s">
        <v>186</v>
      </c>
      <c r="B42" s="5" t="s">
        <v>26</v>
      </c>
      <c r="C42" s="5" t="s">
        <v>27</v>
      </c>
      <c r="D42" s="5" t="s">
        <v>187</v>
      </c>
      <c r="E42" s="5" t="s">
        <v>188</v>
      </c>
      <c r="F42" s="7">
        <v>45290</v>
      </c>
      <c r="G42" s="7">
        <v>45291</v>
      </c>
      <c r="H42" s="5">
        <v>1</v>
      </c>
      <c r="I42" s="5">
        <v>1</v>
      </c>
      <c r="J42" s="5">
        <v>1</v>
      </c>
      <c r="K42" s="5" t="s">
        <v>30</v>
      </c>
      <c r="L42" s="5">
        <v>2563.26</v>
      </c>
      <c r="M42" s="5">
        <v>2563.26</v>
      </c>
      <c r="N42" s="5" t="s">
        <v>189</v>
      </c>
      <c r="O42" s="5" t="s">
        <v>32</v>
      </c>
      <c r="P42" s="5" t="s">
        <v>33</v>
      </c>
      <c r="Q42" s="5">
        <v>0</v>
      </c>
      <c r="R42" s="8">
        <v>45234</v>
      </c>
      <c r="S42" s="7">
        <v>45294</v>
      </c>
      <c r="T42" s="5" t="s">
        <v>34</v>
      </c>
      <c r="U42" s="5">
        <v>2563.26</v>
      </c>
      <c r="V42" s="5">
        <v>0</v>
      </c>
      <c r="W42" s="5">
        <v>0</v>
      </c>
      <c r="X42" s="5" t="s">
        <v>190</v>
      </c>
      <c r="Y42" s="5" t="s">
        <v>191</v>
      </c>
    </row>
    <row r="43" s="5" customFormat="1" spans="1:25">
      <c r="A43" s="5" t="s">
        <v>192</v>
      </c>
      <c r="B43" s="5" t="s">
        <v>26</v>
      </c>
      <c r="C43" s="5" t="s">
        <v>27</v>
      </c>
      <c r="D43" s="5" t="s">
        <v>193</v>
      </c>
      <c r="E43" s="5" t="s">
        <v>194</v>
      </c>
      <c r="F43" s="7">
        <v>45289</v>
      </c>
      <c r="G43" s="7">
        <v>45291</v>
      </c>
      <c r="H43" s="5">
        <v>1</v>
      </c>
      <c r="I43" s="5">
        <v>2</v>
      </c>
      <c r="J43" s="5">
        <v>2</v>
      </c>
      <c r="K43" s="5" t="s">
        <v>30</v>
      </c>
      <c r="L43" s="5">
        <v>1685.02</v>
      </c>
      <c r="M43" s="5">
        <v>1685.02</v>
      </c>
      <c r="N43" s="5" t="s">
        <v>195</v>
      </c>
      <c r="O43" s="5" t="s">
        <v>32</v>
      </c>
      <c r="P43" s="5" t="s">
        <v>33</v>
      </c>
      <c r="Q43" s="5">
        <v>0</v>
      </c>
      <c r="R43" s="8">
        <v>45235.0000115741</v>
      </c>
      <c r="S43" s="7">
        <v>45294</v>
      </c>
      <c r="T43" s="5" t="s">
        <v>34</v>
      </c>
      <c r="U43" s="5">
        <v>1685.02</v>
      </c>
      <c r="V43" s="5">
        <v>0</v>
      </c>
      <c r="W43" s="5">
        <v>0</v>
      </c>
      <c r="X43" s="5" t="s">
        <v>196</v>
      </c>
      <c r="Y43" s="5" t="s">
        <v>48</v>
      </c>
    </row>
    <row r="44" s="5" customFormat="1" spans="1:25">
      <c r="A44" s="5" t="s">
        <v>197</v>
      </c>
      <c r="B44" s="5" t="s">
        <v>26</v>
      </c>
      <c r="C44" s="5" t="s">
        <v>27</v>
      </c>
      <c r="D44" s="5" t="s">
        <v>198</v>
      </c>
      <c r="E44" s="5" t="s">
        <v>199</v>
      </c>
      <c r="F44" s="7">
        <v>45290</v>
      </c>
      <c r="G44" s="7">
        <v>45291</v>
      </c>
      <c r="H44" s="5">
        <v>1</v>
      </c>
      <c r="I44" s="5">
        <v>1</v>
      </c>
      <c r="J44" s="5">
        <v>1</v>
      </c>
      <c r="K44" s="5" t="s">
        <v>30</v>
      </c>
      <c r="L44" s="5">
        <v>382.55</v>
      </c>
      <c r="M44" s="5">
        <v>382.55</v>
      </c>
      <c r="N44" s="5" t="s">
        <v>200</v>
      </c>
      <c r="O44" s="5" t="s">
        <v>32</v>
      </c>
      <c r="P44" s="5" t="s">
        <v>33</v>
      </c>
      <c r="Q44" s="5">
        <v>0</v>
      </c>
      <c r="R44" s="8">
        <v>45236</v>
      </c>
      <c r="S44" s="7">
        <v>45294</v>
      </c>
      <c r="T44" s="5" t="s">
        <v>34</v>
      </c>
      <c r="U44" s="5">
        <v>382.55</v>
      </c>
      <c r="V44" s="5">
        <v>0</v>
      </c>
      <c r="W44" s="5">
        <v>0</v>
      </c>
      <c r="X44" s="5" t="s">
        <v>201</v>
      </c>
      <c r="Y44" s="5" t="s">
        <v>48</v>
      </c>
    </row>
    <row r="45" s="5" customFormat="1" spans="1:25">
      <c r="A45" s="5" t="s">
        <v>202</v>
      </c>
      <c r="B45" s="5" t="s">
        <v>26</v>
      </c>
      <c r="C45" s="5" t="s">
        <v>27</v>
      </c>
      <c r="D45" s="5" t="s">
        <v>203</v>
      </c>
      <c r="E45" s="5" t="s">
        <v>146</v>
      </c>
      <c r="F45" s="7">
        <v>45290</v>
      </c>
      <c r="G45" s="7">
        <v>45291</v>
      </c>
      <c r="H45" s="5">
        <v>1</v>
      </c>
      <c r="I45" s="5">
        <v>1</v>
      </c>
      <c r="J45" s="5">
        <v>1</v>
      </c>
      <c r="K45" s="5" t="s">
        <v>30</v>
      </c>
      <c r="L45" s="5">
        <v>1335.05</v>
      </c>
      <c r="M45" s="5">
        <v>1335.05</v>
      </c>
      <c r="N45" s="5" t="s">
        <v>204</v>
      </c>
      <c r="O45" s="5" t="s">
        <v>32</v>
      </c>
      <c r="P45" s="5" t="s">
        <v>33</v>
      </c>
      <c r="Q45" s="5">
        <v>0</v>
      </c>
      <c r="R45" s="8">
        <v>45236.0000115741</v>
      </c>
      <c r="S45" s="7">
        <v>45294</v>
      </c>
      <c r="T45" s="5" t="s">
        <v>34</v>
      </c>
      <c r="U45" s="5">
        <v>1335.05</v>
      </c>
      <c r="V45" s="5">
        <v>0</v>
      </c>
      <c r="W45" s="5">
        <v>0</v>
      </c>
      <c r="X45" s="5" t="s">
        <v>205</v>
      </c>
      <c r="Y45" s="5" t="s">
        <v>48</v>
      </c>
    </row>
    <row r="46" s="5" customFormat="1" spans="1:25">
      <c r="A46" s="5" t="s">
        <v>206</v>
      </c>
      <c r="B46" s="5" t="s">
        <v>26</v>
      </c>
      <c r="C46" s="5" t="s">
        <v>27</v>
      </c>
      <c r="D46" s="5" t="s">
        <v>207</v>
      </c>
      <c r="E46" s="5" t="s">
        <v>208</v>
      </c>
      <c r="F46" s="7">
        <v>45289</v>
      </c>
      <c r="G46" s="7">
        <v>45291</v>
      </c>
      <c r="H46" s="5">
        <v>1</v>
      </c>
      <c r="I46" s="5">
        <v>2</v>
      </c>
      <c r="J46" s="5">
        <v>2</v>
      </c>
      <c r="K46" s="5" t="s">
        <v>30</v>
      </c>
      <c r="L46" s="5">
        <v>1079.84</v>
      </c>
      <c r="M46" s="5">
        <v>1079.84</v>
      </c>
      <c r="N46" s="5" t="s">
        <v>209</v>
      </c>
      <c r="O46" s="5" t="s">
        <v>32</v>
      </c>
      <c r="P46" s="5" t="s">
        <v>33</v>
      </c>
      <c r="Q46" s="5">
        <v>0</v>
      </c>
      <c r="R46" s="8">
        <v>45237</v>
      </c>
      <c r="S46" s="7">
        <v>45294</v>
      </c>
      <c r="T46" s="5" t="s">
        <v>34</v>
      </c>
      <c r="U46" s="5">
        <v>1079.84</v>
      </c>
      <c r="V46" s="5">
        <v>0</v>
      </c>
      <c r="W46" s="5">
        <v>0</v>
      </c>
      <c r="X46" s="5" t="s">
        <v>210</v>
      </c>
      <c r="Y46" s="5" t="s">
        <v>211</v>
      </c>
    </row>
    <row r="47" s="5" customFormat="1" spans="1:25">
      <c r="A47" s="5" t="s">
        <v>212</v>
      </c>
      <c r="B47" s="5" t="s">
        <v>26</v>
      </c>
      <c r="C47" s="5" t="s">
        <v>27</v>
      </c>
      <c r="D47" s="5" t="s">
        <v>213</v>
      </c>
      <c r="E47" s="5" t="s">
        <v>214</v>
      </c>
      <c r="F47" s="7">
        <v>45284</v>
      </c>
      <c r="G47" s="7">
        <v>45291</v>
      </c>
      <c r="H47" s="5">
        <v>1</v>
      </c>
      <c r="I47" s="5">
        <v>7</v>
      </c>
      <c r="J47" s="5">
        <v>7</v>
      </c>
      <c r="K47" s="5" t="s">
        <v>30</v>
      </c>
      <c r="L47" s="5">
        <v>7091</v>
      </c>
      <c r="M47" s="5">
        <v>7091</v>
      </c>
      <c r="N47" s="5" t="s">
        <v>215</v>
      </c>
      <c r="O47" s="5" t="s">
        <v>32</v>
      </c>
      <c r="P47" s="5" t="s">
        <v>33</v>
      </c>
      <c r="Q47" s="5">
        <v>0</v>
      </c>
      <c r="R47" s="8">
        <v>45237</v>
      </c>
      <c r="S47" s="7">
        <v>45294</v>
      </c>
      <c r="T47" s="5" t="s">
        <v>34</v>
      </c>
      <c r="U47" s="5">
        <v>7091</v>
      </c>
      <c r="V47" s="5">
        <v>0</v>
      </c>
      <c r="W47" s="5">
        <v>0</v>
      </c>
      <c r="X47" s="5" t="s">
        <v>216</v>
      </c>
      <c r="Y47" s="5" t="s">
        <v>217</v>
      </c>
    </row>
    <row r="48" s="5" customFormat="1" spans="1:25">
      <c r="A48" s="5" t="s">
        <v>218</v>
      </c>
      <c r="B48" s="5" t="s">
        <v>26</v>
      </c>
      <c r="C48" s="5" t="s">
        <v>27</v>
      </c>
      <c r="D48" s="5" t="s">
        <v>219</v>
      </c>
      <c r="E48" s="5" t="s">
        <v>220</v>
      </c>
      <c r="F48" s="7">
        <v>45289</v>
      </c>
      <c r="G48" s="7">
        <v>45291</v>
      </c>
      <c r="H48" s="5">
        <v>1</v>
      </c>
      <c r="I48" s="5">
        <v>2</v>
      </c>
      <c r="J48" s="5">
        <v>2</v>
      </c>
      <c r="K48" s="5" t="s">
        <v>30</v>
      </c>
      <c r="L48" s="5">
        <v>1307.26</v>
      </c>
      <c r="M48" s="5">
        <v>1307.26</v>
      </c>
      <c r="N48" s="5" t="s">
        <v>221</v>
      </c>
      <c r="O48" s="5" t="s">
        <v>32</v>
      </c>
      <c r="P48" s="5" t="s">
        <v>33</v>
      </c>
      <c r="Q48" s="5">
        <v>0</v>
      </c>
      <c r="R48" s="8">
        <v>45237.0000115741</v>
      </c>
      <c r="S48" s="7">
        <v>45294</v>
      </c>
      <c r="T48" s="5" t="s">
        <v>34</v>
      </c>
      <c r="U48" s="5">
        <v>1307.26</v>
      </c>
      <c r="V48" s="5">
        <v>0</v>
      </c>
      <c r="W48" s="5">
        <v>0</v>
      </c>
      <c r="X48" s="5" t="s">
        <v>222</v>
      </c>
      <c r="Y48" s="5" t="s">
        <v>223</v>
      </c>
    </row>
    <row r="49" s="5" customFormat="1" spans="1:25">
      <c r="A49" s="5" t="s">
        <v>224</v>
      </c>
      <c r="B49" s="5" t="s">
        <v>26</v>
      </c>
      <c r="C49" s="5" t="s">
        <v>27</v>
      </c>
      <c r="D49" s="5" t="s">
        <v>86</v>
      </c>
      <c r="E49" s="5" t="s">
        <v>225</v>
      </c>
      <c r="F49" s="7">
        <v>45290</v>
      </c>
      <c r="G49" s="7">
        <v>45291</v>
      </c>
      <c r="H49" s="5">
        <v>1</v>
      </c>
      <c r="I49" s="5">
        <v>1</v>
      </c>
      <c r="J49" s="5">
        <v>1</v>
      </c>
      <c r="K49" s="5" t="s">
        <v>30</v>
      </c>
      <c r="L49" s="5">
        <v>468.61</v>
      </c>
      <c r="M49" s="5">
        <v>468.61</v>
      </c>
      <c r="N49" s="5" t="s">
        <v>88</v>
      </c>
      <c r="O49" s="5" t="s">
        <v>32</v>
      </c>
      <c r="P49" s="5" t="s">
        <v>33</v>
      </c>
      <c r="Q49" s="5">
        <v>0</v>
      </c>
      <c r="R49" s="8">
        <v>45238.0000115741</v>
      </c>
      <c r="S49" s="7">
        <v>45294</v>
      </c>
      <c r="T49" s="5" t="s">
        <v>34</v>
      </c>
      <c r="U49" s="5">
        <v>468.61</v>
      </c>
      <c r="V49" s="5">
        <v>0</v>
      </c>
      <c r="W49" s="5">
        <v>0</v>
      </c>
      <c r="X49" s="5" t="s">
        <v>226</v>
      </c>
      <c r="Y49" s="5" t="s">
        <v>227</v>
      </c>
    </row>
    <row r="50" s="5" customFormat="1" spans="1:25">
      <c r="A50" s="5" t="s">
        <v>228</v>
      </c>
      <c r="B50" s="5" t="s">
        <v>26</v>
      </c>
      <c r="C50" s="5" t="s">
        <v>27</v>
      </c>
      <c r="D50" s="5" t="s">
        <v>229</v>
      </c>
      <c r="E50" s="5" t="s">
        <v>230</v>
      </c>
      <c r="F50" s="7">
        <v>45289</v>
      </c>
      <c r="G50" s="7">
        <v>45291</v>
      </c>
      <c r="H50" s="5">
        <v>1</v>
      </c>
      <c r="I50" s="5">
        <v>2</v>
      </c>
      <c r="J50" s="5">
        <v>2</v>
      </c>
      <c r="K50" s="5" t="s">
        <v>30</v>
      </c>
      <c r="L50" s="5">
        <v>1519.92</v>
      </c>
      <c r="M50" s="5">
        <v>1519.92</v>
      </c>
      <c r="N50" s="5" t="s">
        <v>231</v>
      </c>
      <c r="O50" s="5" t="s">
        <v>32</v>
      </c>
      <c r="P50" s="5" t="s">
        <v>33</v>
      </c>
      <c r="Q50" s="5">
        <v>0</v>
      </c>
      <c r="R50" s="8">
        <v>45240</v>
      </c>
      <c r="S50" s="7">
        <v>45294</v>
      </c>
      <c r="T50" s="5" t="s">
        <v>34</v>
      </c>
      <c r="U50" s="5">
        <v>1519.92</v>
      </c>
      <c r="V50" s="5">
        <v>0</v>
      </c>
      <c r="W50" s="5">
        <v>0</v>
      </c>
      <c r="X50" s="5" t="s">
        <v>232</v>
      </c>
      <c r="Y50" s="5" t="s">
        <v>48</v>
      </c>
    </row>
    <row r="51" s="5" customFormat="1" spans="1:25">
      <c r="A51" s="5" t="s">
        <v>233</v>
      </c>
      <c r="B51" s="5" t="s">
        <v>26</v>
      </c>
      <c r="C51" s="5" t="s">
        <v>27</v>
      </c>
      <c r="D51" s="5" t="s">
        <v>234</v>
      </c>
      <c r="E51" s="5" t="s">
        <v>235</v>
      </c>
      <c r="F51" s="7">
        <v>45290</v>
      </c>
      <c r="G51" s="7">
        <v>45291</v>
      </c>
      <c r="H51" s="5">
        <v>1</v>
      </c>
      <c r="I51" s="5">
        <v>1</v>
      </c>
      <c r="J51" s="5">
        <v>1</v>
      </c>
      <c r="K51" s="5" t="s">
        <v>30</v>
      </c>
      <c r="L51" s="5">
        <v>837.29</v>
      </c>
      <c r="M51" s="5">
        <v>837.29</v>
      </c>
      <c r="N51" s="5" t="s">
        <v>236</v>
      </c>
      <c r="O51" s="5" t="s">
        <v>32</v>
      </c>
      <c r="P51" s="5" t="s">
        <v>33</v>
      </c>
      <c r="Q51" s="5">
        <v>0</v>
      </c>
      <c r="R51" s="8">
        <v>45240.0000115741</v>
      </c>
      <c r="S51" s="7">
        <v>45294</v>
      </c>
      <c r="T51" s="5" t="s">
        <v>34</v>
      </c>
      <c r="U51" s="5">
        <v>837.29</v>
      </c>
      <c r="V51" s="5">
        <v>0</v>
      </c>
      <c r="W51" s="5">
        <v>0</v>
      </c>
      <c r="X51" s="5" t="s">
        <v>237</v>
      </c>
      <c r="Y51" s="5" t="s">
        <v>48</v>
      </c>
    </row>
    <row r="52" s="5" customFormat="1" spans="1:25">
      <c r="A52" s="5" t="s">
        <v>49</v>
      </c>
      <c r="B52" s="5" t="s">
        <v>26</v>
      </c>
      <c r="C52" s="5" t="s">
        <v>79</v>
      </c>
      <c r="D52" s="5" t="s">
        <v>44</v>
      </c>
      <c r="E52" s="5" t="s">
        <v>50</v>
      </c>
      <c r="F52" s="7">
        <v>45287</v>
      </c>
      <c r="G52" s="7">
        <v>45291</v>
      </c>
      <c r="H52" s="5">
        <v>2</v>
      </c>
      <c r="I52" s="5">
        <v>4</v>
      </c>
      <c r="J52" s="5">
        <v>8</v>
      </c>
      <c r="K52" s="5" t="s">
        <v>30</v>
      </c>
      <c r="L52" s="5">
        <v>-3992</v>
      </c>
      <c r="M52" s="5">
        <v>-3992</v>
      </c>
      <c r="N52" s="5" t="s">
        <v>51</v>
      </c>
      <c r="O52" s="5" t="s">
        <v>32</v>
      </c>
      <c r="P52" s="5" t="s">
        <v>33</v>
      </c>
      <c r="Q52" s="5">
        <v>0</v>
      </c>
      <c r="R52" s="8">
        <v>45085.0000115741</v>
      </c>
      <c r="S52" s="7">
        <v>45294</v>
      </c>
      <c r="T52" s="5" t="s">
        <v>34</v>
      </c>
      <c r="U52" s="5">
        <v>-3992</v>
      </c>
      <c r="V52" s="5">
        <v>0</v>
      </c>
      <c r="W52" s="5">
        <v>0</v>
      </c>
      <c r="X52" s="5" t="s">
        <v>52</v>
      </c>
      <c r="Y52" s="5" t="s">
        <v>48</v>
      </c>
    </row>
    <row r="53" s="5" customFormat="1" spans="1:25">
      <c r="A53" s="5" t="s">
        <v>238</v>
      </c>
      <c r="B53" s="5" t="s">
        <v>26</v>
      </c>
      <c r="C53" s="5" t="s">
        <v>27</v>
      </c>
      <c r="D53" s="5" t="s">
        <v>239</v>
      </c>
      <c r="E53" s="5" t="s">
        <v>240</v>
      </c>
      <c r="F53" s="7">
        <v>45287</v>
      </c>
      <c r="G53" s="7">
        <v>45291</v>
      </c>
      <c r="H53" s="5">
        <v>1</v>
      </c>
      <c r="I53" s="5">
        <v>4</v>
      </c>
      <c r="J53" s="5">
        <v>4</v>
      </c>
      <c r="K53" s="5" t="s">
        <v>30</v>
      </c>
      <c r="L53" s="5">
        <v>8466.04</v>
      </c>
      <c r="M53" s="5">
        <v>8466.04</v>
      </c>
      <c r="N53" s="5" t="s">
        <v>241</v>
      </c>
      <c r="O53" s="5" t="s">
        <v>32</v>
      </c>
      <c r="P53" s="5" t="s">
        <v>33</v>
      </c>
      <c r="Q53" s="5">
        <v>0</v>
      </c>
      <c r="R53" s="8">
        <v>45241</v>
      </c>
      <c r="S53" s="7">
        <v>45294</v>
      </c>
      <c r="T53" s="5" t="s">
        <v>34</v>
      </c>
      <c r="U53" s="5">
        <v>8466.04</v>
      </c>
      <c r="V53" s="5">
        <v>0</v>
      </c>
      <c r="W53" s="5">
        <v>0</v>
      </c>
      <c r="X53" s="5" t="s">
        <v>242</v>
      </c>
      <c r="Y53" s="5" t="s">
        <v>48</v>
      </c>
    </row>
    <row r="54" s="5" customFormat="1" spans="1:25">
      <c r="A54" s="5" t="s">
        <v>243</v>
      </c>
      <c r="B54" s="5" t="s">
        <v>26</v>
      </c>
      <c r="C54" s="5" t="s">
        <v>27</v>
      </c>
      <c r="D54" s="5" t="s">
        <v>244</v>
      </c>
      <c r="E54" s="5" t="s">
        <v>245</v>
      </c>
      <c r="F54" s="7">
        <v>45290</v>
      </c>
      <c r="G54" s="7">
        <v>45291</v>
      </c>
      <c r="H54" s="5">
        <v>1</v>
      </c>
      <c r="I54" s="5">
        <v>1</v>
      </c>
      <c r="J54" s="5">
        <v>1</v>
      </c>
      <c r="K54" s="5" t="s">
        <v>30</v>
      </c>
      <c r="L54" s="5">
        <v>504.59</v>
      </c>
      <c r="M54" s="5">
        <v>504.59</v>
      </c>
      <c r="N54" s="5" t="s">
        <v>246</v>
      </c>
      <c r="O54" s="5" t="s">
        <v>32</v>
      </c>
      <c r="P54" s="5" t="s">
        <v>33</v>
      </c>
      <c r="Q54" s="5">
        <v>0</v>
      </c>
      <c r="R54" s="8">
        <v>45241.0000115741</v>
      </c>
      <c r="S54" s="7">
        <v>45294</v>
      </c>
      <c r="T54" s="5" t="s">
        <v>34</v>
      </c>
      <c r="U54" s="5">
        <v>504.59</v>
      </c>
      <c r="V54" s="5">
        <v>0</v>
      </c>
      <c r="W54" s="5">
        <v>0</v>
      </c>
      <c r="X54" s="5" t="s">
        <v>247</v>
      </c>
      <c r="Y54" s="5" t="s">
        <v>48</v>
      </c>
    </row>
    <row r="55" s="5" customFormat="1" spans="1:25">
      <c r="A55" s="5" t="s">
        <v>248</v>
      </c>
      <c r="B55" s="5" t="s">
        <v>26</v>
      </c>
      <c r="C55" s="5" t="s">
        <v>27</v>
      </c>
      <c r="D55" s="5" t="s">
        <v>249</v>
      </c>
      <c r="E55" s="5" t="s">
        <v>250</v>
      </c>
      <c r="F55" s="7">
        <v>45290</v>
      </c>
      <c r="G55" s="7">
        <v>45291</v>
      </c>
      <c r="H55" s="5">
        <v>1</v>
      </c>
      <c r="I55" s="5">
        <v>1</v>
      </c>
      <c r="J55" s="5">
        <v>1</v>
      </c>
      <c r="K55" s="5" t="s">
        <v>30</v>
      </c>
      <c r="L55" s="5">
        <v>456.04</v>
      </c>
      <c r="M55" s="5">
        <v>456.04</v>
      </c>
      <c r="N55" s="5" t="s">
        <v>251</v>
      </c>
      <c r="O55" s="5" t="s">
        <v>32</v>
      </c>
      <c r="P55" s="5" t="s">
        <v>33</v>
      </c>
      <c r="Q55" s="5">
        <v>0</v>
      </c>
      <c r="R55" s="8">
        <v>45241</v>
      </c>
      <c r="S55" s="7">
        <v>45294</v>
      </c>
      <c r="T55" s="5" t="s">
        <v>34</v>
      </c>
      <c r="U55" s="5">
        <v>456.04</v>
      </c>
      <c r="V55" s="5">
        <v>0</v>
      </c>
      <c r="W55" s="5">
        <v>0</v>
      </c>
      <c r="X55" s="5" t="s">
        <v>252</v>
      </c>
      <c r="Y55" s="5" t="s">
        <v>253</v>
      </c>
    </row>
    <row r="56" s="5" customFormat="1" spans="1:25">
      <c r="A56" s="5" t="s">
        <v>254</v>
      </c>
      <c r="B56" s="5" t="s">
        <v>26</v>
      </c>
      <c r="C56" s="5" t="s">
        <v>27</v>
      </c>
      <c r="D56" s="5" t="s">
        <v>255</v>
      </c>
      <c r="E56" s="5" t="s">
        <v>256</v>
      </c>
      <c r="F56" s="7">
        <v>45290</v>
      </c>
      <c r="G56" s="7">
        <v>45291</v>
      </c>
      <c r="H56" s="5">
        <v>3</v>
      </c>
      <c r="I56" s="5">
        <v>1</v>
      </c>
      <c r="J56" s="5">
        <v>3</v>
      </c>
      <c r="K56" s="5" t="s">
        <v>30</v>
      </c>
      <c r="L56" s="5">
        <v>5192.67</v>
      </c>
      <c r="M56" s="5">
        <v>5192.67</v>
      </c>
      <c r="N56" s="5" t="s">
        <v>257</v>
      </c>
      <c r="O56" s="5" t="s">
        <v>32</v>
      </c>
      <c r="P56" s="5" t="s">
        <v>33</v>
      </c>
      <c r="Q56" s="5">
        <v>0</v>
      </c>
      <c r="R56" s="8">
        <v>45241</v>
      </c>
      <c r="S56" s="7">
        <v>45294</v>
      </c>
      <c r="T56" s="5" t="s">
        <v>34</v>
      </c>
      <c r="U56" s="5">
        <v>5192.67</v>
      </c>
      <c r="V56" s="5">
        <v>0</v>
      </c>
      <c r="W56" s="5">
        <v>0</v>
      </c>
      <c r="X56" s="5" t="s">
        <v>258</v>
      </c>
      <c r="Y56" s="5" t="s">
        <v>48</v>
      </c>
    </row>
    <row r="57" s="5" customFormat="1" spans="1:25">
      <c r="A57" s="5" t="s">
        <v>259</v>
      </c>
      <c r="B57" s="5" t="s">
        <v>26</v>
      </c>
      <c r="C57" s="5" t="s">
        <v>27</v>
      </c>
      <c r="D57" s="5" t="s">
        <v>92</v>
      </c>
      <c r="E57" s="5" t="s">
        <v>260</v>
      </c>
      <c r="F57" s="7">
        <v>45290</v>
      </c>
      <c r="G57" s="7">
        <v>45291</v>
      </c>
      <c r="H57" s="5">
        <v>1</v>
      </c>
      <c r="I57" s="5">
        <v>1</v>
      </c>
      <c r="J57" s="5">
        <v>1</v>
      </c>
      <c r="K57" s="5" t="s">
        <v>30</v>
      </c>
      <c r="L57" s="5">
        <v>330.44</v>
      </c>
      <c r="M57" s="5">
        <v>330.44</v>
      </c>
      <c r="N57" s="5" t="s">
        <v>261</v>
      </c>
      <c r="O57" s="5" t="s">
        <v>32</v>
      </c>
      <c r="P57" s="5" t="s">
        <v>33</v>
      </c>
      <c r="Q57" s="5">
        <v>0</v>
      </c>
      <c r="R57" s="8">
        <v>45241.0000115741</v>
      </c>
      <c r="S57" s="7">
        <v>45294</v>
      </c>
      <c r="T57" s="5" t="s">
        <v>34</v>
      </c>
      <c r="U57" s="5">
        <v>330.44</v>
      </c>
      <c r="V57" s="5">
        <v>0</v>
      </c>
      <c r="W57" s="5">
        <v>0</v>
      </c>
      <c r="X57" s="5" t="s">
        <v>262</v>
      </c>
      <c r="Y57" s="5" t="s">
        <v>263</v>
      </c>
    </row>
    <row r="58" s="5" customFormat="1" spans="1:25">
      <c r="A58" s="5" t="s">
        <v>264</v>
      </c>
      <c r="B58" s="5" t="s">
        <v>26</v>
      </c>
      <c r="C58" s="5" t="s">
        <v>27</v>
      </c>
      <c r="D58" s="5" t="s">
        <v>265</v>
      </c>
      <c r="E58" s="5" t="s">
        <v>266</v>
      </c>
      <c r="F58" s="7">
        <v>45287</v>
      </c>
      <c r="G58" s="7">
        <v>45291</v>
      </c>
      <c r="H58" s="5">
        <v>1</v>
      </c>
      <c r="I58" s="5">
        <v>4</v>
      </c>
      <c r="J58" s="5">
        <v>4</v>
      </c>
      <c r="K58" s="5" t="s">
        <v>30</v>
      </c>
      <c r="L58" s="5">
        <v>1040.59</v>
      </c>
      <c r="M58" s="5">
        <v>1040.59</v>
      </c>
      <c r="N58" s="5" t="s">
        <v>267</v>
      </c>
      <c r="O58" s="5" t="s">
        <v>32</v>
      </c>
      <c r="P58" s="5" t="s">
        <v>33</v>
      </c>
      <c r="Q58" s="5">
        <v>0</v>
      </c>
      <c r="R58" s="8">
        <v>45241</v>
      </c>
      <c r="S58" s="7">
        <v>45294</v>
      </c>
      <c r="T58" s="5" t="s">
        <v>34</v>
      </c>
      <c r="U58" s="5">
        <v>1040.59</v>
      </c>
      <c r="V58" s="5">
        <v>0</v>
      </c>
      <c r="W58" s="5">
        <v>0</v>
      </c>
      <c r="X58" s="5" t="s">
        <v>268</v>
      </c>
      <c r="Y58" s="5" t="s">
        <v>48</v>
      </c>
    </row>
    <row r="59" s="5" customFormat="1" spans="1:25">
      <c r="A59" s="5" t="s">
        <v>269</v>
      </c>
      <c r="B59" s="5" t="s">
        <v>26</v>
      </c>
      <c r="C59" s="5" t="s">
        <v>27</v>
      </c>
      <c r="D59" s="5" t="s">
        <v>270</v>
      </c>
      <c r="E59" s="5" t="s">
        <v>271</v>
      </c>
      <c r="F59" s="7">
        <v>45288</v>
      </c>
      <c r="G59" s="7">
        <v>45291</v>
      </c>
      <c r="H59" s="5">
        <v>1</v>
      </c>
      <c r="I59" s="5">
        <v>3</v>
      </c>
      <c r="J59" s="5">
        <v>3</v>
      </c>
      <c r="K59" s="5" t="s">
        <v>30</v>
      </c>
      <c r="L59" s="5">
        <v>2380.56</v>
      </c>
      <c r="M59" s="5">
        <v>2380.56</v>
      </c>
      <c r="N59" s="5" t="s">
        <v>272</v>
      </c>
      <c r="O59" s="5" t="s">
        <v>32</v>
      </c>
      <c r="P59" s="5" t="s">
        <v>33</v>
      </c>
      <c r="Q59" s="5">
        <v>0</v>
      </c>
      <c r="R59" s="8">
        <v>45241.0000115741</v>
      </c>
      <c r="S59" s="7">
        <v>45294</v>
      </c>
      <c r="T59" s="5" t="s">
        <v>34</v>
      </c>
      <c r="U59" s="5">
        <v>2380.56</v>
      </c>
      <c r="V59" s="5">
        <v>0</v>
      </c>
      <c r="W59" s="5">
        <v>0</v>
      </c>
      <c r="X59" s="5" t="s">
        <v>273</v>
      </c>
      <c r="Y59" s="5" t="s">
        <v>274</v>
      </c>
    </row>
    <row r="60" s="5" customFormat="1" spans="1:25">
      <c r="A60" s="5" t="s">
        <v>275</v>
      </c>
      <c r="B60" s="5" t="s">
        <v>26</v>
      </c>
      <c r="C60" s="5" t="s">
        <v>27</v>
      </c>
      <c r="D60" s="5" t="s">
        <v>276</v>
      </c>
      <c r="E60" s="5" t="s">
        <v>277</v>
      </c>
      <c r="F60" s="7">
        <v>45290</v>
      </c>
      <c r="G60" s="7">
        <v>45291</v>
      </c>
      <c r="H60" s="5">
        <v>1</v>
      </c>
      <c r="I60" s="5">
        <v>1</v>
      </c>
      <c r="J60" s="5">
        <v>1</v>
      </c>
      <c r="K60" s="5" t="s">
        <v>30</v>
      </c>
      <c r="L60" s="5">
        <v>243.21</v>
      </c>
      <c r="M60" s="5">
        <v>243.21</v>
      </c>
      <c r="N60" s="5" t="s">
        <v>278</v>
      </c>
      <c r="O60" s="5" t="s">
        <v>32</v>
      </c>
      <c r="P60" s="5" t="s">
        <v>33</v>
      </c>
      <c r="Q60" s="5">
        <v>0</v>
      </c>
      <c r="R60" s="8">
        <v>45242</v>
      </c>
      <c r="S60" s="7">
        <v>45294</v>
      </c>
      <c r="T60" s="5" t="s">
        <v>34</v>
      </c>
      <c r="U60" s="5">
        <v>243.21</v>
      </c>
      <c r="V60" s="5">
        <v>0</v>
      </c>
      <c r="W60" s="5">
        <v>0</v>
      </c>
      <c r="X60" s="5" t="s">
        <v>279</v>
      </c>
      <c r="Y60" s="5" t="s">
        <v>280</v>
      </c>
    </row>
    <row r="61" s="5" customFormat="1" spans="1:25">
      <c r="A61" s="5" t="s">
        <v>281</v>
      </c>
      <c r="B61" s="5" t="s">
        <v>26</v>
      </c>
      <c r="C61" s="5" t="s">
        <v>27</v>
      </c>
      <c r="D61" s="5" t="s">
        <v>282</v>
      </c>
      <c r="E61" s="5" t="s">
        <v>283</v>
      </c>
      <c r="F61" s="7">
        <v>45290</v>
      </c>
      <c r="G61" s="7">
        <v>45291</v>
      </c>
      <c r="H61" s="5">
        <v>1</v>
      </c>
      <c r="I61" s="5">
        <v>1</v>
      </c>
      <c r="J61" s="5">
        <v>1</v>
      </c>
      <c r="K61" s="5" t="s">
        <v>30</v>
      </c>
      <c r="L61" s="5">
        <v>430.27</v>
      </c>
      <c r="M61" s="5">
        <v>430.27</v>
      </c>
      <c r="N61" s="5" t="s">
        <v>284</v>
      </c>
      <c r="O61" s="5" t="s">
        <v>32</v>
      </c>
      <c r="P61" s="5" t="s">
        <v>33</v>
      </c>
      <c r="Q61" s="5">
        <v>0</v>
      </c>
      <c r="R61" s="8">
        <v>45242.0000115741</v>
      </c>
      <c r="S61" s="7">
        <v>45294</v>
      </c>
      <c r="T61" s="5" t="s">
        <v>34</v>
      </c>
      <c r="U61" s="5">
        <v>430.27</v>
      </c>
      <c r="V61" s="5">
        <v>0</v>
      </c>
      <c r="W61" s="5">
        <v>0</v>
      </c>
      <c r="X61" s="5" t="s">
        <v>285</v>
      </c>
      <c r="Y61" s="5" t="s">
        <v>286</v>
      </c>
    </row>
    <row r="62" s="5" customFormat="1" spans="1:25">
      <c r="A62" s="5" t="s">
        <v>287</v>
      </c>
      <c r="B62" s="5" t="s">
        <v>26</v>
      </c>
      <c r="C62" s="5" t="s">
        <v>27</v>
      </c>
      <c r="D62" s="5" t="s">
        <v>288</v>
      </c>
      <c r="E62" s="5" t="s">
        <v>289</v>
      </c>
      <c r="F62" s="7">
        <v>45289</v>
      </c>
      <c r="G62" s="7">
        <v>45291</v>
      </c>
      <c r="H62" s="5">
        <v>1</v>
      </c>
      <c r="I62" s="5">
        <v>2</v>
      </c>
      <c r="J62" s="5">
        <v>2</v>
      </c>
      <c r="K62" s="5" t="s">
        <v>30</v>
      </c>
      <c r="L62" s="5">
        <v>787.44</v>
      </c>
      <c r="M62" s="5">
        <v>787.44</v>
      </c>
      <c r="N62" s="5" t="s">
        <v>290</v>
      </c>
      <c r="O62" s="5" t="s">
        <v>32</v>
      </c>
      <c r="P62" s="5" t="s">
        <v>33</v>
      </c>
      <c r="Q62" s="5">
        <v>0</v>
      </c>
      <c r="R62" s="8">
        <v>45242</v>
      </c>
      <c r="S62" s="7">
        <v>45294</v>
      </c>
      <c r="T62" s="5" t="s">
        <v>34</v>
      </c>
      <c r="U62" s="5">
        <v>787.44</v>
      </c>
      <c r="V62" s="5">
        <v>0</v>
      </c>
      <c r="W62" s="5">
        <v>0</v>
      </c>
      <c r="X62" s="5" t="s">
        <v>291</v>
      </c>
      <c r="Y62" s="5" t="s">
        <v>292</v>
      </c>
    </row>
    <row r="63" s="5" customFormat="1" spans="1:25">
      <c r="A63" s="5" t="s">
        <v>212</v>
      </c>
      <c r="B63" s="5" t="s">
        <v>26</v>
      </c>
      <c r="C63" s="5" t="s">
        <v>79</v>
      </c>
      <c r="D63" s="5" t="s">
        <v>213</v>
      </c>
      <c r="E63" s="5" t="s">
        <v>214</v>
      </c>
      <c r="F63" s="7">
        <v>45284</v>
      </c>
      <c r="G63" s="7">
        <v>45291</v>
      </c>
      <c r="H63" s="5">
        <v>1</v>
      </c>
      <c r="I63" s="5">
        <v>7</v>
      </c>
      <c r="J63" s="5">
        <v>7</v>
      </c>
      <c r="K63" s="5" t="s">
        <v>30</v>
      </c>
      <c r="L63" s="5">
        <v>-7091</v>
      </c>
      <c r="M63" s="5">
        <v>-7091</v>
      </c>
      <c r="N63" s="5" t="s">
        <v>215</v>
      </c>
      <c r="O63" s="5" t="s">
        <v>32</v>
      </c>
      <c r="P63" s="5" t="s">
        <v>33</v>
      </c>
      <c r="Q63" s="5">
        <v>0</v>
      </c>
      <c r="R63" s="8">
        <v>45237</v>
      </c>
      <c r="S63" s="7">
        <v>45294</v>
      </c>
      <c r="T63" s="5" t="s">
        <v>34</v>
      </c>
      <c r="U63" s="5">
        <v>-7091</v>
      </c>
      <c r="V63" s="5">
        <v>0</v>
      </c>
      <c r="W63" s="5">
        <v>0</v>
      </c>
      <c r="X63" s="5" t="s">
        <v>216</v>
      </c>
      <c r="Y63" s="5" t="s">
        <v>217</v>
      </c>
    </row>
    <row r="64" s="5" customFormat="1" spans="1:25">
      <c r="A64" s="5" t="s">
        <v>293</v>
      </c>
      <c r="B64" s="5" t="s">
        <v>26</v>
      </c>
      <c r="C64" s="5" t="s">
        <v>27</v>
      </c>
      <c r="D64" s="5" t="s">
        <v>294</v>
      </c>
      <c r="E64" s="5" t="s">
        <v>93</v>
      </c>
      <c r="F64" s="7">
        <v>45289</v>
      </c>
      <c r="G64" s="7">
        <v>45291</v>
      </c>
      <c r="H64" s="5">
        <v>1</v>
      </c>
      <c r="I64" s="5">
        <v>2</v>
      </c>
      <c r="J64" s="5">
        <v>2</v>
      </c>
      <c r="K64" s="5" t="s">
        <v>30</v>
      </c>
      <c r="L64" s="5">
        <v>1066.78</v>
      </c>
      <c r="M64" s="5">
        <v>1066.78</v>
      </c>
      <c r="N64" s="5" t="s">
        <v>295</v>
      </c>
      <c r="O64" s="5" t="s">
        <v>32</v>
      </c>
      <c r="P64" s="5" t="s">
        <v>33</v>
      </c>
      <c r="Q64" s="5">
        <v>0</v>
      </c>
      <c r="R64" s="8">
        <v>45242.0000115741</v>
      </c>
      <c r="S64" s="7">
        <v>45294</v>
      </c>
      <c r="T64" s="5" t="s">
        <v>34</v>
      </c>
      <c r="U64" s="5">
        <v>1066.78</v>
      </c>
      <c r="V64" s="5">
        <v>0</v>
      </c>
      <c r="W64" s="5">
        <v>0</v>
      </c>
      <c r="X64" s="5" t="s">
        <v>296</v>
      </c>
      <c r="Y64" s="5" t="s">
        <v>48</v>
      </c>
    </row>
    <row r="65" s="5" customFormat="1" spans="1:25">
      <c r="A65" s="5" t="s">
        <v>297</v>
      </c>
      <c r="B65" s="5" t="s">
        <v>26</v>
      </c>
      <c r="C65" s="5" t="s">
        <v>27</v>
      </c>
      <c r="D65" s="5" t="s">
        <v>298</v>
      </c>
      <c r="E65" s="5" t="s">
        <v>167</v>
      </c>
      <c r="F65" s="7">
        <v>45283</v>
      </c>
      <c r="G65" s="7">
        <v>45291</v>
      </c>
      <c r="H65" s="5">
        <v>1</v>
      </c>
      <c r="I65" s="5">
        <v>8</v>
      </c>
      <c r="J65" s="5">
        <v>8</v>
      </c>
      <c r="K65" s="5" t="s">
        <v>30</v>
      </c>
      <c r="L65" s="5">
        <v>4214.68</v>
      </c>
      <c r="M65" s="5">
        <v>4214.68</v>
      </c>
      <c r="N65" s="5" t="s">
        <v>299</v>
      </c>
      <c r="O65" s="5" t="s">
        <v>32</v>
      </c>
      <c r="P65" s="5" t="s">
        <v>33</v>
      </c>
      <c r="Q65" s="5">
        <v>0</v>
      </c>
      <c r="R65" s="8">
        <v>45243.0000115741</v>
      </c>
      <c r="S65" s="7">
        <v>45294</v>
      </c>
      <c r="T65" s="5" t="s">
        <v>34</v>
      </c>
      <c r="U65" s="5">
        <v>4214.68</v>
      </c>
      <c r="V65" s="5">
        <v>0</v>
      </c>
      <c r="W65" s="5">
        <v>0</v>
      </c>
      <c r="X65" s="5" t="s">
        <v>300</v>
      </c>
      <c r="Y65" s="5" t="s">
        <v>48</v>
      </c>
    </row>
    <row r="66" s="5" customFormat="1" spans="1:25">
      <c r="A66" s="5" t="s">
        <v>301</v>
      </c>
      <c r="B66" s="5" t="s">
        <v>26</v>
      </c>
      <c r="C66" s="5" t="s">
        <v>27</v>
      </c>
      <c r="D66" s="5" t="s">
        <v>302</v>
      </c>
      <c r="E66" s="5" t="s">
        <v>303</v>
      </c>
      <c r="F66" s="7">
        <v>45288</v>
      </c>
      <c r="G66" s="7">
        <v>45291</v>
      </c>
      <c r="H66" s="5">
        <v>1</v>
      </c>
      <c r="I66" s="5">
        <v>3</v>
      </c>
      <c r="J66" s="5">
        <v>3</v>
      </c>
      <c r="K66" s="5" t="s">
        <v>30</v>
      </c>
      <c r="L66" s="5">
        <v>2472.81</v>
      </c>
      <c r="M66" s="5">
        <v>2472.81</v>
      </c>
      <c r="N66" s="5" t="s">
        <v>304</v>
      </c>
      <c r="O66" s="5" t="s">
        <v>32</v>
      </c>
      <c r="P66" s="5" t="s">
        <v>33</v>
      </c>
      <c r="Q66" s="5">
        <v>0</v>
      </c>
      <c r="R66" s="8">
        <v>45243.0000115741</v>
      </c>
      <c r="S66" s="7">
        <v>45294</v>
      </c>
      <c r="T66" s="5" t="s">
        <v>34</v>
      </c>
      <c r="U66" s="5">
        <v>2472.81</v>
      </c>
      <c r="V66" s="5">
        <v>0</v>
      </c>
      <c r="W66" s="5">
        <v>0</v>
      </c>
      <c r="X66" s="5" t="s">
        <v>305</v>
      </c>
      <c r="Y66" s="5" t="s">
        <v>306</v>
      </c>
    </row>
    <row r="67" s="5" customFormat="1" spans="1:25">
      <c r="A67" s="5" t="s">
        <v>307</v>
      </c>
      <c r="B67" s="5" t="s">
        <v>26</v>
      </c>
      <c r="C67" s="5" t="s">
        <v>27</v>
      </c>
      <c r="D67" s="5" t="s">
        <v>308</v>
      </c>
      <c r="E67" s="5" t="s">
        <v>309</v>
      </c>
      <c r="F67" s="7">
        <v>45290</v>
      </c>
      <c r="G67" s="7">
        <v>45291</v>
      </c>
      <c r="H67" s="5">
        <v>1</v>
      </c>
      <c r="I67" s="5">
        <v>1</v>
      </c>
      <c r="J67" s="5">
        <v>1</v>
      </c>
      <c r="K67" s="5" t="s">
        <v>30</v>
      </c>
      <c r="L67" s="5">
        <v>737.12</v>
      </c>
      <c r="M67" s="5">
        <v>737.12</v>
      </c>
      <c r="N67" s="5" t="s">
        <v>310</v>
      </c>
      <c r="O67" s="5" t="s">
        <v>32</v>
      </c>
      <c r="P67" s="5" t="s">
        <v>33</v>
      </c>
      <c r="Q67" s="5">
        <v>0</v>
      </c>
      <c r="R67" s="8">
        <v>45243.0000115741</v>
      </c>
      <c r="S67" s="7">
        <v>45294</v>
      </c>
      <c r="T67" s="5" t="s">
        <v>34</v>
      </c>
      <c r="U67" s="5">
        <v>737.12</v>
      </c>
      <c r="V67" s="5">
        <v>0</v>
      </c>
      <c r="W67" s="5">
        <v>0</v>
      </c>
      <c r="X67" s="5" t="s">
        <v>311</v>
      </c>
      <c r="Y67" s="5" t="s">
        <v>312</v>
      </c>
    </row>
    <row r="68" s="5" customFormat="1" spans="1:25">
      <c r="A68" s="5" t="s">
        <v>313</v>
      </c>
      <c r="B68" s="5" t="s">
        <v>26</v>
      </c>
      <c r="C68" s="5" t="s">
        <v>27</v>
      </c>
      <c r="D68" s="5" t="s">
        <v>314</v>
      </c>
      <c r="E68" s="5" t="s">
        <v>315</v>
      </c>
      <c r="F68" s="7">
        <v>45290</v>
      </c>
      <c r="G68" s="7">
        <v>45291</v>
      </c>
      <c r="H68" s="5">
        <v>1</v>
      </c>
      <c r="I68" s="5">
        <v>1</v>
      </c>
      <c r="J68" s="5">
        <v>1</v>
      </c>
      <c r="K68" s="5" t="s">
        <v>30</v>
      </c>
      <c r="L68" s="5">
        <v>494.12</v>
      </c>
      <c r="M68" s="5">
        <v>494.12</v>
      </c>
      <c r="N68" s="5" t="s">
        <v>316</v>
      </c>
      <c r="O68" s="5" t="s">
        <v>32</v>
      </c>
      <c r="P68" s="5" t="s">
        <v>33</v>
      </c>
      <c r="Q68" s="5">
        <v>0</v>
      </c>
      <c r="R68" s="8">
        <v>45244</v>
      </c>
      <c r="S68" s="7">
        <v>45294</v>
      </c>
      <c r="T68" s="5" t="s">
        <v>34</v>
      </c>
      <c r="U68" s="5">
        <v>494.12</v>
      </c>
      <c r="V68" s="5">
        <v>0</v>
      </c>
      <c r="W68" s="5">
        <v>0</v>
      </c>
      <c r="X68" s="5" t="s">
        <v>317</v>
      </c>
      <c r="Y68" s="5" t="s">
        <v>48</v>
      </c>
    </row>
    <row r="69" s="5" customFormat="1" spans="1:25">
      <c r="A69" s="5" t="s">
        <v>318</v>
      </c>
      <c r="B69" s="5" t="s">
        <v>26</v>
      </c>
      <c r="C69" s="5" t="s">
        <v>27</v>
      </c>
      <c r="D69" s="5" t="s">
        <v>319</v>
      </c>
      <c r="E69" s="5" t="s">
        <v>320</v>
      </c>
      <c r="F69" s="7">
        <v>45290</v>
      </c>
      <c r="G69" s="7">
        <v>45291</v>
      </c>
      <c r="H69" s="5">
        <v>1</v>
      </c>
      <c r="I69" s="5">
        <v>1</v>
      </c>
      <c r="J69" s="5">
        <v>1</v>
      </c>
      <c r="K69" s="5" t="s">
        <v>30</v>
      </c>
      <c r="L69" s="5">
        <v>814.79</v>
      </c>
      <c r="M69" s="5">
        <v>814.79</v>
      </c>
      <c r="N69" s="5" t="s">
        <v>321</v>
      </c>
      <c r="O69" s="5" t="s">
        <v>32</v>
      </c>
      <c r="P69" s="5" t="s">
        <v>33</v>
      </c>
      <c r="Q69" s="5">
        <v>0</v>
      </c>
      <c r="R69" s="8">
        <v>45244.0000115741</v>
      </c>
      <c r="S69" s="7">
        <v>45294</v>
      </c>
      <c r="T69" s="5" t="s">
        <v>34</v>
      </c>
      <c r="U69" s="5">
        <v>814.79</v>
      </c>
      <c r="V69" s="5">
        <v>0</v>
      </c>
      <c r="W69" s="5">
        <v>0</v>
      </c>
      <c r="X69" s="5" t="s">
        <v>322</v>
      </c>
      <c r="Y69" s="5" t="s">
        <v>48</v>
      </c>
    </row>
    <row r="70" s="5" customFormat="1" spans="1:25">
      <c r="A70" s="5" t="s">
        <v>323</v>
      </c>
      <c r="B70" s="5" t="s">
        <v>26</v>
      </c>
      <c r="C70" s="5" t="s">
        <v>27</v>
      </c>
      <c r="D70" s="5" t="s">
        <v>324</v>
      </c>
      <c r="E70" s="5" t="s">
        <v>325</v>
      </c>
      <c r="F70" s="7">
        <v>45290</v>
      </c>
      <c r="G70" s="7">
        <v>45291</v>
      </c>
      <c r="H70" s="5">
        <v>1</v>
      </c>
      <c r="I70" s="5">
        <v>1</v>
      </c>
      <c r="J70" s="5">
        <v>1</v>
      </c>
      <c r="K70" s="5" t="s">
        <v>30</v>
      </c>
      <c r="L70" s="5">
        <v>126.02</v>
      </c>
      <c r="M70" s="5">
        <v>126.02</v>
      </c>
      <c r="N70" s="5" t="s">
        <v>326</v>
      </c>
      <c r="O70" s="5" t="s">
        <v>32</v>
      </c>
      <c r="P70" s="5" t="s">
        <v>33</v>
      </c>
      <c r="Q70" s="5">
        <v>0</v>
      </c>
      <c r="R70" s="8">
        <v>45244</v>
      </c>
      <c r="S70" s="7">
        <v>45294</v>
      </c>
      <c r="T70" s="5" t="s">
        <v>34</v>
      </c>
      <c r="U70" s="5">
        <v>126.02</v>
      </c>
      <c r="V70" s="5">
        <v>0</v>
      </c>
      <c r="W70" s="5">
        <v>0</v>
      </c>
      <c r="X70" s="5" t="s">
        <v>327</v>
      </c>
      <c r="Y70" s="5" t="s">
        <v>328</v>
      </c>
    </row>
    <row r="71" s="5" customFormat="1" spans="1:25">
      <c r="A71" s="5" t="s">
        <v>181</v>
      </c>
      <c r="B71" s="5" t="s">
        <v>26</v>
      </c>
      <c r="C71" s="5" t="s">
        <v>79</v>
      </c>
      <c r="D71" s="5" t="s">
        <v>182</v>
      </c>
      <c r="E71" s="5" t="s">
        <v>183</v>
      </c>
      <c r="F71" s="7">
        <v>45289</v>
      </c>
      <c r="G71" s="7">
        <v>45291</v>
      </c>
      <c r="H71" s="5">
        <v>1</v>
      </c>
      <c r="I71" s="5">
        <v>2</v>
      </c>
      <c r="J71" s="5">
        <v>2</v>
      </c>
      <c r="K71" s="5" t="s">
        <v>30</v>
      </c>
      <c r="L71" s="5">
        <v>-2028.06</v>
      </c>
      <c r="M71" s="5">
        <v>-2028.06</v>
      </c>
      <c r="N71" s="5" t="s">
        <v>184</v>
      </c>
      <c r="O71" s="5" t="s">
        <v>32</v>
      </c>
      <c r="P71" s="5" t="s">
        <v>33</v>
      </c>
      <c r="Q71" s="5">
        <v>0</v>
      </c>
      <c r="R71" s="8">
        <v>45233.0000115741</v>
      </c>
      <c r="S71" s="7">
        <v>45294</v>
      </c>
      <c r="T71" s="5" t="s">
        <v>34</v>
      </c>
      <c r="U71" s="5">
        <v>-2028.06</v>
      </c>
      <c r="V71" s="5">
        <v>0</v>
      </c>
      <c r="W71" s="5">
        <v>0</v>
      </c>
      <c r="X71" s="5" t="s">
        <v>185</v>
      </c>
      <c r="Y71" s="5" t="s">
        <v>48</v>
      </c>
    </row>
    <row r="72" s="5" customFormat="1" spans="1:25">
      <c r="A72" s="5" t="s">
        <v>329</v>
      </c>
      <c r="B72" s="5" t="s">
        <v>26</v>
      </c>
      <c r="C72" s="5" t="s">
        <v>27</v>
      </c>
      <c r="D72" s="5" t="s">
        <v>330</v>
      </c>
      <c r="E72" s="5" t="s">
        <v>331</v>
      </c>
      <c r="F72" s="7">
        <v>45286</v>
      </c>
      <c r="G72" s="7">
        <v>45291</v>
      </c>
      <c r="H72" s="5">
        <v>2</v>
      </c>
      <c r="I72" s="5">
        <v>5</v>
      </c>
      <c r="J72" s="5">
        <v>10</v>
      </c>
      <c r="K72" s="5" t="s">
        <v>30</v>
      </c>
      <c r="L72" s="5">
        <v>13279.2</v>
      </c>
      <c r="M72" s="5">
        <v>13279.2</v>
      </c>
      <c r="N72" s="5" t="s">
        <v>332</v>
      </c>
      <c r="O72" s="5" t="s">
        <v>32</v>
      </c>
      <c r="P72" s="5" t="s">
        <v>33</v>
      </c>
      <c r="Q72" s="5">
        <v>0</v>
      </c>
      <c r="R72" s="8">
        <v>45246</v>
      </c>
      <c r="S72" s="7">
        <v>45294</v>
      </c>
      <c r="T72" s="5" t="s">
        <v>34</v>
      </c>
      <c r="U72" s="5">
        <v>13279.2</v>
      </c>
      <c r="V72" s="5">
        <v>0</v>
      </c>
      <c r="W72" s="5">
        <v>0</v>
      </c>
      <c r="X72" s="5" t="s">
        <v>333</v>
      </c>
      <c r="Y72" s="5" t="s">
        <v>334</v>
      </c>
    </row>
    <row r="73" s="5" customFormat="1" spans="1:25">
      <c r="A73" s="5" t="s">
        <v>233</v>
      </c>
      <c r="B73" s="5" t="s">
        <v>26</v>
      </c>
      <c r="C73" s="5" t="s">
        <v>79</v>
      </c>
      <c r="D73" s="5" t="s">
        <v>234</v>
      </c>
      <c r="E73" s="5" t="s">
        <v>235</v>
      </c>
      <c r="F73" s="7">
        <v>45290</v>
      </c>
      <c r="G73" s="7">
        <v>45291</v>
      </c>
      <c r="H73" s="5">
        <v>1</v>
      </c>
      <c r="I73" s="5">
        <v>1</v>
      </c>
      <c r="J73" s="5">
        <v>1</v>
      </c>
      <c r="K73" s="5" t="s">
        <v>30</v>
      </c>
      <c r="L73" s="5">
        <v>-837.29</v>
      </c>
      <c r="M73" s="5">
        <v>-837.29</v>
      </c>
      <c r="N73" s="5" t="s">
        <v>236</v>
      </c>
      <c r="O73" s="5" t="s">
        <v>32</v>
      </c>
      <c r="P73" s="5" t="s">
        <v>33</v>
      </c>
      <c r="Q73" s="5">
        <v>0</v>
      </c>
      <c r="R73" s="8">
        <v>45240.0000115741</v>
      </c>
      <c r="S73" s="7">
        <v>45294</v>
      </c>
      <c r="T73" s="5" t="s">
        <v>34</v>
      </c>
      <c r="U73" s="5">
        <v>-837.29</v>
      </c>
      <c r="V73" s="5">
        <v>0</v>
      </c>
      <c r="W73" s="5">
        <v>0</v>
      </c>
      <c r="X73" s="5" t="s">
        <v>237</v>
      </c>
      <c r="Y73" s="5" t="s">
        <v>48</v>
      </c>
    </row>
    <row r="74" s="5" customFormat="1" spans="1:25">
      <c r="A74" s="5" t="s">
        <v>335</v>
      </c>
      <c r="B74" s="5" t="s">
        <v>26</v>
      </c>
      <c r="C74" s="5" t="s">
        <v>27</v>
      </c>
      <c r="D74" s="5" t="s">
        <v>336</v>
      </c>
      <c r="E74" s="5" t="s">
        <v>337</v>
      </c>
      <c r="F74" s="7">
        <v>45290</v>
      </c>
      <c r="G74" s="7">
        <v>45291</v>
      </c>
      <c r="H74" s="5">
        <v>1</v>
      </c>
      <c r="I74" s="5">
        <v>1</v>
      </c>
      <c r="J74" s="5">
        <v>1</v>
      </c>
      <c r="K74" s="5" t="s">
        <v>30</v>
      </c>
      <c r="L74" s="5">
        <v>2088.81</v>
      </c>
      <c r="M74" s="5">
        <v>2088.81</v>
      </c>
      <c r="N74" s="5" t="s">
        <v>338</v>
      </c>
      <c r="O74" s="5" t="s">
        <v>32</v>
      </c>
      <c r="P74" s="5" t="s">
        <v>33</v>
      </c>
      <c r="Q74" s="5">
        <v>0</v>
      </c>
      <c r="R74" s="8">
        <v>45249.0000115741</v>
      </c>
      <c r="S74" s="7">
        <v>45294</v>
      </c>
      <c r="T74" s="5" t="s">
        <v>34</v>
      </c>
      <c r="U74" s="5">
        <v>2088.81</v>
      </c>
      <c r="V74" s="5">
        <v>0</v>
      </c>
      <c r="W74" s="5">
        <v>0</v>
      </c>
      <c r="X74" s="5" t="s">
        <v>339</v>
      </c>
      <c r="Y74" s="5" t="s">
        <v>340</v>
      </c>
    </row>
    <row r="75" s="5" customFormat="1" spans="1:25">
      <c r="A75" s="5" t="s">
        <v>341</v>
      </c>
      <c r="B75" s="5" t="s">
        <v>26</v>
      </c>
      <c r="C75" s="5" t="s">
        <v>27</v>
      </c>
      <c r="D75" s="5" t="s">
        <v>342</v>
      </c>
      <c r="E75" s="5" t="s">
        <v>343</v>
      </c>
      <c r="F75" s="7">
        <v>45289</v>
      </c>
      <c r="G75" s="7">
        <v>45291</v>
      </c>
      <c r="H75" s="5">
        <v>1</v>
      </c>
      <c r="I75" s="5">
        <v>2</v>
      </c>
      <c r="J75" s="5">
        <v>2</v>
      </c>
      <c r="K75" s="5" t="s">
        <v>30</v>
      </c>
      <c r="L75" s="5">
        <v>3576.13</v>
      </c>
      <c r="M75" s="5">
        <v>3576.13</v>
      </c>
      <c r="N75" s="5" t="s">
        <v>344</v>
      </c>
      <c r="O75" s="5" t="s">
        <v>32</v>
      </c>
      <c r="P75" s="5" t="s">
        <v>33</v>
      </c>
      <c r="Q75" s="5">
        <v>0</v>
      </c>
      <c r="R75" s="8">
        <v>45249</v>
      </c>
      <c r="S75" s="7">
        <v>45294</v>
      </c>
      <c r="T75" s="5" t="s">
        <v>34</v>
      </c>
      <c r="U75" s="5">
        <v>3576.13</v>
      </c>
      <c r="V75" s="5">
        <v>0</v>
      </c>
      <c r="W75" s="5">
        <v>0</v>
      </c>
      <c r="X75" s="5" t="s">
        <v>345</v>
      </c>
      <c r="Y75" s="5" t="s">
        <v>48</v>
      </c>
    </row>
    <row r="76" s="5" customFormat="1" spans="1:25">
      <c r="A76" s="5" t="s">
        <v>346</v>
      </c>
      <c r="B76" s="5" t="s">
        <v>26</v>
      </c>
      <c r="C76" s="5" t="s">
        <v>27</v>
      </c>
      <c r="D76" s="5" t="s">
        <v>347</v>
      </c>
      <c r="E76" s="5" t="s">
        <v>348</v>
      </c>
      <c r="F76" s="7">
        <v>45289</v>
      </c>
      <c r="G76" s="7">
        <v>45291</v>
      </c>
      <c r="H76" s="5">
        <v>1</v>
      </c>
      <c r="I76" s="5">
        <v>2</v>
      </c>
      <c r="J76" s="5">
        <v>2</v>
      </c>
      <c r="K76" s="5" t="s">
        <v>30</v>
      </c>
      <c r="L76" s="5">
        <v>1222.49</v>
      </c>
      <c r="M76" s="5">
        <v>1222.49</v>
      </c>
      <c r="N76" s="5" t="s">
        <v>349</v>
      </c>
      <c r="O76" s="5" t="s">
        <v>32</v>
      </c>
      <c r="P76" s="5" t="s">
        <v>33</v>
      </c>
      <c r="Q76" s="5">
        <v>0</v>
      </c>
      <c r="R76" s="8">
        <v>45249</v>
      </c>
      <c r="S76" s="7">
        <v>45294</v>
      </c>
      <c r="T76" s="5" t="s">
        <v>34</v>
      </c>
      <c r="U76" s="5">
        <v>1222.49</v>
      </c>
      <c r="V76" s="5">
        <v>0</v>
      </c>
      <c r="W76" s="5">
        <v>0</v>
      </c>
      <c r="X76" s="5" t="s">
        <v>350</v>
      </c>
      <c r="Y76" s="5" t="s">
        <v>351</v>
      </c>
    </row>
    <row r="77" s="5" customFormat="1" spans="1:25">
      <c r="A77" s="5" t="s">
        <v>352</v>
      </c>
      <c r="B77" s="5" t="s">
        <v>26</v>
      </c>
      <c r="C77" s="5" t="s">
        <v>27</v>
      </c>
      <c r="D77" s="5" t="s">
        <v>353</v>
      </c>
      <c r="E77" s="5" t="s">
        <v>354</v>
      </c>
      <c r="F77" s="7">
        <v>45289</v>
      </c>
      <c r="G77" s="7">
        <v>45291</v>
      </c>
      <c r="H77" s="5">
        <v>1</v>
      </c>
      <c r="I77" s="5">
        <v>2</v>
      </c>
      <c r="J77" s="5">
        <v>2</v>
      </c>
      <c r="K77" s="5" t="s">
        <v>30</v>
      </c>
      <c r="L77" s="5">
        <v>620.82</v>
      </c>
      <c r="M77" s="5">
        <v>620.82</v>
      </c>
      <c r="N77" s="5" t="s">
        <v>355</v>
      </c>
      <c r="O77" s="5" t="s">
        <v>32</v>
      </c>
      <c r="P77" s="5" t="s">
        <v>33</v>
      </c>
      <c r="Q77" s="5">
        <v>0</v>
      </c>
      <c r="R77" s="8">
        <v>45250</v>
      </c>
      <c r="S77" s="7">
        <v>45294</v>
      </c>
      <c r="T77" s="5" t="s">
        <v>34</v>
      </c>
      <c r="U77" s="5">
        <v>620.82</v>
      </c>
      <c r="V77" s="5">
        <v>0</v>
      </c>
      <c r="W77" s="5">
        <v>0</v>
      </c>
      <c r="X77" s="5" t="s">
        <v>356</v>
      </c>
      <c r="Y77" s="5" t="s">
        <v>357</v>
      </c>
    </row>
    <row r="78" s="5" customFormat="1" spans="1:25">
      <c r="A78" s="5" t="s">
        <v>228</v>
      </c>
      <c r="B78" s="5" t="s">
        <v>26</v>
      </c>
      <c r="C78" s="5" t="s">
        <v>79</v>
      </c>
      <c r="D78" s="5" t="s">
        <v>229</v>
      </c>
      <c r="E78" s="5" t="s">
        <v>230</v>
      </c>
      <c r="F78" s="7">
        <v>45289</v>
      </c>
      <c r="G78" s="7">
        <v>45291</v>
      </c>
      <c r="H78" s="5">
        <v>1</v>
      </c>
      <c r="I78" s="5">
        <v>2</v>
      </c>
      <c r="J78" s="5">
        <v>2</v>
      </c>
      <c r="K78" s="5" t="s">
        <v>30</v>
      </c>
      <c r="L78" s="5">
        <v>-1519.92</v>
      </c>
      <c r="M78" s="5">
        <v>-1519.92</v>
      </c>
      <c r="N78" s="5" t="s">
        <v>231</v>
      </c>
      <c r="O78" s="5" t="s">
        <v>32</v>
      </c>
      <c r="P78" s="5" t="s">
        <v>33</v>
      </c>
      <c r="Q78" s="5">
        <v>0</v>
      </c>
      <c r="R78" s="8">
        <v>45240</v>
      </c>
      <c r="S78" s="7">
        <v>45294</v>
      </c>
      <c r="T78" s="5" t="s">
        <v>34</v>
      </c>
      <c r="U78" s="5">
        <v>-1519.92</v>
      </c>
      <c r="V78" s="5">
        <v>0</v>
      </c>
      <c r="W78" s="5">
        <v>0</v>
      </c>
      <c r="X78" s="5" t="s">
        <v>232</v>
      </c>
      <c r="Y78" s="5" t="s">
        <v>48</v>
      </c>
    </row>
    <row r="79" s="5" customFormat="1" spans="1:25">
      <c r="A79" s="5" t="s">
        <v>103</v>
      </c>
      <c r="B79" s="5" t="s">
        <v>26</v>
      </c>
      <c r="C79" s="5" t="s">
        <v>79</v>
      </c>
      <c r="D79" s="5" t="s">
        <v>104</v>
      </c>
      <c r="E79" s="5" t="s">
        <v>105</v>
      </c>
      <c r="F79" s="7">
        <v>45290</v>
      </c>
      <c r="G79" s="7">
        <v>45291</v>
      </c>
      <c r="H79" s="5">
        <v>1</v>
      </c>
      <c r="I79" s="5">
        <v>1</v>
      </c>
      <c r="J79" s="5">
        <v>1</v>
      </c>
      <c r="K79" s="5" t="s">
        <v>30</v>
      </c>
      <c r="L79" s="5">
        <v>-580.61</v>
      </c>
      <c r="M79" s="5">
        <v>-580.61</v>
      </c>
      <c r="N79" s="5" t="s">
        <v>106</v>
      </c>
      <c r="O79" s="5" t="s">
        <v>32</v>
      </c>
      <c r="P79" s="5" t="s">
        <v>33</v>
      </c>
      <c r="Q79" s="5">
        <v>0</v>
      </c>
      <c r="R79" s="8">
        <v>45195</v>
      </c>
      <c r="S79" s="7">
        <v>45294</v>
      </c>
      <c r="T79" s="5" t="s">
        <v>34</v>
      </c>
      <c r="U79" s="5">
        <v>-580.61</v>
      </c>
      <c r="V79" s="5">
        <v>0</v>
      </c>
      <c r="W79" s="5">
        <v>0</v>
      </c>
      <c r="X79" s="5" t="s">
        <v>107</v>
      </c>
      <c r="Y79" s="5" t="s">
        <v>48</v>
      </c>
    </row>
    <row r="80" s="5" customFormat="1" spans="1:25">
      <c r="A80" s="5" t="s">
        <v>358</v>
      </c>
      <c r="B80" s="5" t="s">
        <v>26</v>
      </c>
      <c r="C80" s="5" t="s">
        <v>27</v>
      </c>
      <c r="D80" s="5" t="s">
        <v>359</v>
      </c>
      <c r="E80" s="5" t="s">
        <v>360</v>
      </c>
      <c r="F80" s="7">
        <v>45290</v>
      </c>
      <c r="G80" s="7">
        <v>45291</v>
      </c>
      <c r="H80" s="5">
        <v>1</v>
      </c>
      <c r="I80" s="5">
        <v>1</v>
      </c>
      <c r="J80" s="5">
        <v>1</v>
      </c>
      <c r="K80" s="5" t="s">
        <v>30</v>
      </c>
      <c r="L80" s="5">
        <v>1139.97</v>
      </c>
      <c r="M80" s="5">
        <v>1139.97</v>
      </c>
      <c r="N80" s="5" t="s">
        <v>361</v>
      </c>
      <c r="O80" s="5" t="s">
        <v>32</v>
      </c>
      <c r="P80" s="5" t="s">
        <v>33</v>
      </c>
      <c r="Q80" s="5">
        <v>0</v>
      </c>
      <c r="R80" s="8">
        <v>45252</v>
      </c>
      <c r="S80" s="7">
        <v>45294</v>
      </c>
      <c r="T80" s="5" t="s">
        <v>34</v>
      </c>
      <c r="U80" s="5">
        <v>1139.97</v>
      </c>
      <c r="V80" s="5">
        <v>0</v>
      </c>
      <c r="W80" s="5">
        <v>0</v>
      </c>
      <c r="X80" s="5" t="s">
        <v>362</v>
      </c>
      <c r="Y80" s="5" t="s">
        <v>363</v>
      </c>
    </row>
    <row r="81" s="5" customFormat="1" spans="1:25">
      <c r="A81" s="5" t="s">
        <v>364</v>
      </c>
      <c r="B81" s="5" t="s">
        <v>26</v>
      </c>
      <c r="C81" s="5" t="s">
        <v>27</v>
      </c>
      <c r="D81" s="5" t="s">
        <v>365</v>
      </c>
      <c r="E81" s="5" t="s">
        <v>366</v>
      </c>
      <c r="F81" s="7">
        <v>45288</v>
      </c>
      <c r="G81" s="7">
        <v>45291</v>
      </c>
      <c r="H81" s="5">
        <v>2</v>
      </c>
      <c r="I81" s="5">
        <v>3</v>
      </c>
      <c r="J81" s="5">
        <v>6</v>
      </c>
      <c r="K81" s="5" t="s">
        <v>30</v>
      </c>
      <c r="L81" s="5">
        <v>4283.34</v>
      </c>
      <c r="M81" s="5">
        <v>4283.34</v>
      </c>
      <c r="N81" s="5" t="s">
        <v>367</v>
      </c>
      <c r="O81" s="5" t="s">
        <v>32</v>
      </c>
      <c r="P81" s="5" t="s">
        <v>33</v>
      </c>
      <c r="Q81" s="5">
        <v>0</v>
      </c>
      <c r="R81" s="8">
        <v>45253.0000115741</v>
      </c>
      <c r="S81" s="7">
        <v>45294</v>
      </c>
      <c r="T81" s="5" t="s">
        <v>34</v>
      </c>
      <c r="U81" s="5">
        <v>4283.34</v>
      </c>
      <c r="V81" s="5">
        <v>0</v>
      </c>
      <c r="W81" s="5">
        <v>0</v>
      </c>
      <c r="X81" s="5" t="s">
        <v>368</v>
      </c>
      <c r="Y81" s="5" t="s">
        <v>48</v>
      </c>
    </row>
    <row r="82" s="5" customFormat="1" spans="1:25">
      <c r="A82" s="5" t="s">
        <v>369</v>
      </c>
      <c r="B82" s="5" t="s">
        <v>26</v>
      </c>
      <c r="C82" s="5" t="s">
        <v>27</v>
      </c>
      <c r="D82" s="5" t="s">
        <v>370</v>
      </c>
      <c r="E82" s="5" t="s">
        <v>371</v>
      </c>
      <c r="F82" s="7">
        <v>45289</v>
      </c>
      <c r="G82" s="7">
        <v>45291</v>
      </c>
      <c r="H82" s="5">
        <v>1</v>
      </c>
      <c r="I82" s="5">
        <v>2</v>
      </c>
      <c r="J82" s="5">
        <v>2</v>
      </c>
      <c r="K82" s="5" t="s">
        <v>30</v>
      </c>
      <c r="L82" s="5">
        <v>2075.3</v>
      </c>
      <c r="M82" s="5">
        <v>2075.3</v>
      </c>
      <c r="N82" s="5" t="s">
        <v>372</v>
      </c>
      <c r="O82" s="5" t="s">
        <v>32</v>
      </c>
      <c r="P82" s="5" t="s">
        <v>33</v>
      </c>
      <c r="Q82" s="5">
        <v>0</v>
      </c>
      <c r="R82" s="8">
        <v>45253.0000115741</v>
      </c>
      <c r="S82" s="7">
        <v>45294</v>
      </c>
      <c r="T82" s="5" t="s">
        <v>34</v>
      </c>
      <c r="U82" s="5">
        <v>2075.3</v>
      </c>
      <c r="V82" s="5">
        <v>0</v>
      </c>
      <c r="W82" s="5">
        <v>0</v>
      </c>
      <c r="X82" s="5" t="s">
        <v>373</v>
      </c>
      <c r="Y82" s="5" t="s">
        <v>374</v>
      </c>
    </row>
    <row r="83" s="5" customFormat="1" spans="1:25">
      <c r="A83" s="5" t="s">
        <v>375</v>
      </c>
      <c r="B83" s="5" t="s">
        <v>26</v>
      </c>
      <c r="C83" s="5" t="s">
        <v>27</v>
      </c>
      <c r="D83" s="5" t="s">
        <v>234</v>
      </c>
      <c r="E83" s="5" t="s">
        <v>235</v>
      </c>
      <c r="F83" s="7">
        <v>45290</v>
      </c>
      <c r="G83" s="7">
        <v>45291</v>
      </c>
      <c r="H83" s="5">
        <v>1</v>
      </c>
      <c r="I83" s="5">
        <v>1</v>
      </c>
      <c r="J83" s="5">
        <v>1</v>
      </c>
      <c r="K83" s="5" t="s">
        <v>30</v>
      </c>
      <c r="L83" s="5">
        <v>844.19</v>
      </c>
      <c r="M83" s="5">
        <v>844.19</v>
      </c>
      <c r="N83" s="5" t="s">
        <v>376</v>
      </c>
      <c r="O83" s="5" t="s">
        <v>32</v>
      </c>
      <c r="P83" s="5" t="s">
        <v>33</v>
      </c>
      <c r="Q83" s="5">
        <v>0</v>
      </c>
      <c r="R83" s="8">
        <v>45253.0000115741</v>
      </c>
      <c r="S83" s="7">
        <v>45294</v>
      </c>
      <c r="T83" s="5" t="s">
        <v>34</v>
      </c>
      <c r="U83" s="5">
        <v>844.19</v>
      </c>
      <c r="V83" s="5">
        <v>0</v>
      </c>
      <c r="W83" s="5">
        <v>0</v>
      </c>
      <c r="X83" s="5" t="s">
        <v>377</v>
      </c>
      <c r="Y83" s="5" t="s">
        <v>378</v>
      </c>
    </row>
    <row r="84" s="5" customFormat="1" spans="1:25">
      <c r="A84" s="5" t="s">
        <v>379</v>
      </c>
      <c r="B84" s="5" t="s">
        <v>26</v>
      </c>
      <c r="C84" s="5" t="s">
        <v>27</v>
      </c>
      <c r="D84" s="5" t="s">
        <v>370</v>
      </c>
      <c r="E84" s="5" t="s">
        <v>380</v>
      </c>
      <c r="F84" s="7">
        <v>45290</v>
      </c>
      <c r="G84" s="7">
        <v>45291</v>
      </c>
      <c r="H84" s="5">
        <v>1</v>
      </c>
      <c r="I84" s="5">
        <v>1</v>
      </c>
      <c r="J84" s="5">
        <v>1</v>
      </c>
      <c r="K84" s="5" t="s">
        <v>30</v>
      </c>
      <c r="L84" s="5">
        <v>1179.14</v>
      </c>
      <c r="M84" s="5">
        <v>1179.14</v>
      </c>
      <c r="N84" s="5" t="s">
        <v>381</v>
      </c>
      <c r="O84" s="5" t="s">
        <v>32</v>
      </c>
      <c r="P84" s="5" t="s">
        <v>33</v>
      </c>
      <c r="Q84" s="5">
        <v>0</v>
      </c>
      <c r="R84" s="8">
        <v>45253</v>
      </c>
      <c r="S84" s="7">
        <v>45294</v>
      </c>
      <c r="T84" s="5" t="s">
        <v>34</v>
      </c>
      <c r="U84" s="5">
        <v>1179.14</v>
      </c>
      <c r="V84" s="5">
        <v>0</v>
      </c>
      <c r="W84" s="5">
        <v>0</v>
      </c>
      <c r="X84" s="5" t="s">
        <v>382</v>
      </c>
      <c r="Y84" s="5" t="s">
        <v>383</v>
      </c>
    </row>
    <row r="85" s="5" customFormat="1" spans="1:25">
      <c r="A85" s="5" t="s">
        <v>384</v>
      </c>
      <c r="B85" s="5" t="s">
        <v>26</v>
      </c>
      <c r="C85" s="5" t="s">
        <v>27</v>
      </c>
      <c r="D85" s="5" t="s">
        <v>385</v>
      </c>
      <c r="E85" s="5" t="s">
        <v>386</v>
      </c>
      <c r="F85" s="7">
        <v>45290</v>
      </c>
      <c r="G85" s="7">
        <v>45291</v>
      </c>
      <c r="H85" s="5">
        <v>1</v>
      </c>
      <c r="I85" s="5">
        <v>1</v>
      </c>
      <c r="J85" s="5">
        <v>1</v>
      </c>
      <c r="K85" s="5" t="s">
        <v>30</v>
      </c>
      <c r="L85" s="5">
        <v>486.2</v>
      </c>
      <c r="M85" s="5">
        <v>486.2</v>
      </c>
      <c r="N85" s="5" t="s">
        <v>387</v>
      </c>
      <c r="O85" s="5" t="s">
        <v>32</v>
      </c>
      <c r="P85" s="5" t="s">
        <v>33</v>
      </c>
      <c r="Q85" s="5">
        <v>0</v>
      </c>
      <c r="R85" s="8">
        <v>45254.0000115741</v>
      </c>
      <c r="S85" s="7">
        <v>45294</v>
      </c>
      <c r="T85" s="5" t="s">
        <v>34</v>
      </c>
      <c r="U85" s="5">
        <v>486.2</v>
      </c>
      <c r="V85" s="5">
        <v>0</v>
      </c>
      <c r="W85" s="5">
        <v>0</v>
      </c>
      <c r="X85" s="5" t="s">
        <v>388</v>
      </c>
      <c r="Y85" s="5" t="s">
        <v>389</v>
      </c>
    </row>
    <row r="86" s="5" customFormat="1" spans="1:25">
      <c r="A86" s="5" t="s">
        <v>390</v>
      </c>
      <c r="B86" s="5" t="s">
        <v>26</v>
      </c>
      <c r="C86" s="5" t="s">
        <v>27</v>
      </c>
      <c r="D86" s="5" t="s">
        <v>391</v>
      </c>
      <c r="E86" s="5" t="s">
        <v>392</v>
      </c>
      <c r="F86" s="7">
        <v>45288</v>
      </c>
      <c r="G86" s="7">
        <v>45291</v>
      </c>
      <c r="H86" s="5">
        <v>1</v>
      </c>
      <c r="I86" s="5">
        <v>3</v>
      </c>
      <c r="J86" s="5">
        <v>3</v>
      </c>
      <c r="K86" s="5" t="s">
        <v>30</v>
      </c>
      <c r="L86" s="5">
        <v>6740.94</v>
      </c>
      <c r="M86" s="5">
        <v>6740.94</v>
      </c>
      <c r="N86" s="5" t="s">
        <v>393</v>
      </c>
      <c r="O86" s="5" t="s">
        <v>32</v>
      </c>
      <c r="P86" s="5" t="s">
        <v>33</v>
      </c>
      <c r="Q86" s="5">
        <v>0</v>
      </c>
      <c r="R86" s="8">
        <v>45257</v>
      </c>
      <c r="S86" s="7">
        <v>45294</v>
      </c>
      <c r="T86" s="5" t="s">
        <v>34</v>
      </c>
      <c r="U86" s="5">
        <v>6740.94</v>
      </c>
      <c r="V86" s="5">
        <v>0</v>
      </c>
      <c r="W86" s="5">
        <v>0</v>
      </c>
      <c r="X86" s="5" t="s">
        <v>394</v>
      </c>
      <c r="Y86" s="5" t="s">
        <v>395</v>
      </c>
    </row>
    <row r="87" s="5" customFormat="1" spans="1:25">
      <c r="A87" s="5" t="s">
        <v>396</v>
      </c>
      <c r="B87" s="5" t="s">
        <v>26</v>
      </c>
      <c r="C87" s="5" t="s">
        <v>27</v>
      </c>
      <c r="D87" s="5" t="s">
        <v>397</v>
      </c>
      <c r="E87" s="5" t="s">
        <v>398</v>
      </c>
      <c r="F87" s="7">
        <v>45290</v>
      </c>
      <c r="G87" s="7">
        <v>45291</v>
      </c>
      <c r="H87" s="5">
        <v>1</v>
      </c>
      <c r="I87" s="5">
        <v>1</v>
      </c>
      <c r="J87" s="5">
        <v>1</v>
      </c>
      <c r="K87" s="5" t="s">
        <v>30</v>
      </c>
      <c r="L87" s="5">
        <v>935.52</v>
      </c>
      <c r="M87" s="5">
        <v>935.52</v>
      </c>
      <c r="N87" s="5" t="s">
        <v>399</v>
      </c>
      <c r="O87" s="5" t="s">
        <v>32</v>
      </c>
      <c r="P87" s="5" t="s">
        <v>33</v>
      </c>
      <c r="Q87" s="5">
        <v>0</v>
      </c>
      <c r="R87" s="8">
        <v>45257</v>
      </c>
      <c r="S87" s="7">
        <v>45294</v>
      </c>
      <c r="T87" s="5" t="s">
        <v>34</v>
      </c>
      <c r="U87" s="5">
        <v>935.52</v>
      </c>
      <c r="V87" s="5">
        <v>0</v>
      </c>
      <c r="W87" s="5">
        <v>0</v>
      </c>
      <c r="X87" s="5" t="s">
        <v>400</v>
      </c>
      <c r="Y87" s="5" t="s">
        <v>48</v>
      </c>
    </row>
    <row r="88" s="5" customFormat="1" spans="1:25">
      <c r="A88" s="5" t="s">
        <v>396</v>
      </c>
      <c r="B88" s="5" t="s">
        <v>26</v>
      </c>
      <c r="C88" s="5" t="s">
        <v>79</v>
      </c>
      <c r="D88" s="5" t="s">
        <v>397</v>
      </c>
      <c r="E88" s="5" t="s">
        <v>398</v>
      </c>
      <c r="F88" s="7">
        <v>45290</v>
      </c>
      <c r="G88" s="7">
        <v>45291</v>
      </c>
      <c r="H88" s="5">
        <v>1</v>
      </c>
      <c r="I88" s="5">
        <v>1</v>
      </c>
      <c r="J88" s="5">
        <v>1</v>
      </c>
      <c r="K88" s="5" t="s">
        <v>30</v>
      </c>
      <c r="L88" s="5">
        <v>-935.52</v>
      </c>
      <c r="M88" s="5">
        <v>-935.52</v>
      </c>
      <c r="N88" s="5" t="s">
        <v>399</v>
      </c>
      <c r="O88" s="5" t="s">
        <v>32</v>
      </c>
      <c r="P88" s="5" t="s">
        <v>33</v>
      </c>
      <c r="Q88" s="5">
        <v>0</v>
      </c>
      <c r="R88" s="8">
        <v>45257</v>
      </c>
      <c r="S88" s="7">
        <v>45294</v>
      </c>
      <c r="T88" s="5" t="s">
        <v>34</v>
      </c>
      <c r="U88" s="5">
        <v>-935.52</v>
      </c>
      <c r="V88" s="5">
        <v>0</v>
      </c>
      <c r="W88" s="5">
        <v>0</v>
      </c>
      <c r="X88" s="5" t="s">
        <v>400</v>
      </c>
      <c r="Y88" s="5" t="s">
        <v>48</v>
      </c>
    </row>
    <row r="89" s="5" customFormat="1" spans="1:25">
      <c r="A89" s="5" t="s">
        <v>297</v>
      </c>
      <c r="B89" s="5" t="s">
        <v>26</v>
      </c>
      <c r="C89" s="5" t="s">
        <v>79</v>
      </c>
      <c r="D89" s="5" t="s">
        <v>298</v>
      </c>
      <c r="E89" s="5" t="s">
        <v>167</v>
      </c>
      <c r="F89" s="7">
        <v>45283</v>
      </c>
      <c r="G89" s="7">
        <v>45291</v>
      </c>
      <c r="H89" s="5">
        <v>1</v>
      </c>
      <c r="I89" s="5">
        <v>8</v>
      </c>
      <c r="J89" s="5">
        <v>8</v>
      </c>
      <c r="K89" s="5" t="s">
        <v>30</v>
      </c>
      <c r="L89" s="5">
        <v>-4214.68</v>
      </c>
      <c r="M89" s="5">
        <v>-4214.68</v>
      </c>
      <c r="N89" s="5" t="s">
        <v>299</v>
      </c>
      <c r="O89" s="5" t="s">
        <v>32</v>
      </c>
      <c r="P89" s="5" t="s">
        <v>33</v>
      </c>
      <c r="Q89" s="5">
        <v>0</v>
      </c>
      <c r="R89" s="8">
        <v>45243.0000115741</v>
      </c>
      <c r="S89" s="7">
        <v>45294</v>
      </c>
      <c r="T89" s="5" t="s">
        <v>34</v>
      </c>
      <c r="U89" s="5">
        <v>-4214.68</v>
      </c>
      <c r="V89" s="5">
        <v>0</v>
      </c>
      <c r="W89" s="5">
        <v>0</v>
      </c>
      <c r="X89" s="5" t="s">
        <v>300</v>
      </c>
      <c r="Y89" s="5" t="s">
        <v>48</v>
      </c>
    </row>
    <row r="90" s="5" customFormat="1" spans="1:25">
      <c r="A90" s="5" t="s">
        <v>401</v>
      </c>
      <c r="B90" s="5" t="s">
        <v>26</v>
      </c>
      <c r="C90" s="5" t="s">
        <v>27</v>
      </c>
      <c r="D90" s="5" t="s">
        <v>402</v>
      </c>
      <c r="E90" s="5" t="s">
        <v>403</v>
      </c>
      <c r="F90" s="7">
        <v>45290</v>
      </c>
      <c r="G90" s="7">
        <v>45291</v>
      </c>
      <c r="H90" s="5">
        <v>1</v>
      </c>
      <c r="I90" s="5">
        <v>1</v>
      </c>
      <c r="J90" s="5">
        <v>1</v>
      </c>
      <c r="K90" s="5" t="s">
        <v>30</v>
      </c>
      <c r="L90" s="5">
        <v>2258.7</v>
      </c>
      <c r="M90" s="5">
        <v>2258.7</v>
      </c>
      <c r="N90" s="5" t="s">
        <v>404</v>
      </c>
      <c r="O90" s="5" t="s">
        <v>32</v>
      </c>
      <c r="P90" s="5" t="s">
        <v>33</v>
      </c>
      <c r="Q90" s="5">
        <v>0</v>
      </c>
      <c r="R90" s="8">
        <v>45258</v>
      </c>
      <c r="S90" s="7">
        <v>45294</v>
      </c>
      <c r="T90" s="5" t="s">
        <v>34</v>
      </c>
      <c r="U90" s="5">
        <v>2258.7</v>
      </c>
      <c r="V90" s="5">
        <v>0</v>
      </c>
      <c r="W90" s="5">
        <v>0</v>
      </c>
      <c r="X90" s="5" t="s">
        <v>405</v>
      </c>
      <c r="Y90" s="5" t="s">
        <v>406</v>
      </c>
    </row>
    <row r="91" s="5" customFormat="1" spans="1:25">
      <c r="A91" s="5" t="s">
        <v>407</v>
      </c>
      <c r="B91" s="5" t="s">
        <v>26</v>
      </c>
      <c r="C91" s="5" t="s">
        <v>27</v>
      </c>
      <c r="D91" s="5" t="s">
        <v>402</v>
      </c>
      <c r="E91" s="5" t="s">
        <v>403</v>
      </c>
      <c r="F91" s="7">
        <v>45290</v>
      </c>
      <c r="G91" s="7">
        <v>45291</v>
      </c>
      <c r="H91" s="5">
        <v>1</v>
      </c>
      <c r="I91" s="5">
        <v>1</v>
      </c>
      <c r="J91" s="5">
        <v>1</v>
      </c>
      <c r="K91" s="5" t="s">
        <v>30</v>
      </c>
      <c r="L91" s="5">
        <v>2265.84</v>
      </c>
      <c r="M91" s="5">
        <v>2265.84</v>
      </c>
      <c r="N91" s="5" t="s">
        <v>408</v>
      </c>
      <c r="O91" s="5" t="s">
        <v>32</v>
      </c>
      <c r="P91" s="5" t="s">
        <v>33</v>
      </c>
      <c r="Q91" s="5">
        <v>0</v>
      </c>
      <c r="R91" s="8">
        <v>45259</v>
      </c>
      <c r="S91" s="7">
        <v>45294</v>
      </c>
      <c r="T91" s="5" t="s">
        <v>34</v>
      </c>
      <c r="U91" s="5">
        <v>2265.84</v>
      </c>
      <c r="V91" s="5">
        <v>0</v>
      </c>
      <c r="W91" s="5">
        <v>0</v>
      </c>
      <c r="X91" s="5" t="s">
        <v>409</v>
      </c>
      <c r="Y91" s="5" t="s">
        <v>410</v>
      </c>
    </row>
    <row r="92" s="5" customFormat="1" spans="1:25">
      <c r="A92" s="5" t="s">
        <v>411</v>
      </c>
      <c r="B92" s="5" t="s">
        <v>26</v>
      </c>
      <c r="C92" s="5" t="s">
        <v>27</v>
      </c>
      <c r="D92" s="5" t="s">
        <v>402</v>
      </c>
      <c r="E92" s="5" t="s">
        <v>412</v>
      </c>
      <c r="F92" s="7">
        <v>45290</v>
      </c>
      <c r="G92" s="7">
        <v>45291</v>
      </c>
      <c r="H92" s="5">
        <v>1</v>
      </c>
      <c r="I92" s="5">
        <v>1</v>
      </c>
      <c r="J92" s="5">
        <v>1</v>
      </c>
      <c r="K92" s="5" t="s">
        <v>30</v>
      </c>
      <c r="L92" s="5">
        <v>1930.23</v>
      </c>
      <c r="M92" s="5">
        <v>1930.23</v>
      </c>
      <c r="N92" s="5" t="s">
        <v>413</v>
      </c>
      <c r="O92" s="5" t="s">
        <v>32</v>
      </c>
      <c r="P92" s="5" t="s">
        <v>33</v>
      </c>
      <c r="Q92" s="5">
        <v>0</v>
      </c>
      <c r="R92" s="8">
        <v>45263</v>
      </c>
      <c r="S92" s="7">
        <v>45294</v>
      </c>
      <c r="T92" s="5" t="s">
        <v>34</v>
      </c>
      <c r="U92" s="5">
        <v>1930.23</v>
      </c>
      <c r="V92" s="5">
        <v>0</v>
      </c>
      <c r="W92" s="5">
        <v>0</v>
      </c>
      <c r="X92" s="5" t="s">
        <v>414</v>
      </c>
      <c r="Y92" s="5" t="s">
        <v>415</v>
      </c>
    </row>
    <row r="93" s="5" customFormat="1" spans="1:25">
      <c r="A93" s="5" t="s">
        <v>297</v>
      </c>
      <c r="B93" s="5" t="s">
        <v>26</v>
      </c>
      <c r="C93" s="5" t="s">
        <v>416</v>
      </c>
      <c r="D93" s="5" t="s">
        <v>298</v>
      </c>
      <c r="E93" s="5" t="s">
        <v>167</v>
      </c>
      <c r="F93" s="7">
        <v>45283</v>
      </c>
      <c r="G93" s="7">
        <v>45291</v>
      </c>
      <c r="H93" s="5">
        <v>1</v>
      </c>
      <c r="I93" s="5">
        <v>8</v>
      </c>
      <c r="J93" s="5">
        <v>8</v>
      </c>
      <c r="K93" s="5" t="s">
        <v>30</v>
      </c>
      <c r="L93" s="5">
        <v>-412.7</v>
      </c>
      <c r="M93" s="5">
        <v>-412.7</v>
      </c>
      <c r="N93" s="5" t="s">
        <v>299</v>
      </c>
      <c r="O93" s="5" t="s">
        <v>32</v>
      </c>
      <c r="P93" s="5" t="s">
        <v>33</v>
      </c>
      <c r="Q93" s="5">
        <v>0</v>
      </c>
      <c r="R93" s="8">
        <v>45243.1266666667</v>
      </c>
      <c r="S93" s="7">
        <v>45294</v>
      </c>
      <c r="T93" s="5"/>
      <c r="U93" s="5">
        <v>0</v>
      </c>
      <c r="V93" s="5">
        <v>0</v>
      </c>
      <c r="W93" s="5">
        <v>0</v>
      </c>
      <c r="X93" s="5" t="s">
        <v>300</v>
      </c>
      <c r="Y93" s="5" t="s">
        <v>48</v>
      </c>
    </row>
    <row r="94" s="5" customFormat="1" spans="1:25">
      <c r="A94" s="5" t="s">
        <v>401</v>
      </c>
      <c r="B94" s="5" t="s">
        <v>26</v>
      </c>
      <c r="C94" s="5" t="s">
        <v>79</v>
      </c>
      <c r="D94" s="5" t="s">
        <v>402</v>
      </c>
      <c r="E94" s="5" t="s">
        <v>403</v>
      </c>
      <c r="F94" s="7">
        <v>45290</v>
      </c>
      <c r="G94" s="7">
        <v>45291</v>
      </c>
      <c r="H94" s="5">
        <v>1</v>
      </c>
      <c r="I94" s="5">
        <v>1</v>
      </c>
      <c r="J94" s="5">
        <v>1</v>
      </c>
      <c r="K94" s="5" t="s">
        <v>30</v>
      </c>
      <c r="L94" s="5">
        <v>-2258.7</v>
      </c>
      <c r="M94" s="5">
        <v>-2258.7</v>
      </c>
      <c r="N94" s="5" t="s">
        <v>404</v>
      </c>
      <c r="O94" s="5" t="s">
        <v>32</v>
      </c>
      <c r="P94" s="5" t="s">
        <v>33</v>
      </c>
      <c r="Q94" s="5">
        <v>0</v>
      </c>
      <c r="R94" s="8">
        <v>45258</v>
      </c>
      <c r="S94" s="7">
        <v>45294</v>
      </c>
      <c r="T94" s="5" t="s">
        <v>34</v>
      </c>
      <c r="U94" s="5">
        <v>-2258.7</v>
      </c>
      <c r="V94" s="5">
        <v>0</v>
      </c>
      <c r="W94" s="5">
        <v>0</v>
      </c>
      <c r="X94" s="5" t="s">
        <v>405</v>
      </c>
      <c r="Y94" s="5" t="s">
        <v>406</v>
      </c>
    </row>
    <row r="95" s="5" customFormat="1" spans="1:25">
      <c r="A95" s="5" t="s">
        <v>281</v>
      </c>
      <c r="B95" s="5" t="s">
        <v>26</v>
      </c>
      <c r="C95" s="5" t="s">
        <v>79</v>
      </c>
      <c r="D95" s="5" t="s">
        <v>282</v>
      </c>
      <c r="E95" s="5" t="s">
        <v>283</v>
      </c>
      <c r="F95" s="7">
        <v>45290</v>
      </c>
      <c r="G95" s="7">
        <v>45291</v>
      </c>
      <c r="H95" s="5">
        <v>1</v>
      </c>
      <c r="I95" s="5">
        <v>1</v>
      </c>
      <c r="J95" s="5">
        <v>1</v>
      </c>
      <c r="K95" s="5" t="s">
        <v>30</v>
      </c>
      <c r="L95" s="5">
        <v>-430.27</v>
      </c>
      <c r="M95" s="5">
        <v>-430.27</v>
      </c>
      <c r="N95" s="5" t="s">
        <v>284</v>
      </c>
      <c r="O95" s="5" t="s">
        <v>32</v>
      </c>
      <c r="P95" s="5" t="s">
        <v>33</v>
      </c>
      <c r="Q95" s="5">
        <v>0</v>
      </c>
      <c r="R95" s="8">
        <v>45242.0000115741</v>
      </c>
      <c r="S95" s="7">
        <v>45294</v>
      </c>
      <c r="T95" s="5" t="s">
        <v>34</v>
      </c>
      <c r="U95" s="5">
        <v>-430.27</v>
      </c>
      <c r="V95" s="5">
        <v>0</v>
      </c>
      <c r="W95" s="5">
        <v>0</v>
      </c>
      <c r="X95" s="5" t="s">
        <v>285</v>
      </c>
      <c r="Y95" s="5" t="s">
        <v>286</v>
      </c>
    </row>
    <row r="96" s="5" customFormat="1" spans="1:25">
      <c r="A96" s="5" t="s">
        <v>417</v>
      </c>
      <c r="B96" s="5" t="s">
        <v>26</v>
      </c>
      <c r="C96" s="5" t="s">
        <v>27</v>
      </c>
      <c r="D96" s="5" t="s">
        <v>402</v>
      </c>
      <c r="E96" s="5" t="s">
        <v>412</v>
      </c>
      <c r="F96" s="7">
        <v>45290</v>
      </c>
      <c r="G96" s="7">
        <v>45291</v>
      </c>
      <c r="H96" s="5">
        <v>2</v>
      </c>
      <c r="I96" s="5">
        <v>1</v>
      </c>
      <c r="J96" s="5">
        <v>2</v>
      </c>
      <c r="K96" s="5" t="s">
        <v>30</v>
      </c>
      <c r="L96" s="5">
        <v>3812.74</v>
      </c>
      <c r="M96" s="5">
        <v>3812.74</v>
      </c>
      <c r="N96" s="5" t="s">
        <v>418</v>
      </c>
      <c r="O96" s="5" t="s">
        <v>32</v>
      </c>
      <c r="P96" s="5" t="s">
        <v>33</v>
      </c>
      <c r="Q96" s="5">
        <v>0</v>
      </c>
      <c r="R96" s="8">
        <v>45270</v>
      </c>
      <c r="S96" s="7">
        <v>45294</v>
      </c>
      <c r="T96" s="5" t="s">
        <v>34</v>
      </c>
      <c r="U96" s="5">
        <v>3812.74</v>
      </c>
      <c r="V96" s="5">
        <v>0</v>
      </c>
      <c r="W96" s="5">
        <v>0</v>
      </c>
      <c r="X96" s="5" t="s">
        <v>419</v>
      </c>
      <c r="Y96" s="5" t="s">
        <v>420</v>
      </c>
    </row>
    <row r="97" s="5" customFormat="1" spans="1:25">
      <c r="A97" s="5" t="s">
        <v>421</v>
      </c>
      <c r="B97" s="5" t="s">
        <v>26</v>
      </c>
      <c r="C97" s="5" t="s">
        <v>27</v>
      </c>
      <c r="D97" s="5" t="s">
        <v>422</v>
      </c>
      <c r="E97" s="5" t="s">
        <v>423</v>
      </c>
      <c r="F97" s="7">
        <v>45290</v>
      </c>
      <c r="G97" s="7">
        <v>45291</v>
      </c>
      <c r="H97" s="5">
        <v>1</v>
      </c>
      <c r="I97" s="5">
        <v>1</v>
      </c>
      <c r="J97" s="5">
        <v>1</v>
      </c>
      <c r="K97" s="5" t="s">
        <v>30</v>
      </c>
      <c r="L97" s="5">
        <v>545.83</v>
      </c>
      <c r="M97" s="5">
        <v>545.83</v>
      </c>
      <c r="N97" s="5" t="s">
        <v>424</v>
      </c>
      <c r="O97" s="5" t="s">
        <v>32</v>
      </c>
      <c r="P97" s="5" t="s">
        <v>33</v>
      </c>
      <c r="Q97" s="5">
        <v>0</v>
      </c>
      <c r="R97" s="8">
        <v>45274.0000115741</v>
      </c>
      <c r="S97" s="7">
        <v>45294</v>
      </c>
      <c r="T97" s="5" t="s">
        <v>34</v>
      </c>
      <c r="U97" s="5">
        <v>545.83</v>
      </c>
      <c r="V97" s="5">
        <v>0</v>
      </c>
      <c r="W97" s="5">
        <v>0</v>
      </c>
      <c r="X97" s="5" t="s">
        <v>425</v>
      </c>
      <c r="Y97" s="5" t="s">
        <v>426</v>
      </c>
    </row>
    <row r="98" s="5" customFormat="1" spans="1:25">
      <c r="A98" s="5" t="s">
        <v>74</v>
      </c>
      <c r="B98" s="5" t="s">
        <v>26</v>
      </c>
      <c r="C98" s="5" t="s">
        <v>79</v>
      </c>
      <c r="D98" s="5" t="s">
        <v>75</v>
      </c>
      <c r="E98" s="5" t="s">
        <v>76</v>
      </c>
      <c r="F98" s="7">
        <v>45290</v>
      </c>
      <c r="G98" s="7">
        <v>45291</v>
      </c>
      <c r="H98" s="5">
        <v>1</v>
      </c>
      <c r="I98" s="5">
        <v>1</v>
      </c>
      <c r="J98" s="5">
        <v>1</v>
      </c>
      <c r="K98" s="5" t="s">
        <v>30</v>
      </c>
      <c r="L98" s="5">
        <v>-350.38</v>
      </c>
      <c r="M98" s="5">
        <v>-350.38</v>
      </c>
      <c r="N98" s="5" t="s">
        <v>77</v>
      </c>
      <c r="O98" s="5" t="s">
        <v>32</v>
      </c>
      <c r="P98" s="5" t="s">
        <v>33</v>
      </c>
      <c r="Q98" s="5">
        <v>0</v>
      </c>
      <c r="R98" s="8">
        <v>45140.0000115741</v>
      </c>
      <c r="S98" s="7">
        <v>45294</v>
      </c>
      <c r="T98" s="5" t="s">
        <v>34</v>
      </c>
      <c r="U98" s="5">
        <v>-350.38</v>
      </c>
      <c r="V98" s="5">
        <v>0</v>
      </c>
      <c r="W98" s="5">
        <v>0</v>
      </c>
      <c r="X98" s="5" t="s">
        <v>78</v>
      </c>
      <c r="Y98" s="5" t="s">
        <v>48</v>
      </c>
    </row>
    <row r="99" s="5" customFormat="1" spans="1:25">
      <c r="A99" s="5" t="s">
        <v>364</v>
      </c>
      <c r="B99" s="5" t="s">
        <v>26</v>
      </c>
      <c r="C99" s="5" t="s">
        <v>79</v>
      </c>
      <c r="D99" s="5" t="s">
        <v>365</v>
      </c>
      <c r="E99" s="5" t="s">
        <v>366</v>
      </c>
      <c r="F99" s="7">
        <v>45288</v>
      </c>
      <c r="G99" s="7">
        <v>45291</v>
      </c>
      <c r="H99" s="5">
        <v>2</v>
      </c>
      <c r="I99" s="5">
        <v>3</v>
      </c>
      <c r="J99" s="5">
        <v>6</v>
      </c>
      <c r="K99" s="5" t="s">
        <v>30</v>
      </c>
      <c r="L99" s="5">
        <v>-4283.34</v>
      </c>
      <c r="M99" s="5">
        <v>-4283.34</v>
      </c>
      <c r="N99" s="5" t="s">
        <v>367</v>
      </c>
      <c r="O99" s="5" t="s">
        <v>32</v>
      </c>
      <c r="P99" s="5" t="s">
        <v>33</v>
      </c>
      <c r="Q99" s="5">
        <v>0</v>
      </c>
      <c r="R99" s="8">
        <v>45253.0000115741</v>
      </c>
      <c r="S99" s="7">
        <v>45294</v>
      </c>
      <c r="T99" s="5" t="s">
        <v>34</v>
      </c>
      <c r="U99" s="5">
        <v>-4283.34</v>
      </c>
      <c r="V99" s="5">
        <v>0</v>
      </c>
      <c r="W99" s="5">
        <v>0</v>
      </c>
      <c r="X99" s="5" t="s">
        <v>368</v>
      </c>
      <c r="Y99" s="5" t="s">
        <v>48</v>
      </c>
    </row>
    <row r="100" s="5" customFormat="1" spans="1:25">
      <c r="A100" s="5" t="s">
        <v>407</v>
      </c>
      <c r="B100" s="5" t="s">
        <v>26</v>
      </c>
      <c r="C100" s="5" t="s">
        <v>79</v>
      </c>
      <c r="D100" s="5" t="s">
        <v>402</v>
      </c>
      <c r="E100" s="5" t="s">
        <v>403</v>
      </c>
      <c r="F100" s="7">
        <v>45290</v>
      </c>
      <c r="G100" s="7">
        <v>45291</v>
      </c>
      <c r="H100" s="5">
        <v>1</v>
      </c>
      <c r="I100" s="5">
        <v>1</v>
      </c>
      <c r="J100" s="5">
        <v>1</v>
      </c>
      <c r="K100" s="5" t="s">
        <v>30</v>
      </c>
      <c r="L100" s="5">
        <v>-2265.84</v>
      </c>
      <c r="M100" s="5">
        <v>-2265.84</v>
      </c>
      <c r="N100" s="5" t="s">
        <v>408</v>
      </c>
      <c r="O100" s="5" t="s">
        <v>32</v>
      </c>
      <c r="P100" s="5" t="s">
        <v>33</v>
      </c>
      <c r="Q100" s="5">
        <v>0</v>
      </c>
      <c r="R100" s="8">
        <v>45259</v>
      </c>
      <c r="S100" s="7">
        <v>45294</v>
      </c>
      <c r="T100" s="5" t="s">
        <v>34</v>
      </c>
      <c r="U100" s="5">
        <v>-2265.84</v>
      </c>
      <c r="V100" s="5">
        <v>0</v>
      </c>
      <c r="W100" s="5">
        <v>0</v>
      </c>
      <c r="X100" s="5" t="s">
        <v>409</v>
      </c>
      <c r="Y100" s="5" t="s">
        <v>410</v>
      </c>
    </row>
    <row r="101" s="5" customFormat="1" spans="1:25">
      <c r="A101" s="5" t="s">
        <v>379</v>
      </c>
      <c r="B101" s="5" t="s">
        <v>26</v>
      </c>
      <c r="C101" s="5" t="s">
        <v>79</v>
      </c>
      <c r="D101" s="5" t="s">
        <v>370</v>
      </c>
      <c r="E101" s="5" t="s">
        <v>380</v>
      </c>
      <c r="F101" s="7">
        <v>45290</v>
      </c>
      <c r="G101" s="7">
        <v>45291</v>
      </c>
      <c r="H101" s="5">
        <v>1</v>
      </c>
      <c r="I101" s="5">
        <v>1</v>
      </c>
      <c r="J101" s="5">
        <v>1</v>
      </c>
      <c r="K101" s="5" t="s">
        <v>30</v>
      </c>
      <c r="L101" s="5">
        <v>-1179.14</v>
      </c>
      <c r="M101" s="5">
        <v>-1179.14</v>
      </c>
      <c r="N101" s="5" t="s">
        <v>381</v>
      </c>
      <c r="O101" s="5" t="s">
        <v>32</v>
      </c>
      <c r="P101" s="5" t="s">
        <v>33</v>
      </c>
      <c r="Q101" s="5">
        <v>0</v>
      </c>
      <c r="R101" s="8">
        <v>45253</v>
      </c>
      <c r="S101" s="7">
        <v>45294</v>
      </c>
      <c r="T101" s="5" t="s">
        <v>34</v>
      </c>
      <c r="U101" s="5">
        <v>-1179.14</v>
      </c>
      <c r="V101" s="5">
        <v>0</v>
      </c>
      <c r="W101" s="5">
        <v>0</v>
      </c>
      <c r="X101" s="5" t="s">
        <v>382</v>
      </c>
      <c r="Y101" s="5" t="s">
        <v>383</v>
      </c>
    </row>
    <row r="102" s="5" customFormat="1" spans="1:25">
      <c r="A102" s="5" t="s">
        <v>427</v>
      </c>
      <c r="B102" s="5" t="s">
        <v>26</v>
      </c>
      <c r="C102" s="5" t="s">
        <v>27</v>
      </c>
      <c r="D102" s="5" t="s">
        <v>422</v>
      </c>
      <c r="E102" s="5" t="s">
        <v>428</v>
      </c>
      <c r="F102" s="7">
        <v>45290</v>
      </c>
      <c r="G102" s="7">
        <v>45291</v>
      </c>
      <c r="H102" s="5">
        <v>1</v>
      </c>
      <c r="I102" s="5">
        <v>1</v>
      </c>
      <c r="J102" s="5">
        <v>1</v>
      </c>
      <c r="K102" s="5" t="s">
        <v>30</v>
      </c>
      <c r="L102" s="5">
        <v>528.1</v>
      </c>
      <c r="M102" s="5">
        <v>528.1</v>
      </c>
      <c r="N102" s="5" t="s">
        <v>429</v>
      </c>
      <c r="O102" s="5" t="s">
        <v>32</v>
      </c>
      <c r="P102" s="5" t="s">
        <v>33</v>
      </c>
      <c r="Q102" s="5">
        <v>0</v>
      </c>
      <c r="R102" s="8">
        <v>45279</v>
      </c>
      <c r="S102" s="7">
        <v>45294</v>
      </c>
      <c r="T102" s="5" t="s">
        <v>34</v>
      </c>
      <c r="U102" s="5">
        <v>528.1</v>
      </c>
      <c r="V102" s="5">
        <v>0</v>
      </c>
      <c r="W102" s="5">
        <v>0</v>
      </c>
      <c r="X102" s="5" t="s">
        <v>430</v>
      </c>
      <c r="Y102" s="5" t="s">
        <v>431</v>
      </c>
    </row>
    <row r="103" s="5" customFormat="1" spans="1:25">
      <c r="A103" s="5" t="s">
        <v>432</v>
      </c>
      <c r="B103" s="5" t="s">
        <v>26</v>
      </c>
      <c r="C103" s="5" t="s">
        <v>27</v>
      </c>
      <c r="D103" s="5" t="s">
        <v>433</v>
      </c>
      <c r="E103" s="5" t="s">
        <v>434</v>
      </c>
      <c r="F103" s="7">
        <v>45288</v>
      </c>
      <c r="G103" s="7">
        <v>45291</v>
      </c>
      <c r="H103" s="5">
        <v>1</v>
      </c>
      <c r="I103" s="5">
        <v>3</v>
      </c>
      <c r="J103" s="5">
        <v>3</v>
      </c>
      <c r="K103" s="5" t="s">
        <v>30</v>
      </c>
      <c r="L103" s="5">
        <v>1008.99</v>
      </c>
      <c r="M103" s="5">
        <v>1008.99</v>
      </c>
      <c r="N103" s="5" t="s">
        <v>435</v>
      </c>
      <c r="O103" s="5" t="s">
        <v>32</v>
      </c>
      <c r="P103" s="5" t="s">
        <v>33</v>
      </c>
      <c r="Q103" s="5">
        <v>0</v>
      </c>
      <c r="R103" s="8">
        <v>45165</v>
      </c>
      <c r="S103" s="7">
        <v>45294</v>
      </c>
      <c r="T103" s="5" t="s">
        <v>34</v>
      </c>
      <c r="U103" s="5">
        <v>1008.99</v>
      </c>
      <c r="V103" s="5">
        <v>0</v>
      </c>
      <c r="W103" s="5">
        <v>0</v>
      </c>
      <c r="X103" s="5" t="s">
        <v>436</v>
      </c>
      <c r="Y103" s="5" t="s">
        <v>437</v>
      </c>
    </row>
    <row r="104" s="5" customFormat="1" spans="1:25">
      <c r="A104" s="5" t="s">
        <v>318</v>
      </c>
      <c r="B104" s="5" t="s">
        <v>26</v>
      </c>
      <c r="C104" s="5" t="s">
        <v>79</v>
      </c>
      <c r="D104" s="5" t="s">
        <v>319</v>
      </c>
      <c r="E104" s="5" t="s">
        <v>320</v>
      </c>
      <c r="F104" s="7">
        <v>45290</v>
      </c>
      <c r="G104" s="7">
        <v>45291</v>
      </c>
      <c r="H104" s="5">
        <v>1</v>
      </c>
      <c r="I104" s="5">
        <v>1</v>
      </c>
      <c r="J104" s="5">
        <v>1</v>
      </c>
      <c r="K104" s="5" t="s">
        <v>30</v>
      </c>
      <c r="L104" s="5">
        <v>-814.79</v>
      </c>
      <c r="M104" s="5">
        <v>-814.79</v>
      </c>
      <c r="N104" s="5" t="s">
        <v>321</v>
      </c>
      <c r="O104" s="5" t="s">
        <v>32</v>
      </c>
      <c r="P104" s="5" t="s">
        <v>33</v>
      </c>
      <c r="Q104" s="5">
        <v>0</v>
      </c>
      <c r="R104" s="8">
        <v>45244.0000115741</v>
      </c>
      <c r="S104" s="7">
        <v>45294</v>
      </c>
      <c r="T104" s="5" t="s">
        <v>34</v>
      </c>
      <c r="U104" s="5">
        <v>-814.79</v>
      </c>
      <c r="V104" s="5">
        <v>0</v>
      </c>
      <c r="W104" s="5">
        <v>0</v>
      </c>
      <c r="X104" s="5" t="s">
        <v>322</v>
      </c>
      <c r="Y104" s="5" t="s">
        <v>48</v>
      </c>
    </row>
    <row r="105" s="5" customFormat="1" spans="1:25">
      <c r="A105" s="5" t="s">
        <v>202</v>
      </c>
      <c r="B105" s="5" t="s">
        <v>26</v>
      </c>
      <c r="C105" s="5" t="s">
        <v>79</v>
      </c>
      <c r="D105" s="5" t="s">
        <v>203</v>
      </c>
      <c r="E105" s="5" t="s">
        <v>146</v>
      </c>
      <c r="F105" s="7">
        <v>45290</v>
      </c>
      <c r="G105" s="7">
        <v>45291</v>
      </c>
      <c r="H105" s="5">
        <v>1</v>
      </c>
      <c r="I105" s="5">
        <v>1</v>
      </c>
      <c r="J105" s="5">
        <v>1</v>
      </c>
      <c r="K105" s="5" t="s">
        <v>30</v>
      </c>
      <c r="L105" s="5">
        <v>-1335.05</v>
      </c>
      <c r="M105" s="5">
        <v>-1335.05</v>
      </c>
      <c r="N105" s="5" t="s">
        <v>204</v>
      </c>
      <c r="O105" s="5" t="s">
        <v>32</v>
      </c>
      <c r="P105" s="5" t="s">
        <v>33</v>
      </c>
      <c r="Q105" s="5">
        <v>0</v>
      </c>
      <c r="R105" s="8">
        <v>45236.0000115741</v>
      </c>
      <c r="S105" s="7">
        <v>45294</v>
      </c>
      <c r="T105" s="5" t="s">
        <v>34</v>
      </c>
      <c r="U105" s="5">
        <v>-1335.05</v>
      </c>
      <c r="V105" s="5">
        <v>0</v>
      </c>
      <c r="W105" s="5">
        <v>0</v>
      </c>
      <c r="X105" s="5" t="s">
        <v>205</v>
      </c>
      <c r="Y105" s="5" t="s">
        <v>48</v>
      </c>
    </row>
    <row r="106" s="5" customFormat="1" spans="1:25">
      <c r="A106" s="5" t="s">
        <v>438</v>
      </c>
      <c r="B106" s="5" t="s">
        <v>26</v>
      </c>
      <c r="C106" s="5" t="s">
        <v>27</v>
      </c>
      <c r="D106" s="5" t="s">
        <v>422</v>
      </c>
      <c r="E106" s="5" t="s">
        <v>428</v>
      </c>
      <c r="F106" s="7">
        <v>45290</v>
      </c>
      <c r="G106" s="7">
        <v>45291</v>
      </c>
      <c r="H106" s="5">
        <v>1</v>
      </c>
      <c r="I106" s="5">
        <v>1</v>
      </c>
      <c r="J106" s="5">
        <v>1</v>
      </c>
      <c r="K106" s="5" t="s">
        <v>30</v>
      </c>
      <c r="L106" s="5">
        <v>528.73</v>
      </c>
      <c r="M106" s="5">
        <v>528.73</v>
      </c>
      <c r="N106" s="5" t="s">
        <v>439</v>
      </c>
      <c r="O106" s="5" t="s">
        <v>32</v>
      </c>
      <c r="P106" s="5" t="s">
        <v>33</v>
      </c>
      <c r="Q106" s="5">
        <v>0</v>
      </c>
      <c r="R106" s="8">
        <v>45285.0000115741</v>
      </c>
      <c r="S106" s="7">
        <v>45294</v>
      </c>
      <c r="T106" s="5" t="s">
        <v>34</v>
      </c>
      <c r="U106" s="5">
        <v>528.73</v>
      </c>
      <c r="V106" s="5">
        <v>0</v>
      </c>
      <c r="W106" s="5">
        <v>0</v>
      </c>
      <c r="X106" s="5" t="s">
        <v>440</v>
      </c>
      <c r="Y106" s="5" t="s">
        <v>441</v>
      </c>
    </row>
    <row r="107" s="5" customFormat="1" spans="1:25">
      <c r="A107" s="5" t="s">
        <v>133</v>
      </c>
      <c r="B107" s="5" t="s">
        <v>26</v>
      </c>
      <c r="C107" s="5" t="s">
        <v>79</v>
      </c>
      <c r="D107" s="5" t="s">
        <v>134</v>
      </c>
      <c r="E107" s="5" t="s">
        <v>135</v>
      </c>
      <c r="F107" s="7">
        <v>45290</v>
      </c>
      <c r="G107" s="7">
        <v>45291</v>
      </c>
      <c r="H107" s="5">
        <v>1</v>
      </c>
      <c r="I107" s="5">
        <v>1</v>
      </c>
      <c r="J107" s="5">
        <v>1</v>
      </c>
      <c r="K107" s="5" t="s">
        <v>30</v>
      </c>
      <c r="L107" s="5">
        <v>-932.31</v>
      </c>
      <c r="M107" s="5">
        <v>-932.31</v>
      </c>
      <c r="N107" s="5" t="s">
        <v>136</v>
      </c>
      <c r="O107" s="5" t="s">
        <v>32</v>
      </c>
      <c r="P107" s="5" t="s">
        <v>33</v>
      </c>
      <c r="Q107" s="5">
        <v>0</v>
      </c>
      <c r="R107" s="8">
        <v>45216.0000115741</v>
      </c>
      <c r="S107" s="7">
        <v>45294</v>
      </c>
      <c r="T107" s="5" t="s">
        <v>34</v>
      </c>
      <c r="U107" s="5">
        <v>-932.31</v>
      </c>
      <c r="V107" s="5">
        <v>0</v>
      </c>
      <c r="W107" s="5">
        <v>0</v>
      </c>
      <c r="X107" s="5" t="s">
        <v>137</v>
      </c>
      <c r="Y107" s="5" t="s">
        <v>48</v>
      </c>
    </row>
    <row r="108" s="5" customFormat="1" spans="1:25">
      <c r="A108" s="5" t="s">
        <v>432</v>
      </c>
      <c r="B108" s="5" t="s">
        <v>26</v>
      </c>
      <c r="C108" s="5" t="s">
        <v>79</v>
      </c>
      <c r="D108" s="5" t="s">
        <v>433</v>
      </c>
      <c r="E108" s="5" t="s">
        <v>434</v>
      </c>
      <c r="F108" s="7">
        <v>45288</v>
      </c>
      <c r="G108" s="7">
        <v>45291</v>
      </c>
      <c r="H108" s="5">
        <v>1</v>
      </c>
      <c r="I108" s="5">
        <v>3</v>
      </c>
      <c r="J108" s="5">
        <v>3</v>
      </c>
      <c r="K108" s="5" t="s">
        <v>30</v>
      </c>
      <c r="L108" s="5">
        <v>-1008.99</v>
      </c>
      <c r="M108" s="5">
        <v>-1008.99</v>
      </c>
      <c r="N108" s="5" t="s">
        <v>435</v>
      </c>
      <c r="O108" s="5" t="s">
        <v>32</v>
      </c>
      <c r="P108" s="5" t="s">
        <v>33</v>
      </c>
      <c r="Q108" s="5">
        <v>0</v>
      </c>
      <c r="R108" s="8">
        <v>45165</v>
      </c>
      <c r="S108" s="7">
        <v>45294</v>
      </c>
      <c r="T108" s="5" t="s">
        <v>34</v>
      </c>
      <c r="U108" s="5">
        <v>-1008.99</v>
      </c>
      <c r="V108" s="5">
        <v>0</v>
      </c>
      <c r="W108" s="5">
        <v>0</v>
      </c>
      <c r="X108" s="5" t="s">
        <v>436</v>
      </c>
      <c r="Y108" s="5" t="s">
        <v>437</v>
      </c>
    </row>
    <row r="109" s="5" customFormat="1" spans="1:25">
      <c r="A109" s="5" t="s">
        <v>442</v>
      </c>
      <c r="B109" s="5" t="s">
        <v>26</v>
      </c>
      <c r="C109" s="5" t="s">
        <v>27</v>
      </c>
      <c r="D109" s="5" t="s">
        <v>402</v>
      </c>
      <c r="E109" s="5" t="s">
        <v>412</v>
      </c>
      <c r="F109" s="7">
        <v>45290</v>
      </c>
      <c r="G109" s="7">
        <v>45291</v>
      </c>
      <c r="H109" s="5">
        <v>1</v>
      </c>
      <c r="I109" s="5">
        <v>1</v>
      </c>
      <c r="J109" s="5">
        <v>1</v>
      </c>
      <c r="K109" s="5" t="s">
        <v>30</v>
      </c>
      <c r="L109" s="5">
        <v>1856.5</v>
      </c>
      <c r="M109" s="5">
        <v>1856.5</v>
      </c>
      <c r="N109" s="5" t="s">
        <v>443</v>
      </c>
      <c r="O109" s="5" t="s">
        <v>32</v>
      </c>
      <c r="P109" s="5" t="s">
        <v>33</v>
      </c>
      <c r="Q109" s="5">
        <v>0</v>
      </c>
      <c r="R109" s="8">
        <v>45286.0000115741</v>
      </c>
      <c r="S109" s="7">
        <v>45294</v>
      </c>
      <c r="T109" s="5" t="s">
        <v>34</v>
      </c>
      <c r="U109" s="5">
        <v>1856.5</v>
      </c>
      <c r="V109" s="5">
        <v>0</v>
      </c>
      <c r="W109" s="5">
        <v>0</v>
      </c>
      <c r="X109" s="5" t="s">
        <v>444</v>
      </c>
      <c r="Y109" s="5" t="s">
        <v>406</v>
      </c>
    </row>
    <row r="110" s="5" customFormat="1" spans="1:25">
      <c r="A110" s="5" t="s">
        <v>445</v>
      </c>
      <c r="B110" s="5" t="s">
        <v>26</v>
      </c>
      <c r="C110" s="5" t="s">
        <v>27</v>
      </c>
      <c r="D110" s="5" t="s">
        <v>402</v>
      </c>
      <c r="E110" s="5" t="s">
        <v>412</v>
      </c>
      <c r="F110" s="7">
        <v>45290</v>
      </c>
      <c r="G110" s="7">
        <v>45291</v>
      </c>
      <c r="H110" s="5">
        <v>1</v>
      </c>
      <c r="I110" s="5">
        <v>1</v>
      </c>
      <c r="J110" s="5">
        <v>1</v>
      </c>
      <c r="K110" s="5" t="s">
        <v>30</v>
      </c>
      <c r="L110" s="5">
        <v>1856.5</v>
      </c>
      <c r="M110" s="5">
        <v>1856.5</v>
      </c>
      <c r="N110" s="5" t="s">
        <v>446</v>
      </c>
      <c r="O110" s="5" t="s">
        <v>32</v>
      </c>
      <c r="P110" s="5" t="s">
        <v>33</v>
      </c>
      <c r="Q110" s="5">
        <v>0</v>
      </c>
      <c r="R110" s="8">
        <v>45286</v>
      </c>
      <c r="S110" s="7">
        <v>45294</v>
      </c>
      <c r="T110" s="5" t="s">
        <v>34</v>
      </c>
      <c r="U110" s="5">
        <v>1856.5</v>
      </c>
      <c r="V110" s="5">
        <v>0</v>
      </c>
      <c r="W110" s="5">
        <v>0</v>
      </c>
      <c r="X110" s="5" t="s">
        <v>447</v>
      </c>
      <c r="Y110" s="5" t="s">
        <v>410</v>
      </c>
    </row>
    <row r="111" s="5" customFormat="1" spans="1:25">
      <c r="A111" s="5" t="s">
        <v>448</v>
      </c>
      <c r="B111" s="5" t="s">
        <v>26</v>
      </c>
      <c r="C111" s="5" t="s">
        <v>27</v>
      </c>
      <c r="D111" s="5" t="s">
        <v>391</v>
      </c>
      <c r="E111" s="5" t="s">
        <v>449</v>
      </c>
      <c r="F111" s="7">
        <v>45289</v>
      </c>
      <c r="G111" s="7">
        <v>45291</v>
      </c>
      <c r="H111" s="5">
        <v>1</v>
      </c>
      <c r="I111" s="5">
        <v>2</v>
      </c>
      <c r="J111" s="5">
        <v>2</v>
      </c>
      <c r="K111" s="5" t="s">
        <v>30</v>
      </c>
      <c r="L111" s="5">
        <v>4136.72</v>
      </c>
      <c r="M111" s="5">
        <v>4136.72</v>
      </c>
      <c r="N111" s="5" t="s">
        <v>450</v>
      </c>
      <c r="O111" s="5" t="s">
        <v>32</v>
      </c>
      <c r="P111" s="5" t="s">
        <v>33</v>
      </c>
      <c r="Q111" s="5">
        <v>0</v>
      </c>
      <c r="R111" s="8">
        <v>45286.0000115741</v>
      </c>
      <c r="S111" s="7">
        <v>45294</v>
      </c>
      <c r="T111" s="5" t="s">
        <v>34</v>
      </c>
      <c r="U111" s="5">
        <v>4136.72</v>
      </c>
      <c r="V111" s="5">
        <v>0</v>
      </c>
      <c r="W111" s="5">
        <v>0</v>
      </c>
      <c r="X111" s="5" t="s">
        <v>451</v>
      </c>
      <c r="Y111" s="5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94"/>
  <sheetViews>
    <sheetView tabSelected="1" workbookViewId="0">
      <selection activeCell="A92" sqref="A92:C94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47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452</v>
      </c>
    </row>
    <row r="2" s="5" customFormat="1" hidden="1" spans="1:9">
      <c r="A2" s="6">
        <v>22989898849</v>
      </c>
      <c r="B2" s="7">
        <v>45290</v>
      </c>
      <c r="C2" s="7">
        <v>45291</v>
      </c>
      <c r="D2" s="5">
        <v>405</v>
      </c>
      <c r="E2" s="5" t="str">
        <f>VLOOKUP(A2,HOP!A:L,12,0)</f>
        <v>405.00</v>
      </c>
      <c r="F2" s="5" t="str">
        <f>VLOOKUP(A2,HOP!A:C,3,0)</f>
        <v>3083298</v>
      </c>
      <c r="G2" s="5">
        <f>D2-E2</f>
        <v>0</v>
      </c>
      <c r="H2" s="5" t="str">
        <f>$H$1&amp;F2</f>
        <v>，3083298</v>
      </c>
      <c r="I2" s="5" t="str">
        <f>VLOOKUP(A2,HOP!A:U,21,0)</f>
        <v>直连</v>
      </c>
    </row>
    <row r="3" s="5" customFormat="1" hidden="1" spans="1:9">
      <c r="A3" s="6">
        <v>999224078955477</v>
      </c>
      <c r="B3" s="7">
        <v>45288</v>
      </c>
      <c r="C3" s="7">
        <v>45291</v>
      </c>
      <c r="D3" s="5">
        <v>1263</v>
      </c>
      <c r="E3" s="5" t="str">
        <f>VLOOKUP(A3,HOP!A:L,12,0)</f>
        <v>1263.00</v>
      </c>
      <c r="F3" s="5" t="str">
        <f>VLOOKUP(A3,HOP!A:C,3,0)</f>
        <v>3349205</v>
      </c>
      <c r="G3" s="5">
        <f t="shared" ref="G3:G34" si="0">D3-E3</f>
        <v>0</v>
      </c>
      <c r="H3" s="5" t="str">
        <f t="shared" ref="H3:H34" si="1">$H$1&amp;F3</f>
        <v>，3349205</v>
      </c>
      <c r="I3" s="5" t="str">
        <f>VLOOKUP(A3,HOP!A:U,21,0)</f>
        <v>直连</v>
      </c>
    </row>
    <row r="4" s="5" customFormat="1" hidden="1" spans="1:9">
      <c r="A4" s="6">
        <v>999224678345214</v>
      </c>
      <c r="B4" s="7">
        <v>45287</v>
      </c>
      <c r="C4" s="7">
        <v>45291</v>
      </c>
      <c r="D4" s="5">
        <v>0</v>
      </c>
      <c r="E4" s="5" t="e">
        <f>VLOOKUP(A4,HOP!A:L,12,0)</f>
        <v>#N/A</v>
      </c>
      <c r="F4" s="5" t="e">
        <f>VLOOKUP(A4,HOP!A:C,3,0)</f>
        <v>#N/A</v>
      </c>
      <c r="G4" s="5" t="e">
        <f t="shared" si="0"/>
        <v>#N/A</v>
      </c>
      <c r="H4" s="5" t="e">
        <f t="shared" si="1"/>
        <v>#N/A</v>
      </c>
      <c r="I4" s="5" t="e">
        <f>VLOOKUP(A4,HOP!A:U,21,0)</f>
        <v>#N/A</v>
      </c>
    </row>
    <row r="5" s="5" customFormat="1" hidden="1" spans="1:9">
      <c r="A5" s="6">
        <v>999224678409215</v>
      </c>
      <c r="B5" s="7">
        <v>45287</v>
      </c>
      <c r="C5" s="7">
        <v>45291</v>
      </c>
      <c r="D5" s="5">
        <v>0</v>
      </c>
      <c r="E5" s="5" t="e">
        <f>VLOOKUP(A5,HOP!A:L,12,0)</f>
        <v>#N/A</v>
      </c>
      <c r="F5" s="5" t="e">
        <f>VLOOKUP(A5,HOP!A:C,3,0)</f>
        <v>#N/A</v>
      </c>
      <c r="G5" s="5" t="e">
        <f t="shared" si="0"/>
        <v>#N/A</v>
      </c>
      <c r="H5" s="5" t="e">
        <f t="shared" si="1"/>
        <v>#N/A</v>
      </c>
      <c r="I5" s="5" t="e">
        <f>VLOOKUP(A5,HOP!A:U,21,0)</f>
        <v>#N/A</v>
      </c>
    </row>
    <row r="6" s="5" customFormat="1" hidden="1" spans="1:9">
      <c r="A6" s="6">
        <v>999224797434626</v>
      </c>
      <c r="B6" s="7">
        <v>45289</v>
      </c>
      <c r="C6" s="7">
        <v>45291</v>
      </c>
      <c r="D6" s="5">
        <v>5480.9</v>
      </c>
      <c r="E6" s="5" t="str">
        <f>VLOOKUP(A6,HOP!A:L,12,0)</f>
        <v>5480.90</v>
      </c>
      <c r="F6" s="5" t="str">
        <f>VLOOKUP(A6,HOP!A:C,3,0)</f>
        <v>3510090</v>
      </c>
      <c r="G6" s="5">
        <f t="shared" si="0"/>
        <v>0</v>
      </c>
      <c r="H6" s="5" t="str">
        <f t="shared" si="1"/>
        <v>，3510090</v>
      </c>
      <c r="I6" s="5" t="str">
        <f>VLOOKUP(A6,HOP!A:U,21,0)</f>
        <v>直连</v>
      </c>
    </row>
    <row r="7" s="5" customFormat="1" hidden="1" spans="1:9">
      <c r="A7" s="6">
        <v>999225480445997</v>
      </c>
      <c r="B7" s="7">
        <v>45289</v>
      </c>
      <c r="C7" s="7">
        <v>45291</v>
      </c>
      <c r="D7" s="5">
        <v>2654.36</v>
      </c>
      <c r="E7" s="5" t="str">
        <f>VLOOKUP(A7,HOP!A:L,12,0)</f>
        <v>2654.36</v>
      </c>
      <c r="F7" s="5" t="str">
        <f>VLOOKUP(A7,HOP!A:C,3,0)</f>
        <v>3664457</v>
      </c>
      <c r="G7" s="5">
        <f t="shared" si="0"/>
        <v>0</v>
      </c>
      <c r="H7" s="5" t="str">
        <f t="shared" si="1"/>
        <v>，3664457</v>
      </c>
      <c r="I7" s="5" t="str">
        <f>VLOOKUP(A7,HOP!A:U,21,0)</f>
        <v>直采</v>
      </c>
    </row>
    <row r="8" s="5" customFormat="1" hidden="1" spans="1:9">
      <c r="A8" s="6">
        <v>999225664310749</v>
      </c>
      <c r="B8" s="7">
        <v>45287</v>
      </c>
      <c r="C8" s="7">
        <v>45291</v>
      </c>
      <c r="D8" s="5">
        <v>0</v>
      </c>
      <c r="E8" s="5" t="e">
        <f>VLOOKUP(A8,HOP!A:L,12,0)</f>
        <v>#N/A</v>
      </c>
      <c r="F8" s="5" t="e">
        <f>VLOOKUP(A8,HOP!A:C,3,0)</f>
        <v>#N/A</v>
      </c>
      <c r="G8" s="5" t="e">
        <f t="shared" si="0"/>
        <v>#N/A</v>
      </c>
      <c r="H8" s="5" t="e">
        <f t="shared" si="1"/>
        <v>#N/A</v>
      </c>
      <c r="I8" s="5" t="e">
        <f>VLOOKUP(A8,HOP!A:U,21,0)</f>
        <v>#N/A</v>
      </c>
    </row>
    <row r="9" s="5" customFormat="1" hidden="1" spans="1:9">
      <c r="A9" s="6">
        <v>999225746542079</v>
      </c>
      <c r="B9" s="7">
        <v>45289</v>
      </c>
      <c r="C9" s="7">
        <v>45291</v>
      </c>
      <c r="D9" s="5">
        <v>3334.44</v>
      </c>
      <c r="E9" s="5" t="str">
        <f>VLOOKUP(A9,HOP!A:L,12,0)</f>
        <v>3334.44</v>
      </c>
      <c r="F9" s="5" t="str">
        <f>VLOOKUP(A9,HOP!A:C,3,0)</f>
        <v>3719448</v>
      </c>
      <c r="G9" s="5">
        <f t="shared" si="0"/>
        <v>0</v>
      </c>
      <c r="H9" s="5" t="str">
        <f t="shared" si="1"/>
        <v>，3719448</v>
      </c>
      <c r="I9" s="5" t="str">
        <f>VLOOKUP(A9,HOP!A:U,21,0)</f>
        <v>直连</v>
      </c>
    </row>
    <row r="10" s="5" customFormat="1" hidden="1" spans="1:9">
      <c r="A10" s="6">
        <v>999225765940686</v>
      </c>
      <c r="B10" s="7">
        <v>45290</v>
      </c>
      <c r="C10" s="7">
        <v>45291</v>
      </c>
      <c r="D10" s="5">
        <v>0</v>
      </c>
      <c r="E10" s="5" t="str">
        <f>VLOOKUP(A10,HOP!A:L,12,0)</f>
        <v>350.38</v>
      </c>
      <c r="F10" s="5" t="str">
        <f>VLOOKUP(A10,HOP!A:C,3,0)</f>
        <v>3723287</v>
      </c>
      <c r="G10" s="5">
        <f t="shared" si="0"/>
        <v>-350.38</v>
      </c>
      <c r="H10" s="5" t="str">
        <f t="shared" si="1"/>
        <v>，3723287</v>
      </c>
      <c r="I10" s="5" t="str">
        <f>VLOOKUP(A10,HOP!A:U,21,0)</f>
        <v>直连</v>
      </c>
    </row>
    <row r="11" s="5" customFormat="1" hidden="1" spans="1:9">
      <c r="A11" s="6">
        <v>999226209788432</v>
      </c>
      <c r="B11" s="7">
        <v>45290</v>
      </c>
      <c r="C11" s="7">
        <v>45291</v>
      </c>
      <c r="D11" s="5">
        <v>0</v>
      </c>
      <c r="E11" s="5" t="e">
        <f>VLOOKUP(A11,HOP!A:L,12,0)</f>
        <v>#N/A</v>
      </c>
      <c r="F11" s="5" t="e">
        <f>VLOOKUP(A11,HOP!A:C,3,0)</f>
        <v>#N/A</v>
      </c>
      <c r="G11" s="5" t="e">
        <f t="shared" si="0"/>
        <v>#N/A</v>
      </c>
      <c r="H11" s="5" t="e">
        <f t="shared" si="1"/>
        <v>#N/A</v>
      </c>
      <c r="I11" s="5" t="e">
        <f>VLOOKUP(A11,HOP!A:U,21,0)</f>
        <v>#N/A</v>
      </c>
    </row>
    <row r="12" s="5" customFormat="1" hidden="1" spans="1:9">
      <c r="A12" s="6">
        <v>999226489950911</v>
      </c>
      <c r="B12" s="7">
        <v>45290</v>
      </c>
      <c r="C12" s="7">
        <v>45291</v>
      </c>
      <c r="D12" s="5">
        <v>481.61</v>
      </c>
      <c r="E12" s="5" t="str">
        <f>VLOOKUP(A12,HOP!A:L,12,0)</f>
        <v>481.61</v>
      </c>
      <c r="F12" s="5" t="str">
        <f>VLOOKUP(A12,HOP!A:C,3,0)</f>
        <v>3851888</v>
      </c>
      <c r="G12" s="5">
        <f t="shared" si="0"/>
        <v>0</v>
      </c>
      <c r="H12" s="5" t="str">
        <f t="shared" si="1"/>
        <v>，3851888</v>
      </c>
      <c r="I12" s="5" t="str">
        <f>VLOOKUP(A12,HOP!A:U,21,0)</f>
        <v>直连</v>
      </c>
    </row>
    <row r="13" s="5" customFormat="1" hidden="1" spans="1:9">
      <c r="A13" s="6">
        <v>999226731063183</v>
      </c>
      <c r="B13" s="7">
        <v>45290</v>
      </c>
      <c r="C13" s="7">
        <v>45291</v>
      </c>
      <c r="D13" s="5">
        <v>343.65</v>
      </c>
      <c r="E13" s="5" t="str">
        <f>VLOOKUP(A13,HOP!A:L,12,0)</f>
        <v>343.65</v>
      </c>
      <c r="F13" s="5" t="str">
        <f>VLOOKUP(A13,HOP!A:C,3,0)</f>
        <v>3908545</v>
      </c>
      <c r="G13" s="5">
        <f t="shared" si="0"/>
        <v>0</v>
      </c>
      <c r="H13" s="5" t="str">
        <f t="shared" si="1"/>
        <v>，3908545</v>
      </c>
      <c r="I13" s="5" t="str">
        <f>VLOOKUP(A13,HOP!A:U,21,0)</f>
        <v>直连</v>
      </c>
    </row>
    <row r="14" s="5" customFormat="1" hidden="1" spans="1:9">
      <c r="A14" s="6">
        <v>999226735104307</v>
      </c>
      <c r="B14" s="7">
        <v>45286</v>
      </c>
      <c r="C14" s="7">
        <v>45291</v>
      </c>
      <c r="D14" s="5">
        <v>2822.15</v>
      </c>
      <c r="E14" s="5" t="str">
        <f>VLOOKUP(A14,HOP!A:L,12,0)</f>
        <v>2822.15</v>
      </c>
      <c r="F14" s="5" t="str">
        <f>VLOOKUP(A14,HOP!A:C,3,0)</f>
        <v>3911153</v>
      </c>
      <c r="G14" s="5">
        <f t="shared" si="0"/>
        <v>0</v>
      </c>
      <c r="H14" s="5" t="str">
        <f t="shared" si="1"/>
        <v>，3911153</v>
      </c>
      <c r="I14" s="5" t="str">
        <f>VLOOKUP(A14,HOP!A:U,21,0)</f>
        <v>直采</v>
      </c>
    </row>
    <row r="15" s="5" customFormat="1" hidden="1" spans="1:9">
      <c r="A15" s="6">
        <v>999227039633951</v>
      </c>
      <c r="B15" s="7">
        <v>45290</v>
      </c>
      <c r="C15" s="7">
        <v>45291</v>
      </c>
      <c r="D15" s="5">
        <v>0</v>
      </c>
      <c r="E15" s="5" t="e">
        <f>VLOOKUP(A15,HOP!A:L,12,0)</f>
        <v>#N/A</v>
      </c>
      <c r="F15" s="5" t="e">
        <f>VLOOKUP(A15,HOP!A:C,3,0)</f>
        <v>#N/A</v>
      </c>
      <c r="G15" s="5" t="e">
        <f t="shared" si="0"/>
        <v>#N/A</v>
      </c>
      <c r="H15" s="5" t="e">
        <f t="shared" si="1"/>
        <v>#N/A</v>
      </c>
      <c r="I15" s="5" t="e">
        <f>VLOOKUP(A15,HOP!A:U,21,0)</f>
        <v>#N/A</v>
      </c>
    </row>
    <row r="16" s="5" customFormat="1" hidden="1" spans="1:9">
      <c r="A16" s="6">
        <v>999227104677772</v>
      </c>
      <c r="B16" s="7">
        <v>45286</v>
      </c>
      <c r="C16" s="7">
        <v>45291</v>
      </c>
      <c r="D16" s="5">
        <v>0</v>
      </c>
      <c r="E16" s="5" t="e">
        <f>VLOOKUP(A16,HOP!A:L,12,0)</f>
        <v>#N/A</v>
      </c>
      <c r="F16" s="5" t="e">
        <f>VLOOKUP(A16,HOP!A:C,3,0)</f>
        <v>#N/A</v>
      </c>
      <c r="G16" s="5" t="e">
        <f t="shared" si="0"/>
        <v>#N/A</v>
      </c>
      <c r="H16" s="5" t="e">
        <f t="shared" si="1"/>
        <v>#N/A</v>
      </c>
      <c r="I16" s="5" t="e">
        <f>VLOOKUP(A16,HOP!A:U,21,0)</f>
        <v>#N/A</v>
      </c>
    </row>
    <row r="17" s="5" customFormat="1" hidden="1" spans="1:9">
      <c r="A17" s="6">
        <v>999227104838495</v>
      </c>
      <c r="B17" s="7">
        <v>45286</v>
      </c>
      <c r="C17" s="7">
        <v>45291</v>
      </c>
      <c r="D17" s="5">
        <v>0</v>
      </c>
      <c r="E17" s="5" t="e">
        <f>VLOOKUP(A17,HOP!A:L,12,0)</f>
        <v>#N/A</v>
      </c>
      <c r="F17" s="5" t="e">
        <f>VLOOKUP(A17,HOP!A:C,3,0)</f>
        <v>#N/A</v>
      </c>
      <c r="G17" s="5" t="e">
        <f t="shared" si="0"/>
        <v>#N/A</v>
      </c>
      <c r="H17" s="5" t="e">
        <f t="shared" si="1"/>
        <v>#N/A</v>
      </c>
      <c r="I17" s="5" t="e">
        <f>VLOOKUP(A17,HOP!A:U,21,0)</f>
        <v>#N/A</v>
      </c>
    </row>
    <row r="18" s="5" customFormat="1" hidden="1" spans="1:9">
      <c r="A18" s="6">
        <v>999227105669501</v>
      </c>
      <c r="B18" s="7">
        <v>45286</v>
      </c>
      <c r="C18" s="7">
        <v>45291</v>
      </c>
      <c r="D18" s="5">
        <v>0</v>
      </c>
      <c r="E18" s="5" t="e">
        <f>VLOOKUP(A18,HOP!A:L,12,0)</f>
        <v>#N/A</v>
      </c>
      <c r="F18" s="5" t="e">
        <f>VLOOKUP(A18,HOP!A:C,3,0)</f>
        <v>#N/A</v>
      </c>
      <c r="G18" s="5" t="e">
        <f t="shared" si="0"/>
        <v>#N/A</v>
      </c>
      <c r="H18" s="5" t="e">
        <f t="shared" si="1"/>
        <v>#N/A</v>
      </c>
      <c r="I18" s="5" t="e">
        <f>VLOOKUP(A18,HOP!A:U,21,0)</f>
        <v>#N/A</v>
      </c>
    </row>
    <row r="19" s="5" customFormat="1" hidden="1" spans="1:9">
      <c r="A19" s="6">
        <v>999227194518002</v>
      </c>
      <c r="B19" s="7">
        <v>45290</v>
      </c>
      <c r="C19" s="7">
        <v>45291</v>
      </c>
      <c r="D19" s="5">
        <v>0</v>
      </c>
      <c r="E19" s="5" t="e">
        <f>VLOOKUP(A19,HOP!A:L,12,0)</f>
        <v>#N/A</v>
      </c>
      <c r="F19" s="5" t="e">
        <f>VLOOKUP(A19,HOP!A:C,3,0)</f>
        <v>#N/A</v>
      </c>
      <c r="G19" s="5" t="e">
        <f t="shared" si="0"/>
        <v>#N/A</v>
      </c>
      <c r="H19" s="5" t="e">
        <f t="shared" si="1"/>
        <v>#N/A</v>
      </c>
      <c r="I19" s="5" t="e">
        <f>VLOOKUP(A19,HOP!A:U,21,0)</f>
        <v>#N/A</v>
      </c>
    </row>
    <row r="20" s="5" customFormat="1" hidden="1" spans="1:9">
      <c r="A20" s="6">
        <v>999227302254963</v>
      </c>
      <c r="B20" s="7">
        <v>45289</v>
      </c>
      <c r="C20" s="7">
        <v>45291</v>
      </c>
      <c r="D20" s="5">
        <v>1107.74</v>
      </c>
      <c r="E20" s="5" t="str">
        <f>VLOOKUP(A20,HOP!A:L,12,0)</f>
        <v>1107.74</v>
      </c>
      <c r="F20" s="5" t="str">
        <f>VLOOKUP(A20,HOP!A:C,3,0)</f>
        <v>4040975</v>
      </c>
      <c r="G20" s="5">
        <f t="shared" si="0"/>
        <v>0</v>
      </c>
      <c r="H20" s="5" t="str">
        <f t="shared" si="1"/>
        <v>，4040975</v>
      </c>
      <c r="I20" s="5" t="str">
        <f>VLOOKUP(A20,HOP!A:U,21,0)</f>
        <v>直连</v>
      </c>
    </row>
    <row r="21" s="5" customFormat="1" hidden="1" spans="1:9">
      <c r="A21" s="6">
        <v>999227339222368</v>
      </c>
      <c r="B21" s="7">
        <v>45283</v>
      </c>
      <c r="C21" s="7">
        <v>45291</v>
      </c>
      <c r="D21" s="5">
        <v>0</v>
      </c>
      <c r="E21" s="5" t="e">
        <f>VLOOKUP(A21,HOP!A:L,12,0)</f>
        <v>#N/A</v>
      </c>
      <c r="F21" s="5" t="e">
        <f>VLOOKUP(A21,HOP!A:C,3,0)</f>
        <v>#N/A</v>
      </c>
      <c r="G21" s="5" t="e">
        <f t="shared" si="0"/>
        <v>#N/A</v>
      </c>
      <c r="H21" s="5" t="e">
        <f t="shared" si="1"/>
        <v>#N/A</v>
      </c>
      <c r="I21" s="5" t="e">
        <f>VLOOKUP(A21,HOP!A:U,21,0)</f>
        <v>#N/A</v>
      </c>
    </row>
    <row r="22" s="5" customFormat="1" hidden="1" spans="1:9">
      <c r="A22" s="6">
        <v>999227949929065</v>
      </c>
      <c r="B22" s="7">
        <v>45290</v>
      </c>
      <c r="C22" s="7">
        <v>45291</v>
      </c>
      <c r="D22" s="5">
        <v>0</v>
      </c>
      <c r="E22" s="5" t="e">
        <f>VLOOKUP(A22,HOP!A:L,12,0)</f>
        <v>#N/A</v>
      </c>
      <c r="F22" s="5" t="e">
        <f>VLOOKUP(A22,HOP!A:C,3,0)</f>
        <v>#N/A</v>
      </c>
      <c r="G22" s="5" t="e">
        <f t="shared" si="0"/>
        <v>#N/A</v>
      </c>
      <c r="H22" s="5" t="e">
        <f t="shared" si="1"/>
        <v>#N/A</v>
      </c>
      <c r="I22" s="5" t="e">
        <f>VLOOKUP(A22,HOP!A:U,21,0)</f>
        <v>#N/A</v>
      </c>
    </row>
    <row r="23" s="5" customFormat="1" hidden="1" spans="1:9">
      <c r="A23" s="6">
        <v>999227995574981</v>
      </c>
      <c r="B23" s="7">
        <v>45289</v>
      </c>
      <c r="C23" s="7">
        <v>45291</v>
      </c>
      <c r="D23" s="5">
        <v>1371.46</v>
      </c>
      <c r="E23" s="5" t="str">
        <f>VLOOKUP(A23,HOP!A:L,12,0)</f>
        <v>1371.46</v>
      </c>
      <c r="F23" s="5" t="str">
        <f>VLOOKUP(A23,HOP!A:C,3,0)</f>
        <v>4099314</v>
      </c>
      <c r="G23" s="5">
        <f t="shared" si="0"/>
        <v>0</v>
      </c>
      <c r="H23" s="5" t="str">
        <f t="shared" si="1"/>
        <v>，4099314</v>
      </c>
      <c r="I23" s="5" t="str">
        <f>VLOOKUP(A23,HOP!A:U,21,0)</f>
        <v>直连</v>
      </c>
    </row>
    <row r="24" s="5" customFormat="1" hidden="1" spans="1:9">
      <c r="A24" s="6">
        <v>999228112746067</v>
      </c>
      <c r="B24" s="7">
        <v>45290</v>
      </c>
      <c r="C24" s="7">
        <v>45291</v>
      </c>
      <c r="D24" s="5">
        <v>567.21</v>
      </c>
      <c r="E24" s="5" t="str">
        <f>VLOOKUP(A24,HOP!A:L,12,0)</f>
        <v>567.21</v>
      </c>
      <c r="F24" s="5" t="str">
        <f>VLOOKUP(A24,HOP!A:C,3,0)</f>
        <v>4128809</v>
      </c>
      <c r="G24" s="5">
        <f t="shared" si="0"/>
        <v>0</v>
      </c>
      <c r="H24" s="5" t="str">
        <f t="shared" si="1"/>
        <v>，4128809</v>
      </c>
      <c r="I24" s="5" t="str">
        <f>VLOOKUP(A24,HOP!A:U,21,0)</f>
        <v>直连</v>
      </c>
    </row>
    <row r="25" s="5" customFormat="1" hidden="1" spans="1:9">
      <c r="A25" s="6">
        <v>999228113641959</v>
      </c>
      <c r="B25" s="7">
        <v>45290</v>
      </c>
      <c r="C25" s="7">
        <v>45291</v>
      </c>
      <c r="D25" s="5">
        <v>567.21</v>
      </c>
      <c r="E25" s="5" t="str">
        <f>VLOOKUP(A25,HOP!A:L,12,0)</f>
        <v>567.21</v>
      </c>
      <c r="F25" s="5" t="str">
        <f>VLOOKUP(A25,HOP!A:C,3,0)</f>
        <v>4129127</v>
      </c>
      <c r="G25" s="5">
        <f t="shared" si="0"/>
        <v>0</v>
      </c>
      <c r="H25" s="5" t="str">
        <f t="shared" si="1"/>
        <v>，4129127</v>
      </c>
      <c r="I25" s="5" t="str">
        <f>VLOOKUP(A25,HOP!A:U,21,0)</f>
        <v>直连</v>
      </c>
    </row>
    <row r="26" s="5" customFormat="1" hidden="1" spans="1:9">
      <c r="A26" s="6">
        <v>999228161707941</v>
      </c>
      <c r="B26" s="7">
        <v>45290</v>
      </c>
      <c r="C26" s="7">
        <v>45291</v>
      </c>
      <c r="D26" s="5">
        <v>0</v>
      </c>
      <c r="E26" s="5" t="e">
        <f>VLOOKUP(A26,HOP!A:L,12,0)</f>
        <v>#N/A</v>
      </c>
      <c r="F26" s="5" t="e">
        <f>VLOOKUP(A26,HOP!A:C,3,0)</f>
        <v>#N/A</v>
      </c>
      <c r="G26" s="5" t="e">
        <f t="shared" si="0"/>
        <v>#N/A</v>
      </c>
      <c r="H26" s="5" t="e">
        <f t="shared" si="1"/>
        <v>#N/A</v>
      </c>
      <c r="I26" s="5" t="e">
        <f>VLOOKUP(A26,HOP!A:U,21,0)</f>
        <v>#N/A</v>
      </c>
    </row>
    <row r="27" s="5" customFormat="1" hidden="1" spans="1:9">
      <c r="A27" s="6">
        <v>999228162883984</v>
      </c>
      <c r="B27" s="7">
        <v>45284</v>
      </c>
      <c r="C27" s="7">
        <v>45291</v>
      </c>
      <c r="D27" s="5">
        <v>9389.66</v>
      </c>
      <c r="E27" s="5" t="str">
        <f>VLOOKUP(A27,HOP!A:L,12,0)</f>
        <v>9389.66</v>
      </c>
      <c r="F27" s="5" t="str">
        <f>VLOOKUP(A27,HOP!A:C,3,0)</f>
        <v>4143458</v>
      </c>
      <c r="G27" s="5">
        <f t="shared" si="0"/>
        <v>0</v>
      </c>
      <c r="H27" s="5" t="str">
        <f t="shared" si="1"/>
        <v>，4143458</v>
      </c>
      <c r="I27" s="5" t="str">
        <f>VLOOKUP(A27,HOP!A:U,21,0)</f>
        <v>直连</v>
      </c>
    </row>
    <row r="28" s="5" customFormat="1" hidden="1" spans="1:9">
      <c r="A28" s="6">
        <v>999228204440484</v>
      </c>
      <c r="B28" s="7">
        <v>45290</v>
      </c>
      <c r="C28" s="7">
        <v>45291</v>
      </c>
      <c r="D28" s="5">
        <v>795.48</v>
      </c>
      <c r="E28" s="5" t="str">
        <f>VLOOKUP(A28,HOP!A:L,12,0)</f>
        <v>795.48</v>
      </c>
      <c r="F28" s="5" t="str">
        <f>VLOOKUP(A28,HOP!A:C,3,0)</f>
        <v>4147734</v>
      </c>
      <c r="G28" s="5">
        <f t="shared" si="0"/>
        <v>0</v>
      </c>
      <c r="H28" s="5" t="str">
        <f t="shared" si="1"/>
        <v>，4147734</v>
      </c>
      <c r="I28" s="5" t="str">
        <f>VLOOKUP(A28,HOP!A:U,21,0)</f>
        <v>直采</v>
      </c>
    </row>
    <row r="29" s="5" customFormat="1" hidden="1" spans="1:9">
      <c r="A29" s="6">
        <v>999228266668780</v>
      </c>
      <c r="B29" s="7">
        <v>45290</v>
      </c>
      <c r="C29" s="7">
        <v>45291</v>
      </c>
      <c r="D29" s="5">
        <v>259.12</v>
      </c>
      <c r="E29" s="5" t="str">
        <f>VLOOKUP(A29,HOP!A:L,12,0)</f>
        <v>259.12</v>
      </c>
      <c r="F29" s="5" t="str">
        <f>VLOOKUP(A29,HOP!A:C,3,0)</f>
        <v>4168776</v>
      </c>
      <c r="G29" s="5">
        <f t="shared" si="0"/>
        <v>0</v>
      </c>
      <c r="H29" s="5" t="str">
        <f t="shared" si="1"/>
        <v>，4168776</v>
      </c>
      <c r="I29" s="5" t="str">
        <f>VLOOKUP(A29,HOP!A:U,21,0)</f>
        <v>直连</v>
      </c>
    </row>
    <row r="30" s="5" customFormat="1" hidden="1" spans="1:9">
      <c r="A30" s="6">
        <v>999228270173388</v>
      </c>
      <c r="B30" s="7">
        <v>45290</v>
      </c>
      <c r="C30" s="7">
        <v>45291</v>
      </c>
      <c r="D30" s="5">
        <v>2068.75</v>
      </c>
      <c r="E30" s="5" t="str">
        <f>VLOOKUP(A30,HOP!A:L,12,0)</f>
        <v>2068.75</v>
      </c>
      <c r="F30" s="5" t="str">
        <f>VLOOKUP(A30,HOP!A:C,3,0)</f>
        <v>4170899</v>
      </c>
      <c r="G30" s="5">
        <f t="shared" si="0"/>
        <v>0</v>
      </c>
      <c r="H30" s="5" t="str">
        <f t="shared" si="1"/>
        <v>，4170899</v>
      </c>
      <c r="I30" s="5" t="str">
        <f>VLOOKUP(A30,HOP!A:U,21,0)</f>
        <v>直连</v>
      </c>
    </row>
    <row r="31" s="5" customFormat="1" hidden="1" spans="1:9">
      <c r="A31" s="6">
        <v>999228272545022</v>
      </c>
      <c r="B31" s="7">
        <v>45289</v>
      </c>
      <c r="C31" s="7">
        <v>45291</v>
      </c>
      <c r="D31" s="5">
        <v>1452.6</v>
      </c>
      <c r="E31" s="5" t="str">
        <f>VLOOKUP(A31,HOP!A:L,12,0)</f>
        <v>1452.60</v>
      </c>
      <c r="F31" s="5" t="str">
        <f>VLOOKUP(A31,HOP!A:C,3,0)</f>
        <v>4172534</v>
      </c>
      <c r="G31" s="5">
        <f t="shared" si="0"/>
        <v>0</v>
      </c>
      <c r="H31" s="5" t="str">
        <f t="shared" si="1"/>
        <v>，4172534</v>
      </c>
      <c r="I31" s="5" t="str">
        <f>VLOOKUP(A31,HOP!A:U,21,0)</f>
        <v>直连</v>
      </c>
    </row>
    <row r="32" s="5" customFormat="1" hidden="1" spans="1:9">
      <c r="A32" s="6">
        <v>999228309056110</v>
      </c>
      <c r="B32" s="7">
        <v>45289</v>
      </c>
      <c r="C32" s="7">
        <v>45291</v>
      </c>
      <c r="D32" s="5">
        <v>0</v>
      </c>
      <c r="E32" s="5" t="e">
        <f>VLOOKUP(A32,HOP!A:L,12,0)</f>
        <v>#N/A</v>
      </c>
      <c r="F32" s="5" t="e">
        <f>VLOOKUP(A32,HOP!A:C,3,0)</f>
        <v>#N/A</v>
      </c>
      <c r="G32" s="5" t="e">
        <f t="shared" si="0"/>
        <v>#N/A</v>
      </c>
      <c r="H32" s="5" t="e">
        <f t="shared" si="1"/>
        <v>#N/A</v>
      </c>
      <c r="I32" s="5" t="e">
        <f>VLOOKUP(A32,HOP!A:U,21,0)</f>
        <v>#N/A</v>
      </c>
    </row>
    <row r="33" s="5" customFormat="1" spans="1:9">
      <c r="A33" s="6">
        <v>999228313455758</v>
      </c>
      <c r="B33" s="7">
        <v>45290</v>
      </c>
      <c r="C33" s="7">
        <v>45291</v>
      </c>
      <c r="D33" s="5">
        <v>2563.26</v>
      </c>
      <c r="E33" s="5" t="str">
        <f>VLOOKUP(A33,HOP!A:L,12,0)</f>
        <v>2563.29</v>
      </c>
      <c r="F33" s="5" t="str">
        <f>VLOOKUP(A33,HOP!A:C,3,0)</f>
        <v>4187666</v>
      </c>
      <c r="G33" s="5">
        <f t="shared" si="0"/>
        <v>-0.0299999999997453</v>
      </c>
      <c r="H33" s="5" t="str">
        <f t="shared" si="1"/>
        <v>，4187666</v>
      </c>
      <c r="I33" s="5" t="str">
        <f>VLOOKUP(A33,HOP!A:U,21,0)</f>
        <v>直连</v>
      </c>
    </row>
    <row r="34" s="5" customFormat="1" hidden="1" spans="1:9">
      <c r="A34" s="6">
        <v>999228334908048</v>
      </c>
      <c r="B34" s="7">
        <v>45289</v>
      </c>
      <c r="C34" s="7">
        <v>45291</v>
      </c>
      <c r="D34" s="5">
        <v>1685.02</v>
      </c>
      <c r="E34" s="5" t="str">
        <f>VLOOKUP(A34,HOP!A:L,12,0)</f>
        <v>1685.02</v>
      </c>
      <c r="F34" s="5" t="str">
        <f>VLOOKUP(A34,HOP!A:C,3,0)</f>
        <v>4199845</v>
      </c>
      <c r="G34" s="5">
        <f t="shared" si="0"/>
        <v>0</v>
      </c>
      <c r="H34" s="5" t="str">
        <f t="shared" si="1"/>
        <v>，4199845</v>
      </c>
      <c r="I34" s="5" t="str">
        <f>VLOOKUP(A34,HOP!A:U,21,0)</f>
        <v>直连</v>
      </c>
    </row>
    <row r="35" s="5" customFormat="1" hidden="1" spans="1:9">
      <c r="A35" s="6">
        <v>999228335532749</v>
      </c>
      <c r="B35" s="7">
        <v>45290</v>
      </c>
      <c r="C35" s="7">
        <v>45291</v>
      </c>
      <c r="D35" s="5">
        <v>382.55</v>
      </c>
      <c r="E35" s="5" t="str">
        <f>VLOOKUP(A35,HOP!A:L,12,0)</f>
        <v>382.55</v>
      </c>
      <c r="F35" s="5" t="str">
        <f>VLOOKUP(A35,HOP!A:C,3,0)</f>
        <v>4200074</v>
      </c>
      <c r="G35" s="5">
        <f t="shared" ref="G35:G66" si="2">D35-E35</f>
        <v>0</v>
      </c>
      <c r="H35" s="5" t="str">
        <f t="shared" ref="H35:H66" si="3">$H$1&amp;F35</f>
        <v>，4200074</v>
      </c>
      <c r="I35" s="5" t="str">
        <f>VLOOKUP(A35,HOP!A:U,21,0)</f>
        <v>直连</v>
      </c>
    </row>
    <row r="36" s="5" customFormat="1" hidden="1" spans="1:9">
      <c r="A36" s="6">
        <v>999228335636269</v>
      </c>
      <c r="B36" s="7">
        <v>45290</v>
      </c>
      <c r="C36" s="7">
        <v>45291</v>
      </c>
      <c r="D36" s="5">
        <v>0</v>
      </c>
      <c r="E36" s="5" t="e">
        <f>VLOOKUP(A36,HOP!A:L,12,0)</f>
        <v>#N/A</v>
      </c>
      <c r="F36" s="5" t="e">
        <f>VLOOKUP(A36,HOP!A:C,3,0)</f>
        <v>#N/A</v>
      </c>
      <c r="G36" s="5" t="e">
        <f t="shared" si="2"/>
        <v>#N/A</v>
      </c>
      <c r="H36" s="5" t="e">
        <f t="shared" si="3"/>
        <v>#N/A</v>
      </c>
      <c r="I36" s="5" t="e">
        <f>VLOOKUP(A36,HOP!A:U,21,0)</f>
        <v>#N/A</v>
      </c>
    </row>
    <row r="37" s="5" customFormat="1" hidden="1" spans="1:9">
      <c r="A37" s="6">
        <v>999228345539295</v>
      </c>
      <c r="B37" s="7">
        <v>45289</v>
      </c>
      <c r="C37" s="7">
        <v>45291</v>
      </c>
      <c r="D37" s="5">
        <v>1079.84</v>
      </c>
      <c r="E37" s="5" t="str">
        <f>VLOOKUP(A37,HOP!A:L,12,0)</f>
        <v>1079.84</v>
      </c>
      <c r="F37" s="5" t="str">
        <f>VLOOKUP(A37,HOP!A:C,3,0)</f>
        <v>4206475</v>
      </c>
      <c r="G37" s="5">
        <f t="shared" si="2"/>
        <v>0</v>
      </c>
      <c r="H37" s="5" t="str">
        <f t="shared" si="3"/>
        <v>，4206475</v>
      </c>
      <c r="I37" s="5" t="str">
        <f>VLOOKUP(A37,HOP!A:U,21,0)</f>
        <v>直连</v>
      </c>
    </row>
    <row r="38" s="5" customFormat="1" hidden="1" spans="1:9">
      <c r="A38" s="6">
        <v>999228347950953</v>
      </c>
      <c r="B38" s="7">
        <v>45284</v>
      </c>
      <c r="C38" s="7">
        <v>45291</v>
      </c>
      <c r="D38" s="5">
        <v>0</v>
      </c>
      <c r="E38" s="5" t="e">
        <f>VLOOKUP(A38,HOP!A:L,12,0)</f>
        <v>#N/A</v>
      </c>
      <c r="F38" s="5" t="e">
        <f>VLOOKUP(A38,HOP!A:C,3,0)</f>
        <v>#N/A</v>
      </c>
      <c r="G38" s="5" t="e">
        <f t="shared" si="2"/>
        <v>#N/A</v>
      </c>
      <c r="H38" s="5" t="e">
        <f t="shared" si="3"/>
        <v>#N/A</v>
      </c>
      <c r="I38" s="5" t="e">
        <f>VLOOKUP(A38,HOP!A:U,21,0)</f>
        <v>#N/A</v>
      </c>
    </row>
    <row r="39" s="5" customFormat="1" hidden="1" spans="1:9">
      <c r="A39" s="6">
        <v>999228359462974</v>
      </c>
      <c r="B39" s="7">
        <v>45289</v>
      </c>
      <c r="C39" s="7">
        <v>45291</v>
      </c>
      <c r="D39" s="5">
        <v>1307.26</v>
      </c>
      <c r="E39" s="5" t="str">
        <f>VLOOKUP(A39,HOP!A:L,12,0)</f>
        <v>1307.26</v>
      </c>
      <c r="F39" s="5" t="str">
        <f>VLOOKUP(A39,HOP!A:C,3,0)</f>
        <v>4212807</v>
      </c>
      <c r="G39" s="5">
        <f t="shared" si="2"/>
        <v>0</v>
      </c>
      <c r="H39" s="5" t="str">
        <f t="shared" si="3"/>
        <v>，4212807</v>
      </c>
      <c r="I39" s="5" t="str">
        <f>VLOOKUP(A39,HOP!A:U,21,0)</f>
        <v>直连</v>
      </c>
    </row>
    <row r="40" s="5" customFormat="1" hidden="1" spans="1:9">
      <c r="A40" s="6">
        <v>999228366995746</v>
      </c>
      <c r="B40" s="7">
        <v>45290</v>
      </c>
      <c r="C40" s="7">
        <v>45291</v>
      </c>
      <c r="D40" s="5">
        <v>468.61</v>
      </c>
      <c r="E40" s="5" t="str">
        <f>VLOOKUP(A40,HOP!A:L,12,0)</f>
        <v>468.61</v>
      </c>
      <c r="F40" s="5" t="str">
        <f>VLOOKUP(A40,HOP!A:C,3,0)</f>
        <v>4217743</v>
      </c>
      <c r="G40" s="5">
        <f t="shared" si="2"/>
        <v>0</v>
      </c>
      <c r="H40" s="5" t="str">
        <f t="shared" si="3"/>
        <v>，4217743</v>
      </c>
      <c r="I40" s="5" t="str">
        <f>VLOOKUP(A40,HOP!A:U,21,0)</f>
        <v>直连</v>
      </c>
    </row>
    <row r="41" s="5" customFormat="1" hidden="1" spans="1:9">
      <c r="A41" s="6">
        <v>999228395461238</v>
      </c>
      <c r="B41" s="7">
        <v>45289</v>
      </c>
      <c r="C41" s="7">
        <v>45291</v>
      </c>
      <c r="D41" s="5">
        <v>0</v>
      </c>
      <c r="E41" s="5" t="e">
        <f>VLOOKUP(A41,HOP!A:L,12,0)</f>
        <v>#N/A</v>
      </c>
      <c r="F41" s="5" t="e">
        <f>VLOOKUP(A41,HOP!A:C,3,0)</f>
        <v>#N/A</v>
      </c>
      <c r="G41" s="5" t="e">
        <f t="shared" si="2"/>
        <v>#N/A</v>
      </c>
      <c r="H41" s="5" t="e">
        <f t="shared" si="3"/>
        <v>#N/A</v>
      </c>
      <c r="I41" s="5" t="e">
        <f>VLOOKUP(A41,HOP!A:U,21,0)</f>
        <v>#N/A</v>
      </c>
    </row>
    <row r="42" s="5" customFormat="1" hidden="1" spans="1:9">
      <c r="A42" s="6">
        <v>999228395722680</v>
      </c>
      <c r="B42" s="7">
        <v>45290</v>
      </c>
      <c r="C42" s="7">
        <v>45291</v>
      </c>
      <c r="D42" s="5">
        <v>0</v>
      </c>
      <c r="E42" s="5" t="e">
        <f>VLOOKUP(A42,HOP!A:L,12,0)</f>
        <v>#N/A</v>
      </c>
      <c r="F42" s="5" t="e">
        <f>VLOOKUP(A42,HOP!A:C,3,0)</f>
        <v>#N/A</v>
      </c>
      <c r="G42" s="5" t="e">
        <f t="shared" si="2"/>
        <v>#N/A</v>
      </c>
      <c r="H42" s="5" t="e">
        <f t="shared" si="3"/>
        <v>#N/A</v>
      </c>
      <c r="I42" s="5" t="e">
        <f>VLOOKUP(A42,HOP!A:U,21,0)</f>
        <v>#N/A</v>
      </c>
    </row>
    <row r="43" s="5" customFormat="1" hidden="1" spans="1:9">
      <c r="A43" s="6">
        <v>28413635348</v>
      </c>
      <c r="B43" s="7">
        <v>45287</v>
      </c>
      <c r="C43" s="7">
        <v>45291</v>
      </c>
      <c r="D43" s="5">
        <v>8466.04</v>
      </c>
      <c r="E43" s="5" t="str">
        <f>VLOOKUP(A43,HOP!A:L,12,0)</f>
        <v>8466.04</v>
      </c>
      <c r="F43" s="5" t="str">
        <f>VLOOKUP(A43,HOP!A:C,3,0)</f>
        <v>4232423</v>
      </c>
      <c r="G43" s="5">
        <f t="shared" si="2"/>
        <v>0</v>
      </c>
      <c r="H43" s="5" t="str">
        <f t="shared" si="3"/>
        <v>，4232423</v>
      </c>
      <c r="I43" s="5" t="str">
        <f>VLOOKUP(A43,HOP!A:U,21,0)</f>
        <v>直连</v>
      </c>
    </row>
    <row r="44" s="5" customFormat="1" hidden="1" spans="1:9">
      <c r="A44" s="6">
        <v>999228414558649</v>
      </c>
      <c r="B44" s="7">
        <v>45290</v>
      </c>
      <c r="C44" s="7">
        <v>45291</v>
      </c>
      <c r="D44" s="5">
        <v>504.59</v>
      </c>
      <c r="E44" s="5" t="str">
        <f>VLOOKUP(A44,HOP!A:L,12,0)</f>
        <v>504.59</v>
      </c>
      <c r="F44" s="5" t="str">
        <f>VLOOKUP(A44,HOP!A:C,3,0)</f>
        <v>4232780</v>
      </c>
      <c r="G44" s="5">
        <f t="shared" si="2"/>
        <v>0</v>
      </c>
      <c r="H44" s="5" t="str">
        <f t="shared" si="3"/>
        <v>，4232780</v>
      </c>
      <c r="I44" s="5" t="str">
        <f>VLOOKUP(A44,HOP!A:U,21,0)</f>
        <v>直连</v>
      </c>
    </row>
    <row r="45" s="5" customFormat="1" hidden="1" spans="1:9">
      <c r="A45" s="6">
        <v>999228414802661</v>
      </c>
      <c r="B45" s="7">
        <v>45290</v>
      </c>
      <c r="C45" s="7">
        <v>45291</v>
      </c>
      <c r="D45" s="5">
        <v>456.04</v>
      </c>
      <c r="E45" s="5" t="str">
        <f>VLOOKUP(A45,HOP!A:L,12,0)</f>
        <v>456.04</v>
      </c>
      <c r="F45" s="5" t="str">
        <f>VLOOKUP(A45,HOP!A:C,3,0)</f>
        <v>4232919</v>
      </c>
      <c r="G45" s="5">
        <f t="shared" si="2"/>
        <v>0</v>
      </c>
      <c r="H45" s="5" t="str">
        <f t="shared" si="3"/>
        <v>，4232919</v>
      </c>
      <c r="I45" s="5" t="str">
        <f>VLOOKUP(A45,HOP!A:U,21,0)</f>
        <v>直连</v>
      </c>
    </row>
    <row r="46" s="5" customFormat="1" hidden="1" spans="1:9">
      <c r="A46" s="6">
        <v>999228414944063</v>
      </c>
      <c r="B46" s="7">
        <v>45290</v>
      </c>
      <c r="C46" s="7">
        <v>45291</v>
      </c>
      <c r="D46" s="5">
        <v>5192.67</v>
      </c>
      <c r="E46" s="5" t="str">
        <f>VLOOKUP(A46,HOP!A:L,12,0)</f>
        <v>5192.67</v>
      </c>
      <c r="F46" s="5" t="str">
        <f>VLOOKUP(A46,HOP!A:C,3,0)</f>
        <v>4233020</v>
      </c>
      <c r="G46" s="5">
        <f t="shared" si="2"/>
        <v>0</v>
      </c>
      <c r="H46" s="5" t="str">
        <f t="shared" si="3"/>
        <v>，4233020</v>
      </c>
      <c r="I46" s="5" t="str">
        <f>VLOOKUP(A46,HOP!A:U,21,0)</f>
        <v>直连</v>
      </c>
    </row>
    <row r="47" s="5" customFormat="1" hidden="1" spans="1:9">
      <c r="A47" s="6">
        <v>999228415828600</v>
      </c>
      <c r="B47" s="7">
        <v>45290</v>
      </c>
      <c r="C47" s="7">
        <v>45291</v>
      </c>
      <c r="D47" s="5">
        <v>330.44</v>
      </c>
      <c r="E47" s="5" t="str">
        <f>VLOOKUP(A47,HOP!A:L,12,0)</f>
        <v>330.44</v>
      </c>
      <c r="F47" s="5" t="str">
        <f>VLOOKUP(A47,HOP!A:C,3,0)</f>
        <v>4233490</v>
      </c>
      <c r="G47" s="5">
        <f t="shared" si="2"/>
        <v>0</v>
      </c>
      <c r="H47" s="5" t="str">
        <f t="shared" si="3"/>
        <v>，4233490</v>
      </c>
      <c r="I47" s="5" t="str">
        <f>VLOOKUP(A47,HOP!A:U,21,0)</f>
        <v>直连</v>
      </c>
    </row>
    <row r="48" s="5" customFormat="1" hidden="1" spans="1:9">
      <c r="A48" s="6">
        <v>999228418263937</v>
      </c>
      <c r="B48" s="7">
        <v>45287</v>
      </c>
      <c r="C48" s="7">
        <v>45291</v>
      </c>
      <c r="D48" s="5">
        <v>1040.59</v>
      </c>
      <c r="E48" s="5" t="str">
        <f>VLOOKUP(A48,HOP!A:L,12,0)</f>
        <v>1040.59</v>
      </c>
      <c r="F48" s="5" t="str">
        <f>VLOOKUP(A48,HOP!A:C,3,0)</f>
        <v>4234549</v>
      </c>
      <c r="G48" s="5">
        <f t="shared" si="2"/>
        <v>0</v>
      </c>
      <c r="H48" s="5" t="str">
        <f t="shared" si="3"/>
        <v>，4234549</v>
      </c>
      <c r="I48" s="5" t="str">
        <f>VLOOKUP(A48,HOP!A:U,21,0)</f>
        <v>直连</v>
      </c>
    </row>
    <row r="49" s="5" customFormat="1" hidden="1" spans="1:9">
      <c r="A49" s="6">
        <v>999228421754118</v>
      </c>
      <c r="B49" s="7">
        <v>45288</v>
      </c>
      <c r="C49" s="7">
        <v>45291</v>
      </c>
      <c r="D49" s="5">
        <v>2380.56</v>
      </c>
      <c r="E49" s="5" t="str">
        <f>VLOOKUP(A49,HOP!A:L,12,0)</f>
        <v>2380.56</v>
      </c>
      <c r="F49" s="5" t="str">
        <f>VLOOKUP(A49,HOP!A:C,3,0)</f>
        <v>4236136</v>
      </c>
      <c r="G49" s="5">
        <f t="shared" si="2"/>
        <v>0</v>
      </c>
      <c r="H49" s="5" t="str">
        <f t="shared" si="3"/>
        <v>，4236136</v>
      </c>
      <c r="I49" s="5" t="str">
        <f>VLOOKUP(A49,HOP!A:U,21,0)</f>
        <v>直采</v>
      </c>
    </row>
    <row r="50" s="5" customFormat="1" hidden="1" spans="1:9">
      <c r="A50" s="6">
        <v>999228436289745</v>
      </c>
      <c r="B50" s="7">
        <v>45290</v>
      </c>
      <c r="C50" s="7">
        <v>45291</v>
      </c>
      <c r="D50" s="5">
        <v>243.21</v>
      </c>
      <c r="E50" s="5" t="str">
        <f>VLOOKUP(A50,HOP!A:L,12,0)</f>
        <v>243.21</v>
      </c>
      <c r="F50" s="5" t="str">
        <f>VLOOKUP(A50,HOP!A:C,3,0)</f>
        <v>4238982</v>
      </c>
      <c r="G50" s="5">
        <f t="shared" si="2"/>
        <v>0</v>
      </c>
      <c r="H50" s="5" t="str">
        <f t="shared" si="3"/>
        <v>，4238982</v>
      </c>
      <c r="I50" s="5" t="str">
        <f>VLOOKUP(A50,HOP!A:U,21,0)</f>
        <v>直连</v>
      </c>
    </row>
    <row r="51" s="5" customFormat="1" hidden="1" spans="1:9">
      <c r="A51" s="6">
        <v>999228436700816</v>
      </c>
      <c r="B51" s="7">
        <v>45290</v>
      </c>
      <c r="C51" s="7">
        <v>45291</v>
      </c>
      <c r="D51" s="5">
        <v>0</v>
      </c>
      <c r="E51" s="5" t="e">
        <f>VLOOKUP(A51,HOP!A:L,12,0)</f>
        <v>#N/A</v>
      </c>
      <c r="F51" s="5" t="e">
        <f>VLOOKUP(A51,HOP!A:C,3,0)</f>
        <v>#N/A</v>
      </c>
      <c r="G51" s="5" t="e">
        <f t="shared" si="2"/>
        <v>#N/A</v>
      </c>
      <c r="H51" s="5" t="e">
        <f t="shared" si="3"/>
        <v>#N/A</v>
      </c>
      <c r="I51" s="5" t="e">
        <f>VLOOKUP(A51,HOP!A:U,21,0)</f>
        <v>#N/A</v>
      </c>
    </row>
    <row r="52" s="5" customFormat="1" hidden="1" spans="1:9">
      <c r="A52" s="6">
        <v>999228436821398</v>
      </c>
      <c r="B52" s="7">
        <v>45289</v>
      </c>
      <c r="C52" s="7">
        <v>45291</v>
      </c>
      <c r="D52" s="5">
        <v>787.44</v>
      </c>
      <c r="E52" s="5" t="str">
        <f>VLOOKUP(A52,HOP!A:L,12,0)</f>
        <v>787.44</v>
      </c>
      <c r="F52" s="5" t="str">
        <f>VLOOKUP(A52,HOP!A:C,3,0)</f>
        <v>4239329</v>
      </c>
      <c r="G52" s="5">
        <f t="shared" si="2"/>
        <v>0</v>
      </c>
      <c r="H52" s="5" t="str">
        <f t="shared" si="3"/>
        <v>，4239329</v>
      </c>
      <c r="I52" s="5" t="str">
        <f>VLOOKUP(A52,HOP!A:U,21,0)</f>
        <v>直连</v>
      </c>
    </row>
    <row r="53" s="5" customFormat="1" hidden="1" spans="1:9">
      <c r="A53" s="6">
        <v>999228442793787</v>
      </c>
      <c r="B53" s="7">
        <v>45289</v>
      </c>
      <c r="C53" s="7">
        <v>45291</v>
      </c>
      <c r="D53" s="5">
        <v>1066.78</v>
      </c>
      <c r="E53" s="5" t="str">
        <f>VLOOKUP(A53,HOP!A:L,12,0)</f>
        <v>1066.78</v>
      </c>
      <c r="F53" s="5" t="str">
        <f>VLOOKUP(A53,HOP!A:C,3,0)</f>
        <v>4243619</v>
      </c>
      <c r="G53" s="5">
        <f t="shared" si="2"/>
        <v>0</v>
      </c>
      <c r="H53" s="5" t="str">
        <f t="shared" si="3"/>
        <v>，4243619</v>
      </c>
      <c r="I53" s="5" t="str">
        <f>VLOOKUP(A53,HOP!A:U,21,0)</f>
        <v>直连</v>
      </c>
    </row>
    <row r="54" s="5" customFormat="1" hidden="1" spans="1:9">
      <c r="A54" s="6">
        <v>999228443987750</v>
      </c>
      <c r="B54" s="7">
        <v>45288</v>
      </c>
      <c r="C54" s="7">
        <v>45291</v>
      </c>
      <c r="D54" s="5">
        <v>2472.81</v>
      </c>
      <c r="E54" s="5" t="str">
        <f>VLOOKUP(A54,HOP!A:L,12,0)</f>
        <v>2472.81</v>
      </c>
      <c r="F54" s="5" t="str">
        <f>VLOOKUP(A54,HOP!A:C,3,0)</f>
        <v>4245950</v>
      </c>
      <c r="G54" s="5">
        <f t="shared" si="2"/>
        <v>0</v>
      </c>
      <c r="H54" s="5" t="str">
        <f t="shared" si="3"/>
        <v>，4245950</v>
      </c>
      <c r="I54" s="5" t="str">
        <f>VLOOKUP(A54,HOP!A:U,21,0)</f>
        <v>直连</v>
      </c>
    </row>
    <row r="55" s="5" customFormat="1" hidden="1" spans="1:9">
      <c r="A55" s="6">
        <v>999228445813752</v>
      </c>
      <c r="B55" s="7">
        <v>45290</v>
      </c>
      <c r="C55" s="7">
        <v>45291</v>
      </c>
      <c r="D55" s="5">
        <v>737.12</v>
      </c>
      <c r="E55" s="5" t="str">
        <f>VLOOKUP(A55,HOP!A:L,12,0)</f>
        <v>737.12</v>
      </c>
      <c r="F55" s="5" t="str">
        <f>VLOOKUP(A55,HOP!A:C,3,0)</f>
        <v>4249235</v>
      </c>
      <c r="G55" s="5">
        <f t="shared" si="2"/>
        <v>0</v>
      </c>
      <c r="H55" s="5" t="str">
        <f t="shared" si="3"/>
        <v>，4249235</v>
      </c>
      <c r="I55" s="5" t="str">
        <f>VLOOKUP(A55,HOP!A:U,21,0)</f>
        <v>直连</v>
      </c>
    </row>
    <row r="56" s="5" customFormat="1" hidden="1" spans="1:9">
      <c r="A56" s="6">
        <v>999228482239672</v>
      </c>
      <c r="B56" s="7">
        <v>45290</v>
      </c>
      <c r="C56" s="7">
        <v>45291</v>
      </c>
      <c r="D56" s="5">
        <v>494.12</v>
      </c>
      <c r="E56" s="5" t="str">
        <f>VLOOKUP(A56,HOP!A:L,12,0)</f>
        <v>494.12</v>
      </c>
      <c r="F56" s="5" t="str">
        <f>VLOOKUP(A56,HOP!A:C,3,0)</f>
        <v>4255678</v>
      </c>
      <c r="G56" s="5">
        <f t="shared" si="2"/>
        <v>0</v>
      </c>
      <c r="H56" s="5" t="str">
        <f t="shared" si="3"/>
        <v>，4255678</v>
      </c>
      <c r="I56" s="5" t="str">
        <f>VLOOKUP(A56,HOP!A:U,21,0)</f>
        <v>直连</v>
      </c>
    </row>
    <row r="57" s="5" customFormat="1" hidden="1" spans="1:9">
      <c r="A57" s="6">
        <v>999228482996547</v>
      </c>
      <c r="B57" s="7">
        <v>45290</v>
      </c>
      <c r="C57" s="7">
        <v>45291</v>
      </c>
      <c r="D57" s="5">
        <v>0</v>
      </c>
      <c r="E57" s="5" t="e">
        <f>VLOOKUP(A57,HOP!A:L,12,0)</f>
        <v>#N/A</v>
      </c>
      <c r="F57" s="5" t="e">
        <f>VLOOKUP(A57,HOP!A:C,3,0)</f>
        <v>#N/A</v>
      </c>
      <c r="G57" s="5" t="e">
        <f t="shared" si="2"/>
        <v>#N/A</v>
      </c>
      <c r="H57" s="5" t="e">
        <f t="shared" si="3"/>
        <v>#N/A</v>
      </c>
      <c r="I57" s="5" t="e">
        <f>VLOOKUP(A57,HOP!A:U,21,0)</f>
        <v>#N/A</v>
      </c>
    </row>
    <row r="58" s="5" customFormat="1" hidden="1" spans="1:9">
      <c r="A58" s="6">
        <v>999228483561252</v>
      </c>
      <c r="B58" s="7">
        <v>45290</v>
      </c>
      <c r="C58" s="7">
        <v>45291</v>
      </c>
      <c r="D58" s="5">
        <v>126.02</v>
      </c>
      <c r="E58" s="5" t="str">
        <f>VLOOKUP(A58,HOP!A:L,12,0)</f>
        <v>126.02</v>
      </c>
      <c r="F58" s="5" t="str">
        <f>VLOOKUP(A58,HOP!A:C,3,0)</f>
        <v>4256169</v>
      </c>
      <c r="G58" s="5">
        <f t="shared" si="2"/>
        <v>0</v>
      </c>
      <c r="H58" s="5" t="str">
        <f t="shared" si="3"/>
        <v>，4256169</v>
      </c>
      <c r="I58" s="5" t="str">
        <f>VLOOKUP(A58,HOP!A:U,21,0)</f>
        <v>直连</v>
      </c>
    </row>
    <row r="59" s="5" customFormat="1" hidden="1" spans="1:9">
      <c r="A59" s="6">
        <v>999228494099568</v>
      </c>
      <c r="B59" s="7">
        <v>45286</v>
      </c>
      <c r="C59" s="7">
        <v>45291</v>
      </c>
      <c r="D59" s="5">
        <v>13279.2</v>
      </c>
      <c r="E59" s="5" t="str">
        <f>VLOOKUP(A59,HOP!A:L,12,0)</f>
        <v>13279.20</v>
      </c>
      <c r="F59" s="5" t="str">
        <f>VLOOKUP(A59,HOP!A:C,3,0)</f>
        <v>4263249</v>
      </c>
      <c r="G59" s="5">
        <f t="shared" si="2"/>
        <v>0</v>
      </c>
      <c r="H59" s="5" t="str">
        <f t="shared" si="3"/>
        <v>，4263249</v>
      </c>
      <c r="I59" s="5" t="str">
        <f>VLOOKUP(A59,HOP!A:U,21,0)</f>
        <v>直连</v>
      </c>
    </row>
    <row r="60" s="5" customFormat="1" hidden="1" spans="1:9">
      <c r="A60" s="6">
        <v>999228535420611</v>
      </c>
      <c r="B60" s="7">
        <v>45290</v>
      </c>
      <c r="C60" s="7">
        <v>45291</v>
      </c>
      <c r="D60" s="5">
        <v>2088.81</v>
      </c>
      <c r="E60" s="5" t="str">
        <f>VLOOKUP(A60,HOP!A:L,12,0)</f>
        <v>2088.81</v>
      </c>
      <c r="F60" s="5" t="str">
        <f>VLOOKUP(A60,HOP!A:C,3,0)</f>
        <v>4274424</v>
      </c>
      <c r="G60" s="5">
        <f t="shared" si="2"/>
        <v>0</v>
      </c>
      <c r="H60" s="5" t="str">
        <f t="shared" si="3"/>
        <v>，4274424</v>
      </c>
      <c r="I60" s="5" t="str">
        <f>VLOOKUP(A60,HOP!A:U,21,0)</f>
        <v>直采</v>
      </c>
    </row>
    <row r="61" s="5" customFormat="1" hidden="1" spans="1:9">
      <c r="A61" s="6">
        <v>999228535596272</v>
      </c>
      <c r="B61" s="7">
        <v>45289</v>
      </c>
      <c r="C61" s="7">
        <v>45291</v>
      </c>
      <c r="D61" s="5">
        <v>3576.13</v>
      </c>
      <c r="E61" s="5" t="str">
        <f>VLOOKUP(A61,HOP!A:L,12,0)</f>
        <v>3576.13</v>
      </c>
      <c r="F61" s="5" t="str">
        <f>VLOOKUP(A61,HOP!A:C,3,0)</f>
        <v>4274474</v>
      </c>
      <c r="G61" s="5">
        <f t="shared" si="2"/>
        <v>0</v>
      </c>
      <c r="H61" s="5" t="str">
        <f t="shared" si="3"/>
        <v>，4274474</v>
      </c>
      <c r="I61" s="5" t="str">
        <f>VLOOKUP(A61,HOP!A:U,21,0)</f>
        <v>直连</v>
      </c>
    </row>
    <row r="62" s="5" customFormat="1" hidden="1" spans="1:9">
      <c r="A62" s="6">
        <v>999228539527954</v>
      </c>
      <c r="B62" s="7">
        <v>45289</v>
      </c>
      <c r="C62" s="7">
        <v>45291</v>
      </c>
      <c r="D62" s="5">
        <v>1222.49</v>
      </c>
      <c r="E62" s="5" t="str">
        <f>VLOOKUP(A62,HOP!A:L,12,0)</f>
        <v>1222.49</v>
      </c>
      <c r="F62" s="5" t="str">
        <f>VLOOKUP(A62,HOP!A:C,3,0)</f>
        <v>4275266</v>
      </c>
      <c r="G62" s="5">
        <f t="shared" si="2"/>
        <v>0</v>
      </c>
      <c r="H62" s="5" t="str">
        <f t="shared" si="3"/>
        <v>，4275266</v>
      </c>
      <c r="I62" s="5" t="str">
        <f>VLOOKUP(A62,HOP!A:U,21,0)</f>
        <v>直连</v>
      </c>
    </row>
    <row r="63" s="5" customFormat="1" hidden="1" spans="1:9">
      <c r="A63" s="6">
        <v>999228556805688</v>
      </c>
      <c r="B63" s="7">
        <v>45289</v>
      </c>
      <c r="C63" s="7">
        <v>45291</v>
      </c>
      <c r="D63" s="5">
        <v>620.82</v>
      </c>
      <c r="E63" s="5" t="str">
        <f>VLOOKUP(A63,HOP!A:L,12,0)</f>
        <v>620.82</v>
      </c>
      <c r="F63" s="5" t="str">
        <f>VLOOKUP(A63,HOP!A:C,3,0)</f>
        <v>4290663</v>
      </c>
      <c r="G63" s="5">
        <f t="shared" si="2"/>
        <v>0</v>
      </c>
      <c r="H63" s="5" t="str">
        <f t="shared" si="3"/>
        <v>，4290663</v>
      </c>
      <c r="I63" s="5" t="str">
        <f>VLOOKUP(A63,HOP!A:U,21,0)</f>
        <v>直采</v>
      </c>
    </row>
    <row r="64" s="5" customFormat="1" hidden="1" spans="1:9">
      <c r="A64" s="6">
        <v>999228587199483</v>
      </c>
      <c r="B64" s="7">
        <v>45290</v>
      </c>
      <c r="C64" s="7">
        <v>45291</v>
      </c>
      <c r="D64" s="5">
        <v>1139.97</v>
      </c>
      <c r="E64" s="5" t="str">
        <f>VLOOKUP(A64,HOP!A:L,12,0)</f>
        <v>1139.97</v>
      </c>
      <c r="F64" s="5" t="str">
        <f>VLOOKUP(A64,HOP!A:C,3,0)</f>
        <v>4305096</v>
      </c>
      <c r="G64" s="5">
        <f t="shared" si="2"/>
        <v>0</v>
      </c>
      <c r="H64" s="5" t="str">
        <f t="shared" si="3"/>
        <v>，4305096</v>
      </c>
      <c r="I64" s="5" t="str">
        <f>VLOOKUP(A64,HOP!A:U,21,0)</f>
        <v>直连</v>
      </c>
    </row>
    <row r="65" s="5" customFormat="1" hidden="1" spans="1:9">
      <c r="A65" s="6">
        <v>999228590530304</v>
      </c>
      <c r="B65" s="7">
        <v>45288</v>
      </c>
      <c r="C65" s="7">
        <v>45291</v>
      </c>
      <c r="D65" s="5">
        <v>0</v>
      </c>
      <c r="E65" s="5" t="e">
        <f>VLOOKUP(A65,HOP!A:L,12,0)</f>
        <v>#N/A</v>
      </c>
      <c r="F65" s="5" t="e">
        <f>VLOOKUP(A65,HOP!A:C,3,0)</f>
        <v>#N/A</v>
      </c>
      <c r="G65" s="5" t="e">
        <f t="shared" si="2"/>
        <v>#N/A</v>
      </c>
      <c r="H65" s="5" t="e">
        <f t="shared" si="3"/>
        <v>#N/A</v>
      </c>
      <c r="I65" s="5" t="e">
        <f>VLOOKUP(A65,HOP!A:U,21,0)</f>
        <v>#N/A</v>
      </c>
    </row>
    <row r="66" s="5" customFormat="1" hidden="1" spans="1:9">
      <c r="A66" s="6">
        <v>999228590810683</v>
      </c>
      <c r="B66" s="7">
        <v>45289</v>
      </c>
      <c r="C66" s="7">
        <v>45291</v>
      </c>
      <c r="D66" s="5">
        <v>2075.3</v>
      </c>
      <c r="E66" s="5" t="str">
        <f>VLOOKUP(A66,HOP!A:L,12,0)</f>
        <v>2075.30</v>
      </c>
      <c r="F66" s="5" t="str">
        <f>VLOOKUP(A66,HOP!A:C,3,0)</f>
        <v>4308273</v>
      </c>
      <c r="G66" s="5">
        <f t="shared" si="2"/>
        <v>0</v>
      </c>
      <c r="H66" s="5" t="str">
        <f t="shared" si="3"/>
        <v>，4308273</v>
      </c>
      <c r="I66" s="5" t="str">
        <f>VLOOKUP(A66,HOP!A:U,21,0)</f>
        <v>直连</v>
      </c>
    </row>
    <row r="67" s="5" customFormat="1" hidden="1" spans="1:9">
      <c r="A67" s="6">
        <v>999228602941279</v>
      </c>
      <c r="B67" s="7">
        <v>45290</v>
      </c>
      <c r="C67" s="7">
        <v>45291</v>
      </c>
      <c r="D67" s="5">
        <v>844.19</v>
      </c>
      <c r="E67" s="5" t="str">
        <f>VLOOKUP(A67,HOP!A:L,12,0)</f>
        <v>844.19</v>
      </c>
      <c r="F67" s="5" t="str">
        <f>VLOOKUP(A67,HOP!A:C,3,0)</f>
        <v>4311925</v>
      </c>
      <c r="G67" s="5">
        <f t="shared" ref="G67:G83" si="4">D67-E67</f>
        <v>0</v>
      </c>
      <c r="H67" s="5" t="str">
        <f t="shared" ref="H67:H83" si="5">$H$1&amp;F67</f>
        <v>，4311925</v>
      </c>
      <c r="I67" s="5" t="str">
        <f>VLOOKUP(A67,HOP!A:U,21,0)</f>
        <v>直连</v>
      </c>
    </row>
    <row r="68" s="5" customFormat="1" hidden="1" spans="1:9">
      <c r="A68" s="6">
        <v>999228603203644</v>
      </c>
      <c r="B68" s="7">
        <v>45290</v>
      </c>
      <c r="C68" s="7">
        <v>45291</v>
      </c>
      <c r="D68" s="5">
        <v>0</v>
      </c>
      <c r="E68" s="5" t="e">
        <f>VLOOKUP(A68,HOP!A:L,12,0)</f>
        <v>#N/A</v>
      </c>
      <c r="F68" s="5" t="e">
        <f>VLOOKUP(A68,HOP!A:C,3,0)</f>
        <v>#N/A</v>
      </c>
      <c r="G68" s="5" t="e">
        <f t="shared" si="4"/>
        <v>#N/A</v>
      </c>
      <c r="H68" s="5" t="e">
        <f t="shared" si="5"/>
        <v>#N/A</v>
      </c>
      <c r="I68" s="5" t="e">
        <f>VLOOKUP(A68,HOP!A:U,21,0)</f>
        <v>#N/A</v>
      </c>
    </row>
    <row r="69" s="5" customFormat="1" hidden="1" spans="1:9">
      <c r="A69" s="6">
        <v>999228614730988</v>
      </c>
      <c r="B69" s="7">
        <v>45290</v>
      </c>
      <c r="C69" s="7">
        <v>45291</v>
      </c>
      <c r="D69" s="5">
        <v>486.2</v>
      </c>
      <c r="E69" s="5" t="str">
        <f>VLOOKUP(A69,HOP!A:L,12,0)</f>
        <v>486.20</v>
      </c>
      <c r="F69" s="5" t="str">
        <f>VLOOKUP(A69,HOP!A:C,3,0)</f>
        <v>4315419</v>
      </c>
      <c r="G69" s="5">
        <f t="shared" si="4"/>
        <v>0</v>
      </c>
      <c r="H69" s="5" t="str">
        <f t="shared" si="5"/>
        <v>，4315419</v>
      </c>
      <c r="I69" s="5" t="str">
        <f>VLOOKUP(A69,HOP!A:U,21,0)</f>
        <v>直连</v>
      </c>
    </row>
    <row r="70" s="5" customFormat="1" hidden="1" spans="1:9">
      <c r="A70" s="6">
        <v>28701228189</v>
      </c>
      <c r="B70" s="7">
        <v>45288</v>
      </c>
      <c r="C70" s="7">
        <v>45291</v>
      </c>
      <c r="D70" s="5">
        <v>6740.94</v>
      </c>
      <c r="E70" s="5" t="str">
        <f>VLOOKUP(A70,HOP!A:L,12,0)</f>
        <v>6740.94</v>
      </c>
      <c r="F70" s="5" t="str">
        <f>VLOOKUP(A70,HOP!A:C,3,0)</f>
        <v>4334823</v>
      </c>
      <c r="G70" s="5">
        <f t="shared" si="4"/>
        <v>0</v>
      </c>
      <c r="H70" s="5" t="str">
        <f t="shared" si="5"/>
        <v>，4334823</v>
      </c>
      <c r="I70" s="5" t="str">
        <f>VLOOKUP(A70,HOP!A:U,21,0)</f>
        <v>直采</v>
      </c>
    </row>
    <row r="71" s="5" customFormat="1" hidden="1" spans="1:9">
      <c r="A71" s="6">
        <v>999228716067537</v>
      </c>
      <c r="B71" s="7">
        <v>45290</v>
      </c>
      <c r="C71" s="7">
        <v>45291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4"/>
        <v>#N/A</v>
      </c>
      <c r="H71" s="5" t="e">
        <f t="shared" si="5"/>
        <v>#N/A</v>
      </c>
      <c r="I71" s="5" t="e">
        <f>VLOOKUP(A71,HOP!A:U,21,0)</f>
        <v>#N/A</v>
      </c>
    </row>
    <row r="72" s="5" customFormat="1" hidden="1" spans="1:9">
      <c r="A72" s="6">
        <v>999228747206199</v>
      </c>
      <c r="B72" s="7">
        <v>45290</v>
      </c>
      <c r="C72" s="7">
        <v>45291</v>
      </c>
      <c r="D72" s="5">
        <v>0</v>
      </c>
      <c r="E72" s="5" t="e">
        <f>VLOOKUP(A72,HOP!A:L,12,0)</f>
        <v>#N/A</v>
      </c>
      <c r="F72" s="5" t="e">
        <f>VLOOKUP(A72,HOP!A:C,3,0)</f>
        <v>#N/A</v>
      </c>
      <c r="G72" s="5" t="e">
        <f t="shared" si="4"/>
        <v>#N/A</v>
      </c>
      <c r="H72" s="5" t="e">
        <f t="shared" si="5"/>
        <v>#N/A</v>
      </c>
      <c r="I72" s="5" t="e">
        <f>VLOOKUP(A72,HOP!A:U,21,0)</f>
        <v>#N/A</v>
      </c>
    </row>
    <row r="73" s="5" customFormat="1" hidden="1" spans="1:9">
      <c r="A73" s="6">
        <v>999228775488579</v>
      </c>
      <c r="B73" s="7">
        <v>45290</v>
      </c>
      <c r="C73" s="7">
        <v>45291</v>
      </c>
      <c r="D73" s="5">
        <v>0</v>
      </c>
      <c r="E73" s="5" t="e">
        <f>VLOOKUP(A73,HOP!A:L,12,0)</f>
        <v>#N/A</v>
      </c>
      <c r="F73" s="5" t="e">
        <f>VLOOKUP(A73,HOP!A:C,3,0)</f>
        <v>#N/A</v>
      </c>
      <c r="G73" s="5" t="e">
        <f t="shared" si="4"/>
        <v>#N/A</v>
      </c>
      <c r="H73" s="5" t="e">
        <f t="shared" si="5"/>
        <v>#N/A</v>
      </c>
      <c r="I73" s="5" t="e">
        <f>VLOOKUP(A73,HOP!A:U,21,0)</f>
        <v>#N/A</v>
      </c>
    </row>
    <row r="74" s="5" customFormat="1" hidden="1" spans="1:9">
      <c r="A74" s="6">
        <v>29291198066</v>
      </c>
      <c r="B74" s="7">
        <v>45290</v>
      </c>
      <c r="C74" s="7">
        <v>45291</v>
      </c>
      <c r="D74" s="5">
        <v>1930.23</v>
      </c>
      <c r="E74" s="5" t="str">
        <f>VLOOKUP(A74,HOP!A:L,12,0)</f>
        <v>1930.23</v>
      </c>
      <c r="F74" s="5" t="str">
        <f>VLOOKUP(A74,HOP!A:C,3,0)</f>
        <v>4371281</v>
      </c>
      <c r="G74" s="5">
        <f t="shared" si="4"/>
        <v>0</v>
      </c>
      <c r="H74" s="5" t="str">
        <f t="shared" si="5"/>
        <v>，4371281</v>
      </c>
      <c r="I74" s="5" t="str">
        <f>VLOOKUP(A74,HOP!A:U,21,0)</f>
        <v>直采</v>
      </c>
    </row>
    <row r="75" s="5" customFormat="1" spans="1:10">
      <c r="A75" s="6">
        <v>999228443338534</v>
      </c>
      <c r="B75" s="7">
        <v>45283</v>
      </c>
      <c r="C75" s="7">
        <v>45291</v>
      </c>
      <c r="D75" s="5">
        <v>-412.7</v>
      </c>
      <c r="E75" s="5" t="str">
        <f>VLOOKUP(A75,HOP!A:L,12,0)</f>
        <v>0.00</v>
      </c>
      <c r="F75" s="5" t="str">
        <f>VLOOKUP(A75,HOP!A:C,3,0)</f>
        <v>4244785</v>
      </c>
      <c r="G75" s="5">
        <f t="shared" si="4"/>
        <v>-412.7</v>
      </c>
      <c r="H75" s="5" t="str">
        <f t="shared" si="5"/>
        <v>，4244785</v>
      </c>
      <c r="I75" s="5" t="str">
        <f>VLOOKUP(A75,HOP!A:U,21,0)</f>
        <v>直采</v>
      </c>
      <c r="J75" s="5" t="s">
        <v>453</v>
      </c>
    </row>
    <row r="76" s="5" customFormat="1" hidden="1" spans="1:9">
      <c r="A76" s="6">
        <v>999229362115536</v>
      </c>
      <c r="B76" s="7">
        <v>45290</v>
      </c>
      <c r="C76" s="7">
        <v>45291</v>
      </c>
      <c r="D76" s="5">
        <v>3812.74</v>
      </c>
      <c r="E76" s="5" t="str">
        <f>VLOOKUP(A76,HOP!A:L,12,0)</f>
        <v>3812.74</v>
      </c>
      <c r="F76" s="5" t="str">
        <f>VLOOKUP(A76,HOP!A:C,3,0)</f>
        <v>4412298</v>
      </c>
      <c r="G76" s="5">
        <f t="shared" si="4"/>
        <v>0</v>
      </c>
      <c r="H76" s="5" t="str">
        <f t="shared" si="5"/>
        <v>，4412298</v>
      </c>
      <c r="I76" s="5" t="str">
        <f>VLOOKUP(A76,HOP!A:U,21,0)</f>
        <v>直采</v>
      </c>
    </row>
    <row r="77" s="5" customFormat="1" hidden="1" spans="1:9">
      <c r="A77" s="6">
        <v>999229386730781</v>
      </c>
      <c r="B77" s="7">
        <v>45290</v>
      </c>
      <c r="C77" s="7">
        <v>45291</v>
      </c>
      <c r="D77" s="5">
        <v>545.83</v>
      </c>
      <c r="E77" s="5" t="str">
        <f>VLOOKUP(A77,HOP!A:L,12,0)</f>
        <v>545.83</v>
      </c>
      <c r="F77" s="5" t="str">
        <f>VLOOKUP(A77,HOP!A:C,3,0)</f>
        <v>4434957</v>
      </c>
      <c r="G77" s="5">
        <f t="shared" si="4"/>
        <v>0</v>
      </c>
      <c r="H77" s="5" t="str">
        <f t="shared" si="5"/>
        <v>，4434957</v>
      </c>
      <c r="I77" s="5" t="str">
        <f>VLOOKUP(A77,HOP!A:U,21,0)</f>
        <v>直采</v>
      </c>
    </row>
    <row r="78" s="5" customFormat="1" hidden="1" spans="1:9">
      <c r="A78" s="6">
        <v>999229403860143</v>
      </c>
      <c r="B78" s="7">
        <v>45290</v>
      </c>
      <c r="C78" s="7">
        <v>45291</v>
      </c>
      <c r="D78" s="5">
        <v>528.1</v>
      </c>
      <c r="E78" s="5" t="str">
        <f>VLOOKUP(A78,HOP!A:L,12,0)</f>
        <v>528.10</v>
      </c>
      <c r="F78" s="5" t="str">
        <f>VLOOKUP(A78,HOP!A:C,3,0)</f>
        <v>4459205</v>
      </c>
      <c r="G78" s="5">
        <f t="shared" si="4"/>
        <v>0</v>
      </c>
      <c r="H78" s="5" t="str">
        <f t="shared" si="5"/>
        <v>，4459205</v>
      </c>
      <c r="I78" s="5" t="str">
        <f>VLOOKUP(A78,HOP!A:U,21,0)</f>
        <v>直采</v>
      </c>
    </row>
    <row r="79" s="5" customFormat="1" hidden="1" spans="1:9">
      <c r="A79" s="6">
        <v>26360527476</v>
      </c>
      <c r="B79" s="7">
        <v>45288</v>
      </c>
      <c r="C79" s="7">
        <v>45291</v>
      </c>
      <c r="D79" s="5">
        <v>0</v>
      </c>
      <c r="E79" s="5" t="e">
        <f>VLOOKUP(A79,HOP!A:L,12,0)</f>
        <v>#N/A</v>
      </c>
      <c r="F79" s="5" t="e">
        <f>VLOOKUP(A79,HOP!A:C,3,0)</f>
        <v>#N/A</v>
      </c>
      <c r="G79" s="5" t="e">
        <f t="shared" si="4"/>
        <v>#N/A</v>
      </c>
      <c r="H79" s="5" t="e">
        <f t="shared" si="5"/>
        <v>#N/A</v>
      </c>
      <c r="I79" s="5" t="e">
        <f>VLOOKUP(A79,HOP!A:U,21,0)</f>
        <v>#N/A</v>
      </c>
    </row>
    <row r="80" s="5" customFormat="1" hidden="1" spans="1:9">
      <c r="A80" s="6">
        <v>999229425779471</v>
      </c>
      <c r="B80" s="7">
        <v>45290</v>
      </c>
      <c r="C80" s="7">
        <v>45291</v>
      </c>
      <c r="D80" s="5">
        <v>528.73</v>
      </c>
      <c r="E80" s="5" t="str">
        <f>VLOOKUP(A80,HOP!A:L,12,0)</f>
        <v>528.73</v>
      </c>
      <c r="F80" s="5" t="str">
        <f>VLOOKUP(A80,HOP!A:C,3,0)</f>
        <v>4489304</v>
      </c>
      <c r="G80" s="5">
        <f t="shared" si="4"/>
        <v>0</v>
      </c>
      <c r="H80" s="5" t="str">
        <f t="shared" si="5"/>
        <v>，4489304</v>
      </c>
      <c r="I80" s="5" t="str">
        <f>VLOOKUP(A80,HOP!A:U,21,0)</f>
        <v>直采</v>
      </c>
    </row>
    <row r="81" s="5" customFormat="1" hidden="1" spans="1:9">
      <c r="A81" s="6">
        <v>999229429796535</v>
      </c>
      <c r="B81" s="7">
        <v>45290</v>
      </c>
      <c r="C81" s="7">
        <v>45291</v>
      </c>
      <c r="D81" s="5">
        <v>1856.5</v>
      </c>
      <c r="E81" s="5" t="str">
        <f>VLOOKUP(A81,HOP!A:L,12,0)</f>
        <v>1856.50</v>
      </c>
      <c r="F81" s="5" t="str">
        <f>VLOOKUP(A81,HOP!A:C,3,0)</f>
        <v>4494437</v>
      </c>
      <c r="G81" s="5">
        <f t="shared" si="4"/>
        <v>0</v>
      </c>
      <c r="H81" s="5" t="str">
        <f t="shared" si="5"/>
        <v>，4494437</v>
      </c>
      <c r="I81" s="5" t="str">
        <f>VLOOKUP(A81,HOP!A:U,21,0)</f>
        <v>直采</v>
      </c>
    </row>
    <row r="82" s="5" customFormat="1" hidden="1" spans="1:9">
      <c r="A82" s="6">
        <v>999229430890858</v>
      </c>
      <c r="B82" s="7">
        <v>45290</v>
      </c>
      <c r="C82" s="7">
        <v>45291</v>
      </c>
      <c r="D82" s="5">
        <v>1856.5</v>
      </c>
      <c r="E82" s="5" t="str">
        <f>VLOOKUP(A82,HOP!A:L,12,0)</f>
        <v>1856.50</v>
      </c>
      <c r="F82" s="5" t="str">
        <f>VLOOKUP(A82,HOP!A:C,3,0)</f>
        <v>4495893</v>
      </c>
      <c r="G82" s="5">
        <f t="shared" si="4"/>
        <v>0</v>
      </c>
      <c r="H82" s="5" t="str">
        <f t="shared" si="5"/>
        <v>，4495893</v>
      </c>
      <c r="I82" s="5" t="str">
        <f>VLOOKUP(A82,HOP!A:U,21,0)</f>
        <v>直采</v>
      </c>
    </row>
    <row r="83" s="5" customFormat="1" hidden="1" spans="1:9">
      <c r="A83" s="6">
        <v>999229432276185</v>
      </c>
      <c r="B83" s="7">
        <v>45289</v>
      </c>
      <c r="C83" s="7">
        <v>45291</v>
      </c>
      <c r="D83" s="5">
        <v>4136.72</v>
      </c>
      <c r="E83" s="5" t="str">
        <f>VLOOKUP(A83,HOP!A:L,12,0)</f>
        <v>4136.72</v>
      </c>
      <c r="F83" s="5" t="str">
        <f>VLOOKUP(A83,HOP!A:C,3,0)</f>
        <v>4497612</v>
      </c>
      <c r="G83" s="5">
        <f t="shared" si="4"/>
        <v>0</v>
      </c>
      <c r="H83" s="5" t="str">
        <f t="shared" si="5"/>
        <v>，4497612</v>
      </c>
      <c r="I83" s="5" t="str">
        <f>VLOOKUP(A83,HOP!A:U,21,0)</f>
        <v>直采</v>
      </c>
    </row>
    <row r="85" spans="4:4">
      <c r="D85" s="5">
        <f>SUM(D2:D84)</f>
        <v>113006.01</v>
      </c>
    </row>
    <row r="87" spans="4:4">
      <c r="D87" s="5" t="s">
        <v>454</v>
      </c>
    </row>
    <row r="92" spans="1:3">
      <c r="A92" s="5" t="s">
        <v>455</v>
      </c>
      <c r="C92" s="5">
        <v>32885.77</v>
      </c>
    </row>
    <row r="93" spans="1:3">
      <c r="A93" s="5" t="s">
        <v>456</v>
      </c>
      <c r="C93" s="5">
        <v>80120.24</v>
      </c>
    </row>
    <row r="94" spans="1:3">
      <c r="A94" s="5" t="s">
        <v>457</v>
      </c>
      <c r="C94" s="5">
        <f>SUBTOTAL(9,C92:C93)</f>
        <v>113006.01</v>
      </c>
    </row>
  </sheetData>
  <autoFilter ref="A1:XFD87">
    <filterColumn colId="3">
      <filters blank="1">
        <filter val="2088.81"/>
        <filter val="2472.81"/>
        <filter val="259.12"/>
        <filter val="494.12"/>
        <filter val="737.12"/>
        <filter val="1685.02"/>
        <filter val="1079.84"/>
        <filter val="3334.44"/>
        <filter val="8466.04"/>
        <filter val="382.55"/>
        <filter val="1371.46"/>
        <filter val="504.59"/>
        <filter val="844.19"/>
        <filter val="1222.49"/>
        <filter val="528.1"/>
        <filter val="243.21"/>
        <filter val="468.61"/>
        <filter val="481.61"/>
        <filter val="567.21"/>
        <filter val="486.2"/>
        <filter val="4136.72"/>
        <filter val="1263"/>
        <filter val="2075.3"/>
        <filter val="1107.74"/>
        <filter val="3812.74"/>
        <filter val="1856.5"/>
        <filter val="343.65"/>
        <filter val="2068.75"/>
        <filter val="1452.6"/>
        <filter val="2654.36"/>
        <filter val="-412.7"/>
        <filter val="1066.78"/>
        <filter val="5480.9"/>
        <filter val="13279.2"/>
        <filter val="528.73"/>
        <filter val="1930.23"/>
        <filter val="1307.26"/>
        <filter val="2563.26"/>
        <filter val="9389.66"/>
        <filter val="5192.67"/>
        <filter val="113006.01"/>
        <filter val="126.02"/>
        <filter val="620.82"/>
        <filter val="545.83"/>
        <filter val="3576.13"/>
        <filter val="330.44"/>
        <filter val="456.04"/>
        <filter val="787.44"/>
        <filter val="113006.01 HKD"/>
        <filter val="6740.94"/>
        <filter val="405"/>
        <filter val="2822.15"/>
        <filter val="2380.56"/>
        <filter val="1139.97"/>
        <filter val="795.48"/>
        <filter val="1040.59"/>
      </filters>
    </filterColumn>
    <filterColumn colId="6">
      <filters blank="1">
        <filter val="-0.03"/>
        <filter val="-412.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1"/>
  <sheetViews>
    <sheetView workbookViewId="0">
      <selection activeCell="B1" sqref="B1"/>
    </sheetView>
  </sheetViews>
  <sheetFormatPr defaultColWidth="8" defaultRowHeight="12.75"/>
  <cols>
    <col min="1" max="1" width="17" style="1" customWidth="1"/>
    <col min="2" max="16383" width="8" style="1"/>
  </cols>
  <sheetData>
    <row r="1" s="1" customFormat="1" spans="1:22">
      <c r="A1" s="2" t="s">
        <v>458</v>
      </c>
      <c r="B1" s="2" t="s">
        <v>459</v>
      </c>
      <c r="C1" s="2" t="s">
        <v>460</v>
      </c>
      <c r="D1" s="2" t="s">
        <v>461</v>
      </c>
      <c r="E1" s="2" t="s">
        <v>13</v>
      </c>
      <c r="F1" s="2" t="s">
        <v>5</v>
      </c>
      <c r="G1" s="2" t="s">
        <v>6</v>
      </c>
      <c r="H1" s="2" t="s">
        <v>462</v>
      </c>
      <c r="I1" s="2" t="s">
        <v>463</v>
      </c>
      <c r="J1" s="2" t="s">
        <v>464</v>
      </c>
      <c r="K1" s="2" t="s">
        <v>465</v>
      </c>
      <c r="L1" s="2" t="s">
        <v>466</v>
      </c>
      <c r="M1" s="2" t="s">
        <v>467</v>
      </c>
      <c r="N1" s="2" t="s">
        <v>468</v>
      </c>
      <c r="O1" s="2" t="s">
        <v>469</v>
      </c>
      <c r="P1" s="2" t="s">
        <v>470</v>
      </c>
      <c r="Q1" s="2" t="s">
        <v>471</v>
      </c>
      <c r="R1" s="2" t="s">
        <v>472</v>
      </c>
      <c r="S1" s="2" t="s">
        <v>473</v>
      </c>
      <c r="T1" s="2" t="s">
        <v>474</v>
      </c>
      <c r="U1" s="2" t="s">
        <v>475</v>
      </c>
      <c r="V1" s="2" t="s">
        <v>476</v>
      </c>
    </row>
    <row r="2" s="1" customFormat="1" spans="1:22">
      <c r="A2" s="3">
        <v>999229432276185</v>
      </c>
      <c r="B2" s="1" t="s">
        <v>477</v>
      </c>
      <c r="C2" s="1" t="s">
        <v>478</v>
      </c>
      <c r="D2" s="1" t="s">
        <v>479</v>
      </c>
      <c r="E2" s="1" t="s">
        <v>480</v>
      </c>
      <c r="F2" s="1" t="s">
        <v>481</v>
      </c>
      <c r="G2" s="1" t="s">
        <v>482</v>
      </c>
      <c r="H2" s="1" t="s">
        <v>483</v>
      </c>
      <c r="I2" s="1" t="s">
        <v>484</v>
      </c>
      <c r="J2" s="1" t="s">
        <v>30</v>
      </c>
      <c r="K2" s="1" t="s">
        <v>485</v>
      </c>
      <c r="L2" s="1" t="s">
        <v>485</v>
      </c>
      <c r="M2" s="1" t="s">
        <v>486</v>
      </c>
      <c r="N2" s="1" t="s">
        <v>486</v>
      </c>
      <c r="O2" s="1" t="s">
        <v>487</v>
      </c>
      <c r="P2" s="1" t="s">
        <v>488</v>
      </c>
      <c r="Q2" s="1" t="s">
        <v>489</v>
      </c>
      <c r="R2" s="1" t="s">
        <v>490</v>
      </c>
      <c r="S2" s="1" t="s">
        <v>491</v>
      </c>
      <c r="T2" s="1" t="s">
        <v>492</v>
      </c>
      <c r="U2" s="1" t="s">
        <v>493</v>
      </c>
      <c r="V2" s="1" t="s">
        <v>494</v>
      </c>
    </row>
    <row r="3" s="1" customFormat="1" spans="1:22">
      <c r="A3" s="3">
        <v>999229430890858</v>
      </c>
      <c r="B3" s="1" t="s">
        <v>477</v>
      </c>
      <c r="C3" s="1" t="s">
        <v>495</v>
      </c>
      <c r="D3" s="1" t="s">
        <v>496</v>
      </c>
      <c r="E3" s="1" t="s">
        <v>497</v>
      </c>
      <c r="F3" s="1" t="s">
        <v>498</v>
      </c>
      <c r="G3" s="1" t="s">
        <v>482</v>
      </c>
      <c r="H3" s="1" t="s">
        <v>483</v>
      </c>
      <c r="I3" s="1" t="s">
        <v>499</v>
      </c>
      <c r="J3" s="1" t="s">
        <v>30</v>
      </c>
      <c r="K3" s="1" t="s">
        <v>500</v>
      </c>
      <c r="L3" s="1" t="s">
        <v>500</v>
      </c>
      <c r="M3" s="1" t="s">
        <v>486</v>
      </c>
      <c r="N3" s="1" t="s">
        <v>486</v>
      </c>
      <c r="O3" s="1" t="s">
        <v>487</v>
      </c>
      <c r="P3" s="1" t="s">
        <v>488</v>
      </c>
      <c r="Q3" s="1" t="s">
        <v>489</v>
      </c>
      <c r="R3" s="1" t="s">
        <v>501</v>
      </c>
      <c r="S3" s="1" t="s">
        <v>491</v>
      </c>
      <c r="T3" s="1" t="s">
        <v>492</v>
      </c>
      <c r="U3" s="1" t="s">
        <v>493</v>
      </c>
      <c r="V3" s="1" t="s">
        <v>502</v>
      </c>
    </row>
    <row r="4" s="1" customFormat="1" spans="1:22">
      <c r="A4" s="3">
        <v>999229429796535</v>
      </c>
      <c r="B4" s="1" t="s">
        <v>477</v>
      </c>
      <c r="C4" s="1" t="s">
        <v>503</v>
      </c>
      <c r="D4" s="1" t="s">
        <v>496</v>
      </c>
      <c r="E4" s="1" t="s">
        <v>504</v>
      </c>
      <c r="F4" s="1" t="s">
        <v>498</v>
      </c>
      <c r="G4" s="1" t="s">
        <v>482</v>
      </c>
      <c r="H4" s="1" t="s">
        <v>483</v>
      </c>
      <c r="I4" s="1" t="s">
        <v>499</v>
      </c>
      <c r="J4" s="1" t="s">
        <v>30</v>
      </c>
      <c r="K4" s="1" t="s">
        <v>500</v>
      </c>
      <c r="L4" s="1" t="s">
        <v>500</v>
      </c>
      <c r="M4" s="1" t="s">
        <v>486</v>
      </c>
      <c r="N4" s="1" t="s">
        <v>486</v>
      </c>
      <c r="O4" s="1" t="s">
        <v>487</v>
      </c>
      <c r="P4" s="1" t="s">
        <v>488</v>
      </c>
      <c r="Q4" s="1" t="s">
        <v>489</v>
      </c>
      <c r="R4" s="1" t="s">
        <v>505</v>
      </c>
      <c r="S4" s="1" t="s">
        <v>491</v>
      </c>
      <c r="T4" s="1" t="s">
        <v>492</v>
      </c>
      <c r="U4" s="1" t="s">
        <v>493</v>
      </c>
      <c r="V4" s="1" t="s">
        <v>502</v>
      </c>
    </row>
    <row r="5" s="1" customFormat="1" spans="1:22">
      <c r="A5" s="3">
        <v>999229425779471</v>
      </c>
      <c r="B5" s="1" t="s">
        <v>506</v>
      </c>
      <c r="C5" s="1" t="s">
        <v>507</v>
      </c>
      <c r="D5" s="1" t="s">
        <v>508</v>
      </c>
      <c r="E5" s="1" t="s">
        <v>509</v>
      </c>
      <c r="F5" s="1" t="s">
        <v>498</v>
      </c>
      <c r="G5" s="1" t="s">
        <v>482</v>
      </c>
      <c r="H5" s="1" t="s">
        <v>483</v>
      </c>
      <c r="I5" s="1" t="s">
        <v>510</v>
      </c>
      <c r="J5" s="1" t="s">
        <v>30</v>
      </c>
      <c r="K5" s="1" t="s">
        <v>511</v>
      </c>
      <c r="L5" s="1" t="s">
        <v>511</v>
      </c>
      <c r="M5" s="1" t="s">
        <v>486</v>
      </c>
      <c r="N5" s="1" t="s">
        <v>486</v>
      </c>
      <c r="O5" s="1" t="s">
        <v>487</v>
      </c>
      <c r="P5" s="1" t="s">
        <v>488</v>
      </c>
      <c r="Q5" s="1" t="s">
        <v>489</v>
      </c>
      <c r="R5" s="1" t="s">
        <v>512</v>
      </c>
      <c r="S5" s="1" t="s">
        <v>491</v>
      </c>
      <c r="T5" s="1" t="s">
        <v>492</v>
      </c>
      <c r="U5" s="1" t="s">
        <v>493</v>
      </c>
      <c r="V5" s="1" t="s">
        <v>513</v>
      </c>
    </row>
    <row r="6" s="1" customFormat="1" spans="1:22">
      <c r="A6" s="3">
        <v>999229403860143</v>
      </c>
      <c r="B6" s="1" t="s">
        <v>514</v>
      </c>
      <c r="C6" s="1" t="s">
        <v>515</v>
      </c>
      <c r="D6" s="1" t="s">
        <v>508</v>
      </c>
      <c r="E6" s="1" t="s">
        <v>516</v>
      </c>
      <c r="F6" s="1" t="s">
        <v>498</v>
      </c>
      <c r="G6" s="1" t="s">
        <v>482</v>
      </c>
      <c r="H6" s="1" t="s">
        <v>483</v>
      </c>
      <c r="I6" s="1" t="s">
        <v>510</v>
      </c>
      <c r="J6" s="1" t="s">
        <v>30</v>
      </c>
      <c r="K6" s="1" t="s">
        <v>517</v>
      </c>
      <c r="L6" s="1" t="s">
        <v>517</v>
      </c>
      <c r="M6" s="1" t="s">
        <v>486</v>
      </c>
      <c r="N6" s="1" t="s">
        <v>486</v>
      </c>
      <c r="O6" s="1" t="s">
        <v>487</v>
      </c>
      <c r="P6" s="1" t="s">
        <v>488</v>
      </c>
      <c r="Q6" s="1" t="s">
        <v>489</v>
      </c>
      <c r="R6" s="1" t="s">
        <v>518</v>
      </c>
      <c r="S6" s="1" t="s">
        <v>491</v>
      </c>
      <c r="T6" s="1" t="s">
        <v>492</v>
      </c>
      <c r="U6" s="1" t="s">
        <v>493</v>
      </c>
      <c r="V6" s="1" t="s">
        <v>513</v>
      </c>
    </row>
    <row r="7" s="1" customFormat="1" spans="1:22">
      <c r="A7" s="3">
        <v>999229386730781</v>
      </c>
      <c r="B7" s="1" t="s">
        <v>519</v>
      </c>
      <c r="C7" s="1" t="s">
        <v>520</v>
      </c>
      <c r="D7" s="1" t="s">
        <v>508</v>
      </c>
      <c r="E7" s="1" t="s">
        <v>521</v>
      </c>
      <c r="F7" s="1" t="s">
        <v>498</v>
      </c>
      <c r="G7" s="1" t="s">
        <v>482</v>
      </c>
      <c r="H7" s="1" t="s">
        <v>483</v>
      </c>
      <c r="I7" s="1" t="s">
        <v>522</v>
      </c>
      <c r="J7" s="1" t="s">
        <v>30</v>
      </c>
      <c r="K7" s="1" t="s">
        <v>523</v>
      </c>
      <c r="L7" s="1" t="s">
        <v>523</v>
      </c>
      <c r="M7" s="1" t="s">
        <v>486</v>
      </c>
      <c r="N7" s="1" t="s">
        <v>486</v>
      </c>
      <c r="O7" s="1" t="s">
        <v>487</v>
      </c>
      <c r="P7" s="1" t="s">
        <v>488</v>
      </c>
      <c r="Q7" s="1" t="s">
        <v>489</v>
      </c>
      <c r="R7" s="1" t="s">
        <v>524</v>
      </c>
      <c r="S7" s="1" t="s">
        <v>491</v>
      </c>
      <c r="T7" s="1" t="s">
        <v>492</v>
      </c>
      <c r="U7" s="1" t="s">
        <v>493</v>
      </c>
      <c r="V7" s="1" t="s">
        <v>513</v>
      </c>
    </row>
    <row r="8" s="1" customFormat="1" spans="1:22">
      <c r="A8" s="3">
        <v>999229362115536</v>
      </c>
      <c r="B8" s="1" t="s">
        <v>525</v>
      </c>
      <c r="C8" s="1" t="s">
        <v>526</v>
      </c>
      <c r="D8" s="1" t="s">
        <v>496</v>
      </c>
      <c r="E8" s="1" t="s">
        <v>527</v>
      </c>
      <c r="F8" s="1" t="s">
        <v>498</v>
      </c>
      <c r="G8" s="1" t="s">
        <v>482</v>
      </c>
      <c r="H8" s="1" t="s">
        <v>483</v>
      </c>
      <c r="I8" s="1" t="s">
        <v>528</v>
      </c>
      <c r="J8" s="1" t="s">
        <v>30</v>
      </c>
      <c r="K8" s="1" t="s">
        <v>529</v>
      </c>
      <c r="L8" s="1" t="s">
        <v>529</v>
      </c>
      <c r="M8" s="1" t="s">
        <v>486</v>
      </c>
      <c r="N8" s="1" t="s">
        <v>486</v>
      </c>
      <c r="O8" s="1" t="s">
        <v>487</v>
      </c>
      <c r="P8" s="1" t="s">
        <v>488</v>
      </c>
      <c r="Q8" s="1" t="s">
        <v>489</v>
      </c>
      <c r="R8" s="1" t="s">
        <v>530</v>
      </c>
      <c r="S8" s="1" t="s">
        <v>491</v>
      </c>
      <c r="T8" s="1" t="s">
        <v>492</v>
      </c>
      <c r="U8" s="1" t="s">
        <v>493</v>
      </c>
      <c r="V8" s="1" t="s">
        <v>502</v>
      </c>
    </row>
    <row r="9" s="1" customFormat="1" spans="1:22">
      <c r="A9" s="3">
        <v>29291198066</v>
      </c>
      <c r="B9" s="1" t="s">
        <v>531</v>
      </c>
      <c r="C9" s="1" t="s">
        <v>532</v>
      </c>
      <c r="D9" s="1" t="s">
        <v>496</v>
      </c>
      <c r="E9" s="1" t="s">
        <v>533</v>
      </c>
      <c r="F9" s="1" t="s">
        <v>498</v>
      </c>
      <c r="G9" s="1" t="s">
        <v>482</v>
      </c>
      <c r="H9" s="1" t="s">
        <v>483</v>
      </c>
      <c r="I9" s="1" t="s">
        <v>534</v>
      </c>
      <c r="J9" s="1" t="s">
        <v>30</v>
      </c>
      <c r="K9" s="1" t="s">
        <v>535</v>
      </c>
      <c r="L9" s="1" t="s">
        <v>535</v>
      </c>
      <c r="M9" s="1" t="s">
        <v>486</v>
      </c>
      <c r="N9" s="1" t="s">
        <v>486</v>
      </c>
      <c r="O9" s="1" t="s">
        <v>487</v>
      </c>
      <c r="P9" s="1" t="s">
        <v>488</v>
      </c>
      <c r="Q9" s="1" t="s">
        <v>489</v>
      </c>
      <c r="R9" s="1" t="s">
        <v>536</v>
      </c>
      <c r="S9" s="1" t="s">
        <v>491</v>
      </c>
      <c r="T9" s="1" t="s">
        <v>492</v>
      </c>
      <c r="U9" s="1" t="s">
        <v>493</v>
      </c>
      <c r="V9" s="1" t="s">
        <v>502</v>
      </c>
    </row>
    <row r="10" s="1" customFormat="1" spans="1:22">
      <c r="A10" s="1" t="s">
        <v>537</v>
      </c>
      <c r="B10" s="1" t="s">
        <v>538</v>
      </c>
      <c r="C10" s="1" t="s">
        <v>539</v>
      </c>
      <c r="D10" s="1" t="s">
        <v>496</v>
      </c>
      <c r="E10" s="1" t="s">
        <v>497</v>
      </c>
      <c r="F10" s="1" t="s">
        <v>498</v>
      </c>
      <c r="G10" s="1" t="s">
        <v>482</v>
      </c>
      <c r="H10" s="1" t="s">
        <v>483</v>
      </c>
      <c r="I10" s="1" t="s">
        <v>487</v>
      </c>
      <c r="J10" s="1" t="s">
        <v>30</v>
      </c>
      <c r="K10" s="1" t="s">
        <v>487</v>
      </c>
      <c r="L10" s="1" t="s">
        <v>487</v>
      </c>
      <c r="M10" s="1" t="s">
        <v>486</v>
      </c>
      <c r="N10" s="1" t="s">
        <v>486</v>
      </c>
      <c r="O10" s="1" t="s">
        <v>487</v>
      </c>
      <c r="P10" s="1" t="s">
        <v>488</v>
      </c>
      <c r="Q10" s="1" t="s">
        <v>489</v>
      </c>
      <c r="R10" s="1" t="s">
        <v>540</v>
      </c>
      <c r="S10" s="1" t="s">
        <v>491</v>
      </c>
      <c r="T10" s="1" t="s">
        <v>492</v>
      </c>
      <c r="U10" s="1" t="s">
        <v>493</v>
      </c>
      <c r="V10" s="1" t="s">
        <v>502</v>
      </c>
    </row>
    <row r="11" s="1" customFormat="1" spans="1:22">
      <c r="A11" s="1" t="s">
        <v>541</v>
      </c>
      <c r="B11" s="1" t="s">
        <v>538</v>
      </c>
      <c r="C11" s="1" t="s">
        <v>542</v>
      </c>
      <c r="D11" s="1" t="s">
        <v>543</v>
      </c>
      <c r="E11" s="1" t="s">
        <v>544</v>
      </c>
      <c r="F11" s="1" t="s">
        <v>498</v>
      </c>
      <c r="G11" s="1" t="s">
        <v>482</v>
      </c>
      <c r="H11" s="1" t="s">
        <v>483</v>
      </c>
      <c r="I11" s="1" t="s">
        <v>487</v>
      </c>
      <c r="J11" s="1" t="s">
        <v>30</v>
      </c>
      <c r="K11" s="1" t="s">
        <v>487</v>
      </c>
      <c r="L11" s="1" t="s">
        <v>487</v>
      </c>
      <c r="M11" s="1" t="s">
        <v>486</v>
      </c>
      <c r="N11" s="1" t="s">
        <v>486</v>
      </c>
      <c r="O11" s="1" t="s">
        <v>487</v>
      </c>
      <c r="P11" s="1" t="s">
        <v>488</v>
      </c>
      <c r="Q11" s="1" t="s">
        <v>489</v>
      </c>
      <c r="R11" s="1" t="s">
        <v>545</v>
      </c>
      <c r="S11" s="1" t="s">
        <v>491</v>
      </c>
      <c r="T11" s="1" t="s">
        <v>492</v>
      </c>
      <c r="U11" s="1" t="s">
        <v>546</v>
      </c>
      <c r="V11" s="1" t="s">
        <v>547</v>
      </c>
    </row>
    <row r="12" s="1" customFormat="1" spans="1:22">
      <c r="A12" s="4">
        <v>9.99228747206199e+29</v>
      </c>
      <c r="B12" s="1" t="s">
        <v>548</v>
      </c>
      <c r="C12" s="1" t="s">
        <v>549</v>
      </c>
      <c r="D12" s="1" t="s">
        <v>496</v>
      </c>
      <c r="E12" s="1" t="s">
        <v>550</v>
      </c>
      <c r="F12" s="1" t="s">
        <v>498</v>
      </c>
      <c r="G12" s="1" t="s">
        <v>482</v>
      </c>
      <c r="H12" s="1" t="s">
        <v>483</v>
      </c>
      <c r="I12" s="1" t="s">
        <v>487</v>
      </c>
      <c r="J12" s="1" t="s">
        <v>30</v>
      </c>
      <c r="K12" s="1" t="s">
        <v>487</v>
      </c>
      <c r="L12" s="1" t="s">
        <v>487</v>
      </c>
      <c r="M12" s="1" t="s">
        <v>486</v>
      </c>
      <c r="N12" s="1" t="s">
        <v>486</v>
      </c>
      <c r="O12" s="1" t="s">
        <v>487</v>
      </c>
      <c r="P12" s="1" t="s">
        <v>488</v>
      </c>
      <c r="Q12" s="1" t="s">
        <v>489</v>
      </c>
      <c r="R12" s="1" t="s">
        <v>551</v>
      </c>
      <c r="S12" s="1" t="s">
        <v>491</v>
      </c>
      <c r="T12" s="1" t="s">
        <v>492</v>
      </c>
      <c r="U12" s="1" t="s">
        <v>493</v>
      </c>
      <c r="V12" s="1" t="s">
        <v>502</v>
      </c>
    </row>
    <row r="13" s="1" customFormat="1" spans="1:22">
      <c r="A13" s="3">
        <v>28701228189</v>
      </c>
      <c r="B13" s="1" t="s">
        <v>552</v>
      </c>
      <c r="C13" s="1" t="s">
        <v>553</v>
      </c>
      <c r="D13" s="1" t="s">
        <v>479</v>
      </c>
      <c r="E13" s="1" t="s">
        <v>554</v>
      </c>
      <c r="F13" s="1" t="s">
        <v>555</v>
      </c>
      <c r="G13" s="1" t="s">
        <v>482</v>
      </c>
      <c r="H13" s="1" t="s">
        <v>483</v>
      </c>
      <c r="I13" s="1" t="s">
        <v>556</v>
      </c>
      <c r="J13" s="1" t="s">
        <v>30</v>
      </c>
      <c r="K13" s="1" t="s">
        <v>557</v>
      </c>
      <c r="L13" s="1" t="s">
        <v>557</v>
      </c>
      <c r="M13" s="1" t="s">
        <v>486</v>
      </c>
      <c r="N13" s="1" t="s">
        <v>486</v>
      </c>
      <c r="O13" s="1" t="s">
        <v>487</v>
      </c>
      <c r="P13" s="1" t="s">
        <v>488</v>
      </c>
      <c r="Q13" s="1" t="s">
        <v>489</v>
      </c>
      <c r="R13" s="1" t="s">
        <v>558</v>
      </c>
      <c r="S13" s="1" t="s">
        <v>491</v>
      </c>
      <c r="T13" s="1" t="s">
        <v>492</v>
      </c>
      <c r="U13" s="1" t="s">
        <v>493</v>
      </c>
      <c r="V13" s="1" t="s">
        <v>494</v>
      </c>
    </row>
    <row r="14" s="1" customFormat="1" spans="1:22">
      <c r="A14" s="3">
        <v>999228614730988</v>
      </c>
      <c r="B14" s="1" t="s">
        <v>559</v>
      </c>
      <c r="C14" s="1" t="s">
        <v>560</v>
      </c>
      <c r="D14" s="1" t="s">
        <v>543</v>
      </c>
      <c r="E14" s="1" t="s">
        <v>544</v>
      </c>
      <c r="F14" s="1" t="s">
        <v>498</v>
      </c>
      <c r="G14" s="1" t="s">
        <v>482</v>
      </c>
      <c r="H14" s="1" t="s">
        <v>483</v>
      </c>
      <c r="I14" s="1" t="s">
        <v>561</v>
      </c>
      <c r="J14" s="1" t="s">
        <v>30</v>
      </c>
      <c r="K14" s="1" t="s">
        <v>562</v>
      </c>
      <c r="L14" s="1" t="s">
        <v>562</v>
      </c>
      <c r="M14" s="1" t="s">
        <v>486</v>
      </c>
      <c r="N14" s="1" t="s">
        <v>486</v>
      </c>
      <c r="O14" s="1" t="s">
        <v>487</v>
      </c>
      <c r="P14" s="1" t="s">
        <v>488</v>
      </c>
      <c r="Q14" s="1" t="s">
        <v>489</v>
      </c>
      <c r="R14" s="1" t="s">
        <v>563</v>
      </c>
      <c r="S14" s="1" t="s">
        <v>491</v>
      </c>
      <c r="T14" s="1" t="s">
        <v>492</v>
      </c>
      <c r="U14" s="1" t="s">
        <v>546</v>
      </c>
      <c r="V14" s="1" t="s">
        <v>547</v>
      </c>
    </row>
    <row r="15" s="1" customFormat="1" spans="1:22">
      <c r="A15" s="3">
        <v>999228602941279</v>
      </c>
      <c r="B15" s="1" t="s">
        <v>564</v>
      </c>
      <c r="C15" s="1" t="s">
        <v>565</v>
      </c>
      <c r="D15" s="1" t="s">
        <v>566</v>
      </c>
      <c r="E15" s="1" t="s">
        <v>567</v>
      </c>
      <c r="F15" s="1" t="s">
        <v>498</v>
      </c>
      <c r="G15" s="1" t="s">
        <v>482</v>
      </c>
      <c r="H15" s="1" t="s">
        <v>483</v>
      </c>
      <c r="I15" s="1" t="s">
        <v>568</v>
      </c>
      <c r="J15" s="1" t="s">
        <v>30</v>
      </c>
      <c r="K15" s="1" t="s">
        <v>569</v>
      </c>
      <c r="L15" s="1" t="s">
        <v>569</v>
      </c>
      <c r="M15" s="1" t="s">
        <v>486</v>
      </c>
      <c r="N15" s="1" t="s">
        <v>486</v>
      </c>
      <c r="O15" s="1" t="s">
        <v>487</v>
      </c>
      <c r="P15" s="1" t="s">
        <v>488</v>
      </c>
      <c r="Q15" s="1" t="s">
        <v>489</v>
      </c>
      <c r="R15" s="1" t="s">
        <v>570</v>
      </c>
      <c r="S15" s="1" t="s">
        <v>491</v>
      </c>
      <c r="T15" s="1" t="s">
        <v>492</v>
      </c>
      <c r="U15" s="1" t="s">
        <v>546</v>
      </c>
      <c r="V15" s="1" t="s">
        <v>547</v>
      </c>
    </row>
    <row r="16" s="1" customFormat="1" spans="1:22">
      <c r="A16" s="3">
        <v>999228590810683</v>
      </c>
      <c r="B16" s="1" t="s">
        <v>564</v>
      </c>
      <c r="C16" s="1" t="s">
        <v>571</v>
      </c>
      <c r="D16" s="1" t="s">
        <v>572</v>
      </c>
      <c r="E16" s="1" t="s">
        <v>573</v>
      </c>
      <c r="F16" s="1" t="s">
        <v>481</v>
      </c>
      <c r="G16" s="1" t="s">
        <v>482</v>
      </c>
      <c r="H16" s="1" t="s">
        <v>483</v>
      </c>
      <c r="I16" s="1" t="s">
        <v>574</v>
      </c>
      <c r="J16" s="1" t="s">
        <v>30</v>
      </c>
      <c r="K16" s="1" t="s">
        <v>575</v>
      </c>
      <c r="L16" s="1" t="s">
        <v>575</v>
      </c>
      <c r="M16" s="1" t="s">
        <v>486</v>
      </c>
      <c r="N16" s="1" t="s">
        <v>486</v>
      </c>
      <c r="O16" s="1" t="s">
        <v>487</v>
      </c>
      <c r="P16" s="1" t="s">
        <v>488</v>
      </c>
      <c r="Q16" s="1" t="s">
        <v>489</v>
      </c>
      <c r="R16" s="1" t="s">
        <v>576</v>
      </c>
      <c r="S16" s="1" t="s">
        <v>491</v>
      </c>
      <c r="T16" s="1" t="s">
        <v>492</v>
      </c>
      <c r="U16" s="1" t="s">
        <v>546</v>
      </c>
      <c r="V16" s="1" t="s">
        <v>547</v>
      </c>
    </row>
    <row r="17" s="1" customFormat="1" spans="1:22">
      <c r="A17" s="3">
        <v>999228587199483</v>
      </c>
      <c r="B17" s="1" t="s">
        <v>577</v>
      </c>
      <c r="C17" s="1" t="s">
        <v>578</v>
      </c>
      <c r="D17" s="1" t="s">
        <v>579</v>
      </c>
      <c r="E17" s="1" t="s">
        <v>580</v>
      </c>
      <c r="F17" s="1" t="s">
        <v>498</v>
      </c>
      <c r="G17" s="1" t="s">
        <v>482</v>
      </c>
      <c r="H17" s="1" t="s">
        <v>483</v>
      </c>
      <c r="I17" s="1" t="s">
        <v>581</v>
      </c>
      <c r="J17" s="1" t="s">
        <v>30</v>
      </c>
      <c r="K17" s="1" t="s">
        <v>582</v>
      </c>
      <c r="L17" s="1" t="s">
        <v>582</v>
      </c>
      <c r="M17" s="1" t="s">
        <v>486</v>
      </c>
      <c r="N17" s="1" t="s">
        <v>486</v>
      </c>
      <c r="O17" s="1" t="s">
        <v>487</v>
      </c>
      <c r="P17" s="1" t="s">
        <v>488</v>
      </c>
      <c r="Q17" s="1" t="s">
        <v>489</v>
      </c>
      <c r="R17" s="1" t="s">
        <v>583</v>
      </c>
      <c r="S17" s="1" t="s">
        <v>491</v>
      </c>
      <c r="T17" s="1" t="s">
        <v>492</v>
      </c>
      <c r="U17" s="1" t="s">
        <v>546</v>
      </c>
      <c r="V17" s="1" t="s">
        <v>584</v>
      </c>
    </row>
    <row r="18" s="1" customFormat="1" spans="1:22">
      <c r="A18" s="3">
        <v>999228556805688</v>
      </c>
      <c r="B18" s="1" t="s">
        <v>585</v>
      </c>
      <c r="C18" s="1" t="s">
        <v>586</v>
      </c>
      <c r="D18" s="1" t="s">
        <v>587</v>
      </c>
      <c r="E18" s="1" t="s">
        <v>588</v>
      </c>
      <c r="F18" s="1" t="s">
        <v>481</v>
      </c>
      <c r="G18" s="1" t="s">
        <v>482</v>
      </c>
      <c r="H18" s="1" t="s">
        <v>483</v>
      </c>
      <c r="I18" s="1" t="s">
        <v>589</v>
      </c>
      <c r="J18" s="1" t="s">
        <v>30</v>
      </c>
      <c r="K18" s="1" t="s">
        <v>590</v>
      </c>
      <c r="L18" s="1" t="s">
        <v>590</v>
      </c>
      <c r="M18" s="1" t="s">
        <v>486</v>
      </c>
      <c r="N18" s="1" t="s">
        <v>486</v>
      </c>
      <c r="O18" s="1" t="s">
        <v>487</v>
      </c>
      <c r="P18" s="1" t="s">
        <v>488</v>
      </c>
      <c r="Q18" s="1" t="s">
        <v>489</v>
      </c>
      <c r="R18" s="1" t="s">
        <v>591</v>
      </c>
      <c r="S18" s="1" t="s">
        <v>491</v>
      </c>
      <c r="T18" s="1" t="s">
        <v>492</v>
      </c>
      <c r="U18" s="1" t="s">
        <v>493</v>
      </c>
      <c r="V18" s="1" t="s">
        <v>513</v>
      </c>
    </row>
    <row r="19" s="1" customFormat="1" spans="1:22">
      <c r="A19" s="3">
        <v>999228539527954</v>
      </c>
      <c r="B19" s="1" t="s">
        <v>592</v>
      </c>
      <c r="C19" s="1" t="s">
        <v>593</v>
      </c>
      <c r="D19" s="1" t="s">
        <v>594</v>
      </c>
      <c r="E19" s="1" t="s">
        <v>595</v>
      </c>
      <c r="F19" s="1" t="s">
        <v>481</v>
      </c>
      <c r="G19" s="1" t="s">
        <v>482</v>
      </c>
      <c r="H19" s="1" t="s">
        <v>483</v>
      </c>
      <c r="I19" s="1" t="s">
        <v>596</v>
      </c>
      <c r="J19" s="1" t="s">
        <v>30</v>
      </c>
      <c r="K19" s="1" t="s">
        <v>597</v>
      </c>
      <c r="L19" s="1" t="s">
        <v>597</v>
      </c>
      <c r="M19" s="1" t="s">
        <v>486</v>
      </c>
      <c r="N19" s="1" t="s">
        <v>486</v>
      </c>
      <c r="O19" s="1" t="s">
        <v>487</v>
      </c>
      <c r="P19" s="1" t="s">
        <v>488</v>
      </c>
      <c r="Q19" s="1" t="s">
        <v>489</v>
      </c>
      <c r="R19" s="1" t="s">
        <v>598</v>
      </c>
      <c r="S19" s="1" t="s">
        <v>491</v>
      </c>
      <c r="T19" s="1" t="s">
        <v>492</v>
      </c>
      <c r="U19" s="1" t="s">
        <v>546</v>
      </c>
      <c r="V19" s="1" t="s">
        <v>494</v>
      </c>
    </row>
    <row r="20" s="1" customFormat="1" spans="1:22">
      <c r="A20" s="3">
        <v>999228535596272</v>
      </c>
      <c r="B20" s="1" t="s">
        <v>592</v>
      </c>
      <c r="C20" s="1" t="s">
        <v>599</v>
      </c>
      <c r="D20" s="1" t="s">
        <v>600</v>
      </c>
      <c r="E20" s="1" t="s">
        <v>601</v>
      </c>
      <c r="F20" s="1" t="s">
        <v>481</v>
      </c>
      <c r="G20" s="1" t="s">
        <v>482</v>
      </c>
      <c r="H20" s="1" t="s">
        <v>483</v>
      </c>
      <c r="I20" s="1" t="s">
        <v>602</v>
      </c>
      <c r="J20" s="1" t="s">
        <v>30</v>
      </c>
      <c r="K20" s="1" t="s">
        <v>603</v>
      </c>
      <c r="L20" s="1" t="s">
        <v>603</v>
      </c>
      <c r="M20" s="1" t="s">
        <v>486</v>
      </c>
      <c r="N20" s="1" t="s">
        <v>486</v>
      </c>
      <c r="O20" s="1" t="s">
        <v>487</v>
      </c>
      <c r="P20" s="1" t="s">
        <v>488</v>
      </c>
      <c r="Q20" s="1" t="s">
        <v>489</v>
      </c>
      <c r="R20" s="1" t="s">
        <v>604</v>
      </c>
      <c r="S20" s="1" t="s">
        <v>491</v>
      </c>
      <c r="T20" s="1" t="s">
        <v>492</v>
      </c>
      <c r="U20" s="1" t="s">
        <v>546</v>
      </c>
      <c r="V20" s="1" t="s">
        <v>605</v>
      </c>
    </row>
    <row r="21" s="1" customFormat="1" spans="1:22">
      <c r="A21" s="3">
        <v>999228535420611</v>
      </c>
      <c r="B21" s="1" t="s">
        <v>592</v>
      </c>
      <c r="C21" s="1" t="s">
        <v>606</v>
      </c>
      <c r="D21" s="1" t="s">
        <v>607</v>
      </c>
      <c r="E21" s="1" t="s">
        <v>608</v>
      </c>
      <c r="F21" s="1" t="s">
        <v>498</v>
      </c>
      <c r="G21" s="1" t="s">
        <v>482</v>
      </c>
      <c r="H21" s="1" t="s">
        <v>483</v>
      </c>
      <c r="I21" s="1" t="s">
        <v>609</v>
      </c>
      <c r="J21" s="1" t="s">
        <v>30</v>
      </c>
      <c r="K21" s="1" t="s">
        <v>610</v>
      </c>
      <c r="L21" s="1" t="s">
        <v>610</v>
      </c>
      <c r="M21" s="1" t="s">
        <v>486</v>
      </c>
      <c r="N21" s="1" t="s">
        <v>486</v>
      </c>
      <c r="O21" s="1" t="s">
        <v>487</v>
      </c>
      <c r="P21" s="1" t="s">
        <v>488</v>
      </c>
      <c r="Q21" s="1" t="s">
        <v>489</v>
      </c>
      <c r="R21" s="1" t="s">
        <v>611</v>
      </c>
      <c r="S21" s="1" t="s">
        <v>491</v>
      </c>
      <c r="T21" s="1" t="s">
        <v>492</v>
      </c>
      <c r="U21" s="1" t="s">
        <v>493</v>
      </c>
      <c r="V21" s="1" t="s">
        <v>612</v>
      </c>
    </row>
    <row r="22" s="1" customFormat="1" spans="1:22">
      <c r="A22" s="3">
        <v>999228494099568</v>
      </c>
      <c r="B22" s="1" t="s">
        <v>613</v>
      </c>
      <c r="C22" s="1" t="s">
        <v>614</v>
      </c>
      <c r="D22" s="1" t="s">
        <v>615</v>
      </c>
      <c r="E22" s="1" t="s">
        <v>616</v>
      </c>
      <c r="F22" s="1" t="s">
        <v>477</v>
      </c>
      <c r="G22" s="1" t="s">
        <v>482</v>
      </c>
      <c r="H22" s="1" t="s">
        <v>483</v>
      </c>
      <c r="I22" s="1" t="s">
        <v>617</v>
      </c>
      <c r="J22" s="1" t="s">
        <v>30</v>
      </c>
      <c r="K22" s="1" t="s">
        <v>618</v>
      </c>
      <c r="L22" s="1" t="s">
        <v>618</v>
      </c>
      <c r="M22" s="1" t="s">
        <v>486</v>
      </c>
      <c r="N22" s="1" t="s">
        <v>486</v>
      </c>
      <c r="O22" s="1" t="s">
        <v>487</v>
      </c>
      <c r="P22" s="1" t="s">
        <v>488</v>
      </c>
      <c r="Q22" s="1" t="s">
        <v>489</v>
      </c>
      <c r="R22" s="1" t="s">
        <v>619</v>
      </c>
      <c r="S22" s="1" t="s">
        <v>491</v>
      </c>
      <c r="T22" s="1" t="s">
        <v>492</v>
      </c>
      <c r="U22" s="1" t="s">
        <v>546</v>
      </c>
      <c r="V22" s="1" t="s">
        <v>620</v>
      </c>
    </row>
    <row r="23" s="1" customFormat="1" spans="1:22">
      <c r="A23" s="3">
        <v>999228483561252</v>
      </c>
      <c r="B23" s="1" t="s">
        <v>621</v>
      </c>
      <c r="C23" s="1" t="s">
        <v>622</v>
      </c>
      <c r="D23" s="1" t="s">
        <v>623</v>
      </c>
      <c r="E23" s="1" t="s">
        <v>624</v>
      </c>
      <c r="F23" s="1" t="s">
        <v>498</v>
      </c>
      <c r="G23" s="1" t="s">
        <v>482</v>
      </c>
      <c r="H23" s="1" t="s">
        <v>483</v>
      </c>
      <c r="I23" s="1" t="s">
        <v>625</v>
      </c>
      <c r="J23" s="1" t="s">
        <v>30</v>
      </c>
      <c r="K23" s="1" t="s">
        <v>626</v>
      </c>
      <c r="L23" s="1" t="s">
        <v>626</v>
      </c>
      <c r="M23" s="1" t="s">
        <v>486</v>
      </c>
      <c r="N23" s="1" t="s">
        <v>486</v>
      </c>
      <c r="O23" s="1" t="s">
        <v>487</v>
      </c>
      <c r="P23" s="1" t="s">
        <v>488</v>
      </c>
      <c r="Q23" s="1" t="s">
        <v>489</v>
      </c>
      <c r="R23" s="1" t="s">
        <v>627</v>
      </c>
      <c r="S23" s="1" t="s">
        <v>491</v>
      </c>
      <c r="T23" s="1" t="s">
        <v>492</v>
      </c>
      <c r="U23" s="1" t="s">
        <v>546</v>
      </c>
      <c r="V23" s="1" t="s">
        <v>513</v>
      </c>
    </row>
    <row r="24" s="1" customFormat="1" spans="1:22">
      <c r="A24" s="3">
        <v>999228482239672</v>
      </c>
      <c r="B24" s="1" t="s">
        <v>621</v>
      </c>
      <c r="C24" s="1" t="s">
        <v>628</v>
      </c>
      <c r="D24" s="1" t="s">
        <v>629</v>
      </c>
      <c r="E24" s="1" t="s">
        <v>630</v>
      </c>
      <c r="F24" s="1" t="s">
        <v>498</v>
      </c>
      <c r="G24" s="1" t="s">
        <v>482</v>
      </c>
      <c r="H24" s="1" t="s">
        <v>483</v>
      </c>
      <c r="I24" s="1" t="s">
        <v>631</v>
      </c>
      <c r="J24" s="1" t="s">
        <v>30</v>
      </c>
      <c r="K24" s="1" t="s">
        <v>632</v>
      </c>
      <c r="L24" s="1" t="s">
        <v>632</v>
      </c>
      <c r="M24" s="1" t="s">
        <v>486</v>
      </c>
      <c r="N24" s="1" t="s">
        <v>486</v>
      </c>
      <c r="O24" s="1" t="s">
        <v>487</v>
      </c>
      <c r="P24" s="1" t="s">
        <v>488</v>
      </c>
      <c r="Q24" s="1" t="s">
        <v>489</v>
      </c>
      <c r="R24" s="1" t="s">
        <v>633</v>
      </c>
      <c r="S24" s="1" t="s">
        <v>491</v>
      </c>
      <c r="T24" s="1" t="s">
        <v>492</v>
      </c>
      <c r="U24" s="1" t="s">
        <v>546</v>
      </c>
      <c r="V24" s="1" t="s">
        <v>513</v>
      </c>
    </row>
    <row r="25" s="1" customFormat="1" spans="1:22">
      <c r="A25" s="3">
        <v>999228445813752</v>
      </c>
      <c r="B25" s="1" t="s">
        <v>634</v>
      </c>
      <c r="C25" s="1" t="s">
        <v>635</v>
      </c>
      <c r="D25" s="1" t="s">
        <v>636</v>
      </c>
      <c r="E25" s="1" t="s">
        <v>637</v>
      </c>
      <c r="F25" s="1" t="s">
        <v>498</v>
      </c>
      <c r="G25" s="1" t="s">
        <v>482</v>
      </c>
      <c r="H25" s="1" t="s">
        <v>483</v>
      </c>
      <c r="I25" s="1" t="s">
        <v>638</v>
      </c>
      <c r="J25" s="1" t="s">
        <v>30</v>
      </c>
      <c r="K25" s="1" t="s">
        <v>639</v>
      </c>
      <c r="L25" s="1" t="s">
        <v>639</v>
      </c>
      <c r="M25" s="1" t="s">
        <v>486</v>
      </c>
      <c r="N25" s="1" t="s">
        <v>486</v>
      </c>
      <c r="O25" s="1" t="s">
        <v>487</v>
      </c>
      <c r="P25" s="1" t="s">
        <v>488</v>
      </c>
      <c r="Q25" s="1" t="s">
        <v>489</v>
      </c>
      <c r="R25" s="1" t="s">
        <v>640</v>
      </c>
      <c r="S25" s="1" t="s">
        <v>491</v>
      </c>
      <c r="T25" s="1" t="s">
        <v>492</v>
      </c>
      <c r="U25" s="1" t="s">
        <v>546</v>
      </c>
      <c r="V25" s="1" t="s">
        <v>641</v>
      </c>
    </row>
    <row r="26" s="1" customFormat="1" spans="1:22">
      <c r="A26" s="3">
        <v>999228443987750</v>
      </c>
      <c r="B26" s="1" t="s">
        <v>634</v>
      </c>
      <c r="C26" s="1" t="s">
        <v>642</v>
      </c>
      <c r="D26" s="1" t="s">
        <v>643</v>
      </c>
      <c r="E26" s="1" t="s">
        <v>644</v>
      </c>
      <c r="F26" s="1" t="s">
        <v>555</v>
      </c>
      <c r="G26" s="1" t="s">
        <v>482</v>
      </c>
      <c r="H26" s="1" t="s">
        <v>483</v>
      </c>
      <c r="I26" s="1" t="s">
        <v>645</v>
      </c>
      <c r="J26" s="1" t="s">
        <v>30</v>
      </c>
      <c r="K26" s="1" t="s">
        <v>646</v>
      </c>
      <c r="L26" s="1" t="s">
        <v>646</v>
      </c>
      <c r="M26" s="1" t="s">
        <v>486</v>
      </c>
      <c r="N26" s="1" t="s">
        <v>486</v>
      </c>
      <c r="O26" s="1" t="s">
        <v>487</v>
      </c>
      <c r="P26" s="1" t="s">
        <v>488</v>
      </c>
      <c r="Q26" s="1" t="s">
        <v>489</v>
      </c>
      <c r="R26" s="1" t="s">
        <v>647</v>
      </c>
      <c r="S26" s="1" t="s">
        <v>491</v>
      </c>
      <c r="T26" s="1" t="s">
        <v>492</v>
      </c>
      <c r="U26" s="1" t="s">
        <v>546</v>
      </c>
      <c r="V26" s="1" t="s">
        <v>513</v>
      </c>
    </row>
    <row r="27" s="1" customFormat="1" spans="1:22">
      <c r="A27" s="3">
        <v>999228443338534</v>
      </c>
      <c r="B27" s="1" t="s">
        <v>634</v>
      </c>
      <c r="C27" s="1" t="s">
        <v>648</v>
      </c>
      <c r="D27" s="1" t="s">
        <v>649</v>
      </c>
      <c r="E27" s="1" t="s">
        <v>650</v>
      </c>
      <c r="F27" s="1" t="s">
        <v>651</v>
      </c>
      <c r="G27" s="1" t="s">
        <v>482</v>
      </c>
      <c r="H27" s="1" t="s">
        <v>483</v>
      </c>
      <c r="I27" s="1" t="s">
        <v>652</v>
      </c>
      <c r="J27" s="1" t="s">
        <v>30</v>
      </c>
      <c r="K27" s="1" t="s">
        <v>653</v>
      </c>
      <c r="L27" s="1" t="s">
        <v>487</v>
      </c>
      <c r="M27" s="1" t="s">
        <v>654</v>
      </c>
      <c r="N27" s="1" t="s">
        <v>655</v>
      </c>
      <c r="O27" s="1" t="s">
        <v>487</v>
      </c>
      <c r="P27" s="1" t="s">
        <v>488</v>
      </c>
      <c r="Q27" s="1" t="s">
        <v>489</v>
      </c>
      <c r="R27" s="1" t="s">
        <v>656</v>
      </c>
      <c r="S27" s="1" t="s">
        <v>491</v>
      </c>
      <c r="T27" s="1" t="s">
        <v>492</v>
      </c>
      <c r="U27" s="1" t="s">
        <v>493</v>
      </c>
      <c r="V27" s="1" t="s">
        <v>513</v>
      </c>
    </row>
    <row r="28" s="1" customFormat="1" spans="1:22">
      <c r="A28" s="3">
        <v>999228442793787</v>
      </c>
      <c r="B28" s="1" t="s">
        <v>657</v>
      </c>
      <c r="C28" s="1" t="s">
        <v>658</v>
      </c>
      <c r="D28" s="1" t="s">
        <v>659</v>
      </c>
      <c r="E28" s="1" t="s">
        <v>660</v>
      </c>
      <c r="F28" s="1" t="s">
        <v>481</v>
      </c>
      <c r="G28" s="1" t="s">
        <v>482</v>
      </c>
      <c r="H28" s="1" t="s">
        <v>483</v>
      </c>
      <c r="I28" s="1" t="s">
        <v>661</v>
      </c>
      <c r="J28" s="1" t="s">
        <v>30</v>
      </c>
      <c r="K28" s="1" t="s">
        <v>662</v>
      </c>
      <c r="L28" s="1" t="s">
        <v>662</v>
      </c>
      <c r="M28" s="1" t="s">
        <v>486</v>
      </c>
      <c r="N28" s="1" t="s">
        <v>486</v>
      </c>
      <c r="O28" s="1" t="s">
        <v>487</v>
      </c>
      <c r="P28" s="1" t="s">
        <v>488</v>
      </c>
      <c r="Q28" s="1" t="s">
        <v>489</v>
      </c>
      <c r="R28" s="1" t="s">
        <v>663</v>
      </c>
      <c r="S28" s="1" t="s">
        <v>491</v>
      </c>
      <c r="T28" s="1" t="s">
        <v>492</v>
      </c>
      <c r="U28" s="1" t="s">
        <v>546</v>
      </c>
      <c r="V28" s="1" t="s">
        <v>513</v>
      </c>
    </row>
    <row r="29" s="1" customFormat="1" spans="1:22">
      <c r="A29" s="3">
        <v>999228436821398</v>
      </c>
      <c r="B29" s="1" t="s">
        <v>657</v>
      </c>
      <c r="C29" s="1" t="s">
        <v>664</v>
      </c>
      <c r="D29" s="1" t="s">
        <v>665</v>
      </c>
      <c r="E29" s="1" t="s">
        <v>666</v>
      </c>
      <c r="F29" s="1" t="s">
        <v>481</v>
      </c>
      <c r="G29" s="1" t="s">
        <v>482</v>
      </c>
      <c r="H29" s="1" t="s">
        <v>483</v>
      </c>
      <c r="I29" s="1" t="s">
        <v>667</v>
      </c>
      <c r="J29" s="1" t="s">
        <v>30</v>
      </c>
      <c r="K29" s="1" t="s">
        <v>668</v>
      </c>
      <c r="L29" s="1" t="s">
        <v>668</v>
      </c>
      <c r="M29" s="1" t="s">
        <v>486</v>
      </c>
      <c r="N29" s="1" t="s">
        <v>486</v>
      </c>
      <c r="O29" s="1" t="s">
        <v>487</v>
      </c>
      <c r="P29" s="1" t="s">
        <v>488</v>
      </c>
      <c r="Q29" s="1" t="s">
        <v>489</v>
      </c>
      <c r="R29" s="1" t="s">
        <v>669</v>
      </c>
      <c r="S29" s="1" t="s">
        <v>491</v>
      </c>
      <c r="T29" s="1" t="s">
        <v>492</v>
      </c>
      <c r="U29" s="1" t="s">
        <v>546</v>
      </c>
      <c r="V29" s="1" t="s">
        <v>494</v>
      </c>
    </row>
    <row r="30" s="1" customFormat="1" spans="1:22">
      <c r="A30" s="3">
        <v>999228436289745</v>
      </c>
      <c r="B30" s="1" t="s">
        <v>657</v>
      </c>
      <c r="C30" s="1" t="s">
        <v>670</v>
      </c>
      <c r="D30" s="1" t="s">
        <v>671</v>
      </c>
      <c r="E30" s="1" t="s">
        <v>672</v>
      </c>
      <c r="F30" s="1" t="s">
        <v>498</v>
      </c>
      <c r="G30" s="1" t="s">
        <v>482</v>
      </c>
      <c r="H30" s="1" t="s">
        <v>483</v>
      </c>
      <c r="I30" s="1" t="s">
        <v>673</v>
      </c>
      <c r="J30" s="1" t="s">
        <v>30</v>
      </c>
      <c r="K30" s="1" t="s">
        <v>674</v>
      </c>
      <c r="L30" s="1" t="s">
        <v>674</v>
      </c>
      <c r="M30" s="1" t="s">
        <v>486</v>
      </c>
      <c r="N30" s="1" t="s">
        <v>486</v>
      </c>
      <c r="O30" s="1" t="s">
        <v>487</v>
      </c>
      <c r="P30" s="1" t="s">
        <v>488</v>
      </c>
      <c r="Q30" s="1" t="s">
        <v>489</v>
      </c>
      <c r="R30" s="1" t="s">
        <v>675</v>
      </c>
      <c r="S30" s="1" t="s">
        <v>491</v>
      </c>
      <c r="T30" s="1" t="s">
        <v>492</v>
      </c>
      <c r="U30" s="1" t="s">
        <v>546</v>
      </c>
      <c r="V30" s="1" t="s">
        <v>676</v>
      </c>
    </row>
    <row r="31" s="1" customFormat="1" spans="1:22">
      <c r="A31" s="3">
        <v>999228421754118</v>
      </c>
      <c r="B31" s="1" t="s">
        <v>677</v>
      </c>
      <c r="C31" s="1" t="s">
        <v>678</v>
      </c>
      <c r="D31" s="1" t="s">
        <v>679</v>
      </c>
      <c r="E31" s="1" t="s">
        <v>680</v>
      </c>
      <c r="F31" s="1" t="s">
        <v>555</v>
      </c>
      <c r="G31" s="1" t="s">
        <v>482</v>
      </c>
      <c r="H31" s="1" t="s">
        <v>483</v>
      </c>
      <c r="I31" s="1" t="s">
        <v>681</v>
      </c>
      <c r="J31" s="1" t="s">
        <v>30</v>
      </c>
      <c r="K31" s="1" t="s">
        <v>682</v>
      </c>
      <c r="L31" s="1" t="s">
        <v>682</v>
      </c>
      <c r="M31" s="1" t="s">
        <v>486</v>
      </c>
      <c r="N31" s="1" t="s">
        <v>486</v>
      </c>
      <c r="O31" s="1" t="s">
        <v>487</v>
      </c>
      <c r="P31" s="1" t="s">
        <v>488</v>
      </c>
      <c r="Q31" s="1" t="s">
        <v>489</v>
      </c>
      <c r="R31" s="1" t="s">
        <v>683</v>
      </c>
      <c r="S31" s="1" t="s">
        <v>491</v>
      </c>
      <c r="T31" s="1" t="s">
        <v>492</v>
      </c>
      <c r="U31" s="1" t="s">
        <v>493</v>
      </c>
      <c r="V31" s="1" t="s">
        <v>513</v>
      </c>
    </row>
    <row r="32" s="1" customFormat="1" spans="1:22">
      <c r="A32" s="3">
        <v>999228418263937</v>
      </c>
      <c r="B32" s="1" t="s">
        <v>677</v>
      </c>
      <c r="C32" s="1" t="s">
        <v>684</v>
      </c>
      <c r="D32" s="1" t="s">
        <v>685</v>
      </c>
      <c r="E32" s="1" t="s">
        <v>686</v>
      </c>
      <c r="F32" s="1" t="s">
        <v>687</v>
      </c>
      <c r="G32" s="1" t="s">
        <v>482</v>
      </c>
      <c r="H32" s="1" t="s">
        <v>483</v>
      </c>
      <c r="I32" s="1" t="s">
        <v>688</v>
      </c>
      <c r="J32" s="1" t="s">
        <v>30</v>
      </c>
      <c r="K32" s="1" t="s">
        <v>689</v>
      </c>
      <c r="L32" s="1" t="s">
        <v>689</v>
      </c>
      <c r="M32" s="1" t="s">
        <v>486</v>
      </c>
      <c r="N32" s="1" t="s">
        <v>486</v>
      </c>
      <c r="O32" s="1" t="s">
        <v>487</v>
      </c>
      <c r="P32" s="1" t="s">
        <v>488</v>
      </c>
      <c r="Q32" s="1" t="s">
        <v>489</v>
      </c>
      <c r="R32" s="1" t="s">
        <v>690</v>
      </c>
      <c r="S32" s="1" t="s">
        <v>491</v>
      </c>
      <c r="T32" s="1" t="s">
        <v>492</v>
      </c>
      <c r="U32" s="1" t="s">
        <v>546</v>
      </c>
      <c r="V32" s="1" t="s">
        <v>513</v>
      </c>
    </row>
    <row r="33" s="1" customFormat="1" spans="1:22">
      <c r="A33" s="3">
        <v>999228415828600</v>
      </c>
      <c r="B33" s="1" t="s">
        <v>677</v>
      </c>
      <c r="C33" s="1" t="s">
        <v>691</v>
      </c>
      <c r="D33" s="1" t="s">
        <v>692</v>
      </c>
      <c r="E33" s="1" t="s">
        <v>693</v>
      </c>
      <c r="F33" s="1" t="s">
        <v>498</v>
      </c>
      <c r="G33" s="1" t="s">
        <v>482</v>
      </c>
      <c r="H33" s="1" t="s">
        <v>483</v>
      </c>
      <c r="I33" s="1" t="s">
        <v>694</v>
      </c>
      <c r="J33" s="1" t="s">
        <v>30</v>
      </c>
      <c r="K33" s="1" t="s">
        <v>695</v>
      </c>
      <c r="L33" s="1" t="s">
        <v>695</v>
      </c>
      <c r="M33" s="1" t="s">
        <v>486</v>
      </c>
      <c r="N33" s="1" t="s">
        <v>486</v>
      </c>
      <c r="O33" s="1" t="s">
        <v>487</v>
      </c>
      <c r="P33" s="1" t="s">
        <v>488</v>
      </c>
      <c r="Q33" s="1" t="s">
        <v>489</v>
      </c>
      <c r="R33" s="1" t="s">
        <v>696</v>
      </c>
      <c r="S33" s="1" t="s">
        <v>491</v>
      </c>
      <c r="T33" s="1" t="s">
        <v>492</v>
      </c>
      <c r="U33" s="1" t="s">
        <v>546</v>
      </c>
      <c r="V33" s="1" t="s">
        <v>697</v>
      </c>
    </row>
    <row r="34" s="1" customFormat="1" spans="1:22">
      <c r="A34" s="3">
        <v>999228414944063</v>
      </c>
      <c r="B34" s="1" t="s">
        <v>677</v>
      </c>
      <c r="C34" s="1" t="s">
        <v>698</v>
      </c>
      <c r="D34" s="1" t="s">
        <v>699</v>
      </c>
      <c r="E34" s="1" t="s">
        <v>700</v>
      </c>
      <c r="F34" s="1" t="s">
        <v>498</v>
      </c>
      <c r="G34" s="1" t="s">
        <v>482</v>
      </c>
      <c r="H34" s="1" t="s">
        <v>483</v>
      </c>
      <c r="I34" s="1" t="s">
        <v>701</v>
      </c>
      <c r="J34" s="1" t="s">
        <v>30</v>
      </c>
      <c r="K34" s="1" t="s">
        <v>702</v>
      </c>
      <c r="L34" s="1" t="s">
        <v>702</v>
      </c>
      <c r="M34" s="1" t="s">
        <v>486</v>
      </c>
      <c r="N34" s="1" t="s">
        <v>486</v>
      </c>
      <c r="O34" s="1" t="s">
        <v>487</v>
      </c>
      <c r="P34" s="1" t="s">
        <v>488</v>
      </c>
      <c r="Q34" s="1" t="s">
        <v>489</v>
      </c>
      <c r="R34" s="1" t="s">
        <v>703</v>
      </c>
      <c r="S34" s="1" t="s">
        <v>491</v>
      </c>
      <c r="T34" s="1" t="s">
        <v>492</v>
      </c>
      <c r="U34" s="1" t="s">
        <v>546</v>
      </c>
      <c r="V34" s="1" t="s">
        <v>704</v>
      </c>
    </row>
    <row r="35" s="1" customFormat="1" spans="1:22">
      <c r="A35" s="3">
        <v>999228414802661</v>
      </c>
      <c r="B35" s="1" t="s">
        <v>677</v>
      </c>
      <c r="C35" s="1" t="s">
        <v>705</v>
      </c>
      <c r="D35" s="1" t="s">
        <v>706</v>
      </c>
      <c r="E35" s="1" t="s">
        <v>707</v>
      </c>
      <c r="F35" s="1" t="s">
        <v>498</v>
      </c>
      <c r="G35" s="1" t="s">
        <v>482</v>
      </c>
      <c r="H35" s="1" t="s">
        <v>483</v>
      </c>
      <c r="I35" s="1" t="s">
        <v>708</v>
      </c>
      <c r="J35" s="1" t="s">
        <v>30</v>
      </c>
      <c r="K35" s="1" t="s">
        <v>709</v>
      </c>
      <c r="L35" s="1" t="s">
        <v>709</v>
      </c>
      <c r="M35" s="1" t="s">
        <v>486</v>
      </c>
      <c r="N35" s="1" t="s">
        <v>486</v>
      </c>
      <c r="O35" s="1" t="s">
        <v>487</v>
      </c>
      <c r="P35" s="1" t="s">
        <v>488</v>
      </c>
      <c r="Q35" s="1" t="s">
        <v>489</v>
      </c>
      <c r="R35" s="1" t="s">
        <v>710</v>
      </c>
      <c r="S35" s="1" t="s">
        <v>491</v>
      </c>
      <c r="T35" s="1" t="s">
        <v>492</v>
      </c>
      <c r="U35" s="1" t="s">
        <v>546</v>
      </c>
      <c r="V35" s="1" t="s">
        <v>711</v>
      </c>
    </row>
    <row r="36" s="1" customFormat="1" spans="1:22">
      <c r="A36" s="3">
        <v>999228414558649</v>
      </c>
      <c r="B36" s="1" t="s">
        <v>677</v>
      </c>
      <c r="C36" s="1" t="s">
        <v>712</v>
      </c>
      <c r="D36" s="1" t="s">
        <v>713</v>
      </c>
      <c r="E36" s="1" t="s">
        <v>714</v>
      </c>
      <c r="F36" s="1" t="s">
        <v>498</v>
      </c>
      <c r="G36" s="1" t="s">
        <v>482</v>
      </c>
      <c r="H36" s="1" t="s">
        <v>483</v>
      </c>
      <c r="I36" s="1" t="s">
        <v>715</v>
      </c>
      <c r="J36" s="1" t="s">
        <v>30</v>
      </c>
      <c r="K36" s="1" t="s">
        <v>716</v>
      </c>
      <c r="L36" s="1" t="s">
        <v>716</v>
      </c>
      <c r="M36" s="1" t="s">
        <v>486</v>
      </c>
      <c r="N36" s="1" t="s">
        <v>486</v>
      </c>
      <c r="O36" s="1" t="s">
        <v>487</v>
      </c>
      <c r="P36" s="1" t="s">
        <v>488</v>
      </c>
      <c r="Q36" s="1" t="s">
        <v>489</v>
      </c>
      <c r="R36" s="1" t="s">
        <v>717</v>
      </c>
      <c r="S36" s="1" t="s">
        <v>491</v>
      </c>
      <c r="T36" s="1" t="s">
        <v>492</v>
      </c>
      <c r="U36" s="1" t="s">
        <v>546</v>
      </c>
      <c r="V36" s="1" t="s">
        <v>584</v>
      </c>
    </row>
    <row r="37" s="1" customFormat="1" spans="1:22">
      <c r="A37" s="3">
        <v>28413635348</v>
      </c>
      <c r="B37" s="1" t="s">
        <v>677</v>
      </c>
      <c r="C37" s="1" t="s">
        <v>718</v>
      </c>
      <c r="D37" s="1" t="s">
        <v>719</v>
      </c>
      <c r="E37" s="1" t="s">
        <v>720</v>
      </c>
      <c r="F37" s="1" t="s">
        <v>687</v>
      </c>
      <c r="G37" s="1" t="s">
        <v>482</v>
      </c>
      <c r="H37" s="1" t="s">
        <v>483</v>
      </c>
      <c r="I37" s="1" t="s">
        <v>721</v>
      </c>
      <c r="J37" s="1" t="s">
        <v>30</v>
      </c>
      <c r="K37" s="1" t="s">
        <v>722</v>
      </c>
      <c r="L37" s="1" t="s">
        <v>722</v>
      </c>
      <c r="M37" s="1" t="s">
        <v>486</v>
      </c>
      <c r="N37" s="1" t="s">
        <v>486</v>
      </c>
      <c r="O37" s="1" t="s">
        <v>487</v>
      </c>
      <c r="P37" s="1" t="s">
        <v>488</v>
      </c>
      <c r="Q37" s="1" t="s">
        <v>489</v>
      </c>
      <c r="R37" s="1" t="s">
        <v>723</v>
      </c>
      <c r="S37" s="1" t="s">
        <v>491</v>
      </c>
      <c r="T37" s="1" t="s">
        <v>492</v>
      </c>
      <c r="U37" s="1" t="s">
        <v>546</v>
      </c>
      <c r="V37" s="1" t="s">
        <v>513</v>
      </c>
    </row>
    <row r="38" s="1" customFormat="1" spans="1:22">
      <c r="A38" s="3">
        <v>999228366995746</v>
      </c>
      <c r="B38" s="1" t="s">
        <v>724</v>
      </c>
      <c r="C38" s="1" t="s">
        <v>725</v>
      </c>
      <c r="D38" s="1" t="s">
        <v>726</v>
      </c>
      <c r="E38" s="1" t="s">
        <v>727</v>
      </c>
      <c r="F38" s="1" t="s">
        <v>498</v>
      </c>
      <c r="G38" s="1" t="s">
        <v>482</v>
      </c>
      <c r="H38" s="1" t="s">
        <v>483</v>
      </c>
      <c r="I38" s="1" t="s">
        <v>728</v>
      </c>
      <c r="J38" s="1" t="s">
        <v>30</v>
      </c>
      <c r="K38" s="1" t="s">
        <v>729</v>
      </c>
      <c r="L38" s="1" t="s">
        <v>729</v>
      </c>
      <c r="M38" s="1" t="s">
        <v>486</v>
      </c>
      <c r="N38" s="1" t="s">
        <v>486</v>
      </c>
      <c r="O38" s="1" t="s">
        <v>487</v>
      </c>
      <c r="P38" s="1" t="s">
        <v>488</v>
      </c>
      <c r="Q38" s="1" t="s">
        <v>489</v>
      </c>
      <c r="R38" s="1" t="s">
        <v>730</v>
      </c>
      <c r="S38" s="1" t="s">
        <v>491</v>
      </c>
      <c r="T38" s="1" t="s">
        <v>492</v>
      </c>
      <c r="U38" s="1" t="s">
        <v>546</v>
      </c>
      <c r="V38" s="1" t="s">
        <v>513</v>
      </c>
    </row>
    <row r="39" s="1" customFormat="1" spans="1:22">
      <c r="A39" s="3">
        <v>999228359462974</v>
      </c>
      <c r="B39" s="1" t="s">
        <v>731</v>
      </c>
      <c r="C39" s="1" t="s">
        <v>732</v>
      </c>
      <c r="D39" s="1" t="s">
        <v>733</v>
      </c>
      <c r="E39" s="1" t="s">
        <v>734</v>
      </c>
      <c r="F39" s="1" t="s">
        <v>481</v>
      </c>
      <c r="G39" s="1" t="s">
        <v>482</v>
      </c>
      <c r="H39" s="1" t="s">
        <v>483</v>
      </c>
      <c r="I39" s="1" t="s">
        <v>735</v>
      </c>
      <c r="J39" s="1" t="s">
        <v>30</v>
      </c>
      <c r="K39" s="1" t="s">
        <v>736</v>
      </c>
      <c r="L39" s="1" t="s">
        <v>736</v>
      </c>
      <c r="M39" s="1" t="s">
        <v>486</v>
      </c>
      <c r="N39" s="1" t="s">
        <v>486</v>
      </c>
      <c r="O39" s="1" t="s">
        <v>487</v>
      </c>
      <c r="P39" s="1" t="s">
        <v>488</v>
      </c>
      <c r="Q39" s="1" t="s">
        <v>489</v>
      </c>
      <c r="R39" s="1" t="s">
        <v>737</v>
      </c>
      <c r="S39" s="1" t="s">
        <v>491</v>
      </c>
      <c r="T39" s="1" t="s">
        <v>492</v>
      </c>
      <c r="U39" s="1" t="s">
        <v>546</v>
      </c>
      <c r="V39" s="1" t="s">
        <v>494</v>
      </c>
    </row>
    <row r="40" s="1" customFormat="1" spans="1:22">
      <c r="A40" s="3">
        <v>999228345539295</v>
      </c>
      <c r="B40" s="1" t="s">
        <v>731</v>
      </c>
      <c r="C40" s="1" t="s">
        <v>738</v>
      </c>
      <c r="D40" s="1" t="s">
        <v>739</v>
      </c>
      <c r="E40" s="1" t="s">
        <v>740</v>
      </c>
      <c r="F40" s="1" t="s">
        <v>481</v>
      </c>
      <c r="G40" s="1" t="s">
        <v>482</v>
      </c>
      <c r="H40" s="1" t="s">
        <v>483</v>
      </c>
      <c r="I40" s="1" t="s">
        <v>741</v>
      </c>
      <c r="J40" s="1" t="s">
        <v>30</v>
      </c>
      <c r="K40" s="1" t="s">
        <v>742</v>
      </c>
      <c r="L40" s="1" t="s">
        <v>742</v>
      </c>
      <c r="M40" s="1" t="s">
        <v>486</v>
      </c>
      <c r="N40" s="1" t="s">
        <v>486</v>
      </c>
      <c r="O40" s="1" t="s">
        <v>487</v>
      </c>
      <c r="P40" s="1" t="s">
        <v>488</v>
      </c>
      <c r="Q40" s="1" t="s">
        <v>489</v>
      </c>
      <c r="R40" s="1" t="s">
        <v>743</v>
      </c>
      <c r="S40" s="1" t="s">
        <v>491</v>
      </c>
      <c r="T40" s="1" t="s">
        <v>492</v>
      </c>
      <c r="U40" s="1" t="s">
        <v>546</v>
      </c>
      <c r="V40" s="1" t="s">
        <v>744</v>
      </c>
    </row>
    <row r="41" s="1" customFormat="1" spans="1:22">
      <c r="A41" s="3">
        <v>999228335532749</v>
      </c>
      <c r="B41" s="1" t="s">
        <v>745</v>
      </c>
      <c r="C41" s="1" t="s">
        <v>746</v>
      </c>
      <c r="D41" s="1" t="s">
        <v>747</v>
      </c>
      <c r="E41" s="1" t="s">
        <v>748</v>
      </c>
      <c r="F41" s="1" t="s">
        <v>498</v>
      </c>
      <c r="G41" s="1" t="s">
        <v>482</v>
      </c>
      <c r="H41" s="1" t="s">
        <v>483</v>
      </c>
      <c r="I41" s="1" t="s">
        <v>749</v>
      </c>
      <c r="J41" s="1" t="s">
        <v>30</v>
      </c>
      <c r="K41" s="1" t="s">
        <v>750</v>
      </c>
      <c r="L41" s="1" t="s">
        <v>750</v>
      </c>
      <c r="M41" s="1" t="s">
        <v>486</v>
      </c>
      <c r="N41" s="1" t="s">
        <v>486</v>
      </c>
      <c r="O41" s="1" t="s">
        <v>487</v>
      </c>
      <c r="P41" s="1" t="s">
        <v>488</v>
      </c>
      <c r="Q41" s="1" t="s">
        <v>489</v>
      </c>
      <c r="R41" s="1" t="s">
        <v>751</v>
      </c>
      <c r="S41" s="1" t="s">
        <v>491</v>
      </c>
      <c r="T41" s="1" t="s">
        <v>492</v>
      </c>
      <c r="U41" s="1" t="s">
        <v>546</v>
      </c>
      <c r="V41" s="1" t="s">
        <v>620</v>
      </c>
    </row>
    <row r="42" s="1" customFormat="1" spans="1:22">
      <c r="A42" s="3">
        <v>999228334908048</v>
      </c>
      <c r="B42" s="1" t="s">
        <v>752</v>
      </c>
      <c r="C42" s="1" t="s">
        <v>753</v>
      </c>
      <c r="D42" s="1" t="s">
        <v>754</v>
      </c>
      <c r="E42" s="1" t="s">
        <v>755</v>
      </c>
      <c r="F42" s="1" t="s">
        <v>481</v>
      </c>
      <c r="G42" s="1" t="s">
        <v>482</v>
      </c>
      <c r="H42" s="1" t="s">
        <v>483</v>
      </c>
      <c r="I42" s="1" t="s">
        <v>756</v>
      </c>
      <c r="J42" s="1" t="s">
        <v>30</v>
      </c>
      <c r="K42" s="1" t="s">
        <v>757</v>
      </c>
      <c r="L42" s="1" t="s">
        <v>757</v>
      </c>
      <c r="M42" s="1" t="s">
        <v>486</v>
      </c>
      <c r="N42" s="1" t="s">
        <v>486</v>
      </c>
      <c r="O42" s="1" t="s">
        <v>487</v>
      </c>
      <c r="P42" s="1" t="s">
        <v>488</v>
      </c>
      <c r="Q42" s="1" t="s">
        <v>489</v>
      </c>
      <c r="R42" s="1" t="s">
        <v>758</v>
      </c>
      <c r="S42" s="1" t="s">
        <v>491</v>
      </c>
      <c r="T42" s="1" t="s">
        <v>492</v>
      </c>
      <c r="U42" s="1" t="s">
        <v>546</v>
      </c>
      <c r="V42" s="1" t="s">
        <v>704</v>
      </c>
    </row>
    <row r="43" s="1" customFormat="1" spans="1:22">
      <c r="A43" s="3">
        <v>999228313455758</v>
      </c>
      <c r="B43" s="1" t="s">
        <v>759</v>
      </c>
      <c r="C43" s="1" t="s">
        <v>760</v>
      </c>
      <c r="D43" s="1" t="s">
        <v>761</v>
      </c>
      <c r="E43" s="1" t="s">
        <v>762</v>
      </c>
      <c r="F43" s="1" t="s">
        <v>498</v>
      </c>
      <c r="G43" s="1" t="s">
        <v>482</v>
      </c>
      <c r="H43" s="1" t="s">
        <v>483</v>
      </c>
      <c r="I43" s="1" t="s">
        <v>763</v>
      </c>
      <c r="J43" s="1" t="s">
        <v>30</v>
      </c>
      <c r="K43" s="1" t="s">
        <v>764</v>
      </c>
      <c r="L43" s="1" t="s">
        <v>764</v>
      </c>
      <c r="M43" s="1" t="s">
        <v>486</v>
      </c>
      <c r="N43" s="1" t="s">
        <v>486</v>
      </c>
      <c r="O43" s="1" t="s">
        <v>487</v>
      </c>
      <c r="P43" s="1" t="s">
        <v>488</v>
      </c>
      <c r="Q43" s="1" t="s">
        <v>489</v>
      </c>
      <c r="R43" s="1" t="s">
        <v>765</v>
      </c>
      <c r="S43" s="1" t="s">
        <v>491</v>
      </c>
      <c r="T43" s="1" t="s">
        <v>492</v>
      </c>
      <c r="U43" s="1" t="s">
        <v>546</v>
      </c>
      <c r="V43" s="1" t="s">
        <v>547</v>
      </c>
    </row>
    <row r="44" s="1" customFormat="1" spans="1:22">
      <c r="A44" s="3">
        <v>999228272545022</v>
      </c>
      <c r="B44" s="1" t="s">
        <v>766</v>
      </c>
      <c r="C44" s="1" t="s">
        <v>767</v>
      </c>
      <c r="D44" s="1" t="s">
        <v>768</v>
      </c>
      <c r="E44" s="1" t="s">
        <v>769</v>
      </c>
      <c r="F44" s="1" t="s">
        <v>481</v>
      </c>
      <c r="G44" s="1" t="s">
        <v>482</v>
      </c>
      <c r="H44" s="1" t="s">
        <v>483</v>
      </c>
      <c r="I44" s="1" t="s">
        <v>770</v>
      </c>
      <c r="J44" s="1" t="s">
        <v>30</v>
      </c>
      <c r="K44" s="1" t="s">
        <v>771</v>
      </c>
      <c r="L44" s="1" t="s">
        <v>771</v>
      </c>
      <c r="M44" s="1" t="s">
        <v>486</v>
      </c>
      <c r="N44" s="1" t="s">
        <v>486</v>
      </c>
      <c r="O44" s="1" t="s">
        <v>487</v>
      </c>
      <c r="P44" s="1" t="s">
        <v>488</v>
      </c>
      <c r="Q44" s="1" t="s">
        <v>489</v>
      </c>
      <c r="R44" s="1" t="s">
        <v>772</v>
      </c>
      <c r="S44" s="1" t="s">
        <v>491</v>
      </c>
      <c r="T44" s="1" t="s">
        <v>492</v>
      </c>
      <c r="U44" s="1" t="s">
        <v>546</v>
      </c>
      <c r="V44" s="1" t="s">
        <v>620</v>
      </c>
    </row>
    <row r="45" s="1" customFormat="1" spans="1:22">
      <c r="A45" s="3">
        <v>999228270173388</v>
      </c>
      <c r="B45" s="1" t="s">
        <v>766</v>
      </c>
      <c r="C45" s="1" t="s">
        <v>773</v>
      </c>
      <c r="D45" s="1" t="s">
        <v>774</v>
      </c>
      <c r="E45" s="1" t="s">
        <v>775</v>
      </c>
      <c r="F45" s="1" t="s">
        <v>498</v>
      </c>
      <c r="G45" s="1" t="s">
        <v>482</v>
      </c>
      <c r="H45" s="1" t="s">
        <v>483</v>
      </c>
      <c r="I45" s="1" t="s">
        <v>776</v>
      </c>
      <c r="J45" s="1" t="s">
        <v>30</v>
      </c>
      <c r="K45" s="1" t="s">
        <v>777</v>
      </c>
      <c r="L45" s="1" t="s">
        <v>777</v>
      </c>
      <c r="M45" s="1" t="s">
        <v>486</v>
      </c>
      <c r="N45" s="1" t="s">
        <v>486</v>
      </c>
      <c r="O45" s="1" t="s">
        <v>487</v>
      </c>
      <c r="P45" s="1" t="s">
        <v>488</v>
      </c>
      <c r="Q45" s="1" t="s">
        <v>489</v>
      </c>
      <c r="R45" s="1" t="s">
        <v>778</v>
      </c>
      <c r="S45" s="1" t="s">
        <v>491</v>
      </c>
      <c r="T45" s="1" t="s">
        <v>492</v>
      </c>
      <c r="U45" s="1" t="s">
        <v>546</v>
      </c>
      <c r="V45" s="1" t="s">
        <v>513</v>
      </c>
    </row>
    <row r="46" s="1" customFormat="1" spans="1:22">
      <c r="A46" s="3">
        <v>999228266668780</v>
      </c>
      <c r="B46" s="1" t="s">
        <v>766</v>
      </c>
      <c r="C46" s="1" t="s">
        <v>779</v>
      </c>
      <c r="D46" s="1" t="s">
        <v>780</v>
      </c>
      <c r="E46" s="1" t="s">
        <v>781</v>
      </c>
      <c r="F46" s="1" t="s">
        <v>498</v>
      </c>
      <c r="G46" s="1" t="s">
        <v>482</v>
      </c>
      <c r="H46" s="1" t="s">
        <v>483</v>
      </c>
      <c r="I46" s="1" t="s">
        <v>782</v>
      </c>
      <c r="J46" s="1" t="s">
        <v>30</v>
      </c>
      <c r="K46" s="1" t="s">
        <v>783</v>
      </c>
      <c r="L46" s="1" t="s">
        <v>783</v>
      </c>
      <c r="M46" s="1" t="s">
        <v>486</v>
      </c>
      <c r="N46" s="1" t="s">
        <v>486</v>
      </c>
      <c r="O46" s="1" t="s">
        <v>487</v>
      </c>
      <c r="P46" s="1" t="s">
        <v>488</v>
      </c>
      <c r="Q46" s="1" t="s">
        <v>489</v>
      </c>
      <c r="R46" s="1" t="s">
        <v>784</v>
      </c>
      <c r="S46" s="1" t="s">
        <v>491</v>
      </c>
      <c r="T46" s="1" t="s">
        <v>492</v>
      </c>
      <c r="U46" s="1" t="s">
        <v>546</v>
      </c>
      <c r="V46" s="1" t="s">
        <v>676</v>
      </c>
    </row>
    <row r="47" s="1" customFormat="1" spans="1:22">
      <c r="A47" s="3">
        <v>999228204440484</v>
      </c>
      <c r="B47" s="1" t="s">
        <v>785</v>
      </c>
      <c r="C47" s="1" t="s">
        <v>786</v>
      </c>
      <c r="D47" s="1" t="s">
        <v>787</v>
      </c>
      <c r="E47" s="1" t="s">
        <v>788</v>
      </c>
      <c r="F47" s="1" t="s">
        <v>498</v>
      </c>
      <c r="G47" s="1" t="s">
        <v>482</v>
      </c>
      <c r="H47" s="1" t="s">
        <v>483</v>
      </c>
      <c r="I47" s="1" t="s">
        <v>789</v>
      </c>
      <c r="J47" s="1" t="s">
        <v>30</v>
      </c>
      <c r="K47" s="1" t="s">
        <v>790</v>
      </c>
      <c r="L47" s="1" t="s">
        <v>790</v>
      </c>
      <c r="M47" s="1" t="s">
        <v>486</v>
      </c>
      <c r="N47" s="1" t="s">
        <v>486</v>
      </c>
      <c r="O47" s="1" t="s">
        <v>487</v>
      </c>
      <c r="P47" s="1" t="s">
        <v>488</v>
      </c>
      <c r="Q47" s="1" t="s">
        <v>489</v>
      </c>
      <c r="R47" s="1" t="s">
        <v>791</v>
      </c>
      <c r="S47" s="1" t="s">
        <v>491</v>
      </c>
      <c r="T47" s="1" t="s">
        <v>492</v>
      </c>
      <c r="U47" s="1" t="s">
        <v>493</v>
      </c>
      <c r="V47" s="1" t="s">
        <v>513</v>
      </c>
    </row>
    <row r="48" s="1" customFormat="1" spans="1:22">
      <c r="A48" s="3">
        <v>999228162883984</v>
      </c>
      <c r="B48" s="1" t="s">
        <v>792</v>
      </c>
      <c r="C48" s="1" t="s">
        <v>793</v>
      </c>
      <c r="D48" s="1" t="s">
        <v>794</v>
      </c>
      <c r="E48" s="1" t="s">
        <v>795</v>
      </c>
      <c r="F48" s="1" t="s">
        <v>796</v>
      </c>
      <c r="G48" s="1" t="s">
        <v>482</v>
      </c>
      <c r="H48" s="1" t="s">
        <v>483</v>
      </c>
      <c r="I48" s="1" t="s">
        <v>797</v>
      </c>
      <c r="J48" s="1" t="s">
        <v>30</v>
      </c>
      <c r="K48" s="1" t="s">
        <v>798</v>
      </c>
      <c r="L48" s="1" t="s">
        <v>798</v>
      </c>
      <c r="M48" s="1" t="s">
        <v>486</v>
      </c>
      <c r="N48" s="1" t="s">
        <v>486</v>
      </c>
      <c r="O48" s="1" t="s">
        <v>487</v>
      </c>
      <c r="P48" s="1" t="s">
        <v>488</v>
      </c>
      <c r="Q48" s="1" t="s">
        <v>489</v>
      </c>
      <c r="R48" s="1" t="s">
        <v>799</v>
      </c>
      <c r="S48" s="1" t="s">
        <v>491</v>
      </c>
      <c r="T48" s="1" t="s">
        <v>492</v>
      </c>
      <c r="U48" s="1" t="s">
        <v>546</v>
      </c>
      <c r="V48" s="1" t="s">
        <v>584</v>
      </c>
    </row>
    <row r="49" s="1" customFormat="1" spans="1:22">
      <c r="A49" s="3">
        <v>999228113641959</v>
      </c>
      <c r="B49" s="1" t="s">
        <v>800</v>
      </c>
      <c r="C49" s="1" t="s">
        <v>801</v>
      </c>
      <c r="D49" s="1" t="s">
        <v>802</v>
      </c>
      <c r="E49" s="1" t="s">
        <v>803</v>
      </c>
      <c r="F49" s="1" t="s">
        <v>498</v>
      </c>
      <c r="G49" s="1" t="s">
        <v>482</v>
      </c>
      <c r="H49" s="1" t="s">
        <v>483</v>
      </c>
      <c r="I49" s="1" t="s">
        <v>804</v>
      </c>
      <c r="J49" s="1" t="s">
        <v>30</v>
      </c>
      <c r="K49" s="1" t="s">
        <v>805</v>
      </c>
      <c r="L49" s="1" t="s">
        <v>805</v>
      </c>
      <c r="M49" s="1" t="s">
        <v>486</v>
      </c>
      <c r="N49" s="1" t="s">
        <v>486</v>
      </c>
      <c r="O49" s="1" t="s">
        <v>487</v>
      </c>
      <c r="P49" s="1" t="s">
        <v>488</v>
      </c>
      <c r="Q49" s="1" t="s">
        <v>489</v>
      </c>
      <c r="R49" s="1" t="s">
        <v>806</v>
      </c>
      <c r="S49" s="1" t="s">
        <v>491</v>
      </c>
      <c r="T49" s="1" t="s">
        <v>492</v>
      </c>
      <c r="U49" s="1" t="s">
        <v>546</v>
      </c>
      <c r="V49" s="1" t="s">
        <v>513</v>
      </c>
    </row>
    <row r="50" s="1" customFormat="1" spans="1:22">
      <c r="A50" s="3">
        <v>999228112746067</v>
      </c>
      <c r="B50" s="1" t="s">
        <v>800</v>
      </c>
      <c r="C50" s="1" t="s">
        <v>807</v>
      </c>
      <c r="D50" s="1" t="s">
        <v>802</v>
      </c>
      <c r="E50" s="1" t="s">
        <v>803</v>
      </c>
      <c r="F50" s="1" t="s">
        <v>498</v>
      </c>
      <c r="G50" s="1" t="s">
        <v>482</v>
      </c>
      <c r="H50" s="1" t="s">
        <v>483</v>
      </c>
      <c r="I50" s="1" t="s">
        <v>804</v>
      </c>
      <c r="J50" s="1" t="s">
        <v>30</v>
      </c>
      <c r="K50" s="1" t="s">
        <v>805</v>
      </c>
      <c r="L50" s="1" t="s">
        <v>805</v>
      </c>
      <c r="M50" s="1" t="s">
        <v>486</v>
      </c>
      <c r="N50" s="1" t="s">
        <v>486</v>
      </c>
      <c r="O50" s="1" t="s">
        <v>487</v>
      </c>
      <c r="P50" s="1" t="s">
        <v>488</v>
      </c>
      <c r="Q50" s="1" t="s">
        <v>489</v>
      </c>
      <c r="R50" s="1" t="s">
        <v>808</v>
      </c>
      <c r="S50" s="1" t="s">
        <v>491</v>
      </c>
      <c r="T50" s="1" t="s">
        <v>492</v>
      </c>
      <c r="U50" s="1" t="s">
        <v>546</v>
      </c>
      <c r="V50" s="1" t="s">
        <v>513</v>
      </c>
    </row>
    <row r="51" s="1" customFormat="1" spans="1:22">
      <c r="A51" s="3">
        <v>999227995574981</v>
      </c>
      <c r="B51" s="1" t="s">
        <v>809</v>
      </c>
      <c r="C51" s="1" t="s">
        <v>810</v>
      </c>
      <c r="D51" s="1" t="s">
        <v>811</v>
      </c>
      <c r="E51" s="1" t="s">
        <v>812</v>
      </c>
      <c r="F51" s="1" t="s">
        <v>481</v>
      </c>
      <c r="G51" s="1" t="s">
        <v>482</v>
      </c>
      <c r="H51" s="1" t="s">
        <v>483</v>
      </c>
      <c r="I51" s="1" t="s">
        <v>813</v>
      </c>
      <c r="J51" s="1" t="s">
        <v>30</v>
      </c>
      <c r="K51" s="1" t="s">
        <v>814</v>
      </c>
      <c r="L51" s="1" t="s">
        <v>814</v>
      </c>
      <c r="M51" s="1" t="s">
        <v>486</v>
      </c>
      <c r="N51" s="1" t="s">
        <v>486</v>
      </c>
      <c r="O51" s="1" t="s">
        <v>487</v>
      </c>
      <c r="P51" s="1" t="s">
        <v>488</v>
      </c>
      <c r="Q51" s="1" t="s">
        <v>489</v>
      </c>
      <c r="R51" s="1" t="s">
        <v>815</v>
      </c>
      <c r="S51" s="1" t="s">
        <v>491</v>
      </c>
      <c r="T51" s="1" t="s">
        <v>492</v>
      </c>
      <c r="U51" s="1" t="s">
        <v>546</v>
      </c>
      <c r="V51" s="1" t="s">
        <v>816</v>
      </c>
    </row>
    <row r="52" s="1" customFormat="1" spans="1:22">
      <c r="A52" s="3">
        <v>999227302254963</v>
      </c>
      <c r="B52" s="1" t="s">
        <v>817</v>
      </c>
      <c r="C52" s="1" t="s">
        <v>818</v>
      </c>
      <c r="D52" s="1" t="s">
        <v>819</v>
      </c>
      <c r="E52" s="1" t="s">
        <v>820</v>
      </c>
      <c r="F52" s="1" t="s">
        <v>481</v>
      </c>
      <c r="G52" s="1" t="s">
        <v>482</v>
      </c>
      <c r="H52" s="1" t="s">
        <v>483</v>
      </c>
      <c r="I52" s="1" t="s">
        <v>821</v>
      </c>
      <c r="J52" s="1" t="s">
        <v>30</v>
      </c>
      <c r="K52" s="1" t="s">
        <v>822</v>
      </c>
      <c r="L52" s="1" t="s">
        <v>822</v>
      </c>
      <c r="M52" s="1" t="s">
        <v>486</v>
      </c>
      <c r="N52" s="1" t="s">
        <v>486</v>
      </c>
      <c r="O52" s="1" t="s">
        <v>487</v>
      </c>
      <c r="P52" s="1" t="s">
        <v>488</v>
      </c>
      <c r="Q52" s="1" t="s">
        <v>489</v>
      </c>
      <c r="R52" s="1" t="s">
        <v>823</v>
      </c>
      <c r="S52" s="1" t="s">
        <v>491</v>
      </c>
      <c r="T52" s="1" t="s">
        <v>492</v>
      </c>
      <c r="U52" s="1" t="s">
        <v>546</v>
      </c>
      <c r="V52" s="1" t="s">
        <v>744</v>
      </c>
    </row>
    <row r="53" s="1" customFormat="1" spans="1:22">
      <c r="A53" s="3">
        <v>999226735104307</v>
      </c>
      <c r="B53" s="1" t="s">
        <v>824</v>
      </c>
      <c r="C53" s="1" t="s">
        <v>825</v>
      </c>
      <c r="D53" s="1" t="s">
        <v>826</v>
      </c>
      <c r="E53" s="1" t="s">
        <v>827</v>
      </c>
      <c r="F53" s="1" t="s">
        <v>477</v>
      </c>
      <c r="G53" s="1" t="s">
        <v>482</v>
      </c>
      <c r="H53" s="1" t="s">
        <v>483</v>
      </c>
      <c r="I53" s="1" t="s">
        <v>828</v>
      </c>
      <c r="J53" s="1" t="s">
        <v>30</v>
      </c>
      <c r="K53" s="1" t="s">
        <v>829</v>
      </c>
      <c r="L53" s="1" t="s">
        <v>829</v>
      </c>
      <c r="M53" s="1" t="s">
        <v>486</v>
      </c>
      <c r="N53" s="1" t="s">
        <v>486</v>
      </c>
      <c r="O53" s="1" t="s">
        <v>487</v>
      </c>
      <c r="P53" s="1" t="s">
        <v>488</v>
      </c>
      <c r="Q53" s="1" t="s">
        <v>489</v>
      </c>
      <c r="R53" s="1" t="s">
        <v>830</v>
      </c>
      <c r="S53" s="1" t="s">
        <v>491</v>
      </c>
      <c r="T53" s="1" t="s">
        <v>492</v>
      </c>
      <c r="U53" s="1" t="s">
        <v>493</v>
      </c>
      <c r="V53" s="1" t="s">
        <v>513</v>
      </c>
    </row>
    <row r="54" s="1" customFormat="1" spans="1:22">
      <c r="A54" s="3">
        <v>999226731063183</v>
      </c>
      <c r="B54" s="1" t="s">
        <v>824</v>
      </c>
      <c r="C54" s="1" t="s">
        <v>831</v>
      </c>
      <c r="D54" s="1" t="s">
        <v>692</v>
      </c>
      <c r="E54" s="1" t="s">
        <v>832</v>
      </c>
      <c r="F54" s="1" t="s">
        <v>498</v>
      </c>
      <c r="G54" s="1" t="s">
        <v>482</v>
      </c>
      <c r="H54" s="1" t="s">
        <v>483</v>
      </c>
      <c r="I54" s="1" t="s">
        <v>833</v>
      </c>
      <c r="J54" s="1" t="s">
        <v>30</v>
      </c>
      <c r="K54" s="1" t="s">
        <v>834</v>
      </c>
      <c r="L54" s="1" t="s">
        <v>834</v>
      </c>
      <c r="M54" s="1" t="s">
        <v>486</v>
      </c>
      <c r="N54" s="1" t="s">
        <v>486</v>
      </c>
      <c r="O54" s="1" t="s">
        <v>487</v>
      </c>
      <c r="P54" s="1" t="s">
        <v>488</v>
      </c>
      <c r="Q54" s="1" t="s">
        <v>489</v>
      </c>
      <c r="R54" s="1" t="s">
        <v>835</v>
      </c>
      <c r="S54" s="1" t="s">
        <v>491</v>
      </c>
      <c r="T54" s="1" t="s">
        <v>492</v>
      </c>
      <c r="U54" s="1" t="s">
        <v>546</v>
      </c>
      <c r="V54" s="1" t="s">
        <v>697</v>
      </c>
    </row>
    <row r="55" s="1" customFormat="1" spans="1:22">
      <c r="A55" s="3">
        <v>999226489950911</v>
      </c>
      <c r="B55" s="1" t="s">
        <v>836</v>
      </c>
      <c r="C55" s="1" t="s">
        <v>837</v>
      </c>
      <c r="D55" s="1" t="s">
        <v>726</v>
      </c>
      <c r="E55" s="1" t="s">
        <v>727</v>
      </c>
      <c r="F55" s="1" t="s">
        <v>498</v>
      </c>
      <c r="G55" s="1" t="s">
        <v>482</v>
      </c>
      <c r="H55" s="1" t="s">
        <v>483</v>
      </c>
      <c r="I55" s="1" t="s">
        <v>838</v>
      </c>
      <c r="J55" s="1" t="s">
        <v>30</v>
      </c>
      <c r="K55" s="1" t="s">
        <v>839</v>
      </c>
      <c r="L55" s="1" t="s">
        <v>839</v>
      </c>
      <c r="M55" s="1" t="s">
        <v>486</v>
      </c>
      <c r="N55" s="1" t="s">
        <v>486</v>
      </c>
      <c r="O55" s="1" t="s">
        <v>487</v>
      </c>
      <c r="P55" s="1" t="s">
        <v>488</v>
      </c>
      <c r="Q55" s="1" t="s">
        <v>489</v>
      </c>
      <c r="R55" s="1" t="s">
        <v>840</v>
      </c>
      <c r="S55" s="1" t="s">
        <v>491</v>
      </c>
      <c r="T55" s="1" t="s">
        <v>492</v>
      </c>
      <c r="U55" s="1" t="s">
        <v>546</v>
      </c>
      <c r="V55" s="1" t="s">
        <v>513</v>
      </c>
    </row>
    <row r="56" s="1" customFormat="1" spans="1:22">
      <c r="A56" s="3">
        <v>999225765940686</v>
      </c>
      <c r="B56" s="1" t="s">
        <v>841</v>
      </c>
      <c r="C56" s="1" t="s">
        <v>842</v>
      </c>
      <c r="D56" s="1" t="s">
        <v>843</v>
      </c>
      <c r="E56" s="1" t="s">
        <v>844</v>
      </c>
      <c r="F56" s="1" t="s">
        <v>498</v>
      </c>
      <c r="G56" s="1" t="s">
        <v>482</v>
      </c>
      <c r="H56" s="1" t="s">
        <v>483</v>
      </c>
      <c r="I56" s="1" t="s">
        <v>845</v>
      </c>
      <c r="J56" s="1" t="s">
        <v>30</v>
      </c>
      <c r="K56" s="1" t="s">
        <v>846</v>
      </c>
      <c r="L56" s="1" t="s">
        <v>846</v>
      </c>
      <c r="M56" s="1" t="s">
        <v>486</v>
      </c>
      <c r="N56" s="1" t="s">
        <v>486</v>
      </c>
      <c r="O56" s="1" t="s">
        <v>487</v>
      </c>
      <c r="P56" s="1" t="s">
        <v>488</v>
      </c>
      <c r="Q56" s="1" t="s">
        <v>489</v>
      </c>
      <c r="R56" s="1" t="s">
        <v>847</v>
      </c>
      <c r="S56" s="1" t="s">
        <v>491</v>
      </c>
      <c r="T56" s="1" t="s">
        <v>492</v>
      </c>
      <c r="U56" s="1" t="s">
        <v>546</v>
      </c>
      <c r="V56" s="1" t="s">
        <v>513</v>
      </c>
    </row>
    <row r="57" s="1" customFormat="1" spans="1:22">
      <c r="A57" s="3">
        <v>999225746542079</v>
      </c>
      <c r="B57" s="1" t="s">
        <v>848</v>
      </c>
      <c r="C57" s="1" t="s">
        <v>849</v>
      </c>
      <c r="D57" s="1" t="s">
        <v>850</v>
      </c>
      <c r="E57" s="1" t="s">
        <v>851</v>
      </c>
      <c r="F57" s="1" t="s">
        <v>481</v>
      </c>
      <c r="G57" s="1" t="s">
        <v>482</v>
      </c>
      <c r="H57" s="1" t="s">
        <v>483</v>
      </c>
      <c r="I57" s="1" t="s">
        <v>852</v>
      </c>
      <c r="J57" s="1" t="s">
        <v>30</v>
      </c>
      <c r="K57" s="1" t="s">
        <v>853</v>
      </c>
      <c r="L57" s="1" t="s">
        <v>853</v>
      </c>
      <c r="M57" s="1" t="s">
        <v>486</v>
      </c>
      <c r="N57" s="1" t="s">
        <v>486</v>
      </c>
      <c r="O57" s="1" t="s">
        <v>487</v>
      </c>
      <c r="P57" s="1" t="s">
        <v>488</v>
      </c>
      <c r="Q57" s="1" t="s">
        <v>489</v>
      </c>
      <c r="R57" s="1" t="s">
        <v>854</v>
      </c>
      <c r="S57" s="1" t="s">
        <v>491</v>
      </c>
      <c r="T57" s="1" t="s">
        <v>492</v>
      </c>
      <c r="U57" s="1" t="s">
        <v>546</v>
      </c>
      <c r="V57" s="1" t="s">
        <v>513</v>
      </c>
    </row>
    <row r="58" s="1" customFormat="1" spans="1:22">
      <c r="A58" s="3">
        <v>999225480445997</v>
      </c>
      <c r="B58" s="1" t="s">
        <v>855</v>
      </c>
      <c r="C58" s="1" t="s">
        <v>856</v>
      </c>
      <c r="D58" s="1" t="s">
        <v>857</v>
      </c>
      <c r="E58" s="1" t="s">
        <v>858</v>
      </c>
      <c r="F58" s="1" t="s">
        <v>481</v>
      </c>
      <c r="G58" s="1" t="s">
        <v>482</v>
      </c>
      <c r="H58" s="1" t="s">
        <v>483</v>
      </c>
      <c r="I58" s="1" t="s">
        <v>859</v>
      </c>
      <c r="J58" s="1" t="s">
        <v>30</v>
      </c>
      <c r="K58" s="1" t="s">
        <v>860</v>
      </c>
      <c r="L58" s="1" t="s">
        <v>860</v>
      </c>
      <c r="M58" s="1" t="s">
        <v>486</v>
      </c>
      <c r="N58" s="1" t="s">
        <v>486</v>
      </c>
      <c r="O58" s="1" t="s">
        <v>487</v>
      </c>
      <c r="P58" s="1" t="s">
        <v>488</v>
      </c>
      <c r="Q58" s="1" t="s">
        <v>489</v>
      </c>
      <c r="R58" s="1" t="s">
        <v>861</v>
      </c>
      <c r="S58" s="1" t="s">
        <v>491</v>
      </c>
      <c r="T58" s="1" t="s">
        <v>492</v>
      </c>
      <c r="U58" s="1" t="s">
        <v>493</v>
      </c>
      <c r="V58" s="1" t="s">
        <v>697</v>
      </c>
    </row>
    <row r="59" s="1" customFormat="1" spans="1:22">
      <c r="A59" s="3">
        <v>999224797434626</v>
      </c>
      <c r="B59" s="1" t="s">
        <v>862</v>
      </c>
      <c r="C59" s="1" t="s">
        <v>863</v>
      </c>
      <c r="D59" s="1" t="s">
        <v>864</v>
      </c>
      <c r="E59" s="1" t="s">
        <v>865</v>
      </c>
      <c r="F59" s="1" t="s">
        <v>481</v>
      </c>
      <c r="G59" s="1" t="s">
        <v>482</v>
      </c>
      <c r="H59" s="1" t="s">
        <v>483</v>
      </c>
      <c r="I59" s="1" t="s">
        <v>866</v>
      </c>
      <c r="J59" s="1" t="s">
        <v>30</v>
      </c>
      <c r="K59" s="1" t="s">
        <v>867</v>
      </c>
      <c r="L59" s="1" t="s">
        <v>867</v>
      </c>
      <c r="M59" s="1" t="s">
        <v>486</v>
      </c>
      <c r="N59" s="1" t="s">
        <v>486</v>
      </c>
      <c r="O59" s="1" t="s">
        <v>487</v>
      </c>
      <c r="P59" s="1" t="s">
        <v>488</v>
      </c>
      <c r="Q59" s="1" t="s">
        <v>489</v>
      </c>
      <c r="R59" s="1" t="s">
        <v>868</v>
      </c>
      <c r="S59" s="1" t="s">
        <v>491</v>
      </c>
      <c r="T59" s="1" t="s">
        <v>492</v>
      </c>
      <c r="U59" s="1" t="s">
        <v>546</v>
      </c>
      <c r="V59" s="1" t="s">
        <v>697</v>
      </c>
    </row>
    <row r="60" s="1" customFormat="1" spans="1:22">
      <c r="A60" s="3">
        <v>999224078955477</v>
      </c>
      <c r="B60" s="1" t="s">
        <v>869</v>
      </c>
      <c r="C60" s="1" t="s">
        <v>870</v>
      </c>
      <c r="D60" s="1" t="s">
        <v>871</v>
      </c>
      <c r="E60" s="1" t="s">
        <v>872</v>
      </c>
      <c r="F60" s="1" t="s">
        <v>555</v>
      </c>
      <c r="G60" s="1" t="s">
        <v>482</v>
      </c>
      <c r="H60" s="1" t="s">
        <v>483</v>
      </c>
      <c r="I60" s="1" t="s">
        <v>873</v>
      </c>
      <c r="J60" s="1" t="s">
        <v>30</v>
      </c>
      <c r="K60" s="1" t="s">
        <v>874</v>
      </c>
      <c r="L60" s="1" t="s">
        <v>874</v>
      </c>
      <c r="M60" s="1" t="s">
        <v>486</v>
      </c>
      <c r="N60" s="1" t="s">
        <v>486</v>
      </c>
      <c r="O60" s="1" t="s">
        <v>487</v>
      </c>
      <c r="P60" s="1" t="s">
        <v>488</v>
      </c>
      <c r="Q60" s="1" t="s">
        <v>489</v>
      </c>
      <c r="R60" s="1" t="s">
        <v>875</v>
      </c>
      <c r="S60" s="1" t="s">
        <v>491</v>
      </c>
      <c r="T60" s="1" t="s">
        <v>492</v>
      </c>
      <c r="U60" s="1" t="s">
        <v>546</v>
      </c>
      <c r="V60" s="1" t="s">
        <v>494</v>
      </c>
    </row>
    <row r="61" s="1" customFormat="1" spans="1:22">
      <c r="A61" s="3">
        <v>22989898849</v>
      </c>
      <c r="B61" s="1" t="s">
        <v>876</v>
      </c>
      <c r="C61" s="1" t="s">
        <v>877</v>
      </c>
      <c r="D61" s="1" t="s">
        <v>878</v>
      </c>
      <c r="E61" s="1" t="s">
        <v>879</v>
      </c>
      <c r="F61" s="1" t="s">
        <v>498</v>
      </c>
      <c r="G61" s="1" t="s">
        <v>482</v>
      </c>
      <c r="H61" s="1" t="s">
        <v>483</v>
      </c>
      <c r="I61" s="1" t="s">
        <v>880</v>
      </c>
      <c r="J61" s="1" t="s">
        <v>30</v>
      </c>
      <c r="K61" s="1" t="s">
        <v>881</v>
      </c>
      <c r="L61" s="1" t="s">
        <v>881</v>
      </c>
      <c r="M61" s="1" t="s">
        <v>486</v>
      </c>
      <c r="N61" s="1" t="s">
        <v>486</v>
      </c>
      <c r="O61" s="1" t="s">
        <v>487</v>
      </c>
      <c r="P61" s="1" t="s">
        <v>488</v>
      </c>
      <c r="Q61" s="1" t="s">
        <v>489</v>
      </c>
      <c r="R61" s="1" t="s">
        <v>882</v>
      </c>
      <c r="S61" s="1" t="s">
        <v>491</v>
      </c>
      <c r="T61" s="1" t="s">
        <v>492</v>
      </c>
      <c r="U61" s="1" t="s">
        <v>546</v>
      </c>
      <c r="V61" s="1" t="s">
        <v>494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2024-01-03T02:15:51Z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E1219EAE30574B2DB218BF06692571C8_12</vt:lpwstr>
  </property>
</Properties>
</file>