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<sst xmlns="http://schemas.openxmlformats.org/spreadsheetml/2006/main" count="2468" uniqueCount="865">
  <si>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</si>
  <si>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</si>
  <si>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</si>
  <si>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</si>
  <si>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</si>
  <si>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</si>
  <si>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</si>
  <si>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</si>
  <si>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</si>
  <si>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</si>
  <si>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</si>
  <si>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</si>
  <si>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</si>
  <si>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</si>
  <si>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</si>
  <si>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</si>
  <si>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</si>
  <si>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</si>
  <si>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</si>
  <si>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</si>
  <si>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</si>
  <si>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</si>
  <si>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</si>
  <si>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</si>
  <si>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</si>
  <si>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999223639056158	</t>
  </si>
  <si>
    <t>Ctrip</t>
  </si>
  <si>
    <t>正常</t>
  </si>
  <si>
    <t>[马尼拉]犹若泰尔佩德罗吉尔酒店(Eurotel Pedro Gil)(68545472)</t>
  </si>
  <si>
    <t>一室房&lt;2人入住&gt;&lt;不退款&gt;&lt;早餐&gt;</t>
  </si>
  <si>
    <t>HKD</t>
  </si>
  <si>
    <t>KAMOZAWA/HIROYASU</t>
  </si>
  <si>
    <t>CA13030240105HKD</t>
  </si>
  <si>
    <t>未提现</t>
  </si>
  <si>
    <t>携程开票</t>
  </si>
  <si>
    <t xml:space="preserve">3224757	</t>
  </si>
  <si>
    <t xml:space="preserve">Confirm by Ms. May // Rsv #251379	</t>
  </si>
  <si>
    <t xml:space="preserve">999223853296144	</t>
  </si>
  <si>
    <t>[曼谷]曼谷传承酒店(The Heritage Hotels Bangkok)(54503369)</t>
  </si>
  <si>
    <t>舒适房&lt;2人入住&gt;&lt;不退款&gt;</t>
  </si>
  <si>
    <t>LI/DINGAN</t>
  </si>
  <si>
    <t xml:space="preserve">3290266	</t>
  </si>
  <si>
    <t xml:space="preserve">6137	</t>
  </si>
  <si>
    <t xml:space="preserve">24042395241	</t>
  </si>
  <si>
    <t>[新加坡]新加坡悦乐武吉士酒店(Village Hotel Bugis by Far East Hospitality)(55451678)</t>
  </si>
  <si>
    <t>家庭房&lt;2人入住&gt;</t>
  </si>
  <si>
    <t>NOVENDY/HARDY</t>
  </si>
  <si>
    <t xml:space="preserve">3337928	</t>
  </si>
  <si>
    <t xml:space="preserve">	</t>
  </si>
  <si>
    <t xml:space="preserve">999224578707897	</t>
  </si>
  <si>
    <t>Family Room&lt;2人入住&gt;</t>
  </si>
  <si>
    <t>WALIA/NIKHIL</t>
  </si>
  <si>
    <t xml:space="preserve">3456559	</t>
  </si>
  <si>
    <t xml:space="preserve">351270504	</t>
  </si>
  <si>
    <t xml:space="preserve">999224850085997	</t>
  </si>
  <si>
    <t>[普吉岛]卡塔SIS度假酒店(The Sis Kata, Resort)(69427769)</t>
  </si>
  <si>
    <t>DOUBLE SIS ON THE HILL NO VIEW&lt;2人入住&gt;&lt;不退款&gt;&lt;早餐&gt;</t>
  </si>
  <si>
    <t>thummanarak/Sopis,thummanarak/Sopis</t>
  </si>
  <si>
    <t xml:space="preserve">3524318	</t>
  </si>
  <si>
    <t xml:space="preserve">999224999439384	</t>
  </si>
  <si>
    <t>WEN/MINGHUA</t>
  </si>
  <si>
    <t xml:space="preserve">3561029	</t>
  </si>
  <si>
    <t xml:space="preserve">9343|36718519	</t>
  </si>
  <si>
    <t xml:space="preserve">999225202491813	</t>
  </si>
  <si>
    <t>[曼谷]曼谷阿诺玛酒店(Arnoma Hotel Bangkok)(55822205)</t>
  </si>
  <si>
    <t>城市景观豪华客房&lt;2人入住&gt;&lt;早餐&gt;</t>
  </si>
  <si>
    <t>sharma/tanya,sharma/tanya</t>
  </si>
  <si>
    <t xml:space="preserve">3609708	</t>
  </si>
  <si>
    <t xml:space="preserve">|43788044	</t>
  </si>
  <si>
    <t xml:space="preserve">999225538086304	</t>
  </si>
  <si>
    <t>[曼谷]素坤逸24巷奥克伍德住宅酒店(Oakwood Residence Sukhumvit 24)(55519728)</t>
  </si>
  <si>
    <t>高级一室房&lt;2人入住&gt;&lt;不退款&gt;&lt;早餐&gt;</t>
  </si>
  <si>
    <t>Yang/Rui,Lu /Jiefeng</t>
  </si>
  <si>
    <t xml:space="preserve">3675201	</t>
  </si>
  <si>
    <t xml:space="preserve">53592995	</t>
  </si>
  <si>
    <t xml:space="preserve">999225581719181	</t>
  </si>
  <si>
    <t>[芭堤雅]芭堤雅中央大道酒店(Centra by Centara Avenue Hotel Pattaya)(55599173)</t>
  </si>
  <si>
    <t>豪华大号床房&lt;2人入住&gt;&lt;不退款&gt;</t>
  </si>
  <si>
    <t>YOU/ZHI-CHENG</t>
  </si>
  <si>
    <t xml:space="preserve">3684513	</t>
  </si>
  <si>
    <t xml:space="preserve">34970SE008312,34970SE008313,34970SE008314	</t>
  </si>
  <si>
    <t xml:space="preserve">999225933655975	</t>
  </si>
  <si>
    <t>[曼谷]曼谷维伊 - 美憬阁酒店(VIE Hotel Bangkok, MGallery Hotel Collection)(60467295)</t>
  </si>
  <si>
    <t>豪华房&lt;2人入住&gt;&lt;早餐&gt;</t>
  </si>
  <si>
    <t>LI/JIAHUI JESSICA</t>
  </si>
  <si>
    <t xml:space="preserve">3756095	</t>
  </si>
  <si>
    <t xml:space="preserve">8008651	</t>
  </si>
  <si>
    <t xml:space="preserve">999225985064225	</t>
  </si>
  <si>
    <t>[曼谷]世纪公园酒店(Century Park Hotel)(56185613)</t>
  </si>
  <si>
    <t>高级房&lt;2人入住&gt;&lt;早餐&gt;</t>
  </si>
  <si>
    <t>ROZHENKO/LIUDMILA,ROZHENKO/ANDREI</t>
  </si>
  <si>
    <t xml:space="preserve">3767693	</t>
  </si>
  <si>
    <t xml:space="preserve">41874410	</t>
  </si>
  <si>
    <t xml:space="preserve">999225985156432	</t>
  </si>
  <si>
    <t>KOSTYLEVA/OKSANA,KOSTYLEV/STANISLAV</t>
  </si>
  <si>
    <t xml:space="preserve">3767719	</t>
  </si>
  <si>
    <t xml:space="preserve">41874658	</t>
  </si>
  <si>
    <t>取消</t>
  </si>
  <si>
    <t xml:space="preserve">999226280426865	</t>
  </si>
  <si>
    <t>[巴黎]阿尔伯圣米歇尔酒店(Hôtel Albe Saint Michel)(92029187)</t>
  </si>
  <si>
    <t>标准双人床房&lt;2人入住&gt;</t>
  </si>
  <si>
    <t>BHAT/VYSHALI,THOMAS/TONY</t>
  </si>
  <si>
    <t xml:space="preserve">3824276	</t>
  </si>
  <si>
    <t xml:space="preserve">999226595016480	</t>
  </si>
  <si>
    <t>[巴厘岛]穆利雅度假村(Mulia Resort)(56206285)</t>
  </si>
  <si>
    <t>穆里亚富丽房&lt;2人入住&gt;&lt;早餐&gt;</t>
  </si>
  <si>
    <t>M R/Endah</t>
  </si>
  <si>
    <t xml:space="preserve">3872807	</t>
  </si>
  <si>
    <t xml:space="preserve">999226837812130	</t>
  </si>
  <si>
    <t>[华欣]华欣城市景观酒店(Huahin City View)(100678246)</t>
  </si>
  <si>
    <t>双人房&lt;2人入住&gt;</t>
  </si>
  <si>
    <t>TAN/CHAOHUI</t>
  </si>
  <si>
    <t xml:space="preserve">3946791	</t>
  </si>
  <si>
    <t xml:space="preserve">|88514802	</t>
  </si>
  <si>
    <t xml:space="preserve">999227035139028	</t>
  </si>
  <si>
    <t>[普吉岛]辉光米拉卡伦海滩(Glow Mira Karon Beach)(110133509)</t>
  </si>
  <si>
    <t>高级特大床房&lt;2人入住&gt;&lt;不退款&gt;</t>
  </si>
  <si>
    <t>GORIACHEVA/SVETLANA</t>
  </si>
  <si>
    <t xml:space="preserve">3986084	</t>
  </si>
  <si>
    <t xml:space="preserve">RR#2302347	</t>
  </si>
  <si>
    <t xml:space="preserve">999227035474217	</t>
  </si>
  <si>
    <t>NASYROVA/EVGENIIA</t>
  </si>
  <si>
    <t xml:space="preserve">3986185	</t>
  </si>
  <si>
    <t xml:space="preserve">RR#2302345	</t>
  </si>
  <si>
    <t xml:space="preserve">999227053739186	</t>
  </si>
  <si>
    <t>[布达佩斯]布达佩斯神秘酒店(Mystery Hotel Budapest)(100677401)</t>
  </si>
  <si>
    <t>豪华特大号床间&lt;2人入住&gt;&lt;早餐&gt;</t>
  </si>
  <si>
    <t>Fanelli/Pietro Oscar</t>
  </si>
  <si>
    <t xml:space="preserve">3990880	</t>
  </si>
  <si>
    <t xml:space="preserve">999227188625567	</t>
  </si>
  <si>
    <t>[普吉岛]普吉岛海滨酒店(The Beachfront Hotel Phuket)(70159705)</t>
  </si>
  <si>
    <t>高级房&lt;2人入住&gt;</t>
  </si>
  <si>
    <t>PRANEE/YUPADEE</t>
  </si>
  <si>
    <t xml:space="preserve">4020407	</t>
  </si>
  <si>
    <t xml:space="preserve">BK016470/1	</t>
  </si>
  <si>
    <t xml:space="preserve">999227262921672	</t>
  </si>
  <si>
    <t>[阿姆斯特丹]阿姆斯特丹伊甸酒店(Eden Hotel Amsterdam)(56128336)</t>
  </si>
  <si>
    <t>高级双人床房&lt;2人入住&gt;</t>
  </si>
  <si>
    <t>Malik/Sonakshi Raman Karan Farhan,Malik/Sonakshi Raman Karan Farhan,Malik/Sonakshi Raman Karan Farhan,Malik/Sonakshi Raman Karan Farhan</t>
  </si>
  <si>
    <t xml:space="preserve">4030857	</t>
  </si>
  <si>
    <t xml:space="preserve">999227336231672	</t>
  </si>
  <si>
    <t>[巴黎]圣乔治拉法叶酒店(Hôtel Saint Georges Lafayette)(70392058)</t>
  </si>
  <si>
    <t>标准单人房&lt;1人入住&gt;</t>
  </si>
  <si>
    <t>LIN/YUHUNG</t>
  </si>
  <si>
    <t xml:space="preserve">4053543	</t>
  </si>
  <si>
    <t xml:space="preserve">17884430	</t>
  </si>
  <si>
    <t xml:space="preserve">999228034746404	</t>
  </si>
  <si>
    <t>[普吉岛]普吉岛洲际丁索别墅度假村(Dinso Resort &amp; Villas Phuket, an IHG Hotel)(55665996)</t>
  </si>
  <si>
    <t>复式泳池别墅&lt;2人入住&gt;&lt;不退款&gt;&lt;早餐&gt;</t>
  </si>
  <si>
    <t>CHENG/SHEK HO,LI/OI YU</t>
  </si>
  <si>
    <t xml:space="preserve">4108602	</t>
  </si>
  <si>
    <t xml:space="preserve">195305	</t>
  </si>
  <si>
    <t xml:space="preserve">999228212376017	</t>
  </si>
  <si>
    <t>[Laweyan]曼陀罗马里奥特精品饭店(Mandala Wisata Hotel)(102880786)</t>
  </si>
  <si>
    <t>IBRANI/MARIA WAHYU</t>
  </si>
  <si>
    <t xml:space="preserve">4151101	</t>
  </si>
  <si>
    <t xml:space="preserve">Confirm by Mr. Wawan // FO	</t>
  </si>
  <si>
    <t xml:space="preserve">999228232633529	</t>
  </si>
  <si>
    <t>[避兰东]圣吉尔斯南基酒店(St. Giles Southkey)(110133546)</t>
  </si>
  <si>
    <t>都市特大床房&lt;2人入住&gt;&lt;早餐&gt;</t>
  </si>
  <si>
    <t>ONG/BOON WEE</t>
  </si>
  <si>
    <t xml:space="preserve">4157716	</t>
  </si>
  <si>
    <t xml:space="preserve">999228235873269	</t>
  </si>
  <si>
    <t xml:space="preserve">4159559	</t>
  </si>
  <si>
    <t xml:space="preserve">999228237247192	</t>
  </si>
  <si>
    <t>[曼谷]曼谷野餐酒店 - 兰南(Picnic Hotel Bangkok - Rang Nam)(55465149)</t>
  </si>
  <si>
    <t>标准双人房&lt;2人入住&gt;&lt;不退款&gt;&lt;早餐&gt;</t>
  </si>
  <si>
    <t>LIU/YU XUAN</t>
  </si>
  <si>
    <t xml:space="preserve">4160490	</t>
  </si>
  <si>
    <t xml:space="preserve">245442	</t>
  </si>
  <si>
    <t xml:space="preserve">999228241660077	</t>
  </si>
  <si>
    <t>[芭堤雅]帕亚酒店(Payaa Hotel)(102880715)</t>
  </si>
  <si>
    <t>Deluxe Twin Room&lt;2人入住&gt;&lt;不退款&gt;</t>
  </si>
  <si>
    <t>PANG/MEI,Wu/Meijun</t>
  </si>
  <si>
    <t xml:space="preserve">4163119	</t>
  </si>
  <si>
    <t xml:space="preserve">350400000012555	</t>
  </si>
  <si>
    <t xml:space="preserve">28315982594	</t>
  </si>
  <si>
    <t>[宿务]彭斯内太平洋酒店(Pacific Pensionne)(95688930)</t>
  </si>
  <si>
    <t>尊贵房（双床）&lt;2人入住&gt;&lt;早餐&gt;</t>
  </si>
  <si>
    <t>FUKUDA/RIN,TAKEDA/NOBUYUKI</t>
  </si>
  <si>
    <t xml:space="preserve">4189358	</t>
  </si>
  <si>
    <t xml:space="preserve">999228318678656	</t>
  </si>
  <si>
    <t>[戈尔韦]诺克斯高威酒店(Nox Hotel Galway)(110037512)</t>
  </si>
  <si>
    <t>双床房&lt;2人入住&gt;</t>
  </si>
  <si>
    <t>Liu/Zhiheng,Li/Pingyu</t>
  </si>
  <si>
    <t xml:space="preserve">4191880	</t>
  </si>
  <si>
    <t xml:space="preserve">999228319963171	</t>
  </si>
  <si>
    <t>[芭堤雅]芭堤雅盛泰澜幻影海滩度假村(Centara Grand Mirage Beach Resort Pattaya)(55944828)</t>
  </si>
  <si>
    <t>甄选豪华海景双床房&lt;2人入住&gt;&lt;不退款&gt;&lt;早餐&gt;</t>
  </si>
  <si>
    <t>CHEN/CHENCHNG</t>
  </si>
  <si>
    <t xml:space="preserve">4193125	</t>
  </si>
  <si>
    <t xml:space="preserve">18140409	</t>
  </si>
  <si>
    <t xml:space="preserve">999228320115869	</t>
  </si>
  <si>
    <t>[格拉纳达]格拉纳达中心酒店(Hotel Granada Center)(55290006)</t>
  </si>
  <si>
    <t>标准间&lt;2人入住&gt;</t>
  </si>
  <si>
    <t>XU/ZHUONAN,HOU/DAJIE</t>
  </si>
  <si>
    <t xml:space="preserve">4193165	</t>
  </si>
  <si>
    <t xml:space="preserve">-116430342|116430342	</t>
  </si>
  <si>
    <t xml:space="preserve">999228337038350	</t>
  </si>
  <si>
    <t>[甲米]甲米奥南悬崖景观度假酒店(Aonang Cliff View Resort Krabi)(55312222)</t>
  </si>
  <si>
    <t>豪华平房&lt;2人入住&gt;&lt;早餐&gt;</t>
  </si>
  <si>
    <t>KHOROSHEVSKAIA/KIRA</t>
  </si>
  <si>
    <t xml:space="preserve">4200915	</t>
  </si>
  <si>
    <t xml:space="preserve">eacd45e87c4811eeada9aef4b-1	</t>
  </si>
  <si>
    <t xml:space="preserve">999228337999500	</t>
  </si>
  <si>
    <t>[Srisa Chorakhe Noi]曼谷迪瓦鲁斯度假酒店(Divalux Resort and Spa Bangkok)(102880729)</t>
  </si>
  <si>
    <t>豪华双床房&lt;2人入住&gt;</t>
  </si>
  <si>
    <t>ICHIHARA/MISA</t>
  </si>
  <si>
    <t xml:space="preserve">4201719	</t>
  </si>
  <si>
    <t xml:space="preserve">999228340487404	</t>
  </si>
  <si>
    <t>[曼谷]素万那普机场曼谷凤凰酒店(The Phoenix Hotel Bangkok - Suvarnabhumi Airport)(57284064)</t>
  </si>
  <si>
    <t>豪华房&lt;2人入住&gt;</t>
  </si>
  <si>
    <t>XIONG/HENG</t>
  </si>
  <si>
    <t xml:space="preserve">4203912	</t>
  </si>
  <si>
    <t xml:space="preserve">999228362240351	</t>
  </si>
  <si>
    <t>Deluxe Double Room&lt;2人入住&gt;&lt;早餐&gt;</t>
  </si>
  <si>
    <t>GUAN/WEI</t>
  </si>
  <si>
    <t xml:space="preserve">4214574	</t>
  </si>
  <si>
    <t xml:space="preserve">350400000013012	</t>
  </si>
  <si>
    <t xml:space="preserve">999228366264150	</t>
  </si>
  <si>
    <t>[马尼拉]马尼拉湾景园酒店(Bayview Park Hotel Manila)(55280723)</t>
  </si>
  <si>
    <t>高级双人床房&lt;2人入住&gt;&lt;早餐&gt;</t>
  </si>
  <si>
    <t>PINEDA/LAURA OMANA</t>
  </si>
  <si>
    <t xml:space="preserve">4216922	</t>
  </si>
  <si>
    <t xml:space="preserve">299987	</t>
  </si>
  <si>
    <t xml:space="preserve">999228366323649	</t>
  </si>
  <si>
    <t>高级双床房&lt;2人入住&gt;&lt;早餐&gt;</t>
  </si>
  <si>
    <t>PINEDA/NESTOR VILLAFUERTE</t>
  </si>
  <si>
    <t xml:space="preserve">4216936	</t>
  </si>
  <si>
    <t xml:space="preserve">299985	</t>
  </si>
  <si>
    <t xml:space="preserve">999228367911030	</t>
  </si>
  <si>
    <t>Deluxe Double Room&lt;2人入住&gt;&lt;不退款&gt;</t>
  </si>
  <si>
    <t>LIU/YANGZI,GAO/CHAO</t>
  </si>
  <si>
    <t xml:space="preserve">4219344	</t>
  </si>
  <si>
    <t xml:space="preserve">350400000013041	</t>
  </si>
  <si>
    <t xml:space="preserve">999228367914258	</t>
  </si>
  <si>
    <t>HE/YUANYUAN,DAI/HAOTIAN</t>
  </si>
  <si>
    <t xml:space="preserve">4219351	</t>
  </si>
  <si>
    <t xml:space="preserve">350400000013042	</t>
  </si>
  <si>
    <t xml:space="preserve">999228396164726	</t>
  </si>
  <si>
    <t>[北干巴鲁]北干巴鲁达法姆酒店(Hotel Dafam Pekanbaru)(55611893)</t>
  </si>
  <si>
    <t>TARIGAN/ANTHONY</t>
  </si>
  <si>
    <t xml:space="preserve">4227802	</t>
  </si>
  <si>
    <t xml:space="preserve">999228398953049	</t>
  </si>
  <si>
    <t>[曼谷]乔希酒店(Josh Hotel)(55543086)</t>
  </si>
  <si>
    <t>Superior Twin Room&lt;2人入住&gt;</t>
  </si>
  <si>
    <t>HU/MIAO</t>
  </si>
  <si>
    <t xml:space="preserve">4228862	</t>
  </si>
  <si>
    <t xml:space="preserve">999228399488169	</t>
  </si>
  <si>
    <t>[罗马]16世纪意大利宫殿NH酒店(NH Collection Palazzo Cinquecento)(55944661)</t>
  </si>
  <si>
    <t>高级大床房&lt;2人入住&gt;&lt;早餐&gt;</t>
  </si>
  <si>
    <t>WONG/LO</t>
  </si>
  <si>
    <t xml:space="preserve">4229139	</t>
  </si>
  <si>
    <t xml:space="preserve">124814793	</t>
  </si>
  <si>
    <t xml:space="preserve">999228418454051	</t>
  </si>
  <si>
    <t>[清迈]清迈99号画廊酒店(99 the Gallery Hotel)(56163185)</t>
  </si>
  <si>
    <t>标准双人床房&lt;2人入住&gt;&lt;不退款&gt;</t>
  </si>
  <si>
    <t>TECHARANG/JIRANAT</t>
  </si>
  <si>
    <t xml:space="preserve">4234735	</t>
  </si>
  <si>
    <t xml:space="preserve">999228434627495	</t>
  </si>
  <si>
    <t>[伊斯法罕]伊斯法康索酒店(Kowsar Hotel Isfahan)(55812491)</t>
  </si>
  <si>
    <t>双床或双人床房&lt;2人入住&gt;&lt;早餐&gt;</t>
  </si>
  <si>
    <t>SEKI/MARIKO</t>
  </si>
  <si>
    <t xml:space="preserve">4238436	</t>
  </si>
  <si>
    <t xml:space="preserve">999228435119884	</t>
  </si>
  <si>
    <t>[普吉岛]Travelodge 普吉城镇酒店(Travelodge Phuket Town)(90402795)</t>
  </si>
  <si>
    <t>标准房&lt;2人入住&gt;&lt;不退款&gt;</t>
  </si>
  <si>
    <t>POTGIETER/ENGELA,JOHNSON/CAMILE NATASHA A M,POTGIETER/CHRISTO</t>
  </si>
  <si>
    <t xml:space="preserve">4238605	</t>
  </si>
  <si>
    <t xml:space="preserve">21605	</t>
  </si>
  <si>
    <t xml:space="preserve">999228438624807	</t>
  </si>
  <si>
    <t>[富国岛]富国岛法米亚纳度假村(Famiana Resort &amp; Spa)(55956493)</t>
  </si>
  <si>
    <t>豪华海景房&lt;2人入住&gt;&lt;早餐&gt;</t>
  </si>
  <si>
    <t>BUKREEV/EVGENII,BUKREEVA/DINA</t>
  </si>
  <si>
    <t xml:space="preserve">4240141	</t>
  </si>
  <si>
    <t xml:space="preserve">999228439053766	</t>
  </si>
  <si>
    <t>[洛杉矶]LAX拉昆塔旅馆及套房酒店(La Quinta by Wyndham LAX)(91595309)</t>
  </si>
  <si>
    <t>2 Queen Beds, City View, Non-Smoking&lt;2人入住&gt;&lt;不退款&gt;&lt;早餐&gt;</t>
  </si>
  <si>
    <t>MORIYASU/MIKIO</t>
  </si>
  <si>
    <t xml:space="preserve">4240270	</t>
  </si>
  <si>
    <t xml:space="preserve">688-855641	</t>
  </si>
  <si>
    <t xml:space="preserve">999228439755173	</t>
  </si>
  <si>
    <t>[曼谷]德望曼谷酒店(Dewan Bangkok)(55281101)</t>
  </si>
  <si>
    <t>Deluxe Room(2 Twin Beds)&lt;2人入住&gt;</t>
  </si>
  <si>
    <t>DONG/HONGBO</t>
  </si>
  <si>
    <t xml:space="preserve">4240658	</t>
  </si>
  <si>
    <t xml:space="preserve">17330	</t>
  </si>
  <si>
    <t xml:space="preserve">999228440009335	</t>
  </si>
  <si>
    <t>[米兰]达文西酒店(Hotel Da Vinci)(56206469)</t>
  </si>
  <si>
    <t>高级四人2张双人床房&lt;2人入住&gt;</t>
  </si>
  <si>
    <t>CHEN/YINGLEI,HU/DANYANG</t>
  </si>
  <si>
    <t xml:space="preserve">4240906	</t>
  </si>
  <si>
    <t xml:space="preserve">999228441482960	</t>
  </si>
  <si>
    <t>[象岛]椰树海滩度假村(Coconut Beach Resort, Koh Chang)(103762812)</t>
  </si>
  <si>
    <t>别墅房&lt;2人入住&gt;&lt;早餐&gt;</t>
  </si>
  <si>
    <t>Wolf/Hermann</t>
  </si>
  <si>
    <t xml:space="preserve">4241907	</t>
  </si>
  <si>
    <t xml:space="preserve">69448|120878610	</t>
  </si>
  <si>
    <t xml:space="preserve">999228443438325	</t>
  </si>
  <si>
    <t>[哥打京那巴鲁]京那巴鲁凯悦酒店(Hyatt Regency Kinabalu)(56174659)</t>
  </si>
  <si>
    <t>海景双人床房&lt;2人入住&gt;&lt;早餐&gt;</t>
  </si>
  <si>
    <t>YOON/JINHYUK</t>
  </si>
  <si>
    <t xml:space="preserve">4245060	</t>
  </si>
  <si>
    <t xml:space="preserve">999228443707414	</t>
  </si>
  <si>
    <t>[农萨]梦帝国度假村(Montigo Resort Nongsa)(55920117)</t>
  </si>
  <si>
    <t>豪华两卧室海滨别墅&lt;2人入住&gt;&lt;不退款&gt;&lt;早餐&gt;</t>
  </si>
  <si>
    <t>ZHANG/HAOJIE</t>
  </si>
  <si>
    <t xml:space="preserve">4245603	</t>
  </si>
  <si>
    <t xml:space="preserve">999228443721573	</t>
  </si>
  <si>
    <t>LI/LIN</t>
  </si>
  <si>
    <t xml:space="preserve">4245617	</t>
  </si>
  <si>
    <t xml:space="preserve">999228443722227	</t>
  </si>
  <si>
    <t>ZHU/HONGWEI</t>
  </si>
  <si>
    <t xml:space="preserve">4245619	</t>
  </si>
  <si>
    <t xml:space="preserve">999228443722315	</t>
  </si>
  <si>
    <t>YANG/BIN</t>
  </si>
  <si>
    <t xml:space="preserve">4245621	</t>
  </si>
  <si>
    <t xml:space="preserve">999228443722412	</t>
  </si>
  <si>
    <t>豪华两卧室海滨别墅&lt;2人入住&gt;&lt;早餐&gt;</t>
  </si>
  <si>
    <t>WANG/SHUO</t>
  </si>
  <si>
    <t xml:space="preserve">4245620	</t>
  </si>
  <si>
    <t xml:space="preserve">999228474307894	</t>
  </si>
  <si>
    <t>[都灵]都灵中心NH酒店(NH Torino Centro)(55478434)</t>
  </si>
  <si>
    <t>标准双人房&lt;2人入住&gt;&lt;早餐&gt;</t>
  </si>
  <si>
    <t>Strazzeri/Umberto Maria</t>
  </si>
  <si>
    <t xml:space="preserve">4254682	</t>
  </si>
  <si>
    <t xml:space="preserve">48607	</t>
  </si>
  <si>
    <t xml:space="preserve">999228487989578	</t>
  </si>
  <si>
    <t>[兰卡威]兰卡威宾乐雅度假村(Parkroyal Langkawi Resort)(104680286)</t>
  </si>
  <si>
    <t>海景豪华双大床房&lt;4人入住&gt;&lt;不退款&gt;&lt;早餐&gt;</t>
  </si>
  <si>
    <t>ZHENG/JIE,XUE/ZHIYING</t>
  </si>
  <si>
    <t xml:space="preserve">4259199	</t>
  </si>
  <si>
    <t xml:space="preserve">336966500	</t>
  </si>
  <si>
    <t xml:space="preserve">999228505201845	</t>
  </si>
  <si>
    <t>[伊斯坦布尔]塔克西姆修道院酒店(Triada Hotel Taksim - Special Category)(91907405)</t>
  </si>
  <si>
    <t>行政双人房&lt;2人入住&gt;&lt;早餐&gt;</t>
  </si>
  <si>
    <t>SATAKE/HIROYUKI</t>
  </si>
  <si>
    <t xml:space="preserve">4267371	</t>
  </si>
  <si>
    <t xml:space="preserve">9036073473119	</t>
  </si>
  <si>
    <t xml:space="preserve">999228511560459	</t>
  </si>
  <si>
    <t>[布拉格]布拉格城市NH酒店(NH Prague City)(55505279)</t>
  </si>
  <si>
    <t>双床房&lt;2人入住&gt;&lt;早餐&gt;</t>
  </si>
  <si>
    <t>SCHMID/DANIEL</t>
  </si>
  <si>
    <t xml:space="preserve">4269330	</t>
  </si>
  <si>
    <t xml:space="preserve">999228524231627	</t>
  </si>
  <si>
    <t>[吉隆坡]吉隆坡成功时代广场酒店(Berjaya Times Square Hotel, Kuala Lumpur)(68545467)</t>
  </si>
  <si>
    <t>高级房&lt;2人入住&gt;&lt;不退款&gt;&lt;早餐&gt;</t>
  </si>
  <si>
    <t>CHOO/BOON WHATT</t>
  </si>
  <si>
    <t xml:space="preserve">4271992	</t>
  </si>
  <si>
    <t xml:space="preserve">231118110222572	</t>
  </si>
  <si>
    <t xml:space="preserve">999228543213350	</t>
  </si>
  <si>
    <t>[吉隆坡]宜必思吉隆坡市中心酒店(Ibis Kuala Lumpur City Centre)(55757161)</t>
  </si>
  <si>
    <t>标准大号床房&lt;2人入住&gt;&lt;不退款&gt;</t>
  </si>
  <si>
    <t>OKOH/RUTH EDIDIONG</t>
  </si>
  <si>
    <t xml:space="preserve">4276251	</t>
  </si>
  <si>
    <t xml:space="preserve">320-2580938	</t>
  </si>
  <si>
    <t xml:space="preserve">999228545989887	</t>
  </si>
  <si>
    <t>[首尔]9布里克酒店(9 Brick Hotel)(77372030)</t>
  </si>
  <si>
    <t>顶层房 禁烟&lt;2人入住&gt;</t>
  </si>
  <si>
    <t>CHOI/CHONGLAI,CHENG/WAIMING</t>
  </si>
  <si>
    <t xml:space="preserve">4277348	</t>
  </si>
  <si>
    <t xml:space="preserve">2311200969686194	</t>
  </si>
  <si>
    <t xml:space="preserve">999228548472668	</t>
  </si>
  <si>
    <t>[首尔]首尔麻浦鲁内酒店(Roynet Hotel Seoul Mapo)(110133631)</t>
  </si>
  <si>
    <t>标准双床房&lt;2人入住&gt;</t>
  </si>
  <si>
    <t>ZHOU/JINGFEN</t>
  </si>
  <si>
    <t xml:space="preserve">4278518	</t>
  </si>
  <si>
    <t xml:space="preserve">999228559291333	</t>
  </si>
  <si>
    <t>[吉隆坡]铂尔曼吉隆坡城市中心大酒店(Pullman Kuala Lumpur City Centre Hotel &amp; Residences)(56185634)</t>
  </si>
  <si>
    <t>一卧公寓&lt;2人入住&gt;&lt;不退款&gt;&lt;早餐&gt;</t>
  </si>
  <si>
    <t>TAN/ANN BENG</t>
  </si>
  <si>
    <t xml:space="preserve">4292371	</t>
  </si>
  <si>
    <t xml:space="preserve">1005216	</t>
  </si>
  <si>
    <t xml:space="preserve">999228559339237	</t>
  </si>
  <si>
    <t>Deluxe Twin Room&lt;2人入住&gt;&lt;早餐&gt;</t>
  </si>
  <si>
    <t>XIN/JIALI,XIN/JIARUI</t>
  </si>
  <si>
    <t xml:space="preserve">4292385	</t>
  </si>
  <si>
    <t xml:space="preserve">999228559855281	</t>
  </si>
  <si>
    <t>[首尔]首尔弘大智选假日酒店(Holiday Inn Express Seoul Hongdae, an IHG Hotel)(69338079)</t>
  </si>
  <si>
    <t>标准大床间&lt;2人入住&gt;&lt;不退款&gt;&lt;早餐&gt;</t>
  </si>
  <si>
    <t>CHAN/CHING HUI</t>
  </si>
  <si>
    <t xml:space="preserve">4292755	</t>
  </si>
  <si>
    <t xml:space="preserve">84616485|125543951	</t>
  </si>
  <si>
    <t xml:space="preserve">999228560929926	</t>
  </si>
  <si>
    <t>[曼谷]曼谷素坤逸奥克伍德华庭工作室酒店(Oakwood Studios Sukhumvit Bangkok)(103956658)</t>
  </si>
  <si>
    <t>TAKEDA/NANA</t>
  </si>
  <si>
    <t xml:space="preserve">4294416	</t>
  </si>
  <si>
    <t xml:space="preserve">10939241	</t>
  </si>
  <si>
    <t xml:space="preserve">999228561727547	</t>
  </si>
  <si>
    <t>[曼谷]四分之一銮鲁迪UHG酒店(The Quart Ruamrudee by UHG - Extra Plus)(100679415)</t>
  </si>
  <si>
    <t>高级双床房&lt;2人入住&gt;&lt;不退款&gt;&lt;早餐&gt;</t>
  </si>
  <si>
    <t>NG/KA YING CANDICE</t>
  </si>
  <si>
    <t xml:space="preserve">4295210	</t>
  </si>
  <si>
    <t xml:space="preserve">999228589474236	</t>
  </si>
  <si>
    <t>[伊斯坦布尔]瓦温酒店(Vavien Hotel)(100679046)</t>
  </si>
  <si>
    <t>双人床房&lt;2人入住&gt;&lt;不退款&gt;</t>
  </si>
  <si>
    <t>Afanasev/Vsevolod</t>
  </si>
  <si>
    <t xml:space="preserve">4306947	</t>
  </si>
  <si>
    <t xml:space="preserve">77-1958308	</t>
  </si>
  <si>
    <t xml:space="preserve">999228599002790	</t>
  </si>
  <si>
    <t>[巴塞罗那]1898酒店(Hotel 1898)(55547430)</t>
  </si>
  <si>
    <t>经典大床房&lt;2人入住&gt;&lt;早餐&gt;</t>
  </si>
  <si>
    <t>Kikuchi/Fumiko,Kikuchi/Fumiko</t>
  </si>
  <si>
    <t xml:space="preserve">4310025	</t>
  </si>
  <si>
    <t xml:space="preserve">999229293125622	</t>
  </si>
  <si>
    <t>[布鲁塞尔]宜必思尚品布鲁塞尔中心史蒂芬妮酒店(Ibis Styles Brussels Centre Stephanie)(55280377)</t>
  </si>
  <si>
    <t>GARZONHUARCAYA/ALISON ROXANA,MESAROS/ALEXANDRU LIVIU</t>
  </si>
  <si>
    <t xml:space="preserve">4374996	</t>
  </si>
  <si>
    <t xml:space="preserve">MVWDGHCD	</t>
  </si>
  <si>
    <t xml:space="preserve">999229416465450	</t>
  </si>
  <si>
    <t>[新加坡]樟宜机场皇冠假日酒店  - IHG 旗下酒店(Crowne Plaza Changi Airport, an IHG Hotel)(55280749)</t>
  </si>
  <si>
    <t>宝石翼楼标准特大床房&lt;2人入住&gt;&lt;不退款&gt;</t>
  </si>
  <si>
    <t>CHAN/LAWRENCE HON WAH,HO/DAVID</t>
  </si>
  <si>
    <t xml:space="preserve">4476021	</t>
  </si>
  <si>
    <t xml:space="preserve">61710005	</t>
  </si>
  <si>
    <t xml:space="preserve">999228017217134	</t>
  </si>
  <si>
    <t>[仁川]仁川君悦大酒店(Grand Hyatt Incheon)(89918362)</t>
  </si>
  <si>
    <t>特大床房&lt;2人入住&gt;</t>
  </si>
  <si>
    <t>ZHOU/CHEN,XU/HAOYUE</t>
  </si>
  <si>
    <t xml:space="preserve">4104991	</t>
  </si>
  <si>
    <t xml:space="preserve">999229444250471	</t>
  </si>
  <si>
    <t>HWANG/SUMIN</t>
  </si>
  <si>
    <t xml:space="preserve">4514032	</t>
  </si>
  <si>
    <t xml:space="preserve">65949504	</t>
  </si>
  <si>
    <t>，</t>
  </si>
  <si>
    <t>167968.58 HKD</t>
  </si>
  <si>
    <t>A240105095132481</t>
  </si>
  <si>
    <t>A240105095207481</t>
  </si>
  <si>
    <t>总计：167968.58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</si>
  <si>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</si>
  <si>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</si>
  <si>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</si>
  <si>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</si>
  <si>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</si>
  <si>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</si>
  <si>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</si>
  <si>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</si>
  <si>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</si>
  <si>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</si>
  <si>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</si>
  <si>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</si>
  <si>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</si>
  <si>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</si>
  <si>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</si>
  <si>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</si>
  <si>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</si>
  <si>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</si>
  <si>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</si>
  <si>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2023-12-29</t>
  </si>
  <si>
    <t>4514032</t>
  </si>
  <si>
    <t>新加坡樟宜机场皇冠假日酒店</t>
  </si>
  <si>
    <t>HWANG SUMIN</t>
  </si>
  <si>
    <t>2024-01-01</t>
  </si>
  <si>
    <t>2024-01-02</t>
  </si>
  <si>
    <t>退房日周结</t>
  </si>
  <si>
    <t>1590.00</t>
  </si>
  <si>
    <t>1743.80</t>
  </si>
  <si>
    <t>0</t>
  </si>
  <si>
    <t>0.00</t>
  </si>
  <si>
    <t>携程汇智国际直连</t>
  </si>
  <si>
    <t>925</t>
  </si>
  <si>
    <t>2023-12-30 09:31:11</t>
  </si>
  <si>
    <t>否</t>
  </si>
  <si>
    <t>汇智国际旅游发展有限公司</t>
  </si>
  <si>
    <t>直采</t>
  </si>
  <si>
    <t>新加坡</t>
  </si>
  <si>
    <t>2023-12-22</t>
  </si>
  <si>
    <t>4476021</t>
  </si>
  <si>
    <t>CHAN LAWRENCE HON WAH,HO DAVID</t>
  </si>
  <si>
    <t>1685.00</t>
  </si>
  <si>
    <t>1839.32</t>
  </si>
  <si>
    <t>2023-12-23 10:27:21</t>
  </si>
  <si>
    <t>2023-12-04</t>
  </si>
  <si>
    <t>4374996</t>
  </si>
  <si>
    <t>宜必思酒店风格布鲁塞尔中心史蒂芬妮</t>
  </si>
  <si>
    <t>GARZONHUARCAYA ALISON ROXANA,MESAROS ALEXANDRU LIVIU</t>
  </si>
  <si>
    <t>2023-12-31</t>
  </si>
  <si>
    <t>2129.60</t>
  </si>
  <si>
    <t>2328.96</t>
  </si>
  <si>
    <t>2023-12-04 04:38:14</t>
  </si>
  <si>
    <t>直连</t>
  </si>
  <si>
    <t>比利时</t>
  </si>
  <si>
    <t>2023-11-23</t>
  </si>
  <si>
    <t>4310025</t>
  </si>
  <si>
    <t>1898酒店</t>
  </si>
  <si>
    <t>Kikuchi Fumiko,Kikuchi Fumiko</t>
  </si>
  <si>
    <t>1507.15</t>
  </si>
  <si>
    <t>1637.14</t>
  </si>
  <si>
    <t>2023-11-23 16:05:13</t>
  </si>
  <si>
    <t>西班牙</t>
  </si>
  <si>
    <t>4306947</t>
  </si>
  <si>
    <t>维维恩酒店</t>
  </si>
  <si>
    <t>Afanasev Vsevolod</t>
  </si>
  <si>
    <t>2023-12-30</t>
  </si>
  <si>
    <t>1291.19</t>
  </si>
  <si>
    <t>1402.55</t>
  </si>
  <si>
    <t>2023-11-23 01:41:08</t>
  </si>
  <si>
    <t>土耳其</t>
  </si>
  <si>
    <t>2023-11-21</t>
  </si>
  <si>
    <t>4295210</t>
  </si>
  <si>
    <t>四分之一銮鲁迪UHG酒店</t>
  </si>
  <si>
    <t>NG KA YING CANDICE</t>
  </si>
  <si>
    <t>2023-12-26</t>
  </si>
  <si>
    <t>6221.70</t>
  </si>
  <si>
    <t>6750.24</t>
  </si>
  <si>
    <t>2023-11-21 10:32:06</t>
  </si>
  <si>
    <t>泰国</t>
  </si>
  <si>
    <t>4294416</t>
  </si>
  <si>
    <t>曼谷素坤逸奥克伍德华庭工作室酒店</t>
  </si>
  <si>
    <t>TAKEDA NANA</t>
  </si>
  <si>
    <t>1160.00</t>
  </si>
  <si>
    <t>1258.54</t>
  </si>
  <si>
    <t>2023-11-22 12:09:00</t>
  </si>
  <si>
    <t>2023-11-20</t>
  </si>
  <si>
    <t>4292755</t>
  </si>
  <si>
    <t>智选假日酒店首尔弘大</t>
  </si>
  <si>
    <t>CHAN CHING HUI</t>
  </si>
  <si>
    <t>5938.15</t>
  </si>
  <si>
    <t>6400.25</t>
  </si>
  <si>
    <t>2023-11-20 23:05:44</t>
  </si>
  <si>
    <t>韩国</t>
  </si>
  <si>
    <t>4292371</t>
  </si>
  <si>
    <t>铂尔曼吉隆坡城市中心大酒店</t>
  </si>
  <si>
    <t>TAN ANN BENG</t>
  </si>
  <si>
    <t>3423.99</t>
  </si>
  <si>
    <t>3690.44</t>
  </si>
  <si>
    <t>2023-11-22 15:19:48</t>
  </si>
  <si>
    <t>马来西亚</t>
  </si>
  <si>
    <t>4277348</t>
  </si>
  <si>
    <t>9布里克酒店</t>
  </si>
  <si>
    <t>CHOI CHONGLAI,CHENG WAIMING</t>
  </si>
  <si>
    <t>5807.97</t>
  </si>
  <si>
    <t>6259.94</t>
  </si>
  <si>
    <t>2023-11-20 08:21:39</t>
  </si>
  <si>
    <t>2023-11-19</t>
  </si>
  <si>
    <t>4276251</t>
  </si>
  <si>
    <t>宜必思吉隆坡市中心酒店</t>
  </si>
  <si>
    <t>OKOH RUTH EDIDIONG</t>
  </si>
  <si>
    <t>1479.06</t>
  </si>
  <si>
    <t>1594.16</t>
  </si>
  <si>
    <t>2023-11-19 19:02:12</t>
  </si>
  <si>
    <t>2023-11-18</t>
  </si>
  <si>
    <t>4271992</t>
  </si>
  <si>
    <t>吉隆坡成功时代广场酒店</t>
  </si>
  <si>
    <t>CHOO BOON WHATT</t>
  </si>
  <si>
    <t>1679.62</t>
  </si>
  <si>
    <t>1811.50</t>
  </si>
  <si>
    <t>2023-11-18 11:02:38</t>
  </si>
  <si>
    <t>2023-11-17</t>
  </si>
  <si>
    <t>4269330</t>
  </si>
  <si>
    <t>布拉格城市NH酒店</t>
  </si>
  <si>
    <t>SCHMID DANIEL</t>
  </si>
  <si>
    <t>2023-12-28</t>
  </si>
  <si>
    <t>5185.96</t>
  </si>
  <si>
    <t>5573.30</t>
  </si>
  <si>
    <t>2023-11-17 15:04:07</t>
  </si>
  <si>
    <t>捷克</t>
  </si>
  <si>
    <t>2023-11-16</t>
  </si>
  <si>
    <t>4267371</t>
  </si>
  <si>
    <t>塔克西姆特里亚达特殊类别酒店</t>
  </si>
  <si>
    <t>SATAKE HIROYUKI</t>
  </si>
  <si>
    <t>1818.26</t>
  </si>
  <si>
    <t>1954.70</t>
  </si>
  <si>
    <t>2023-11-16 23:24:51</t>
  </si>
  <si>
    <t>2023-11-15</t>
  </si>
  <si>
    <t>4259199</t>
  </si>
  <si>
    <t>兰卡威宾乐雅度假村</t>
  </si>
  <si>
    <t>ZHENG JIE,XUE ZHIYING</t>
  </si>
  <si>
    <t>2586.00</t>
  </si>
  <si>
    <t>2777.36</t>
  </si>
  <si>
    <t>2023-11-15 14:31:39</t>
  </si>
  <si>
    <t>2023-11-14</t>
  </si>
  <si>
    <t>4254682</t>
  </si>
  <si>
    <t>NH都灵中心酒店</t>
  </si>
  <si>
    <t>Strazzeri Umberto Maria</t>
  </si>
  <si>
    <t>3264.12</t>
  </si>
  <si>
    <t>3488.80</t>
  </si>
  <si>
    <t>2023-11-14 18:26:17</t>
  </si>
  <si>
    <t>意大利</t>
  </si>
  <si>
    <t>2023-11-13</t>
  </si>
  <si>
    <t>4245619</t>
  </si>
  <si>
    <t>梦帝国度假村</t>
  </si>
  <si>
    <t>ZHU HONGWEI</t>
  </si>
  <si>
    <t>243.90</t>
  </si>
  <si>
    <t>260.77</t>
  </si>
  <si>
    <t>-260</t>
  </si>
  <si>
    <t>-243</t>
  </si>
  <si>
    <t>2023-11-13 10:27:30</t>
  </si>
  <si>
    <t>印度尼西亚</t>
  </si>
  <si>
    <t>4245617</t>
  </si>
  <si>
    <t>LI LIN</t>
  </si>
  <si>
    <t>2023-11-13 10:27:16</t>
  </si>
  <si>
    <t>4245614</t>
  </si>
  <si>
    <t>GONG XUN,Zhang Lei</t>
  </si>
  <si>
    <t>394.36</t>
  </si>
  <si>
    <t>421.64</t>
  </si>
  <si>
    <t>-421</t>
  </si>
  <si>
    <t>-394</t>
  </si>
  <si>
    <t>2023-12-08 15:18:18</t>
  </si>
  <si>
    <t>4245603</t>
  </si>
  <si>
    <t>ZHANG HAOJIE</t>
  </si>
  <si>
    <t>2023-11-13 10:22:13</t>
  </si>
  <si>
    <t>4245060</t>
  </si>
  <si>
    <t>京那巴鲁凯悦酒店</t>
  </si>
  <si>
    <t>YOON JINHYUK</t>
  </si>
  <si>
    <t>1788.18</t>
  </si>
  <si>
    <t>1911.88</t>
  </si>
  <si>
    <t>2023-11-13 07:50:50</t>
  </si>
  <si>
    <t>2023-11-12</t>
  </si>
  <si>
    <t>4241907</t>
  </si>
  <si>
    <t>象岛椰子海滩度假酒店</t>
  </si>
  <si>
    <t>Wolf Hermann</t>
  </si>
  <si>
    <t>375.83</t>
  </si>
  <si>
    <t>401.83</t>
  </si>
  <si>
    <t>2023-11-12 17:28:15</t>
  </si>
  <si>
    <t>4240658</t>
  </si>
  <si>
    <t>戴温曼谷酒店</t>
  </si>
  <si>
    <t>DONG HONGBO</t>
  </si>
  <si>
    <t>407.33</t>
  </si>
  <si>
    <t>435.51</t>
  </si>
  <si>
    <t>2023-11-12 13:52:20</t>
  </si>
  <si>
    <t>4240270</t>
  </si>
  <si>
    <t>LAX拉金塔旅馆及套房酒店</t>
  </si>
  <si>
    <t>MORIYASU MIKIO</t>
  </si>
  <si>
    <t>6058.73</t>
  </si>
  <si>
    <t>6477.85</t>
  </si>
  <si>
    <t>2023-11-12 12:34:44</t>
  </si>
  <si>
    <t>美国</t>
  </si>
  <si>
    <t>4240141</t>
  </si>
  <si>
    <t>法米亚纳Spa度假酒店</t>
  </si>
  <si>
    <t>BUKREEV EVGENII,BUKREEVA DINA</t>
  </si>
  <si>
    <t>2023-12-27</t>
  </si>
  <si>
    <t>3680.70</t>
  </si>
  <si>
    <t>3935.31</t>
  </si>
  <si>
    <t>2023-11-12 11:49:40</t>
  </si>
  <si>
    <t>越南</t>
  </si>
  <si>
    <t>2023-11-11</t>
  </si>
  <si>
    <t>4238605</t>
  </si>
  <si>
    <t>Travelodge Phuket Town</t>
  </si>
  <si>
    <t>POTGIETER ENGELA,JOHNSON CAMILE NATASHA A M,POTGIETER CHRISTO</t>
  </si>
  <si>
    <t>655.99</t>
  </si>
  <si>
    <t>701.22</t>
  </si>
  <si>
    <t>2023-11-12 11:42:10</t>
  </si>
  <si>
    <t>4238436</t>
  </si>
  <si>
    <t>伊斯法康索酒店</t>
  </si>
  <si>
    <t>SEKI MARIKO</t>
  </si>
  <si>
    <t>1820.20</t>
  </si>
  <si>
    <t>1945.70</t>
  </si>
  <si>
    <t>2023-11-11 22:51:13</t>
  </si>
  <si>
    <t>伊朗</t>
  </si>
  <si>
    <t>4234735</t>
  </si>
  <si>
    <t>清迈99号画廊酒店</t>
  </si>
  <si>
    <t>TECHARANG JIRANAT</t>
  </si>
  <si>
    <t>1049.59</t>
  </si>
  <si>
    <t>1121.96</t>
  </si>
  <si>
    <t>2023-11-11 13:01:29</t>
  </si>
  <si>
    <t>2023-11-10</t>
  </si>
  <si>
    <t>4229139</t>
  </si>
  <si>
    <t>16世纪意大利宫殿NH酒店</t>
  </si>
  <si>
    <t>WONG LO</t>
  </si>
  <si>
    <t>9085.32</t>
  </si>
  <si>
    <t>9717.96</t>
  </si>
  <si>
    <t>2023-11-10 15:15:59</t>
  </si>
  <si>
    <t>4228862</t>
  </si>
  <si>
    <t>乔希酒店</t>
  </si>
  <si>
    <t>HU MIAO</t>
  </si>
  <si>
    <t>882.05</t>
  </si>
  <si>
    <t>943.47</t>
  </si>
  <si>
    <t>2023-11-10 14:37:28</t>
  </si>
  <si>
    <t>4227802</t>
  </si>
  <si>
    <t>龙鱼大酒店</t>
  </si>
  <si>
    <t>TARIGAN ANTHONY</t>
  </si>
  <si>
    <t>3035.05</t>
  </si>
  <si>
    <t>3246.39</t>
  </si>
  <si>
    <t>2023-11-10 11:25:39</t>
  </si>
  <si>
    <t>2023-11-08</t>
  </si>
  <si>
    <t>4219351</t>
  </si>
  <si>
    <t>帕亚酒店</t>
  </si>
  <si>
    <t>HE YUANYUAN,DAI HAOTIAN</t>
  </si>
  <si>
    <t>1847.48</t>
  </si>
  <si>
    <t>1980.36</t>
  </si>
  <si>
    <t>2023-11-08 23:01:59</t>
  </si>
  <si>
    <t>4219344</t>
  </si>
  <si>
    <t>LIU YANGZI,GAO CHAO</t>
  </si>
  <si>
    <t>2023-11-08 23:01:11</t>
  </si>
  <si>
    <t>4216936</t>
  </si>
  <si>
    <t>马尼拉湾景酒店</t>
  </si>
  <si>
    <t>PINEDA NESTOR VILLAFUERTE</t>
  </si>
  <si>
    <t>308.48</t>
  </si>
  <si>
    <t>330.67</t>
  </si>
  <si>
    <t>2023-11-08 17:49:13</t>
  </si>
  <si>
    <t>菲律宾</t>
  </si>
  <si>
    <t>4216922</t>
  </si>
  <si>
    <t>PINEDA LAURA OMANA</t>
  </si>
  <si>
    <t>2023-11-08 17:44:26</t>
  </si>
  <si>
    <t>4214574</t>
  </si>
  <si>
    <t>GUAN WEI</t>
  </si>
  <si>
    <t>2895.22</t>
  </si>
  <si>
    <t>3103.46</t>
  </si>
  <si>
    <t>2023-11-08 11:35:16</t>
  </si>
  <si>
    <t>2023-11-06</t>
  </si>
  <si>
    <t>4200915</t>
  </si>
  <si>
    <t>甲米奥南悬崖景观度假酒店</t>
  </si>
  <si>
    <t>KHOROSHEVSKAIA KIRA</t>
  </si>
  <si>
    <t>1432.20</t>
  </si>
  <si>
    <t>1533.08</t>
  </si>
  <si>
    <t>2023-11-06 09:49:08</t>
  </si>
  <si>
    <t>2023-11-04</t>
  </si>
  <si>
    <t>4193125</t>
  </si>
  <si>
    <t>盛泰澜芭堤雅幻影度假村</t>
  </si>
  <si>
    <t>CHEN CHENCHNG</t>
  </si>
  <si>
    <t>3532.43</t>
  </si>
  <si>
    <t>3788.94</t>
  </si>
  <si>
    <t>2023-11-04 20:11:16</t>
  </si>
  <si>
    <t>4189358</t>
  </si>
  <si>
    <t>彭斯内太平洋酒店</t>
  </si>
  <si>
    <t>FUKUDA RIN,TAKEDA NOBUYUKI</t>
  </si>
  <si>
    <t>368.32</t>
  </si>
  <si>
    <t>395.07</t>
  </si>
  <si>
    <t>2023-11-04 11:28:52</t>
  </si>
  <si>
    <t>2023-10-31</t>
  </si>
  <si>
    <t>4163119</t>
  </si>
  <si>
    <t>PANG MEI,Wu Meijun</t>
  </si>
  <si>
    <t>1239.97</t>
  </si>
  <si>
    <t>1323.62</t>
  </si>
  <si>
    <t>2023-10-31 13:36:20</t>
  </si>
  <si>
    <t>2023-10-30</t>
  </si>
  <si>
    <t>4160490</t>
  </si>
  <si>
    <t>曼谷野餐酒店曼谷</t>
  </si>
  <si>
    <t>LIU YU XUAN</t>
  </si>
  <si>
    <t>2979.03</t>
  </si>
  <si>
    <t>3176.28</t>
  </si>
  <si>
    <t>2023-10-31 10:17:22</t>
  </si>
  <si>
    <t>2023-10-29</t>
  </si>
  <si>
    <t>4151101</t>
  </si>
  <si>
    <t>曼陀罗维萨塔精品酒店</t>
  </si>
  <si>
    <t>IBRANI MARIA WAHYU</t>
  </si>
  <si>
    <t>349.72</t>
  </si>
  <si>
    <t>372.88</t>
  </si>
  <si>
    <t>2023-10-29 12:41:26</t>
  </si>
  <si>
    <t>2023-10-21</t>
  </si>
  <si>
    <t>4108602</t>
  </si>
  <si>
    <t>洲至奢选 - 普吉岛丁索度假酒店</t>
  </si>
  <si>
    <t>CHENG SHEK HO,LI OI YU</t>
  </si>
  <si>
    <t>13544.98</t>
  </si>
  <si>
    <t>14452.60</t>
  </si>
  <si>
    <t>2023-10-22 10:04:36</t>
  </si>
  <si>
    <t>4104991</t>
  </si>
  <si>
    <t>仁川君悦大酒店</t>
  </si>
  <si>
    <t>ZHOU CHEN,XU HAOYUE</t>
  </si>
  <si>
    <t>1098.14</t>
  </si>
  <si>
    <t>1172.47</t>
  </si>
  <si>
    <t>2023-10-21 00:39:23</t>
  </si>
  <si>
    <t>2023-10-11</t>
  </si>
  <si>
    <t>4053543</t>
  </si>
  <si>
    <t>巴黎圣乔治拉法耶特酒店</t>
  </si>
  <si>
    <t>LIN YUHUNG</t>
  </si>
  <si>
    <t>489.43</t>
  </si>
  <si>
    <t>523.34</t>
  </si>
  <si>
    <t>2023-10-11 12:41:38</t>
  </si>
  <si>
    <t>法国</t>
  </si>
  <si>
    <t>2023-10-04</t>
  </si>
  <si>
    <t>4020407</t>
  </si>
  <si>
    <t>普吉岛海滨酒店(SHA Certified)</t>
  </si>
  <si>
    <t>PRANEE YUPADEE</t>
  </si>
  <si>
    <t>1230.80</t>
  </si>
  <si>
    <t>1315.52</t>
  </si>
  <si>
    <t>2023-10-04 09:27:09</t>
  </si>
  <si>
    <t>2023-09-26</t>
  </si>
  <si>
    <t>3986185</t>
  </si>
  <si>
    <t>GLOW Mira Karon Beach</t>
  </si>
  <si>
    <t>NASYROVA EVGENIIA</t>
  </si>
  <si>
    <t>2023-12-18</t>
  </si>
  <si>
    <t>7457.99</t>
  </si>
  <si>
    <t>7952.64</t>
  </si>
  <si>
    <t>2023-09-26 18:59:24</t>
  </si>
  <si>
    <t>3986084</t>
  </si>
  <si>
    <t>GORIACHEVA SVETLANA</t>
  </si>
  <si>
    <t>2023-12-21</t>
  </si>
  <si>
    <t>12300.04</t>
  </si>
  <si>
    <t>13145.28</t>
  </si>
  <si>
    <t>2023-09-27 09:51:16</t>
  </si>
  <si>
    <t>2023-08-23</t>
  </si>
  <si>
    <t>3824276</t>
  </si>
  <si>
    <t>阿尔伯圣米歇尔酒店</t>
  </si>
  <si>
    <t>BHAT VYSHALI,THOMAS TONY</t>
  </si>
  <si>
    <t>6550.54</t>
  </si>
  <si>
    <t>7022.45</t>
  </si>
  <si>
    <t>-7022</t>
  </si>
  <si>
    <t>-6550</t>
  </si>
  <si>
    <t>2023-08-23 15:23:43</t>
  </si>
  <si>
    <t>2023-08-11</t>
  </si>
  <si>
    <t>3767719</t>
  </si>
  <si>
    <t>曼谷世纪公园酒店</t>
  </si>
  <si>
    <t>KOSTYLEVA OKSANA,KOSTYLEV STANISLAV</t>
  </si>
  <si>
    <t>1877.28</t>
  </si>
  <si>
    <t>2028.40</t>
  </si>
  <si>
    <t>2023-08-11 20:43:07</t>
  </si>
  <si>
    <t>3767693</t>
  </si>
  <si>
    <t>ROZHENKO LIUDMILA,ROZHENKO ANDREI</t>
  </si>
  <si>
    <t>2023-08-11 20:27:18</t>
  </si>
  <si>
    <t>2023-08-09</t>
  </si>
  <si>
    <t>3756095</t>
  </si>
  <si>
    <t>曼谷维伊 - 美憬阁酒店</t>
  </si>
  <si>
    <t>LI JIAHUI JESSICA</t>
  </si>
  <si>
    <t>3540.00</t>
  </si>
  <si>
    <t>3823.72</t>
  </si>
  <si>
    <t>2023-08-09 16:07:54</t>
  </si>
  <si>
    <t>2023-07-25</t>
  </si>
  <si>
    <t>3684513</t>
  </si>
  <si>
    <t>芭堤雅盛泰中央大道酒店</t>
  </si>
  <si>
    <t>YOU ZHI-CHENG</t>
  </si>
  <si>
    <t>3192.88</t>
  </si>
  <si>
    <t>3463.74</t>
  </si>
  <si>
    <t>2023-07-25 21:38:24</t>
  </si>
  <si>
    <t>2023-07-23</t>
  </si>
  <si>
    <t>3675201</t>
  </si>
  <si>
    <t>素坤逸24巷奥克伍德住宅酒店</t>
  </si>
  <si>
    <t>Yang Rui,Lu Jiefeng</t>
  </si>
  <si>
    <t>3771.61</t>
  </si>
  <si>
    <t>4092.46</t>
  </si>
  <si>
    <t>2023-07-23 20:33:57</t>
  </si>
  <si>
    <t>2023-06-28</t>
  </si>
  <si>
    <t>3561029</t>
  </si>
  <si>
    <t>曼谷传承酒店</t>
  </si>
  <si>
    <t>WEN MINGHUA</t>
  </si>
  <si>
    <t>314.61</t>
  </si>
  <si>
    <t>340.63</t>
  </si>
  <si>
    <t>2023-06-28 02:09:15</t>
  </si>
  <si>
    <t>2023-06-19</t>
  </si>
  <si>
    <t>3524318</t>
  </si>
  <si>
    <t>普吉岛SIS卡塔度假村</t>
  </si>
  <si>
    <t>thummanarak Sopis,thummanarak Sopis</t>
  </si>
  <si>
    <t>6864.27</t>
  </si>
  <si>
    <t>7515.90</t>
  </si>
  <si>
    <t>2023-06-19 14:06:36</t>
  </si>
  <si>
    <t>2023-06-03</t>
  </si>
  <si>
    <t>3456559</t>
  </si>
  <si>
    <t>新加坡悦乐武吉士酒店</t>
  </si>
  <si>
    <t>WALIA NIKHIL</t>
  </si>
  <si>
    <t>4998.91</t>
  </si>
  <si>
    <t>5520.00</t>
  </si>
  <si>
    <t>2023-06-03 14:25:56</t>
  </si>
  <si>
    <t>2023-04-26</t>
  </si>
  <si>
    <t>3290266</t>
  </si>
  <si>
    <t>LI DINGAN</t>
  </si>
  <si>
    <t>567.91</t>
  </si>
  <si>
    <t>642.00</t>
  </si>
  <si>
    <t>2023-04-26 10:35:12</t>
  </si>
  <si>
    <t>2023-04-23</t>
  </si>
  <si>
    <t>3274714</t>
  </si>
  <si>
    <t>曼谷是隆富丽华酒店</t>
  </si>
  <si>
    <t>Yao Xiaoda,LIU JIANDONG</t>
  </si>
  <si>
    <t>2119.76</t>
  </si>
  <si>
    <t>2408.00</t>
  </si>
  <si>
    <t>-2407</t>
  </si>
  <si>
    <t>-2119</t>
  </si>
  <si>
    <t>2023-04-23 00:59:31</t>
  </si>
  <si>
    <t>2023-04-13</t>
  </si>
  <si>
    <t>3224757</t>
  </si>
  <si>
    <t>犹若泰尔佩德罗吉尔酒店</t>
  </si>
  <si>
    <t>KAMOZAWA HIROYASU</t>
  </si>
  <si>
    <t>252.86</t>
  </si>
  <si>
    <t>288.00</t>
  </si>
  <si>
    <t>2023-04-13 23:55:23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</si>
</sst>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15</xdr:col>
      <xdr:colOff>47625</xdr:colOff>
      <xdr:row>120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010900" cy="476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45292</v>
      </c>
      <c r="G2" s="6">
        <v>45293</v>
      </c>
      <c r="H2" s="4">
        <v>1</v>
      </c>
      <c r="I2" s="4">
        <v>1</v>
      </c>
      <c r="J2" s="4">
        <v>1</v>
      </c>
      <c r="K2" s="4" t="s">
        <v>30</v>
      </c>
      <c r="L2" s="4">
        <v>288</v>
      </c>
      <c r="M2" s="4">
        <v>288</v>
      </c>
      <c r="N2" s="4" t="s">
        <v>31</v>
      </c>
      <c r="O2" s="4" t="s">
        <v>32</v>
      </c>
      <c r="P2" s="4" t="s">
        <v>33</v>
      </c>
      <c r="Q2" s="4">
        <v>0</v>
      </c>
      <c r="R2" s="7">
        <v>45029</v>
      </c>
      <c r="S2" s="6">
        <v>45296</v>
      </c>
      <c r="T2" s="4" t="s">
        <v>34</v>
      </c>
      <c r="U2" s="4">
        <v>288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45290</v>
      </c>
      <c r="G3" s="6">
        <v>45293</v>
      </c>
      <c r="H3" s="4">
        <v>1</v>
      </c>
      <c r="I3" s="4">
        <v>3</v>
      </c>
      <c r="J3" s="4">
        <v>3</v>
      </c>
      <c r="K3" s="4" t="s">
        <v>30</v>
      </c>
      <c r="L3" s="4">
        <v>642</v>
      </c>
      <c r="M3" s="4">
        <v>642</v>
      </c>
      <c r="N3" s="4" t="s">
        <v>40</v>
      </c>
      <c r="O3" s="4" t="s">
        <v>32</v>
      </c>
      <c r="P3" s="4" t="s">
        <v>33</v>
      </c>
      <c r="Q3" s="4">
        <v>0</v>
      </c>
      <c r="R3" s="7">
        <v>45042</v>
      </c>
      <c r="S3" s="6">
        <v>45296</v>
      </c>
      <c r="T3" s="4" t="s">
        <v>34</v>
      </c>
      <c r="U3" s="4">
        <v>642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45290</v>
      </c>
      <c r="G4" s="6">
        <v>45293</v>
      </c>
      <c r="H4" s="4">
        <v>1</v>
      </c>
      <c r="I4" s="4">
        <v>3</v>
      </c>
      <c r="J4" s="4">
        <v>3</v>
      </c>
      <c r="K4" s="4" t="s">
        <v>30</v>
      </c>
      <c r="L4" s="4">
        <v>4332</v>
      </c>
      <c r="M4" s="4">
        <v>4332</v>
      </c>
      <c r="N4" s="4" t="s">
        <v>46</v>
      </c>
      <c r="O4" s="4" t="s">
        <v>32</v>
      </c>
      <c r="P4" s="4" t="s">
        <v>33</v>
      </c>
      <c r="Q4" s="4">
        <v>0</v>
      </c>
      <c r="R4" s="7">
        <v>45053</v>
      </c>
      <c r="S4" s="6">
        <v>45296</v>
      </c>
      <c r="T4" s="4" t="s">
        <v>34</v>
      </c>
      <c r="U4" s="4">
        <v>4332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45289</v>
      </c>
      <c r="G5" s="6">
        <v>45293</v>
      </c>
      <c r="H5" s="4">
        <v>1</v>
      </c>
      <c r="I5" s="4">
        <v>4</v>
      </c>
      <c r="J5" s="4">
        <v>4</v>
      </c>
      <c r="K5" s="4" t="s">
        <v>30</v>
      </c>
      <c r="L5" s="4">
        <v>5520</v>
      </c>
      <c r="M5" s="4">
        <v>5520</v>
      </c>
      <c r="N5" s="4" t="s">
        <v>51</v>
      </c>
      <c r="O5" s="4" t="s">
        <v>32</v>
      </c>
      <c r="P5" s="4" t="s">
        <v>33</v>
      </c>
      <c r="Q5" s="4">
        <v>0</v>
      </c>
      <c r="R5" s="7">
        <v>45080</v>
      </c>
      <c r="S5" s="6">
        <v>45296</v>
      </c>
      <c r="T5" s="4" t="s">
        <v>34</v>
      </c>
      <c r="U5" s="4">
        <v>5520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45287</v>
      </c>
      <c r="G6" s="6">
        <v>45293</v>
      </c>
      <c r="H6" s="4">
        <v>1</v>
      </c>
      <c r="I6" s="4">
        <v>6</v>
      </c>
      <c r="J6" s="4">
        <v>6</v>
      </c>
      <c r="K6" s="4" t="s">
        <v>30</v>
      </c>
      <c r="L6" s="4">
        <v>7515.9</v>
      </c>
      <c r="M6" s="4">
        <v>7515.9</v>
      </c>
      <c r="N6" s="4" t="s">
        <v>57</v>
      </c>
      <c r="O6" s="4" t="s">
        <v>32</v>
      </c>
      <c r="P6" s="4" t="s">
        <v>33</v>
      </c>
      <c r="Q6" s="4">
        <v>0</v>
      </c>
      <c r="R6" s="7">
        <v>45096.0000115741</v>
      </c>
      <c r="S6" s="6">
        <v>45296</v>
      </c>
      <c r="T6" s="4" t="s">
        <v>34</v>
      </c>
      <c r="U6" s="4">
        <v>7515.9</v>
      </c>
      <c r="V6" s="4">
        <v>0</v>
      </c>
      <c r="W6" s="4">
        <v>0</v>
      </c>
      <c r="X6" s="4" t="s">
        <v>58</v>
      </c>
      <c r="Y6" s="4" t="s">
        <v>48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45292</v>
      </c>
      <c r="G7" s="6">
        <v>45293</v>
      </c>
      <c r="H7" s="4">
        <v>1</v>
      </c>
      <c r="I7" s="4">
        <v>1</v>
      </c>
      <c r="J7" s="4">
        <v>1</v>
      </c>
      <c r="K7" s="4" t="s">
        <v>30</v>
      </c>
      <c r="L7" s="4">
        <v>340.63</v>
      </c>
      <c r="M7" s="4">
        <v>340.63</v>
      </c>
      <c r="N7" s="4" t="s">
        <v>60</v>
      </c>
      <c r="O7" s="4" t="s">
        <v>32</v>
      </c>
      <c r="P7" s="4" t="s">
        <v>33</v>
      </c>
      <c r="Q7" s="4">
        <v>0</v>
      </c>
      <c r="R7" s="7">
        <v>45105.0000115741</v>
      </c>
      <c r="S7" s="6">
        <v>45296</v>
      </c>
      <c r="T7" s="4" t="s">
        <v>34</v>
      </c>
      <c r="U7" s="4">
        <v>340.63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45290</v>
      </c>
      <c r="G8" s="6">
        <v>45293</v>
      </c>
      <c r="H8" s="4">
        <v>1</v>
      </c>
      <c r="I8" s="4">
        <v>3</v>
      </c>
      <c r="J8" s="4">
        <v>3</v>
      </c>
      <c r="K8" s="4" t="s">
        <v>30</v>
      </c>
      <c r="L8" s="4">
        <v>2967.75</v>
      </c>
      <c r="M8" s="4">
        <v>2967.75</v>
      </c>
      <c r="N8" s="4" t="s">
        <v>66</v>
      </c>
      <c r="O8" s="4" t="s">
        <v>32</v>
      </c>
      <c r="P8" s="4" t="s">
        <v>33</v>
      </c>
      <c r="Q8" s="4">
        <v>0</v>
      </c>
      <c r="R8" s="7">
        <v>45115.0000115741</v>
      </c>
      <c r="S8" s="6">
        <v>45296</v>
      </c>
      <c r="T8" s="4" t="s">
        <v>34</v>
      </c>
      <c r="U8" s="4">
        <v>2967.75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45286</v>
      </c>
      <c r="G9" s="6">
        <v>45293</v>
      </c>
      <c r="H9" s="4">
        <v>1</v>
      </c>
      <c r="I9" s="4">
        <v>7</v>
      </c>
      <c r="J9" s="4">
        <v>7</v>
      </c>
      <c r="K9" s="4" t="s">
        <v>30</v>
      </c>
      <c r="L9" s="4">
        <v>4092.46</v>
      </c>
      <c r="M9" s="4">
        <v>4092.46</v>
      </c>
      <c r="N9" s="4" t="s">
        <v>72</v>
      </c>
      <c r="O9" s="4" t="s">
        <v>32</v>
      </c>
      <c r="P9" s="4" t="s">
        <v>33</v>
      </c>
      <c r="Q9" s="4">
        <v>0</v>
      </c>
      <c r="R9" s="7">
        <v>45130.0000115741</v>
      </c>
      <c r="S9" s="6">
        <v>45296</v>
      </c>
      <c r="T9" s="4" t="s">
        <v>34</v>
      </c>
      <c r="U9" s="4">
        <v>4092.46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45290</v>
      </c>
      <c r="G10" s="6">
        <v>45293</v>
      </c>
      <c r="H10" s="4">
        <v>3</v>
      </c>
      <c r="I10" s="4">
        <v>3</v>
      </c>
      <c r="J10" s="4">
        <v>9</v>
      </c>
      <c r="K10" s="4" t="s">
        <v>30</v>
      </c>
      <c r="L10" s="4">
        <v>3463.77</v>
      </c>
      <c r="M10" s="4">
        <v>3463.77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45132</v>
      </c>
      <c r="S10" s="6">
        <v>45296</v>
      </c>
      <c r="T10" s="4" t="s">
        <v>34</v>
      </c>
      <c r="U10" s="4">
        <v>3463.77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45289</v>
      </c>
      <c r="G11" s="6">
        <v>45293</v>
      </c>
      <c r="H11" s="4">
        <v>1</v>
      </c>
      <c r="I11" s="4">
        <v>4</v>
      </c>
      <c r="J11" s="4">
        <v>4</v>
      </c>
      <c r="K11" s="4" t="s">
        <v>30</v>
      </c>
      <c r="L11" s="4">
        <v>3823.72</v>
      </c>
      <c r="M11" s="4">
        <v>3823.72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45147</v>
      </c>
      <c r="S11" s="6">
        <v>45296</v>
      </c>
      <c r="T11" s="4" t="s">
        <v>34</v>
      </c>
      <c r="U11" s="4">
        <v>3823.72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45288</v>
      </c>
      <c r="G12" s="6">
        <v>45293</v>
      </c>
      <c r="H12" s="4">
        <v>1</v>
      </c>
      <c r="I12" s="4">
        <v>5</v>
      </c>
      <c r="J12" s="4">
        <v>5</v>
      </c>
      <c r="K12" s="4" t="s">
        <v>30</v>
      </c>
      <c r="L12" s="4">
        <v>2028.4</v>
      </c>
      <c r="M12" s="4">
        <v>2028.4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45149.0000115741</v>
      </c>
      <c r="S12" s="6">
        <v>45296</v>
      </c>
      <c r="T12" s="4" t="s">
        <v>34</v>
      </c>
      <c r="U12" s="4">
        <v>2028.4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45288</v>
      </c>
      <c r="G13" s="6">
        <v>45293</v>
      </c>
      <c r="H13" s="4">
        <v>1</v>
      </c>
      <c r="I13" s="4">
        <v>5</v>
      </c>
      <c r="J13" s="4">
        <v>5</v>
      </c>
      <c r="K13" s="4" t="s">
        <v>30</v>
      </c>
      <c r="L13" s="4">
        <v>2028.4</v>
      </c>
      <c r="M13" s="4">
        <v>2028.4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45149.0000115741</v>
      </c>
      <c r="S13" s="6">
        <v>45296</v>
      </c>
      <c r="T13" s="4" t="s">
        <v>34</v>
      </c>
      <c r="U13" s="4">
        <v>2028.4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43</v>
      </c>
      <c r="B14" s="4" t="s">
        <v>26</v>
      </c>
      <c r="C14" s="4" t="s">
        <v>97</v>
      </c>
      <c r="D14" s="4" t="s">
        <v>44</v>
      </c>
      <c r="E14" s="4" t="s">
        <v>45</v>
      </c>
      <c r="F14" s="6">
        <v>45290</v>
      </c>
      <c r="G14" s="6">
        <v>45293</v>
      </c>
      <c r="H14" s="4">
        <v>1</v>
      </c>
      <c r="I14" s="4">
        <v>3</v>
      </c>
      <c r="J14" s="4">
        <v>3</v>
      </c>
      <c r="K14" s="4" t="s">
        <v>30</v>
      </c>
      <c r="L14" s="4">
        <v>-4332</v>
      </c>
      <c r="M14" s="4">
        <v>-4332</v>
      </c>
      <c r="N14" s="4" t="s">
        <v>46</v>
      </c>
      <c r="O14" s="4" t="s">
        <v>32</v>
      </c>
      <c r="P14" s="4" t="s">
        <v>33</v>
      </c>
      <c r="Q14" s="4">
        <v>0</v>
      </c>
      <c r="R14" s="7">
        <v>45053</v>
      </c>
      <c r="S14" s="6">
        <v>45296</v>
      </c>
      <c r="T14" s="4" t="s">
        <v>34</v>
      </c>
      <c r="U14" s="4">
        <v>-4332</v>
      </c>
      <c r="V14" s="4">
        <v>0</v>
      </c>
      <c r="W14" s="4">
        <v>0</v>
      </c>
      <c r="X14" s="4" t="s">
        <v>47</v>
      </c>
      <c r="Y14" s="4" t="s">
        <v>48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45289</v>
      </c>
      <c r="G15" s="6">
        <v>45293</v>
      </c>
      <c r="H15" s="4">
        <v>1</v>
      </c>
      <c r="I15" s="4">
        <v>4</v>
      </c>
      <c r="J15" s="4">
        <v>4</v>
      </c>
      <c r="K15" s="4" t="s">
        <v>30</v>
      </c>
      <c r="L15" s="4">
        <v>7022.45</v>
      </c>
      <c r="M15" s="4">
        <v>7022.45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45161</v>
      </c>
      <c r="S15" s="6">
        <v>45296</v>
      </c>
      <c r="T15" s="4" t="s">
        <v>34</v>
      </c>
      <c r="U15" s="4">
        <v>7022.45</v>
      </c>
      <c r="V15" s="4">
        <v>0</v>
      </c>
      <c r="W15" s="4">
        <v>0</v>
      </c>
      <c r="X15" s="4" t="s">
        <v>102</v>
      </c>
      <c r="Y15" s="4" t="s">
        <v>48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45291</v>
      </c>
      <c r="G16" s="6">
        <v>45293</v>
      </c>
      <c r="H16" s="4">
        <v>1</v>
      </c>
      <c r="I16" s="4">
        <v>2</v>
      </c>
      <c r="J16" s="4">
        <v>2</v>
      </c>
      <c r="K16" s="4" t="s">
        <v>30</v>
      </c>
      <c r="L16" s="4">
        <v>6686.94</v>
      </c>
      <c r="M16" s="4">
        <v>6686.94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45171.0000115741</v>
      </c>
      <c r="S16" s="6">
        <v>45296</v>
      </c>
      <c r="T16" s="4" t="s">
        <v>34</v>
      </c>
      <c r="U16" s="4">
        <v>6686.94</v>
      </c>
      <c r="V16" s="4">
        <v>0</v>
      </c>
      <c r="W16" s="4">
        <v>0</v>
      </c>
      <c r="X16" s="4" t="s">
        <v>107</v>
      </c>
      <c r="Y16" s="4" t="s">
        <v>48</v>
      </c>
    </row>
    <row r="17" s="4" customFormat="1" spans="1:25">
      <c r="A17" s="4" t="s">
        <v>103</v>
      </c>
      <c r="B17" s="4" t="s">
        <v>26</v>
      </c>
      <c r="C17" s="4" t="s">
        <v>97</v>
      </c>
      <c r="D17" s="4" t="s">
        <v>104</v>
      </c>
      <c r="E17" s="4" t="s">
        <v>105</v>
      </c>
      <c r="F17" s="6">
        <v>45291</v>
      </c>
      <c r="G17" s="6">
        <v>45293</v>
      </c>
      <c r="H17" s="4">
        <v>1</v>
      </c>
      <c r="I17" s="4">
        <v>2</v>
      </c>
      <c r="J17" s="4">
        <v>2</v>
      </c>
      <c r="K17" s="4" t="s">
        <v>30</v>
      </c>
      <c r="L17" s="4">
        <v>-6686.94</v>
      </c>
      <c r="M17" s="4">
        <v>-6686.94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45171.0000115741</v>
      </c>
      <c r="S17" s="6">
        <v>45296</v>
      </c>
      <c r="T17" s="4" t="s">
        <v>34</v>
      </c>
      <c r="U17" s="4">
        <v>-6686.94</v>
      </c>
      <c r="V17" s="4">
        <v>0</v>
      </c>
      <c r="W17" s="4">
        <v>0</v>
      </c>
      <c r="X17" s="4" t="s">
        <v>107</v>
      </c>
      <c r="Y17" s="4" t="s">
        <v>48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45292</v>
      </c>
      <c r="G18" s="6">
        <v>45293</v>
      </c>
      <c r="H18" s="4">
        <v>1</v>
      </c>
      <c r="I18" s="4">
        <v>1</v>
      </c>
      <c r="J18" s="4">
        <v>1</v>
      </c>
      <c r="K18" s="4" t="s">
        <v>30</v>
      </c>
      <c r="L18" s="4">
        <v>187.31</v>
      </c>
      <c r="M18" s="4">
        <v>187.31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45186.0000115741</v>
      </c>
      <c r="S18" s="6">
        <v>45296</v>
      </c>
      <c r="T18" s="4" t="s">
        <v>34</v>
      </c>
      <c r="U18" s="4">
        <v>187.31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108</v>
      </c>
      <c r="B19" s="4" t="s">
        <v>26</v>
      </c>
      <c r="C19" s="4" t="s">
        <v>97</v>
      </c>
      <c r="D19" s="4" t="s">
        <v>109</v>
      </c>
      <c r="E19" s="4" t="s">
        <v>110</v>
      </c>
      <c r="F19" s="6">
        <v>45292</v>
      </c>
      <c r="G19" s="6">
        <v>45293</v>
      </c>
      <c r="H19" s="4">
        <v>1</v>
      </c>
      <c r="I19" s="4">
        <v>1</v>
      </c>
      <c r="J19" s="4">
        <v>1</v>
      </c>
      <c r="K19" s="4" t="s">
        <v>30</v>
      </c>
      <c r="L19" s="4">
        <v>-187.31</v>
      </c>
      <c r="M19" s="4">
        <v>-187.31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45186.0000115741</v>
      </c>
      <c r="S19" s="6">
        <v>45296</v>
      </c>
      <c r="T19" s="4" t="s">
        <v>34</v>
      </c>
      <c r="U19" s="4">
        <v>-187.31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45281</v>
      </c>
      <c r="G20" s="6">
        <v>45293</v>
      </c>
      <c r="H20" s="4">
        <v>2</v>
      </c>
      <c r="I20" s="4">
        <v>12</v>
      </c>
      <c r="J20" s="4">
        <v>24</v>
      </c>
      <c r="K20" s="4" t="s">
        <v>30</v>
      </c>
      <c r="L20" s="4">
        <v>13145.22</v>
      </c>
      <c r="M20" s="4">
        <v>13145.22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45195.0000115741</v>
      </c>
      <c r="S20" s="6">
        <v>45296</v>
      </c>
      <c r="T20" s="4" t="s">
        <v>34</v>
      </c>
      <c r="U20" s="4">
        <v>13145.22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45278</v>
      </c>
      <c r="G21" s="6">
        <v>45293</v>
      </c>
      <c r="H21" s="4">
        <v>1</v>
      </c>
      <c r="I21" s="4">
        <v>15</v>
      </c>
      <c r="J21" s="4">
        <v>15</v>
      </c>
      <c r="K21" s="4" t="s">
        <v>30</v>
      </c>
      <c r="L21" s="4">
        <v>7952.64</v>
      </c>
      <c r="M21" s="4">
        <v>7952.64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45195</v>
      </c>
      <c r="S21" s="6">
        <v>45296</v>
      </c>
      <c r="T21" s="4" t="s">
        <v>34</v>
      </c>
      <c r="U21" s="4">
        <v>7952.64</v>
      </c>
      <c r="V21" s="4">
        <v>0</v>
      </c>
      <c r="W21" s="4">
        <v>0</v>
      </c>
      <c r="X21" s="4" t="s">
        <v>122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45292</v>
      </c>
      <c r="G22" s="6">
        <v>45293</v>
      </c>
      <c r="H22" s="4">
        <v>1</v>
      </c>
      <c r="I22" s="4">
        <v>1</v>
      </c>
      <c r="J22" s="4">
        <v>1</v>
      </c>
      <c r="K22" s="4" t="s">
        <v>30</v>
      </c>
      <c r="L22" s="4">
        <v>1595.53</v>
      </c>
      <c r="M22" s="4">
        <v>1595.53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45196.0000115741</v>
      </c>
      <c r="S22" s="6">
        <v>45296</v>
      </c>
      <c r="T22" s="4" t="s">
        <v>34</v>
      </c>
      <c r="U22" s="4">
        <v>1595.53</v>
      </c>
      <c r="V22" s="4">
        <v>0</v>
      </c>
      <c r="W22" s="4">
        <v>0</v>
      </c>
      <c r="X22" s="4" t="s">
        <v>128</v>
      </c>
      <c r="Y22" s="4" t="s">
        <v>48</v>
      </c>
    </row>
    <row r="23" s="4" customFormat="1" spans="1:25">
      <c r="A23" s="4" t="s">
        <v>124</v>
      </c>
      <c r="B23" s="4" t="s">
        <v>26</v>
      </c>
      <c r="C23" s="4" t="s">
        <v>97</v>
      </c>
      <c r="D23" s="4" t="s">
        <v>125</v>
      </c>
      <c r="E23" s="4" t="s">
        <v>126</v>
      </c>
      <c r="F23" s="6">
        <v>45292</v>
      </c>
      <c r="G23" s="6">
        <v>45293</v>
      </c>
      <c r="H23" s="4">
        <v>1</v>
      </c>
      <c r="I23" s="4">
        <v>1</v>
      </c>
      <c r="J23" s="4">
        <v>1</v>
      </c>
      <c r="K23" s="4" t="s">
        <v>30</v>
      </c>
      <c r="L23" s="4">
        <v>-1595.53</v>
      </c>
      <c r="M23" s="4">
        <v>-1595.53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45196.0000115741</v>
      </c>
      <c r="S23" s="6">
        <v>45296</v>
      </c>
      <c r="T23" s="4" t="s">
        <v>34</v>
      </c>
      <c r="U23" s="4">
        <v>-1595.53</v>
      </c>
      <c r="V23" s="4">
        <v>0</v>
      </c>
      <c r="W23" s="4">
        <v>0</v>
      </c>
      <c r="X23" s="4" t="s">
        <v>128</v>
      </c>
      <c r="Y23" s="4" t="s">
        <v>48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45291</v>
      </c>
      <c r="G24" s="6">
        <v>45293</v>
      </c>
      <c r="H24" s="4">
        <v>1</v>
      </c>
      <c r="I24" s="4">
        <v>2</v>
      </c>
      <c r="J24" s="4">
        <v>2</v>
      </c>
      <c r="K24" s="4" t="s">
        <v>30</v>
      </c>
      <c r="L24" s="4">
        <v>1313.62</v>
      </c>
      <c r="M24" s="4">
        <v>1313.62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45203</v>
      </c>
      <c r="S24" s="6">
        <v>45296</v>
      </c>
      <c r="T24" s="4" t="s">
        <v>34</v>
      </c>
      <c r="U24" s="4">
        <v>1313.62</v>
      </c>
      <c r="V24" s="4">
        <v>0</v>
      </c>
      <c r="W24" s="4">
        <v>0</v>
      </c>
      <c r="X24" s="4" t="s">
        <v>133</v>
      </c>
      <c r="Y24" s="4" t="s">
        <v>134</v>
      </c>
    </row>
    <row r="25" s="4" customFormat="1" spans="1:25">
      <c r="A25" s="4" t="s">
        <v>135</v>
      </c>
      <c r="B25" s="4" t="s">
        <v>26</v>
      </c>
      <c r="C25" s="4" t="s">
        <v>27</v>
      </c>
      <c r="D25" s="4" t="s">
        <v>136</v>
      </c>
      <c r="E25" s="4" t="s">
        <v>137</v>
      </c>
      <c r="F25" s="6">
        <v>45289</v>
      </c>
      <c r="G25" s="6">
        <v>45293</v>
      </c>
      <c r="H25" s="4">
        <v>2</v>
      </c>
      <c r="I25" s="4">
        <v>4</v>
      </c>
      <c r="J25" s="4">
        <v>8</v>
      </c>
      <c r="K25" s="4" t="s">
        <v>30</v>
      </c>
      <c r="L25" s="4">
        <v>15691.68</v>
      </c>
      <c r="M25" s="4">
        <v>15691.68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45205.0000115741</v>
      </c>
      <c r="S25" s="6">
        <v>45296</v>
      </c>
      <c r="T25" s="4" t="s">
        <v>34</v>
      </c>
      <c r="U25" s="4">
        <v>15691.68</v>
      </c>
      <c r="V25" s="4">
        <v>0</v>
      </c>
      <c r="W25" s="4">
        <v>0</v>
      </c>
      <c r="X25" s="4" t="s">
        <v>139</v>
      </c>
      <c r="Y25" s="4" t="s">
        <v>48</v>
      </c>
    </row>
    <row r="26" s="4" customFormat="1" spans="1:25">
      <c r="A26" s="4" t="s">
        <v>135</v>
      </c>
      <c r="B26" s="4" t="s">
        <v>26</v>
      </c>
      <c r="C26" s="4" t="s">
        <v>97</v>
      </c>
      <c r="D26" s="4" t="s">
        <v>136</v>
      </c>
      <c r="E26" s="4" t="s">
        <v>137</v>
      </c>
      <c r="F26" s="6">
        <v>45289</v>
      </c>
      <c r="G26" s="6">
        <v>45293</v>
      </c>
      <c r="H26" s="4">
        <v>2</v>
      </c>
      <c r="I26" s="4">
        <v>4</v>
      </c>
      <c r="J26" s="4">
        <v>8</v>
      </c>
      <c r="K26" s="4" t="s">
        <v>30</v>
      </c>
      <c r="L26" s="4">
        <v>-15691.68</v>
      </c>
      <c r="M26" s="4">
        <v>-15691.68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45205.0000115741</v>
      </c>
      <c r="S26" s="6">
        <v>45296</v>
      </c>
      <c r="T26" s="4" t="s">
        <v>34</v>
      </c>
      <c r="U26" s="4">
        <v>-15691.68</v>
      </c>
      <c r="V26" s="4">
        <v>0</v>
      </c>
      <c r="W26" s="4">
        <v>0</v>
      </c>
      <c r="X26" s="4" t="s">
        <v>139</v>
      </c>
      <c r="Y26" s="4" t="s">
        <v>48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142</v>
      </c>
      <c r="F27" s="6">
        <v>45292</v>
      </c>
      <c r="G27" s="6">
        <v>45293</v>
      </c>
      <c r="H27" s="4">
        <v>1</v>
      </c>
      <c r="I27" s="4">
        <v>1</v>
      </c>
      <c r="J27" s="4">
        <v>1</v>
      </c>
      <c r="K27" s="4" t="s">
        <v>30</v>
      </c>
      <c r="L27" s="4">
        <v>523.34</v>
      </c>
      <c r="M27" s="4">
        <v>523.34</v>
      </c>
      <c r="N27" s="4" t="s">
        <v>143</v>
      </c>
      <c r="O27" s="4" t="s">
        <v>32</v>
      </c>
      <c r="P27" s="4" t="s">
        <v>33</v>
      </c>
      <c r="Q27" s="4">
        <v>0</v>
      </c>
      <c r="R27" s="7">
        <v>45210.0000115741</v>
      </c>
      <c r="S27" s="6">
        <v>45296</v>
      </c>
      <c r="T27" s="4" t="s">
        <v>34</v>
      </c>
      <c r="U27" s="4">
        <v>523.34</v>
      </c>
      <c r="V27" s="4">
        <v>0</v>
      </c>
      <c r="W27" s="4">
        <v>0</v>
      </c>
      <c r="X27" s="4" t="s">
        <v>144</v>
      </c>
      <c r="Y27" s="4" t="s">
        <v>145</v>
      </c>
    </row>
    <row r="28" s="4" customFormat="1" spans="1:25">
      <c r="A28" s="4" t="s">
        <v>146</v>
      </c>
      <c r="B28" s="4" t="s">
        <v>26</v>
      </c>
      <c r="C28" s="4" t="s">
        <v>27</v>
      </c>
      <c r="D28" s="4" t="s">
        <v>147</v>
      </c>
      <c r="E28" s="4" t="s">
        <v>148</v>
      </c>
      <c r="F28" s="6">
        <v>45288</v>
      </c>
      <c r="G28" s="6">
        <v>45293</v>
      </c>
      <c r="H28" s="4">
        <v>1</v>
      </c>
      <c r="I28" s="4">
        <v>5</v>
      </c>
      <c r="J28" s="4">
        <v>5</v>
      </c>
      <c r="K28" s="4" t="s">
        <v>30</v>
      </c>
      <c r="L28" s="4">
        <v>14452.6</v>
      </c>
      <c r="M28" s="4">
        <v>14452.6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45220.0000115741</v>
      </c>
      <c r="S28" s="6">
        <v>45296</v>
      </c>
      <c r="T28" s="4" t="s">
        <v>34</v>
      </c>
      <c r="U28" s="4">
        <v>14452.6</v>
      </c>
      <c r="V28" s="4">
        <v>0</v>
      </c>
      <c r="W28" s="4">
        <v>0</v>
      </c>
      <c r="X28" s="4" t="s">
        <v>150</v>
      </c>
      <c r="Y28" s="4" t="s">
        <v>151</v>
      </c>
    </row>
    <row r="29" s="4" customFormat="1" spans="1:25">
      <c r="A29" s="4" t="s">
        <v>98</v>
      </c>
      <c r="B29" s="4" t="s">
        <v>26</v>
      </c>
      <c r="C29" s="4" t="s">
        <v>97</v>
      </c>
      <c r="D29" s="4" t="s">
        <v>99</v>
      </c>
      <c r="E29" s="4" t="s">
        <v>100</v>
      </c>
      <c r="F29" s="6">
        <v>45289</v>
      </c>
      <c r="G29" s="6">
        <v>45293</v>
      </c>
      <c r="H29" s="4">
        <v>1</v>
      </c>
      <c r="I29" s="4">
        <v>4</v>
      </c>
      <c r="J29" s="4">
        <v>4</v>
      </c>
      <c r="K29" s="4" t="s">
        <v>30</v>
      </c>
      <c r="L29" s="4">
        <v>-7022.45</v>
      </c>
      <c r="M29" s="4">
        <v>-7022.45</v>
      </c>
      <c r="N29" s="4" t="s">
        <v>101</v>
      </c>
      <c r="O29" s="4" t="s">
        <v>32</v>
      </c>
      <c r="P29" s="4" t="s">
        <v>33</v>
      </c>
      <c r="Q29" s="4">
        <v>0</v>
      </c>
      <c r="R29" s="7">
        <v>45161</v>
      </c>
      <c r="S29" s="6">
        <v>45296</v>
      </c>
      <c r="T29" s="4" t="s">
        <v>34</v>
      </c>
      <c r="U29" s="4">
        <v>-7022.45</v>
      </c>
      <c r="V29" s="4">
        <v>0</v>
      </c>
      <c r="W29" s="4">
        <v>0</v>
      </c>
      <c r="X29" s="4" t="s">
        <v>102</v>
      </c>
      <c r="Y29" s="4" t="s">
        <v>48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131</v>
      </c>
      <c r="F30" s="6">
        <v>45289</v>
      </c>
      <c r="G30" s="6">
        <v>45293</v>
      </c>
      <c r="H30" s="4">
        <v>1</v>
      </c>
      <c r="I30" s="4">
        <v>4</v>
      </c>
      <c r="J30" s="4">
        <v>4</v>
      </c>
      <c r="K30" s="4" t="s">
        <v>30</v>
      </c>
      <c r="L30" s="4">
        <v>372.88</v>
      </c>
      <c r="M30" s="4">
        <v>372.88</v>
      </c>
      <c r="N30" s="4" t="s">
        <v>154</v>
      </c>
      <c r="O30" s="4" t="s">
        <v>32</v>
      </c>
      <c r="P30" s="4" t="s">
        <v>33</v>
      </c>
      <c r="Q30" s="4">
        <v>0</v>
      </c>
      <c r="R30" s="7">
        <v>45228</v>
      </c>
      <c r="S30" s="6">
        <v>45296</v>
      </c>
      <c r="T30" s="4" t="s">
        <v>34</v>
      </c>
      <c r="U30" s="4">
        <v>372.88</v>
      </c>
      <c r="V30" s="4">
        <v>0</v>
      </c>
      <c r="W30" s="4">
        <v>0</v>
      </c>
      <c r="X30" s="4" t="s">
        <v>155</v>
      </c>
      <c r="Y30" s="4" t="s">
        <v>156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158</v>
      </c>
      <c r="E31" s="4" t="s">
        <v>159</v>
      </c>
      <c r="F31" s="6">
        <v>45292</v>
      </c>
      <c r="G31" s="6">
        <v>45293</v>
      </c>
      <c r="H31" s="4">
        <v>1</v>
      </c>
      <c r="I31" s="4">
        <v>1</v>
      </c>
      <c r="J31" s="4">
        <v>1</v>
      </c>
      <c r="K31" s="4" t="s">
        <v>30</v>
      </c>
      <c r="L31" s="4">
        <v>651.48</v>
      </c>
      <c r="M31" s="4">
        <v>651.48</v>
      </c>
      <c r="N31" s="4" t="s">
        <v>160</v>
      </c>
      <c r="O31" s="4" t="s">
        <v>32</v>
      </c>
      <c r="P31" s="4" t="s">
        <v>33</v>
      </c>
      <c r="Q31" s="4">
        <v>0</v>
      </c>
      <c r="R31" s="7">
        <v>45229</v>
      </c>
      <c r="S31" s="6">
        <v>45296</v>
      </c>
      <c r="T31" s="4" t="s">
        <v>34</v>
      </c>
      <c r="U31" s="4">
        <v>651.48</v>
      </c>
      <c r="V31" s="4">
        <v>0</v>
      </c>
      <c r="W31" s="4">
        <v>0</v>
      </c>
      <c r="X31" s="4" t="s">
        <v>161</v>
      </c>
      <c r="Y31" s="4" t="s">
        <v>48</v>
      </c>
    </row>
    <row r="32" s="4" customFormat="1" spans="1:25">
      <c r="A32" s="4" t="s">
        <v>157</v>
      </c>
      <c r="B32" s="4" t="s">
        <v>26</v>
      </c>
      <c r="C32" s="4" t="s">
        <v>97</v>
      </c>
      <c r="D32" s="4" t="s">
        <v>158</v>
      </c>
      <c r="E32" s="4" t="s">
        <v>159</v>
      </c>
      <c r="F32" s="6">
        <v>45292</v>
      </c>
      <c r="G32" s="6">
        <v>45293</v>
      </c>
      <c r="H32" s="4">
        <v>1</v>
      </c>
      <c r="I32" s="4">
        <v>1</v>
      </c>
      <c r="J32" s="4">
        <v>1</v>
      </c>
      <c r="K32" s="4" t="s">
        <v>30</v>
      </c>
      <c r="L32" s="4">
        <v>-651.48</v>
      </c>
      <c r="M32" s="4">
        <v>-651.48</v>
      </c>
      <c r="N32" s="4" t="s">
        <v>160</v>
      </c>
      <c r="O32" s="4" t="s">
        <v>32</v>
      </c>
      <c r="P32" s="4" t="s">
        <v>33</v>
      </c>
      <c r="Q32" s="4">
        <v>0</v>
      </c>
      <c r="R32" s="7">
        <v>45229</v>
      </c>
      <c r="S32" s="6">
        <v>45296</v>
      </c>
      <c r="T32" s="4" t="s">
        <v>34</v>
      </c>
      <c r="U32" s="4">
        <v>-651.48</v>
      </c>
      <c r="V32" s="4">
        <v>0</v>
      </c>
      <c r="W32" s="4">
        <v>0</v>
      </c>
      <c r="X32" s="4" t="s">
        <v>161</v>
      </c>
      <c r="Y32" s="4" t="s">
        <v>48</v>
      </c>
    </row>
    <row r="33" s="4" customFormat="1" spans="1:25">
      <c r="A33" s="4" t="s">
        <v>162</v>
      </c>
      <c r="B33" s="4" t="s">
        <v>26</v>
      </c>
      <c r="C33" s="4" t="s">
        <v>27</v>
      </c>
      <c r="D33" s="4" t="s">
        <v>158</v>
      </c>
      <c r="E33" s="4" t="s">
        <v>159</v>
      </c>
      <c r="F33" s="6">
        <v>45292</v>
      </c>
      <c r="G33" s="6">
        <v>45293</v>
      </c>
      <c r="H33" s="4">
        <v>1</v>
      </c>
      <c r="I33" s="4">
        <v>1</v>
      </c>
      <c r="J33" s="4">
        <v>1</v>
      </c>
      <c r="K33" s="4" t="s">
        <v>30</v>
      </c>
      <c r="L33" s="4">
        <v>651.48</v>
      </c>
      <c r="M33" s="4">
        <v>651.48</v>
      </c>
      <c r="N33" s="4" t="s">
        <v>160</v>
      </c>
      <c r="O33" s="4" t="s">
        <v>32</v>
      </c>
      <c r="P33" s="4" t="s">
        <v>33</v>
      </c>
      <c r="Q33" s="4">
        <v>0</v>
      </c>
      <c r="R33" s="7">
        <v>45229.0000115741</v>
      </c>
      <c r="S33" s="6">
        <v>45296</v>
      </c>
      <c r="T33" s="4" t="s">
        <v>34</v>
      </c>
      <c r="U33" s="4">
        <v>651.48</v>
      </c>
      <c r="V33" s="4">
        <v>0</v>
      </c>
      <c r="W33" s="4">
        <v>0</v>
      </c>
      <c r="X33" s="4" t="s">
        <v>163</v>
      </c>
      <c r="Y33" s="4" t="s">
        <v>48</v>
      </c>
    </row>
    <row r="34" s="4" customFormat="1" spans="1:25">
      <c r="A34" s="4" t="s">
        <v>164</v>
      </c>
      <c r="B34" s="4" t="s">
        <v>26</v>
      </c>
      <c r="C34" s="4" t="s">
        <v>27</v>
      </c>
      <c r="D34" s="4" t="s">
        <v>165</v>
      </c>
      <c r="E34" s="4" t="s">
        <v>166</v>
      </c>
      <c r="F34" s="6">
        <v>45290</v>
      </c>
      <c r="G34" s="6">
        <v>45293</v>
      </c>
      <c r="H34" s="4">
        <v>3</v>
      </c>
      <c r="I34" s="4">
        <v>3</v>
      </c>
      <c r="J34" s="4">
        <v>9</v>
      </c>
      <c r="K34" s="4" t="s">
        <v>30</v>
      </c>
      <c r="L34" s="4">
        <v>3176.28</v>
      </c>
      <c r="M34" s="4">
        <v>3176.28</v>
      </c>
      <c r="N34" s="4" t="s">
        <v>167</v>
      </c>
      <c r="O34" s="4" t="s">
        <v>32</v>
      </c>
      <c r="P34" s="4" t="s">
        <v>33</v>
      </c>
      <c r="Q34" s="4">
        <v>0</v>
      </c>
      <c r="R34" s="7">
        <v>45229</v>
      </c>
      <c r="S34" s="6">
        <v>45296</v>
      </c>
      <c r="T34" s="4" t="s">
        <v>34</v>
      </c>
      <c r="U34" s="4">
        <v>3176.28</v>
      </c>
      <c r="V34" s="4">
        <v>0</v>
      </c>
      <c r="W34" s="4">
        <v>0</v>
      </c>
      <c r="X34" s="4" t="s">
        <v>168</v>
      </c>
      <c r="Y34" s="4" t="s">
        <v>169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172</v>
      </c>
      <c r="F35" s="6">
        <v>45291</v>
      </c>
      <c r="G35" s="6">
        <v>45293</v>
      </c>
      <c r="H35" s="4">
        <v>1</v>
      </c>
      <c r="I35" s="4">
        <v>2</v>
      </c>
      <c r="J35" s="4">
        <v>2</v>
      </c>
      <c r="K35" s="4" t="s">
        <v>30</v>
      </c>
      <c r="L35" s="4">
        <v>1323.62</v>
      </c>
      <c r="M35" s="4">
        <v>1323.62</v>
      </c>
      <c r="N35" s="4" t="s">
        <v>173</v>
      </c>
      <c r="O35" s="4" t="s">
        <v>32</v>
      </c>
      <c r="P35" s="4" t="s">
        <v>33</v>
      </c>
      <c r="Q35" s="4">
        <v>0</v>
      </c>
      <c r="R35" s="7">
        <v>45230.0000115741</v>
      </c>
      <c r="S35" s="6">
        <v>45296</v>
      </c>
      <c r="T35" s="4" t="s">
        <v>34</v>
      </c>
      <c r="U35" s="4">
        <v>1323.62</v>
      </c>
      <c r="V35" s="4">
        <v>0</v>
      </c>
      <c r="W35" s="4">
        <v>0</v>
      </c>
      <c r="X35" s="4" t="s">
        <v>174</v>
      </c>
      <c r="Y35" s="4" t="s">
        <v>175</v>
      </c>
    </row>
    <row r="36" s="4" customFormat="1" spans="1:25">
      <c r="A36" s="4" t="s">
        <v>162</v>
      </c>
      <c r="B36" s="4" t="s">
        <v>26</v>
      </c>
      <c r="C36" s="4" t="s">
        <v>97</v>
      </c>
      <c r="D36" s="4" t="s">
        <v>158</v>
      </c>
      <c r="E36" s="4" t="s">
        <v>159</v>
      </c>
      <c r="F36" s="6">
        <v>45292</v>
      </c>
      <c r="G36" s="6">
        <v>45293</v>
      </c>
      <c r="H36" s="4">
        <v>1</v>
      </c>
      <c r="I36" s="4">
        <v>1</v>
      </c>
      <c r="J36" s="4">
        <v>1</v>
      </c>
      <c r="K36" s="4" t="s">
        <v>30</v>
      </c>
      <c r="L36" s="4">
        <v>-651.48</v>
      </c>
      <c r="M36" s="4">
        <v>-651.48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45229.0000115741</v>
      </c>
      <c r="S36" s="6">
        <v>45296</v>
      </c>
      <c r="T36" s="4" t="s">
        <v>34</v>
      </c>
      <c r="U36" s="4">
        <v>-651.48</v>
      </c>
      <c r="V36" s="4">
        <v>0</v>
      </c>
      <c r="W36" s="4">
        <v>0</v>
      </c>
      <c r="X36" s="4" t="s">
        <v>163</v>
      </c>
      <c r="Y36" s="4" t="s">
        <v>48</v>
      </c>
    </row>
    <row r="37" s="4" customFormat="1" spans="1:25">
      <c r="A37" s="4" t="s">
        <v>176</v>
      </c>
      <c r="B37" s="4" t="s">
        <v>26</v>
      </c>
      <c r="C37" s="4" t="s">
        <v>27</v>
      </c>
      <c r="D37" s="4" t="s">
        <v>177</v>
      </c>
      <c r="E37" s="4" t="s">
        <v>178</v>
      </c>
      <c r="F37" s="6">
        <v>45290</v>
      </c>
      <c r="G37" s="6">
        <v>45293</v>
      </c>
      <c r="H37" s="4">
        <v>1</v>
      </c>
      <c r="I37" s="4">
        <v>3</v>
      </c>
      <c r="J37" s="4">
        <v>3</v>
      </c>
      <c r="K37" s="4" t="s">
        <v>30</v>
      </c>
      <c r="L37" s="4">
        <v>395.07</v>
      </c>
      <c r="M37" s="4">
        <v>395.07</v>
      </c>
      <c r="N37" s="4" t="s">
        <v>179</v>
      </c>
      <c r="O37" s="4" t="s">
        <v>32</v>
      </c>
      <c r="P37" s="4" t="s">
        <v>33</v>
      </c>
      <c r="Q37" s="4">
        <v>0</v>
      </c>
      <c r="R37" s="7">
        <v>45234</v>
      </c>
      <c r="S37" s="6">
        <v>45296</v>
      </c>
      <c r="T37" s="4" t="s">
        <v>34</v>
      </c>
      <c r="U37" s="4">
        <v>395.07</v>
      </c>
      <c r="V37" s="4">
        <v>0</v>
      </c>
      <c r="W37" s="4">
        <v>0</v>
      </c>
      <c r="X37" s="4" t="s">
        <v>180</v>
      </c>
      <c r="Y37" s="4" t="s">
        <v>48</v>
      </c>
    </row>
    <row r="38" s="4" customFormat="1" spans="1:25">
      <c r="A38" s="4" t="s">
        <v>181</v>
      </c>
      <c r="B38" s="4" t="s">
        <v>26</v>
      </c>
      <c r="C38" s="4" t="s">
        <v>27</v>
      </c>
      <c r="D38" s="4" t="s">
        <v>182</v>
      </c>
      <c r="E38" s="4" t="s">
        <v>183</v>
      </c>
      <c r="F38" s="6">
        <v>45289</v>
      </c>
      <c r="G38" s="6">
        <v>45293</v>
      </c>
      <c r="H38" s="4">
        <v>1</v>
      </c>
      <c r="I38" s="4">
        <v>4</v>
      </c>
      <c r="J38" s="4">
        <v>4</v>
      </c>
      <c r="K38" s="4" t="s">
        <v>30</v>
      </c>
      <c r="L38" s="4">
        <v>4246.8</v>
      </c>
      <c r="M38" s="4">
        <v>4246.8</v>
      </c>
      <c r="N38" s="4" t="s">
        <v>184</v>
      </c>
      <c r="O38" s="4" t="s">
        <v>32</v>
      </c>
      <c r="P38" s="4" t="s">
        <v>33</v>
      </c>
      <c r="Q38" s="4">
        <v>0</v>
      </c>
      <c r="R38" s="7">
        <v>45234</v>
      </c>
      <c r="S38" s="6">
        <v>45296</v>
      </c>
      <c r="T38" s="4" t="s">
        <v>34</v>
      </c>
      <c r="U38" s="4">
        <v>4246.8</v>
      </c>
      <c r="V38" s="4">
        <v>0</v>
      </c>
      <c r="W38" s="4">
        <v>0</v>
      </c>
      <c r="X38" s="4" t="s">
        <v>185</v>
      </c>
      <c r="Y38" s="4" t="s">
        <v>48</v>
      </c>
    </row>
    <row r="39" s="4" customFormat="1" spans="1:25">
      <c r="A39" s="4" t="s">
        <v>186</v>
      </c>
      <c r="B39" s="4" t="s">
        <v>26</v>
      </c>
      <c r="C39" s="4" t="s">
        <v>27</v>
      </c>
      <c r="D39" s="4" t="s">
        <v>187</v>
      </c>
      <c r="E39" s="4" t="s">
        <v>188</v>
      </c>
      <c r="F39" s="6">
        <v>45291</v>
      </c>
      <c r="G39" s="6">
        <v>45293</v>
      </c>
      <c r="H39" s="4">
        <v>1</v>
      </c>
      <c r="I39" s="4">
        <v>2</v>
      </c>
      <c r="J39" s="4">
        <v>2</v>
      </c>
      <c r="K39" s="4" t="s">
        <v>30</v>
      </c>
      <c r="L39" s="4">
        <v>3788.94</v>
      </c>
      <c r="M39" s="4">
        <v>3788.94</v>
      </c>
      <c r="N39" s="4" t="s">
        <v>189</v>
      </c>
      <c r="O39" s="4" t="s">
        <v>32</v>
      </c>
      <c r="P39" s="4" t="s">
        <v>33</v>
      </c>
      <c r="Q39" s="4">
        <v>0</v>
      </c>
      <c r="R39" s="7">
        <v>45234</v>
      </c>
      <c r="S39" s="6">
        <v>45296</v>
      </c>
      <c r="T39" s="4" t="s">
        <v>34</v>
      </c>
      <c r="U39" s="4">
        <v>3788.94</v>
      </c>
      <c r="V39" s="4">
        <v>0</v>
      </c>
      <c r="W39" s="4">
        <v>0</v>
      </c>
      <c r="X39" s="4" t="s">
        <v>190</v>
      </c>
      <c r="Y39" s="4" t="s">
        <v>191</v>
      </c>
    </row>
    <row r="40" s="4" customFormat="1" spans="1:25">
      <c r="A40" s="4" t="s">
        <v>192</v>
      </c>
      <c r="B40" s="4" t="s">
        <v>26</v>
      </c>
      <c r="C40" s="4" t="s">
        <v>27</v>
      </c>
      <c r="D40" s="4" t="s">
        <v>193</v>
      </c>
      <c r="E40" s="4" t="s">
        <v>194</v>
      </c>
      <c r="F40" s="6">
        <v>45291</v>
      </c>
      <c r="G40" s="6">
        <v>45293</v>
      </c>
      <c r="H40" s="4">
        <v>1</v>
      </c>
      <c r="I40" s="4">
        <v>2</v>
      </c>
      <c r="J40" s="4">
        <v>2</v>
      </c>
      <c r="K40" s="4" t="s">
        <v>30</v>
      </c>
      <c r="L40" s="4">
        <v>2264.95</v>
      </c>
      <c r="M40" s="4">
        <v>2264.95</v>
      </c>
      <c r="N40" s="4" t="s">
        <v>195</v>
      </c>
      <c r="O40" s="4" t="s">
        <v>32</v>
      </c>
      <c r="P40" s="4" t="s">
        <v>33</v>
      </c>
      <c r="Q40" s="4">
        <v>0</v>
      </c>
      <c r="R40" s="7">
        <v>45234</v>
      </c>
      <c r="S40" s="6">
        <v>45296</v>
      </c>
      <c r="T40" s="4" t="s">
        <v>34</v>
      </c>
      <c r="U40" s="4">
        <v>2264.95</v>
      </c>
      <c r="V40" s="4">
        <v>0</v>
      </c>
      <c r="W40" s="4">
        <v>0</v>
      </c>
      <c r="X40" s="4" t="s">
        <v>196</v>
      </c>
      <c r="Y40" s="4" t="s">
        <v>197</v>
      </c>
    </row>
    <row r="41" s="4" customFormat="1" spans="1:25">
      <c r="A41" s="4" t="s">
        <v>63</v>
      </c>
      <c r="B41" s="4" t="s">
        <v>26</v>
      </c>
      <c r="C41" s="4" t="s">
        <v>97</v>
      </c>
      <c r="D41" s="4" t="s">
        <v>64</v>
      </c>
      <c r="E41" s="4" t="s">
        <v>65</v>
      </c>
      <c r="F41" s="6">
        <v>45290</v>
      </c>
      <c r="G41" s="6">
        <v>45293</v>
      </c>
      <c r="H41" s="4">
        <v>1</v>
      </c>
      <c r="I41" s="4">
        <v>3</v>
      </c>
      <c r="J41" s="4">
        <v>3</v>
      </c>
      <c r="K41" s="4" t="s">
        <v>30</v>
      </c>
      <c r="L41" s="4">
        <v>-2967.75</v>
      </c>
      <c r="M41" s="4">
        <v>-2967.75</v>
      </c>
      <c r="N41" s="4" t="s">
        <v>66</v>
      </c>
      <c r="O41" s="4" t="s">
        <v>32</v>
      </c>
      <c r="P41" s="4" t="s">
        <v>33</v>
      </c>
      <c r="Q41" s="4">
        <v>0</v>
      </c>
      <c r="R41" s="7">
        <v>45115.0000115741</v>
      </c>
      <c r="S41" s="6">
        <v>45296</v>
      </c>
      <c r="T41" s="4" t="s">
        <v>34</v>
      </c>
      <c r="U41" s="4">
        <v>-2967.75</v>
      </c>
      <c r="V41" s="4">
        <v>0</v>
      </c>
      <c r="W41" s="4">
        <v>0</v>
      </c>
      <c r="X41" s="4" t="s">
        <v>67</v>
      </c>
      <c r="Y41" s="4" t="s">
        <v>68</v>
      </c>
    </row>
    <row r="42" s="4" customFormat="1" spans="1:25">
      <c r="A42" s="4" t="s">
        <v>198</v>
      </c>
      <c r="B42" s="4" t="s">
        <v>26</v>
      </c>
      <c r="C42" s="4" t="s">
        <v>27</v>
      </c>
      <c r="D42" s="4" t="s">
        <v>199</v>
      </c>
      <c r="E42" s="4" t="s">
        <v>200</v>
      </c>
      <c r="F42" s="6">
        <v>45289</v>
      </c>
      <c r="G42" s="6">
        <v>45293</v>
      </c>
      <c r="H42" s="4">
        <v>1</v>
      </c>
      <c r="I42" s="4">
        <v>4</v>
      </c>
      <c r="J42" s="4">
        <v>4</v>
      </c>
      <c r="K42" s="4" t="s">
        <v>30</v>
      </c>
      <c r="L42" s="4">
        <v>1533.08</v>
      </c>
      <c r="M42" s="4">
        <v>1533.08</v>
      </c>
      <c r="N42" s="4" t="s">
        <v>201</v>
      </c>
      <c r="O42" s="4" t="s">
        <v>32</v>
      </c>
      <c r="P42" s="4" t="s">
        <v>33</v>
      </c>
      <c r="Q42" s="4">
        <v>0</v>
      </c>
      <c r="R42" s="7">
        <v>45236</v>
      </c>
      <c r="S42" s="6">
        <v>45296</v>
      </c>
      <c r="T42" s="4" t="s">
        <v>34</v>
      </c>
      <c r="U42" s="4">
        <v>1533.08</v>
      </c>
      <c r="V42" s="4">
        <v>0</v>
      </c>
      <c r="W42" s="4">
        <v>0</v>
      </c>
      <c r="X42" s="4" t="s">
        <v>202</v>
      </c>
      <c r="Y42" s="4" t="s">
        <v>203</v>
      </c>
    </row>
    <row r="43" s="4" customFormat="1" spans="1:25">
      <c r="A43" s="4" t="s">
        <v>204</v>
      </c>
      <c r="B43" s="4" t="s">
        <v>26</v>
      </c>
      <c r="C43" s="4" t="s">
        <v>27</v>
      </c>
      <c r="D43" s="4" t="s">
        <v>205</v>
      </c>
      <c r="E43" s="4" t="s">
        <v>206</v>
      </c>
      <c r="F43" s="6">
        <v>45292</v>
      </c>
      <c r="G43" s="6">
        <v>45293</v>
      </c>
      <c r="H43" s="4">
        <v>1</v>
      </c>
      <c r="I43" s="4">
        <v>1</v>
      </c>
      <c r="J43" s="4">
        <v>1</v>
      </c>
      <c r="K43" s="4" t="s">
        <v>30</v>
      </c>
      <c r="L43" s="4">
        <v>298.68</v>
      </c>
      <c r="M43" s="4">
        <v>298.68</v>
      </c>
      <c r="N43" s="4" t="s">
        <v>207</v>
      </c>
      <c r="O43" s="4" t="s">
        <v>32</v>
      </c>
      <c r="P43" s="4" t="s">
        <v>33</v>
      </c>
      <c r="Q43" s="4">
        <v>0</v>
      </c>
      <c r="R43" s="7">
        <v>45236</v>
      </c>
      <c r="S43" s="6">
        <v>45296</v>
      </c>
      <c r="T43" s="4" t="s">
        <v>34</v>
      </c>
      <c r="U43" s="4">
        <v>298.68</v>
      </c>
      <c r="V43" s="4">
        <v>0</v>
      </c>
      <c r="W43" s="4">
        <v>0</v>
      </c>
      <c r="X43" s="4" t="s">
        <v>208</v>
      </c>
      <c r="Y43" s="4" t="s">
        <v>48</v>
      </c>
    </row>
    <row r="44" s="4" customFormat="1" spans="1:25">
      <c r="A44" s="4" t="s">
        <v>204</v>
      </c>
      <c r="B44" s="4" t="s">
        <v>26</v>
      </c>
      <c r="C44" s="4" t="s">
        <v>97</v>
      </c>
      <c r="D44" s="4" t="s">
        <v>205</v>
      </c>
      <c r="E44" s="4" t="s">
        <v>206</v>
      </c>
      <c r="F44" s="6">
        <v>45292</v>
      </c>
      <c r="G44" s="6">
        <v>45293</v>
      </c>
      <c r="H44" s="4">
        <v>1</v>
      </c>
      <c r="I44" s="4">
        <v>1</v>
      </c>
      <c r="J44" s="4">
        <v>1</v>
      </c>
      <c r="K44" s="4" t="s">
        <v>30</v>
      </c>
      <c r="L44" s="4">
        <v>-298.68</v>
      </c>
      <c r="M44" s="4">
        <v>-298.68</v>
      </c>
      <c r="N44" s="4" t="s">
        <v>207</v>
      </c>
      <c r="O44" s="4" t="s">
        <v>32</v>
      </c>
      <c r="P44" s="4" t="s">
        <v>33</v>
      </c>
      <c r="Q44" s="4">
        <v>0</v>
      </c>
      <c r="R44" s="7">
        <v>45236</v>
      </c>
      <c r="S44" s="6">
        <v>45296</v>
      </c>
      <c r="T44" s="4" t="s">
        <v>34</v>
      </c>
      <c r="U44" s="4">
        <v>-298.68</v>
      </c>
      <c r="V44" s="4">
        <v>0</v>
      </c>
      <c r="W44" s="4">
        <v>0</v>
      </c>
      <c r="X44" s="4" t="s">
        <v>208</v>
      </c>
      <c r="Y44" s="4" t="s">
        <v>48</v>
      </c>
    </row>
    <row r="45" s="4" customFormat="1" spans="1:25">
      <c r="A45" s="4" t="s">
        <v>209</v>
      </c>
      <c r="B45" s="4" t="s">
        <v>26</v>
      </c>
      <c r="C45" s="4" t="s">
        <v>27</v>
      </c>
      <c r="D45" s="4" t="s">
        <v>210</v>
      </c>
      <c r="E45" s="4" t="s">
        <v>211</v>
      </c>
      <c r="F45" s="6">
        <v>45292</v>
      </c>
      <c r="G45" s="6">
        <v>45293</v>
      </c>
      <c r="H45" s="4">
        <v>1</v>
      </c>
      <c r="I45" s="4">
        <v>1</v>
      </c>
      <c r="J45" s="4">
        <v>1</v>
      </c>
      <c r="K45" s="4" t="s">
        <v>30</v>
      </c>
      <c r="L45" s="4">
        <v>158.85</v>
      </c>
      <c r="M45" s="4">
        <v>158.85</v>
      </c>
      <c r="N45" s="4" t="s">
        <v>212</v>
      </c>
      <c r="O45" s="4" t="s">
        <v>32</v>
      </c>
      <c r="P45" s="4" t="s">
        <v>33</v>
      </c>
      <c r="Q45" s="4">
        <v>0</v>
      </c>
      <c r="R45" s="7">
        <v>45236</v>
      </c>
      <c r="S45" s="6">
        <v>45296</v>
      </c>
      <c r="T45" s="4" t="s">
        <v>34</v>
      </c>
      <c r="U45" s="4">
        <v>158.85</v>
      </c>
      <c r="V45" s="4">
        <v>0</v>
      </c>
      <c r="W45" s="4">
        <v>0</v>
      </c>
      <c r="X45" s="4" t="s">
        <v>213</v>
      </c>
      <c r="Y45" s="4" t="s">
        <v>48</v>
      </c>
    </row>
    <row r="46" s="4" customFormat="1" spans="1:25">
      <c r="A46" s="4" t="s">
        <v>209</v>
      </c>
      <c r="B46" s="4" t="s">
        <v>26</v>
      </c>
      <c r="C46" s="4" t="s">
        <v>97</v>
      </c>
      <c r="D46" s="4" t="s">
        <v>210</v>
      </c>
      <c r="E46" s="4" t="s">
        <v>211</v>
      </c>
      <c r="F46" s="6">
        <v>45292</v>
      </c>
      <c r="G46" s="6">
        <v>45293</v>
      </c>
      <c r="H46" s="4">
        <v>1</v>
      </c>
      <c r="I46" s="4">
        <v>1</v>
      </c>
      <c r="J46" s="4">
        <v>1</v>
      </c>
      <c r="K46" s="4" t="s">
        <v>30</v>
      </c>
      <c r="L46" s="4">
        <v>-158.85</v>
      </c>
      <c r="M46" s="4">
        <v>-158.85</v>
      </c>
      <c r="N46" s="4" t="s">
        <v>212</v>
      </c>
      <c r="O46" s="4" t="s">
        <v>32</v>
      </c>
      <c r="P46" s="4" t="s">
        <v>33</v>
      </c>
      <c r="Q46" s="4">
        <v>0</v>
      </c>
      <c r="R46" s="7">
        <v>45236</v>
      </c>
      <c r="S46" s="6">
        <v>45296</v>
      </c>
      <c r="T46" s="4" t="s">
        <v>34</v>
      </c>
      <c r="U46" s="4">
        <v>-158.85</v>
      </c>
      <c r="V46" s="4">
        <v>0</v>
      </c>
      <c r="W46" s="4">
        <v>0</v>
      </c>
      <c r="X46" s="4" t="s">
        <v>213</v>
      </c>
      <c r="Y46" s="4" t="s">
        <v>48</v>
      </c>
    </row>
    <row r="47" s="4" customFormat="1" spans="1:25">
      <c r="A47" s="4" t="s">
        <v>214</v>
      </c>
      <c r="B47" s="4" t="s">
        <v>26</v>
      </c>
      <c r="C47" s="4" t="s">
        <v>27</v>
      </c>
      <c r="D47" s="4" t="s">
        <v>171</v>
      </c>
      <c r="E47" s="4" t="s">
        <v>215</v>
      </c>
      <c r="F47" s="6">
        <v>45289</v>
      </c>
      <c r="G47" s="6">
        <v>45293</v>
      </c>
      <c r="H47" s="4">
        <v>1</v>
      </c>
      <c r="I47" s="4">
        <v>4</v>
      </c>
      <c r="J47" s="4">
        <v>4</v>
      </c>
      <c r="K47" s="4" t="s">
        <v>30</v>
      </c>
      <c r="L47" s="4">
        <v>3103.46</v>
      </c>
      <c r="M47" s="4">
        <v>3103.46</v>
      </c>
      <c r="N47" s="4" t="s">
        <v>216</v>
      </c>
      <c r="O47" s="4" t="s">
        <v>32</v>
      </c>
      <c r="P47" s="4" t="s">
        <v>33</v>
      </c>
      <c r="Q47" s="4">
        <v>0</v>
      </c>
      <c r="R47" s="7">
        <v>45238</v>
      </c>
      <c r="S47" s="6">
        <v>45296</v>
      </c>
      <c r="T47" s="4" t="s">
        <v>34</v>
      </c>
      <c r="U47" s="4">
        <v>3103.46</v>
      </c>
      <c r="V47" s="4">
        <v>0</v>
      </c>
      <c r="W47" s="4">
        <v>0</v>
      </c>
      <c r="X47" s="4" t="s">
        <v>217</v>
      </c>
      <c r="Y47" s="4" t="s">
        <v>218</v>
      </c>
    </row>
    <row r="48" s="4" customFormat="1" spans="1:25">
      <c r="A48" s="4" t="s">
        <v>219</v>
      </c>
      <c r="B48" s="4" t="s">
        <v>26</v>
      </c>
      <c r="C48" s="4" t="s">
        <v>27</v>
      </c>
      <c r="D48" s="4" t="s">
        <v>220</v>
      </c>
      <c r="E48" s="4" t="s">
        <v>221</v>
      </c>
      <c r="F48" s="6">
        <v>45292</v>
      </c>
      <c r="G48" s="6">
        <v>45293</v>
      </c>
      <c r="H48" s="4">
        <v>1</v>
      </c>
      <c r="I48" s="4">
        <v>1</v>
      </c>
      <c r="J48" s="4">
        <v>1</v>
      </c>
      <c r="K48" s="4" t="s">
        <v>30</v>
      </c>
      <c r="L48" s="4">
        <v>330.67</v>
      </c>
      <c r="M48" s="4">
        <v>330.67</v>
      </c>
      <c r="N48" s="4" t="s">
        <v>222</v>
      </c>
      <c r="O48" s="4" t="s">
        <v>32</v>
      </c>
      <c r="P48" s="4" t="s">
        <v>33</v>
      </c>
      <c r="Q48" s="4">
        <v>0</v>
      </c>
      <c r="R48" s="7">
        <v>45238.0000115741</v>
      </c>
      <c r="S48" s="6">
        <v>45296</v>
      </c>
      <c r="T48" s="4" t="s">
        <v>34</v>
      </c>
      <c r="U48" s="4">
        <v>330.67</v>
      </c>
      <c r="V48" s="4">
        <v>0</v>
      </c>
      <c r="W48" s="4">
        <v>0</v>
      </c>
      <c r="X48" s="4" t="s">
        <v>223</v>
      </c>
      <c r="Y48" s="4" t="s">
        <v>224</v>
      </c>
    </row>
    <row r="49" s="4" customFormat="1" spans="1:25">
      <c r="A49" s="4" t="s">
        <v>225</v>
      </c>
      <c r="B49" s="4" t="s">
        <v>26</v>
      </c>
      <c r="C49" s="4" t="s">
        <v>27</v>
      </c>
      <c r="D49" s="4" t="s">
        <v>220</v>
      </c>
      <c r="E49" s="4" t="s">
        <v>226</v>
      </c>
      <c r="F49" s="6">
        <v>45292</v>
      </c>
      <c r="G49" s="6">
        <v>45293</v>
      </c>
      <c r="H49" s="4">
        <v>1</v>
      </c>
      <c r="I49" s="4">
        <v>1</v>
      </c>
      <c r="J49" s="4">
        <v>1</v>
      </c>
      <c r="K49" s="4" t="s">
        <v>30</v>
      </c>
      <c r="L49" s="4">
        <v>330.67</v>
      </c>
      <c r="M49" s="4">
        <v>330.67</v>
      </c>
      <c r="N49" s="4" t="s">
        <v>227</v>
      </c>
      <c r="O49" s="4" t="s">
        <v>32</v>
      </c>
      <c r="P49" s="4" t="s">
        <v>33</v>
      </c>
      <c r="Q49" s="4">
        <v>0</v>
      </c>
      <c r="R49" s="7">
        <v>45238.0000115741</v>
      </c>
      <c r="S49" s="6">
        <v>45296</v>
      </c>
      <c r="T49" s="4" t="s">
        <v>34</v>
      </c>
      <c r="U49" s="4">
        <v>330.67</v>
      </c>
      <c r="V49" s="4">
        <v>0</v>
      </c>
      <c r="W49" s="4">
        <v>0</v>
      </c>
      <c r="X49" s="4" t="s">
        <v>228</v>
      </c>
      <c r="Y49" s="4" t="s">
        <v>229</v>
      </c>
    </row>
    <row r="50" s="4" customFormat="1" spans="1:25">
      <c r="A50" s="4" t="s">
        <v>230</v>
      </c>
      <c r="B50" s="4" t="s">
        <v>26</v>
      </c>
      <c r="C50" s="4" t="s">
        <v>27</v>
      </c>
      <c r="D50" s="4" t="s">
        <v>171</v>
      </c>
      <c r="E50" s="4" t="s">
        <v>231</v>
      </c>
      <c r="F50" s="6">
        <v>45290</v>
      </c>
      <c r="G50" s="6">
        <v>45293</v>
      </c>
      <c r="H50" s="4">
        <v>1</v>
      </c>
      <c r="I50" s="4">
        <v>3</v>
      </c>
      <c r="J50" s="4">
        <v>3</v>
      </c>
      <c r="K50" s="4" t="s">
        <v>30</v>
      </c>
      <c r="L50" s="4">
        <v>1980.36</v>
      </c>
      <c r="M50" s="4">
        <v>1980.36</v>
      </c>
      <c r="N50" s="4" t="s">
        <v>232</v>
      </c>
      <c r="O50" s="4" t="s">
        <v>32</v>
      </c>
      <c r="P50" s="4" t="s">
        <v>33</v>
      </c>
      <c r="Q50" s="4">
        <v>0</v>
      </c>
      <c r="R50" s="7">
        <v>45238</v>
      </c>
      <c r="S50" s="6">
        <v>45296</v>
      </c>
      <c r="T50" s="4" t="s">
        <v>34</v>
      </c>
      <c r="U50" s="4">
        <v>1980.36</v>
      </c>
      <c r="V50" s="4">
        <v>0</v>
      </c>
      <c r="W50" s="4">
        <v>0</v>
      </c>
      <c r="X50" s="4" t="s">
        <v>233</v>
      </c>
      <c r="Y50" s="4" t="s">
        <v>234</v>
      </c>
    </row>
    <row r="51" s="4" customFormat="1" spans="1:25">
      <c r="A51" s="4" t="s">
        <v>235</v>
      </c>
      <c r="B51" s="4" t="s">
        <v>26</v>
      </c>
      <c r="C51" s="4" t="s">
        <v>27</v>
      </c>
      <c r="D51" s="4" t="s">
        <v>171</v>
      </c>
      <c r="E51" s="4" t="s">
        <v>231</v>
      </c>
      <c r="F51" s="6">
        <v>45290</v>
      </c>
      <c r="G51" s="6">
        <v>45293</v>
      </c>
      <c r="H51" s="4">
        <v>1</v>
      </c>
      <c r="I51" s="4">
        <v>3</v>
      </c>
      <c r="J51" s="4">
        <v>3</v>
      </c>
      <c r="K51" s="4" t="s">
        <v>30</v>
      </c>
      <c r="L51" s="4">
        <v>1980.36</v>
      </c>
      <c r="M51" s="4">
        <v>1980.36</v>
      </c>
      <c r="N51" s="4" t="s">
        <v>236</v>
      </c>
      <c r="O51" s="4" t="s">
        <v>32</v>
      </c>
      <c r="P51" s="4" t="s">
        <v>33</v>
      </c>
      <c r="Q51" s="4">
        <v>0</v>
      </c>
      <c r="R51" s="7">
        <v>45238.0000115741</v>
      </c>
      <c r="S51" s="6">
        <v>45296</v>
      </c>
      <c r="T51" s="4" t="s">
        <v>34</v>
      </c>
      <c r="U51" s="4">
        <v>1980.36</v>
      </c>
      <c r="V51" s="4">
        <v>0</v>
      </c>
      <c r="W51" s="4">
        <v>0</v>
      </c>
      <c r="X51" s="4" t="s">
        <v>237</v>
      </c>
      <c r="Y51" s="4" t="s">
        <v>238</v>
      </c>
    </row>
    <row r="52" s="4" customFormat="1" spans="1:25">
      <c r="A52" s="4" t="s">
        <v>239</v>
      </c>
      <c r="B52" s="4" t="s">
        <v>26</v>
      </c>
      <c r="C52" s="4" t="s">
        <v>27</v>
      </c>
      <c r="D52" s="4" t="s">
        <v>240</v>
      </c>
      <c r="E52" s="4" t="s">
        <v>83</v>
      </c>
      <c r="F52" s="6">
        <v>45290</v>
      </c>
      <c r="G52" s="6">
        <v>45293</v>
      </c>
      <c r="H52" s="4">
        <v>3</v>
      </c>
      <c r="I52" s="4">
        <v>3</v>
      </c>
      <c r="J52" s="4">
        <v>9</v>
      </c>
      <c r="K52" s="4" t="s">
        <v>30</v>
      </c>
      <c r="L52" s="4">
        <v>3246.39</v>
      </c>
      <c r="M52" s="4">
        <v>3246.39</v>
      </c>
      <c r="N52" s="4" t="s">
        <v>241</v>
      </c>
      <c r="O52" s="4" t="s">
        <v>32</v>
      </c>
      <c r="P52" s="4" t="s">
        <v>33</v>
      </c>
      <c r="Q52" s="4">
        <v>0</v>
      </c>
      <c r="R52" s="7">
        <v>45240</v>
      </c>
      <c r="S52" s="6">
        <v>45296</v>
      </c>
      <c r="T52" s="4" t="s">
        <v>34</v>
      </c>
      <c r="U52" s="4">
        <v>3246.39</v>
      </c>
      <c r="V52" s="4">
        <v>0</v>
      </c>
      <c r="W52" s="4">
        <v>0</v>
      </c>
      <c r="X52" s="4" t="s">
        <v>242</v>
      </c>
      <c r="Y52" s="4" t="s">
        <v>48</v>
      </c>
    </row>
    <row r="53" s="4" customFormat="1" spans="1:25">
      <c r="A53" s="4" t="s">
        <v>243</v>
      </c>
      <c r="B53" s="4" t="s">
        <v>26</v>
      </c>
      <c r="C53" s="4" t="s">
        <v>27</v>
      </c>
      <c r="D53" s="4" t="s">
        <v>244</v>
      </c>
      <c r="E53" s="4" t="s">
        <v>245</v>
      </c>
      <c r="F53" s="6">
        <v>45290</v>
      </c>
      <c r="G53" s="6">
        <v>45293</v>
      </c>
      <c r="H53" s="4">
        <v>1</v>
      </c>
      <c r="I53" s="4">
        <v>3</v>
      </c>
      <c r="J53" s="4">
        <v>3</v>
      </c>
      <c r="K53" s="4" t="s">
        <v>30</v>
      </c>
      <c r="L53" s="4">
        <v>943.47</v>
      </c>
      <c r="M53" s="4">
        <v>943.47</v>
      </c>
      <c r="N53" s="4" t="s">
        <v>246</v>
      </c>
      <c r="O53" s="4" t="s">
        <v>32</v>
      </c>
      <c r="P53" s="4" t="s">
        <v>33</v>
      </c>
      <c r="Q53" s="4">
        <v>0</v>
      </c>
      <c r="R53" s="7">
        <v>45240.0000115741</v>
      </c>
      <c r="S53" s="6">
        <v>45296</v>
      </c>
      <c r="T53" s="4" t="s">
        <v>34</v>
      </c>
      <c r="U53" s="4">
        <v>943.47</v>
      </c>
      <c r="V53" s="4">
        <v>0</v>
      </c>
      <c r="W53" s="4">
        <v>0</v>
      </c>
      <c r="X53" s="4" t="s">
        <v>247</v>
      </c>
      <c r="Y53" s="4" t="s">
        <v>48</v>
      </c>
    </row>
    <row r="54" s="4" customFormat="1" spans="1:25">
      <c r="A54" s="4" t="s">
        <v>248</v>
      </c>
      <c r="B54" s="4" t="s">
        <v>26</v>
      </c>
      <c r="C54" s="4" t="s">
        <v>27</v>
      </c>
      <c r="D54" s="4" t="s">
        <v>249</v>
      </c>
      <c r="E54" s="4" t="s">
        <v>250</v>
      </c>
      <c r="F54" s="6">
        <v>45289</v>
      </c>
      <c r="G54" s="6">
        <v>45293</v>
      </c>
      <c r="H54" s="4">
        <v>1</v>
      </c>
      <c r="I54" s="4">
        <v>4</v>
      </c>
      <c r="J54" s="4">
        <v>4</v>
      </c>
      <c r="K54" s="4" t="s">
        <v>30</v>
      </c>
      <c r="L54" s="4">
        <v>9717.96</v>
      </c>
      <c r="M54" s="4">
        <v>9717.96</v>
      </c>
      <c r="N54" s="4" t="s">
        <v>251</v>
      </c>
      <c r="O54" s="4" t="s">
        <v>32</v>
      </c>
      <c r="P54" s="4" t="s">
        <v>33</v>
      </c>
      <c r="Q54" s="4">
        <v>0</v>
      </c>
      <c r="R54" s="7">
        <v>45240.0000115741</v>
      </c>
      <c r="S54" s="6">
        <v>45296</v>
      </c>
      <c r="T54" s="4" t="s">
        <v>34</v>
      </c>
      <c r="U54" s="4">
        <v>9717.96</v>
      </c>
      <c r="V54" s="4">
        <v>0</v>
      </c>
      <c r="W54" s="4">
        <v>0</v>
      </c>
      <c r="X54" s="4" t="s">
        <v>252</v>
      </c>
      <c r="Y54" s="4" t="s">
        <v>253</v>
      </c>
    </row>
    <row r="55" s="4" customFormat="1" spans="1:25">
      <c r="A55" s="4" t="s">
        <v>254</v>
      </c>
      <c r="B55" s="4" t="s">
        <v>26</v>
      </c>
      <c r="C55" s="4" t="s">
        <v>27</v>
      </c>
      <c r="D55" s="4" t="s">
        <v>255</v>
      </c>
      <c r="E55" s="4" t="s">
        <v>256</v>
      </c>
      <c r="F55" s="6">
        <v>45289</v>
      </c>
      <c r="G55" s="6">
        <v>45293</v>
      </c>
      <c r="H55" s="4">
        <v>1</v>
      </c>
      <c r="I55" s="4">
        <v>4</v>
      </c>
      <c r="J55" s="4">
        <v>4</v>
      </c>
      <c r="K55" s="4" t="s">
        <v>30</v>
      </c>
      <c r="L55" s="4">
        <v>1121.96</v>
      </c>
      <c r="M55" s="4">
        <v>1121.96</v>
      </c>
      <c r="N55" s="4" t="s">
        <v>257</v>
      </c>
      <c r="O55" s="4" t="s">
        <v>32</v>
      </c>
      <c r="P55" s="4" t="s">
        <v>33</v>
      </c>
      <c r="Q55" s="4">
        <v>0</v>
      </c>
      <c r="R55" s="7">
        <v>45241.0000115741</v>
      </c>
      <c r="S55" s="6">
        <v>45296</v>
      </c>
      <c r="T55" s="4" t="s">
        <v>34</v>
      </c>
      <c r="U55" s="4">
        <v>1121.96</v>
      </c>
      <c r="V55" s="4">
        <v>0</v>
      </c>
      <c r="W55" s="4">
        <v>0</v>
      </c>
      <c r="X55" s="4" t="s">
        <v>258</v>
      </c>
      <c r="Y55" s="4" t="s">
        <v>48</v>
      </c>
    </row>
    <row r="56" s="4" customFormat="1" spans="1:25">
      <c r="A56" s="4" t="s">
        <v>259</v>
      </c>
      <c r="B56" s="4" t="s">
        <v>26</v>
      </c>
      <c r="C56" s="4" t="s">
        <v>27</v>
      </c>
      <c r="D56" s="4" t="s">
        <v>260</v>
      </c>
      <c r="E56" s="4" t="s">
        <v>261</v>
      </c>
      <c r="F56" s="6">
        <v>45291</v>
      </c>
      <c r="G56" s="6">
        <v>45293</v>
      </c>
      <c r="H56" s="4">
        <v>1</v>
      </c>
      <c r="I56" s="4">
        <v>2</v>
      </c>
      <c r="J56" s="4">
        <v>2</v>
      </c>
      <c r="K56" s="4" t="s">
        <v>30</v>
      </c>
      <c r="L56" s="4">
        <v>1945.7</v>
      </c>
      <c r="M56" s="4">
        <v>1945.7</v>
      </c>
      <c r="N56" s="4" t="s">
        <v>262</v>
      </c>
      <c r="O56" s="4" t="s">
        <v>32</v>
      </c>
      <c r="P56" s="4" t="s">
        <v>33</v>
      </c>
      <c r="Q56" s="4">
        <v>0</v>
      </c>
      <c r="R56" s="7">
        <v>45241.0000115741</v>
      </c>
      <c r="S56" s="6">
        <v>45296</v>
      </c>
      <c r="T56" s="4" t="s">
        <v>34</v>
      </c>
      <c r="U56" s="4">
        <v>1945.7</v>
      </c>
      <c r="V56" s="4">
        <v>0</v>
      </c>
      <c r="W56" s="4">
        <v>0</v>
      </c>
      <c r="X56" s="4" t="s">
        <v>263</v>
      </c>
      <c r="Y56" s="4" t="s">
        <v>48</v>
      </c>
    </row>
    <row r="57" s="4" customFormat="1" spans="1:25">
      <c r="A57" s="4" t="s">
        <v>264</v>
      </c>
      <c r="B57" s="4" t="s">
        <v>26</v>
      </c>
      <c r="C57" s="4" t="s">
        <v>27</v>
      </c>
      <c r="D57" s="4" t="s">
        <v>265</v>
      </c>
      <c r="E57" s="4" t="s">
        <v>266</v>
      </c>
      <c r="F57" s="6">
        <v>45292</v>
      </c>
      <c r="G57" s="6">
        <v>45293</v>
      </c>
      <c r="H57" s="4">
        <v>2</v>
      </c>
      <c r="I57" s="4">
        <v>1</v>
      </c>
      <c r="J57" s="4">
        <v>2</v>
      </c>
      <c r="K57" s="4" t="s">
        <v>30</v>
      </c>
      <c r="L57" s="4">
        <v>701.22</v>
      </c>
      <c r="M57" s="4">
        <v>701.22</v>
      </c>
      <c r="N57" s="4" t="s">
        <v>267</v>
      </c>
      <c r="O57" s="4" t="s">
        <v>32</v>
      </c>
      <c r="P57" s="4" t="s">
        <v>33</v>
      </c>
      <c r="Q57" s="4">
        <v>0</v>
      </c>
      <c r="R57" s="7">
        <v>45241.0000115741</v>
      </c>
      <c r="S57" s="6">
        <v>45296</v>
      </c>
      <c r="T57" s="4" t="s">
        <v>34</v>
      </c>
      <c r="U57" s="4">
        <v>701.22</v>
      </c>
      <c r="V57" s="4">
        <v>0</v>
      </c>
      <c r="W57" s="4">
        <v>0</v>
      </c>
      <c r="X57" s="4" t="s">
        <v>268</v>
      </c>
      <c r="Y57" s="4" t="s">
        <v>269</v>
      </c>
    </row>
    <row r="58" s="4" customFormat="1" spans="1:25">
      <c r="A58" s="4" t="s">
        <v>270</v>
      </c>
      <c r="B58" s="4" t="s">
        <v>26</v>
      </c>
      <c r="C58" s="4" t="s">
        <v>27</v>
      </c>
      <c r="D58" s="4" t="s">
        <v>271</v>
      </c>
      <c r="E58" s="4" t="s">
        <v>272</v>
      </c>
      <c r="F58" s="6">
        <v>45287</v>
      </c>
      <c r="G58" s="6">
        <v>45293</v>
      </c>
      <c r="H58" s="4">
        <v>1</v>
      </c>
      <c r="I58" s="4">
        <v>6</v>
      </c>
      <c r="J58" s="4">
        <v>6</v>
      </c>
      <c r="K58" s="4" t="s">
        <v>30</v>
      </c>
      <c r="L58" s="4">
        <v>3935.31</v>
      </c>
      <c r="M58" s="4">
        <v>3935.31</v>
      </c>
      <c r="N58" s="4" t="s">
        <v>273</v>
      </c>
      <c r="O58" s="4" t="s">
        <v>32</v>
      </c>
      <c r="P58" s="4" t="s">
        <v>33</v>
      </c>
      <c r="Q58" s="4">
        <v>0</v>
      </c>
      <c r="R58" s="7">
        <v>45242</v>
      </c>
      <c r="S58" s="6">
        <v>45296</v>
      </c>
      <c r="T58" s="4" t="s">
        <v>34</v>
      </c>
      <c r="U58" s="4">
        <v>3935.31</v>
      </c>
      <c r="V58" s="4">
        <v>0</v>
      </c>
      <c r="W58" s="4">
        <v>0</v>
      </c>
      <c r="X58" s="4" t="s">
        <v>274</v>
      </c>
      <c r="Y58" s="4" t="s">
        <v>48</v>
      </c>
    </row>
    <row r="59" s="4" customFormat="1" spans="1:25">
      <c r="A59" s="4" t="s">
        <v>275</v>
      </c>
      <c r="B59" s="4" t="s">
        <v>26</v>
      </c>
      <c r="C59" s="4" t="s">
        <v>27</v>
      </c>
      <c r="D59" s="4" t="s">
        <v>276</v>
      </c>
      <c r="E59" s="4" t="s">
        <v>277</v>
      </c>
      <c r="F59" s="6">
        <v>45288</v>
      </c>
      <c r="G59" s="6">
        <v>45293</v>
      </c>
      <c r="H59" s="4">
        <v>1</v>
      </c>
      <c r="I59" s="4">
        <v>5</v>
      </c>
      <c r="J59" s="4">
        <v>5</v>
      </c>
      <c r="K59" s="4" t="s">
        <v>30</v>
      </c>
      <c r="L59" s="4">
        <v>6477.85</v>
      </c>
      <c r="M59" s="4">
        <v>6477.85</v>
      </c>
      <c r="N59" s="4" t="s">
        <v>278</v>
      </c>
      <c r="O59" s="4" t="s">
        <v>32</v>
      </c>
      <c r="P59" s="4" t="s">
        <v>33</v>
      </c>
      <c r="Q59" s="4">
        <v>0</v>
      </c>
      <c r="R59" s="7">
        <v>45242</v>
      </c>
      <c r="S59" s="6">
        <v>45296</v>
      </c>
      <c r="T59" s="4" t="s">
        <v>34</v>
      </c>
      <c r="U59" s="4">
        <v>6477.85</v>
      </c>
      <c r="V59" s="4">
        <v>0</v>
      </c>
      <c r="W59" s="4">
        <v>0</v>
      </c>
      <c r="X59" s="4" t="s">
        <v>279</v>
      </c>
      <c r="Y59" s="4" t="s">
        <v>280</v>
      </c>
    </row>
    <row r="60" s="4" customFormat="1" spans="1:25">
      <c r="A60" s="4" t="s">
        <v>281</v>
      </c>
      <c r="B60" s="4" t="s">
        <v>26</v>
      </c>
      <c r="C60" s="4" t="s">
        <v>27</v>
      </c>
      <c r="D60" s="4" t="s">
        <v>282</v>
      </c>
      <c r="E60" s="4" t="s">
        <v>283</v>
      </c>
      <c r="F60" s="6">
        <v>45292</v>
      </c>
      <c r="G60" s="6">
        <v>45293</v>
      </c>
      <c r="H60" s="4">
        <v>1</v>
      </c>
      <c r="I60" s="4">
        <v>1</v>
      </c>
      <c r="J60" s="4">
        <v>1</v>
      </c>
      <c r="K60" s="4" t="s">
        <v>30</v>
      </c>
      <c r="L60" s="4">
        <v>435.51</v>
      </c>
      <c r="M60" s="4">
        <v>435.51</v>
      </c>
      <c r="N60" s="4" t="s">
        <v>284</v>
      </c>
      <c r="O60" s="4" t="s">
        <v>32</v>
      </c>
      <c r="P60" s="4" t="s">
        <v>33</v>
      </c>
      <c r="Q60" s="4">
        <v>0</v>
      </c>
      <c r="R60" s="7">
        <v>45242</v>
      </c>
      <c r="S60" s="6">
        <v>45296</v>
      </c>
      <c r="T60" s="4" t="s">
        <v>34</v>
      </c>
      <c r="U60" s="4">
        <v>435.51</v>
      </c>
      <c r="V60" s="4">
        <v>0</v>
      </c>
      <c r="W60" s="4">
        <v>0</v>
      </c>
      <c r="X60" s="4" t="s">
        <v>285</v>
      </c>
      <c r="Y60" s="4" t="s">
        <v>286</v>
      </c>
    </row>
    <row r="61" s="4" customFormat="1" spans="1:25">
      <c r="A61" s="4" t="s">
        <v>287</v>
      </c>
      <c r="B61" s="4" t="s">
        <v>26</v>
      </c>
      <c r="C61" s="4" t="s">
        <v>27</v>
      </c>
      <c r="D61" s="4" t="s">
        <v>288</v>
      </c>
      <c r="E61" s="4" t="s">
        <v>289</v>
      </c>
      <c r="F61" s="6">
        <v>45289</v>
      </c>
      <c r="G61" s="6">
        <v>45293</v>
      </c>
      <c r="H61" s="4">
        <v>1</v>
      </c>
      <c r="I61" s="4">
        <v>4</v>
      </c>
      <c r="J61" s="4">
        <v>4</v>
      </c>
      <c r="K61" s="4" t="s">
        <v>30</v>
      </c>
      <c r="L61" s="4">
        <v>5259.92</v>
      </c>
      <c r="M61" s="4">
        <v>5259.92</v>
      </c>
      <c r="N61" s="4" t="s">
        <v>290</v>
      </c>
      <c r="O61" s="4" t="s">
        <v>32</v>
      </c>
      <c r="P61" s="4" t="s">
        <v>33</v>
      </c>
      <c r="Q61" s="4">
        <v>0</v>
      </c>
      <c r="R61" s="7">
        <v>45242.0000115741</v>
      </c>
      <c r="S61" s="6">
        <v>45296</v>
      </c>
      <c r="T61" s="4" t="s">
        <v>34</v>
      </c>
      <c r="U61" s="4">
        <v>5259.92</v>
      </c>
      <c r="V61" s="4">
        <v>0</v>
      </c>
      <c r="W61" s="4">
        <v>0</v>
      </c>
      <c r="X61" s="4" t="s">
        <v>291</v>
      </c>
      <c r="Y61" s="4" t="s">
        <v>48</v>
      </c>
    </row>
    <row r="62" s="4" customFormat="1" spans="1:25">
      <c r="A62" s="4" t="s">
        <v>292</v>
      </c>
      <c r="B62" s="4" t="s">
        <v>26</v>
      </c>
      <c r="C62" s="4" t="s">
        <v>27</v>
      </c>
      <c r="D62" s="4" t="s">
        <v>293</v>
      </c>
      <c r="E62" s="4" t="s">
        <v>294</v>
      </c>
      <c r="F62" s="6">
        <v>45292</v>
      </c>
      <c r="G62" s="6">
        <v>45293</v>
      </c>
      <c r="H62" s="4">
        <v>1</v>
      </c>
      <c r="I62" s="4">
        <v>1</v>
      </c>
      <c r="J62" s="4">
        <v>1</v>
      </c>
      <c r="K62" s="4" t="s">
        <v>30</v>
      </c>
      <c r="L62" s="4">
        <v>401.83</v>
      </c>
      <c r="M62" s="4">
        <v>401.83</v>
      </c>
      <c r="N62" s="4" t="s">
        <v>295</v>
      </c>
      <c r="O62" s="4" t="s">
        <v>32</v>
      </c>
      <c r="P62" s="4" t="s">
        <v>33</v>
      </c>
      <c r="Q62" s="4">
        <v>0</v>
      </c>
      <c r="R62" s="7">
        <v>45242</v>
      </c>
      <c r="S62" s="6">
        <v>45296</v>
      </c>
      <c r="T62" s="4" t="s">
        <v>34</v>
      </c>
      <c r="U62" s="4">
        <v>401.83</v>
      </c>
      <c r="V62" s="4">
        <v>0</v>
      </c>
      <c r="W62" s="4">
        <v>0</v>
      </c>
      <c r="X62" s="4" t="s">
        <v>296</v>
      </c>
      <c r="Y62" s="4" t="s">
        <v>297</v>
      </c>
    </row>
    <row r="63" s="4" customFormat="1" spans="1:25">
      <c r="A63" s="4" t="s">
        <v>298</v>
      </c>
      <c r="B63" s="4" t="s">
        <v>26</v>
      </c>
      <c r="C63" s="4" t="s">
        <v>27</v>
      </c>
      <c r="D63" s="4" t="s">
        <v>299</v>
      </c>
      <c r="E63" s="4" t="s">
        <v>300</v>
      </c>
      <c r="F63" s="6">
        <v>45291</v>
      </c>
      <c r="G63" s="6">
        <v>45293</v>
      </c>
      <c r="H63" s="4">
        <v>1</v>
      </c>
      <c r="I63" s="4">
        <v>2</v>
      </c>
      <c r="J63" s="4">
        <v>2</v>
      </c>
      <c r="K63" s="4" t="s">
        <v>30</v>
      </c>
      <c r="L63" s="4">
        <v>1911.88</v>
      </c>
      <c r="M63" s="4">
        <v>1911.88</v>
      </c>
      <c r="N63" s="4" t="s">
        <v>301</v>
      </c>
      <c r="O63" s="4" t="s">
        <v>32</v>
      </c>
      <c r="P63" s="4" t="s">
        <v>33</v>
      </c>
      <c r="Q63" s="4">
        <v>0</v>
      </c>
      <c r="R63" s="7">
        <v>45243</v>
      </c>
      <c r="S63" s="6">
        <v>45296</v>
      </c>
      <c r="T63" s="4" t="s">
        <v>34</v>
      </c>
      <c r="U63" s="4">
        <v>1911.88</v>
      </c>
      <c r="V63" s="4">
        <v>0</v>
      </c>
      <c r="W63" s="4">
        <v>0</v>
      </c>
      <c r="X63" s="4" t="s">
        <v>302</v>
      </c>
      <c r="Y63" s="4" t="s">
        <v>48</v>
      </c>
    </row>
    <row r="64" s="4" customFormat="1" spans="1:25">
      <c r="A64" s="4" t="s">
        <v>303</v>
      </c>
      <c r="B64" s="4" t="s">
        <v>26</v>
      </c>
      <c r="C64" s="4" t="s">
        <v>27</v>
      </c>
      <c r="D64" s="4" t="s">
        <v>304</v>
      </c>
      <c r="E64" s="4" t="s">
        <v>305</v>
      </c>
      <c r="F64" s="6">
        <v>45292</v>
      </c>
      <c r="G64" s="6">
        <v>45293</v>
      </c>
      <c r="H64" s="4">
        <v>1</v>
      </c>
      <c r="I64" s="4">
        <v>1</v>
      </c>
      <c r="J64" s="4">
        <v>1</v>
      </c>
      <c r="K64" s="4" t="s">
        <v>30</v>
      </c>
      <c r="L64" s="4">
        <v>260.77</v>
      </c>
      <c r="M64" s="4">
        <v>260.77</v>
      </c>
      <c r="N64" s="4" t="s">
        <v>306</v>
      </c>
      <c r="O64" s="4" t="s">
        <v>32</v>
      </c>
      <c r="P64" s="4" t="s">
        <v>33</v>
      </c>
      <c r="Q64" s="4">
        <v>0</v>
      </c>
      <c r="R64" s="7">
        <v>45243</v>
      </c>
      <c r="S64" s="6">
        <v>45296</v>
      </c>
      <c r="T64" s="4" t="s">
        <v>34</v>
      </c>
      <c r="U64" s="4">
        <v>260.77</v>
      </c>
      <c r="V64" s="4">
        <v>0</v>
      </c>
      <c r="W64" s="4">
        <v>0</v>
      </c>
      <c r="X64" s="4" t="s">
        <v>307</v>
      </c>
      <c r="Y64" s="4" t="s">
        <v>48</v>
      </c>
    </row>
    <row r="65" s="4" customFormat="1" spans="1:25">
      <c r="A65" s="4" t="s">
        <v>308</v>
      </c>
      <c r="B65" s="4" t="s">
        <v>26</v>
      </c>
      <c r="C65" s="4" t="s">
        <v>27</v>
      </c>
      <c r="D65" s="4" t="s">
        <v>304</v>
      </c>
      <c r="E65" s="4" t="s">
        <v>305</v>
      </c>
      <c r="F65" s="6">
        <v>45292</v>
      </c>
      <c r="G65" s="6">
        <v>45293</v>
      </c>
      <c r="H65" s="4">
        <v>1</v>
      </c>
      <c r="I65" s="4">
        <v>1</v>
      </c>
      <c r="J65" s="4">
        <v>1</v>
      </c>
      <c r="K65" s="4" t="s">
        <v>30</v>
      </c>
      <c r="L65" s="4">
        <v>260.77</v>
      </c>
      <c r="M65" s="4">
        <v>260.77</v>
      </c>
      <c r="N65" s="4" t="s">
        <v>309</v>
      </c>
      <c r="O65" s="4" t="s">
        <v>32</v>
      </c>
      <c r="P65" s="4" t="s">
        <v>33</v>
      </c>
      <c r="Q65" s="4">
        <v>0</v>
      </c>
      <c r="R65" s="7">
        <v>45243.0000115741</v>
      </c>
      <c r="S65" s="6">
        <v>45296</v>
      </c>
      <c r="T65" s="4" t="s">
        <v>34</v>
      </c>
      <c r="U65" s="4">
        <v>260.77</v>
      </c>
      <c r="V65" s="4">
        <v>0</v>
      </c>
      <c r="W65" s="4">
        <v>0</v>
      </c>
      <c r="X65" s="4" t="s">
        <v>310</v>
      </c>
      <c r="Y65" s="4" t="s">
        <v>48</v>
      </c>
    </row>
    <row r="66" s="4" customFormat="1" spans="1:25">
      <c r="A66" s="4" t="s">
        <v>311</v>
      </c>
      <c r="B66" s="4" t="s">
        <v>26</v>
      </c>
      <c r="C66" s="4" t="s">
        <v>27</v>
      </c>
      <c r="D66" s="4" t="s">
        <v>304</v>
      </c>
      <c r="E66" s="4" t="s">
        <v>305</v>
      </c>
      <c r="F66" s="6">
        <v>45292</v>
      </c>
      <c r="G66" s="6">
        <v>45293</v>
      </c>
      <c r="H66" s="4">
        <v>1</v>
      </c>
      <c r="I66" s="4">
        <v>1</v>
      </c>
      <c r="J66" s="4">
        <v>1</v>
      </c>
      <c r="K66" s="4" t="s">
        <v>30</v>
      </c>
      <c r="L66" s="4">
        <v>260.77</v>
      </c>
      <c r="M66" s="4">
        <v>260.77</v>
      </c>
      <c r="N66" s="4" t="s">
        <v>312</v>
      </c>
      <c r="O66" s="4" t="s">
        <v>32</v>
      </c>
      <c r="P66" s="4" t="s">
        <v>33</v>
      </c>
      <c r="Q66" s="4">
        <v>0</v>
      </c>
      <c r="R66" s="7">
        <v>45243</v>
      </c>
      <c r="S66" s="6">
        <v>45296</v>
      </c>
      <c r="T66" s="4" t="s">
        <v>34</v>
      </c>
      <c r="U66" s="4">
        <v>260.77</v>
      </c>
      <c r="V66" s="4">
        <v>0</v>
      </c>
      <c r="W66" s="4">
        <v>0</v>
      </c>
      <c r="X66" s="4" t="s">
        <v>313</v>
      </c>
      <c r="Y66" s="4" t="s">
        <v>48</v>
      </c>
    </row>
    <row r="67" s="4" customFormat="1" spans="1:25">
      <c r="A67" s="4" t="s">
        <v>314</v>
      </c>
      <c r="B67" s="4" t="s">
        <v>26</v>
      </c>
      <c r="C67" s="4" t="s">
        <v>27</v>
      </c>
      <c r="D67" s="4" t="s">
        <v>304</v>
      </c>
      <c r="E67" s="4" t="s">
        <v>305</v>
      </c>
      <c r="F67" s="6">
        <v>45292</v>
      </c>
      <c r="G67" s="6">
        <v>45293</v>
      </c>
      <c r="H67" s="4">
        <v>1</v>
      </c>
      <c r="I67" s="4">
        <v>1</v>
      </c>
      <c r="J67" s="4">
        <v>1</v>
      </c>
      <c r="K67" s="4" t="s">
        <v>30</v>
      </c>
      <c r="L67" s="4">
        <v>260.77</v>
      </c>
      <c r="M67" s="4">
        <v>260.77</v>
      </c>
      <c r="N67" s="4" t="s">
        <v>315</v>
      </c>
      <c r="O67" s="4" t="s">
        <v>32</v>
      </c>
      <c r="P67" s="4" t="s">
        <v>33</v>
      </c>
      <c r="Q67" s="4">
        <v>0</v>
      </c>
      <c r="R67" s="7">
        <v>45243</v>
      </c>
      <c r="S67" s="6">
        <v>45296</v>
      </c>
      <c r="T67" s="4" t="s">
        <v>34</v>
      </c>
      <c r="U67" s="4">
        <v>260.77</v>
      </c>
      <c r="V67" s="4">
        <v>0</v>
      </c>
      <c r="W67" s="4">
        <v>267.48</v>
      </c>
      <c r="X67" s="4" t="s">
        <v>316</v>
      </c>
      <c r="Y67" s="4" t="s">
        <v>48</v>
      </c>
    </row>
    <row r="68" s="4" customFormat="1" spans="1:25">
      <c r="A68" s="4" t="s">
        <v>317</v>
      </c>
      <c r="B68" s="4" t="s">
        <v>26</v>
      </c>
      <c r="C68" s="4" t="s">
        <v>27</v>
      </c>
      <c r="D68" s="4" t="s">
        <v>304</v>
      </c>
      <c r="E68" s="4" t="s">
        <v>318</v>
      </c>
      <c r="F68" s="6">
        <v>45292</v>
      </c>
      <c r="G68" s="6">
        <v>45293</v>
      </c>
      <c r="H68" s="4">
        <v>1</v>
      </c>
      <c r="I68" s="4">
        <v>1</v>
      </c>
      <c r="J68" s="4">
        <v>1</v>
      </c>
      <c r="K68" s="4" t="s">
        <v>30</v>
      </c>
      <c r="L68" s="4">
        <v>421.64</v>
      </c>
      <c r="M68" s="4">
        <v>421.64</v>
      </c>
      <c r="N68" s="4" t="s">
        <v>319</v>
      </c>
      <c r="O68" s="4" t="s">
        <v>32</v>
      </c>
      <c r="P68" s="4" t="s">
        <v>33</v>
      </c>
      <c r="Q68" s="4">
        <v>0</v>
      </c>
      <c r="R68" s="7">
        <v>45243.0000115741</v>
      </c>
      <c r="S68" s="6">
        <v>45296</v>
      </c>
      <c r="T68" s="4" t="s">
        <v>34</v>
      </c>
      <c r="U68" s="4">
        <v>421.64</v>
      </c>
      <c r="V68" s="4">
        <v>0</v>
      </c>
      <c r="W68" s="4">
        <v>0</v>
      </c>
      <c r="X68" s="4" t="s">
        <v>320</v>
      </c>
      <c r="Y68" s="4" t="s">
        <v>48</v>
      </c>
    </row>
    <row r="69" s="4" customFormat="1" spans="1:25">
      <c r="A69" s="4" t="s">
        <v>314</v>
      </c>
      <c r="B69" s="4" t="s">
        <v>26</v>
      </c>
      <c r="C69" s="4" t="s">
        <v>97</v>
      </c>
      <c r="D69" s="4" t="s">
        <v>304</v>
      </c>
      <c r="E69" s="4" t="s">
        <v>305</v>
      </c>
      <c r="F69" s="6">
        <v>45292</v>
      </c>
      <c r="G69" s="6">
        <v>45293</v>
      </c>
      <c r="H69" s="4">
        <v>1</v>
      </c>
      <c r="I69" s="4">
        <v>1</v>
      </c>
      <c r="J69" s="4">
        <v>1</v>
      </c>
      <c r="K69" s="4" t="s">
        <v>30</v>
      </c>
      <c r="L69" s="4">
        <v>-260.77</v>
      </c>
      <c r="M69" s="4">
        <v>-260.77</v>
      </c>
      <c r="N69" s="4" t="s">
        <v>315</v>
      </c>
      <c r="O69" s="4" t="s">
        <v>32</v>
      </c>
      <c r="P69" s="4" t="s">
        <v>33</v>
      </c>
      <c r="Q69" s="4">
        <v>0</v>
      </c>
      <c r="R69" s="7">
        <v>45243</v>
      </c>
      <c r="S69" s="6">
        <v>45296</v>
      </c>
      <c r="T69" s="4" t="s">
        <v>34</v>
      </c>
      <c r="U69" s="4">
        <v>-260.77</v>
      </c>
      <c r="V69" s="4">
        <v>0</v>
      </c>
      <c r="W69" s="4">
        <v>-267.48</v>
      </c>
      <c r="X69" s="4" t="s">
        <v>316</v>
      </c>
      <c r="Y69" s="4" t="s">
        <v>48</v>
      </c>
    </row>
    <row r="70" s="4" customFormat="1" spans="1:25">
      <c r="A70" s="4" t="s">
        <v>317</v>
      </c>
      <c r="B70" s="4" t="s">
        <v>26</v>
      </c>
      <c r="C70" s="4" t="s">
        <v>97</v>
      </c>
      <c r="D70" s="4" t="s">
        <v>304</v>
      </c>
      <c r="E70" s="4" t="s">
        <v>318</v>
      </c>
      <c r="F70" s="6">
        <v>45292</v>
      </c>
      <c r="G70" s="6">
        <v>45293</v>
      </c>
      <c r="H70" s="4">
        <v>1</v>
      </c>
      <c r="I70" s="4">
        <v>1</v>
      </c>
      <c r="J70" s="4">
        <v>1</v>
      </c>
      <c r="K70" s="4" t="s">
        <v>30</v>
      </c>
      <c r="L70" s="4">
        <v>-421.64</v>
      </c>
      <c r="M70" s="4">
        <v>-421.64</v>
      </c>
      <c r="N70" s="4" t="s">
        <v>319</v>
      </c>
      <c r="O70" s="4" t="s">
        <v>32</v>
      </c>
      <c r="P70" s="4" t="s">
        <v>33</v>
      </c>
      <c r="Q70" s="4">
        <v>0</v>
      </c>
      <c r="R70" s="7">
        <v>45243.0000115741</v>
      </c>
      <c r="S70" s="6">
        <v>45296</v>
      </c>
      <c r="T70" s="4" t="s">
        <v>34</v>
      </c>
      <c r="U70" s="4">
        <v>-421.64</v>
      </c>
      <c r="V70" s="4">
        <v>0</v>
      </c>
      <c r="W70" s="4">
        <v>0</v>
      </c>
      <c r="X70" s="4" t="s">
        <v>320</v>
      </c>
      <c r="Y70" s="4" t="s">
        <v>48</v>
      </c>
    </row>
    <row r="71" s="4" customFormat="1" spans="1:25">
      <c r="A71" s="4" t="s">
        <v>287</v>
      </c>
      <c r="B71" s="4" t="s">
        <v>26</v>
      </c>
      <c r="C71" s="4" t="s">
        <v>97</v>
      </c>
      <c r="D71" s="4" t="s">
        <v>288</v>
      </c>
      <c r="E71" s="4" t="s">
        <v>289</v>
      </c>
      <c r="F71" s="6">
        <v>45289</v>
      </c>
      <c r="G71" s="6">
        <v>45293</v>
      </c>
      <c r="H71" s="4">
        <v>1</v>
      </c>
      <c r="I71" s="4">
        <v>4</v>
      </c>
      <c r="J71" s="4">
        <v>4</v>
      </c>
      <c r="K71" s="4" t="s">
        <v>30</v>
      </c>
      <c r="L71" s="4">
        <v>-5259.92</v>
      </c>
      <c r="M71" s="4">
        <v>-5259.92</v>
      </c>
      <c r="N71" s="4" t="s">
        <v>290</v>
      </c>
      <c r="O71" s="4" t="s">
        <v>32</v>
      </c>
      <c r="P71" s="4" t="s">
        <v>33</v>
      </c>
      <c r="Q71" s="4">
        <v>0</v>
      </c>
      <c r="R71" s="7">
        <v>45242.0000115741</v>
      </c>
      <c r="S71" s="6">
        <v>45296</v>
      </c>
      <c r="T71" s="4" t="s">
        <v>34</v>
      </c>
      <c r="U71" s="4">
        <v>-5259.92</v>
      </c>
      <c r="V71" s="4">
        <v>0</v>
      </c>
      <c r="W71" s="4">
        <v>0</v>
      </c>
      <c r="X71" s="4" t="s">
        <v>291</v>
      </c>
      <c r="Y71" s="4" t="s">
        <v>48</v>
      </c>
    </row>
    <row r="72" s="4" customFormat="1" spans="1:25">
      <c r="A72" s="4" t="s">
        <v>321</v>
      </c>
      <c r="B72" s="4" t="s">
        <v>26</v>
      </c>
      <c r="C72" s="4" t="s">
        <v>27</v>
      </c>
      <c r="D72" s="4" t="s">
        <v>322</v>
      </c>
      <c r="E72" s="4" t="s">
        <v>323</v>
      </c>
      <c r="F72" s="6">
        <v>45289</v>
      </c>
      <c r="G72" s="6">
        <v>45293</v>
      </c>
      <c r="H72" s="4">
        <v>1</v>
      </c>
      <c r="I72" s="4">
        <v>4</v>
      </c>
      <c r="J72" s="4">
        <v>4</v>
      </c>
      <c r="K72" s="4" t="s">
        <v>30</v>
      </c>
      <c r="L72" s="4">
        <v>3488.8</v>
      </c>
      <c r="M72" s="4">
        <v>3488.8</v>
      </c>
      <c r="N72" s="4" t="s">
        <v>324</v>
      </c>
      <c r="O72" s="4" t="s">
        <v>32</v>
      </c>
      <c r="P72" s="4" t="s">
        <v>33</v>
      </c>
      <c r="Q72" s="4">
        <v>0</v>
      </c>
      <c r="R72" s="7">
        <v>45244.0000115741</v>
      </c>
      <c r="S72" s="6">
        <v>45296</v>
      </c>
      <c r="T72" s="4" t="s">
        <v>34</v>
      </c>
      <c r="U72" s="4">
        <v>3488.8</v>
      </c>
      <c r="V72" s="4">
        <v>0</v>
      </c>
      <c r="W72" s="4">
        <v>0</v>
      </c>
      <c r="X72" s="4" t="s">
        <v>325</v>
      </c>
      <c r="Y72" s="4" t="s">
        <v>326</v>
      </c>
    </row>
    <row r="73" s="4" customFormat="1" spans="1:25">
      <c r="A73" s="4" t="s">
        <v>327</v>
      </c>
      <c r="B73" s="4" t="s">
        <v>26</v>
      </c>
      <c r="C73" s="4" t="s">
        <v>27</v>
      </c>
      <c r="D73" s="4" t="s">
        <v>328</v>
      </c>
      <c r="E73" s="4" t="s">
        <v>329</v>
      </c>
      <c r="F73" s="6">
        <v>45292</v>
      </c>
      <c r="G73" s="6">
        <v>45293</v>
      </c>
      <c r="H73" s="4">
        <v>1</v>
      </c>
      <c r="I73" s="4">
        <v>1</v>
      </c>
      <c r="J73" s="4">
        <v>1</v>
      </c>
      <c r="K73" s="4" t="s">
        <v>30</v>
      </c>
      <c r="L73" s="4">
        <v>2777.36</v>
      </c>
      <c r="M73" s="4">
        <v>2777.36</v>
      </c>
      <c r="N73" s="4" t="s">
        <v>330</v>
      </c>
      <c r="O73" s="4" t="s">
        <v>32</v>
      </c>
      <c r="P73" s="4" t="s">
        <v>33</v>
      </c>
      <c r="Q73" s="4">
        <v>0</v>
      </c>
      <c r="R73" s="7">
        <v>45245</v>
      </c>
      <c r="S73" s="6">
        <v>45296</v>
      </c>
      <c r="T73" s="4" t="s">
        <v>34</v>
      </c>
      <c r="U73" s="4">
        <v>2777.36</v>
      </c>
      <c r="V73" s="4">
        <v>0</v>
      </c>
      <c r="W73" s="4">
        <v>0</v>
      </c>
      <c r="X73" s="4" t="s">
        <v>331</v>
      </c>
      <c r="Y73" s="4" t="s">
        <v>332</v>
      </c>
    </row>
    <row r="74" s="4" customFormat="1" spans="1:25">
      <c r="A74" s="4" t="s">
        <v>333</v>
      </c>
      <c r="B74" s="4" t="s">
        <v>26</v>
      </c>
      <c r="C74" s="4" t="s">
        <v>27</v>
      </c>
      <c r="D74" s="4" t="s">
        <v>334</v>
      </c>
      <c r="E74" s="4" t="s">
        <v>335</v>
      </c>
      <c r="F74" s="6">
        <v>45290</v>
      </c>
      <c r="G74" s="6">
        <v>45293</v>
      </c>
      <c r="H74" s="4">
        <v>1</v>
      </c>
      <c r="I74" s="4">
        <v>3</v>
      </c>
      <c r="J74" s="4">
        <v>3</v>
      </c>
      <c r="K74" s="4" t="s">
        <v>30</v>
      </c>
      <c r="L74" s="4">
        <v>1954.7</v>
      </c>
      <c r="M74" s="4">
        <v>1954.7</v>
      </c>
      <c r="N74" s="4" t="s">
        <v>336</v>
      </c>
      <c r="O74" s="4" t="s">
        <v>32</v>
      </c>
      <c r="P74" s="4" t="s">
        <v>33</v>
      </c>
      <c r="Q74" s="4">
        <v>0</v>
      </c>
      <c r="R74" s="7">
        <v>45246.0000115741</v>
      </c>
      <c r="S74" s="6">
        <v>45296</v>
      </c>
      <c r="T74" s="4" t="s">
        <v>34</v>
      </c>
      <c r="U74" s="4">
        <v>1954.7</v>
      </c>
      <c r="V74" s="4">
        <v>0</v>
      </c>
      <c r="W74" s="4">
        <v>0</v>
      </c>
      <c r="X74" s="4" t="s">
        <v>337</v>
      </c>
      <c r="Y74" s="4" t="s">
        <v>338</v>
      </c>
    </row>
    <row r="75" s="4" customFormat="1" spans="1:25">
      <c r="A75" s="4" t="s">
        <v>339</v>
      </c>
      <c r="B75" s="4" t="s">
        <v>26</v>
      </c>
      <c r="C75" s="4" t="s">
        <v>27</v>
      </c>
      <c r="D75" s="4" t="s">
        <v>340</v>
      </c>
      <c r="E75" s="4" t="s">
        <v>341</v>
      </c>
      <c r="F75" s="6">
        <v>45288</v>
      </c>
      <c r="G75" s="6">
        <v>45293</v>
      </c>
      <c r="H75" s="4">
        <v>1</v>
      </c>
      <c r="I75" s="4">
        <v>5</v>
      </c>
      <c r="J75" s="4">
        <v>5</v>
      </c>
      <c r="K75" s="4" t="s">
        <v>30</v>
      </c>
      <c r="L75" s="4">
        <v>5573.3</v>
      </c>
      <c r="M75" s="4">
        <v>5573.3</v>
      </c>
      <c r="N75" s="4" t="s">
        <v>342</v>
      </c>
      <c r="O75" s="4" t="s">
        <v>32</v>
      </c>
      <c r="P75" s="4" t="s">
        <v>33</v>
      </c>
      <c r="Q75" s="4">
        <v>0</v>
      </c>
      <c r="R75" s="7">
        <v>45247</v>
      </c>
      <c r="S75" s="6">
        <v>45296</v>
      </c>
      <c r="T75" s="4" t="s">
        <v>34</v>
      </c>
      <c r="U75" s="4">
        <v>5573.3</v>
      </c>
      <c r="V75" s="4">
        <v>0</v>
      </c>
      <c r="W75" s="4">
        <v>0</v>
      </c>
      <c r="X75" s="4" t="s">
        <v>343</v>
      </c>
      <c r="Y75" s="4" t="s">
        <v>48</v>
      </c>
    </row>
    <row r="76" s="4" customFormat="1" spans="1:25">
      <c r="A76" s="4" t="s">
        <v>344</v>
      </c>
      <c r="B76" s="4" t="s">
        <v>26</v>
      </c>
      <c r="C76" s="4" t="s">
        <v>27</v>
      </c>
      <c r="D76" s="4" t="s">
        <v>345</v>
      </c>
      <c r="E76" s="4" t="s">
        <v>346</v>
      </c>
      <c r="F76" s="6">
        <v>45290</v>
      </c>
      <c r="G76" s="6">
        <v>45293</v>
      </c>
      <c r="H76" s="4">
        <v>1</v>
      </c>
      <c r="I76" s="4">
        <v>3</v>
      </c>
      <c r="J76" s="4">
        <v>3</v>
      </c>
      <c r="K76" s="4" t="s">
        <v>30</v>
      </c>
      <c r="L76" s="4">
        <v>1811.5</v>
      </c>
      <c r="M76" s="4">
        <v>1811.5</v>
      </c>
      <c r="N76" s="4" t="s">
        <v>347</v>
      </c>
      <c r="O76" s="4" t="s">
        <v>32</v>
      </c>
      <c r="P76" s="4" t="s">
        <v>33</v>
      </c>
      <c r="Q76" s="4">
        <v>0</v>
      </c>
      <c r="R76" s="7">
        <v>45248.0000115741</v>
      </c>
      <c r="S76" s="6">
        <v>45296</v>
      </c>
      <c r="T76" s="4" t="s">
        <v>34</v>
      </c>
      <c r="U76" s="4">
        <v>1811.5</v>
      </c>
      <c r="V76" s="4">
        <v>0</v>
      </c>
      <c r="W76" s="4">
        <v>0</v>
      </c>
      <c r="X76" s="4" t="s">
        <v>348</v>
      </c>
      <c r="Y76" s="4" t="s">
        <v>349</v>
      </c>
    </row>
    <row r="77" s="4" customFormat="1" spans="1:25">
      <c r="A77" s="4" t="s">
        <v>350</v>
      </c>
      <c r="B77" s="4" t="s">
        <v>26</v>
      </c>
      <c r="C77" s="4" t="s">
        <v>27</v>
      </c>
      <c r="D77" s="4" t="s">
        <v>351</v>
      </c>
      <c r="E77" s="4" t="s">
        <v>352</v>
      </c>
      <c r="F77" s="6">
        <v>45289</v>
      </c>
      <c r="G77" s="6">
        <v>45293</v>
      </c>
      <c r="H77" s="4">
        <v>1</v>
      </c>
      <c r="I77" s="4">
        <v>4</v>
      </c>
      <c r="J77" s="4">
        <v>4</v>
      </c>
      <c r="K77" s="4" t="s">
        <v>30</v>
      </c>
      <c r="L77" s="4">
        <v>1594.16</v>
      </c>
      <c r="M77" s="4">
        <v>1594.16</v>
      </c>
      <c r="N77" s="4" t="s">
        <v>353</v>
      </c>
      <c r="O77" s="4" t="s">
        <v>32</v>
      </c>
      <c r="P77" s="4" t="s">
        <v>33</v>
      </c>
      <c r="Q77" s="4">
        <v>0</v>
      </c>
      <c r="R77" s="7">
        <v>45249</v>
      </c>
      <c r="S77" s="6">
        <v>45296</v>
      </c>
      <c r="T77" s="4" t="s">
        <v>34</v>
      </c>
      <c r="U77" s="4">
        <v>1594.16</v>
      </c>
      <c r="V77" s="4">
        <v>0</v>
      </c>
      <c r="W77" s="4">
        <v>0</v>
      </c>
      <c r="X77" s="4" t="s">
        <v>354</v>
      </c>
      <c r="Y77" s="4" t="s">
        <v>355</v>
      </c>
    </row>
    <row r="78" s="4" customFormat="1" spans="1:25">
      <c r="A78" s="4" t="s">
        <v>356</v>
      </c>
      <c r="B78" s="4" t="s">
        <v>26</v>
      </c>
      <c r="C78" s="4" t="s">
        <v>27</v>
      </c>
      <c r="D78" s="4" t="s">
        <v>357</v>
      </c>
      <c r="E78" s="4" t="s">
        <v>358</v>
      </c>
      <c r="F78" s="6">
        <v>45291</v>
      </c>
      <c r="G78" s="6">
        <v>45293</v>
      </c>
      <c r="H78" s="4">
        <v>1</v>
      </c>
      <c r="I78" s="4">
        <v>2</v>
      </c>
      <c r="J78" s="4">
        <v>2</v>
      </c>
      <c r="K78" s="4" t="s">
        <v>30</v>
      </c>
      <c r="L78" s="4">
        <v>6259.94</v>
      </c>
      <c r="M78" s="4">
        <v>6259.94</v>
      </c>
      <c r="N78" s="4" t="s">
        <v>359</v>
      </c>
      <c r="O78" s="4" t="s">
        <v>32</v>
      </c>
      <c r="P78" s="4" t="s">
        <v>33</v>
      </c>
      <c r="Q78" s="4">
        <v>0</v>
      </c>
      <c r="R78" s="7">
        <v>45250.0000115741</v>
      </c>
      <c r="S78" s="6">
        <v>45296</v>
      </c>
      <c r="T78" s="4" t="s">
        <v>34</v>
      </c>
      <c r="U78" s="4">
        <v>6259.94</v>
      </c>
      <c r="V78" s="4">
        <v>0</v>
      </c>
      <c r="W78" s="4">
        <v>0</v>
      </c>
      <c r="X78" s="4" t="s">
        <v>360</v>
      </c>
      <c r="Y78" s="4" t="s">
        <v>361</v>
      </c>
    </row>
    <row r="79" s="4" customFormat="1" spans="1:25">
      <c r="A79" s="4" t="s">
        <v>362</v>
      </c>
      <c r="B79" s="4" t="s">
        <v>26</v>
      </c>
      <c r="C79" s="4" t="s">
        <v>27</v>
      </c>
      <c r="D79" s="4" t="s">
        <v>363</v>
      </c>
      <c r="E79" s="4" t="s">
        <v>364</v>
      </c>
      <c r="F79" s="6">
        <v>45292</v>
      </c>
      <c r="G79" s="6">
        <v>45293</v>
      </c>
      <c r="H79" s="4">
        <v>1</v>
      </c>
      <c r="I79" s="4">
        <v>1</v>
      </c>
      <c r="J79" s="4">
        <v>1</v>
      </c>
      <c r="K79" s="4" t="s">
        <v>30</v>
      </c>
      <c r="L79" s="4">
        <v>748.08</v>
      </c>
      <c r="M79" s="4">
        <v>748.08</v>
      </c>
      <c r="N79" s="4" t="s">
        <v>365</v>
      </c>
      <c r="O79" s="4" t="s">
        <v>32</v>
      </c>
      <c r="P79" s="4" t="s">
        <v>33</v>
      </c>
      <c r="Q79" s="4">
        <v>0</v>
      </c>
      <c r="R79" s="7">
        <v>45250.0000115741</v>
      </c>
      <c r="S79" s="6">
        <v>45296</v>
      </c>
      <c r="T79" s="4" t="s">
        <v>34</v>
      </c>
      <c r="U79" s="4">
        <v>748.08</v>
      </c>
      <c r="V79" s="4">
        <v>0</v>
      </c>
      <c r="W79" s="4">
        <v>0</v>
      </c>
      <c r="X79" s="4" t="s">
        <v>366</v>
      </c>
      <c r="Y79" s="4" t="s">
        <v>48</v>
      </c>
    </row>
    <row r="80" s="4" customFormat="1" spans="1:25">
      <c r="A80" s="4" t="s">
        <v>367</v>
      </c>
      <c r="B80" s="4" t="s">
        <v>26</v>
      </c>
      <c r="C80" s="4" t="s">
        <v>27</v>
      </c>
      <c r="D80" s="4" t="s">
        <v>368</v>
      </c>
      <c r="E80" s="4" t="s">
        <v>369</v>
      </c>
      <c r="F80" s="6">
        <v>45289</v>
      </c>
      <c r="G80" s="6">
        <v>45293</v>
      </c>
      <c r="H80" s="4">
        <v>1</v>
      </c>
      <c r="I80" s="4">
        <v>4</v>
      </c>
      <c r="J80" s="4">
        <v>4</v>
      </c>
      <c r="K80" s="4" t="s">
        <v>30</v>
      </c>
      <c r="L80" s="4">
        <v>3690.44</v>
      </c>
      <c r="M80" s="4">
        <v>3690.44</v>
      </c>
      <c r="N80" s="4" t="s">
        <v>370</v>
      </c>
      <c r="O80" s="4" t="s">
        <v>32</v>
      </c>
      <c r="P80" s="4" t="s">
        <v>33</v>
      </c>
      <c r="Q80" s="4">
        <v>0</v>
      </c>
      <c r="R80" s="7">
        <v>45250</v>
      </c>
      <c r="S80" s="6">
        <v>45296</v>
      </c>
      <c r="T80" s="4" t="s">
        <v>34</v>
      </c>
      <c r="U80" s="4">
        <v>3690.44</v>
      </c>
      <c r="V80" s="4">
        <v>0</v>
      </c>
      <c r="W80" s="4">
        <v>0</v>
      </c>
      <c r="X80" s="4" t="s">
        <v>371</v>
      </c>
      <c r="Y80" s="4" t="s">
        <v>372</v>
      </c>
    </row>
    <row r="81" s="4" customFormat="1" spans="1:25">
      <c r="A81" s="4" t="s">
        <v>373</v>
      </c>
      <c r="B81" s="4" t="s">
        <v>26</v>
      </c>
      <c r="C81" s="4" t="s">
        <v>27</v>
      </c>
      <c r="D81" s="4" t="s">
        <v>171</v>
      </c>
      <c r="E81" s="4" t="s">
        <v>374</v>
      </c>
      <c r="F81" s="6">
        <v>45291</v>
      </c>
      <c r="G81" s="6">
        <v>45293</v>
      </c>
      <c r="H81" s="4">
        <v>1</v>
      </c>
      <c r="I81" s="4">
        <v>2</v>
      </c>
      <c r="J81" s="4">
        <v>2</v>
      </c>
      <c r="K81" s="4" t="s">
        <v>30</v>
      </c>
      <c r="L81" s="4">
        <v>1703.22</v>
      </c>
      <c r="M81" s="4">
        <v>1703.22</v>
      </c>
      <c r="N81" s="4" t="s">
        <v>375</v>
      </c>
      <c r="O81" s="4" t="s">
        <v>32</v>
      </c>
      <c r="P81" s="4" t="s">
        <v>33</v>
      </c>
      <c r="Q81" s="4">
        <v>0</v>
      </c>
      <c r="R81" s="7">
        <v>45250.0000115741</v>
      </c>
      <c r="S81" s="6">
        <v>45296</v>
      </c>
      <c r="T81" s="4" t="s">
        <v>34</v>
      </c>
      <c r="U81" s="4">
        <v>1703.22</v>
      </c>
      <c r="V81" s="4">
        <v>0</v>
      </c>
      <c r="W81" s="4">
        <v>0</v>
      </c>
      <c r="X81" s="4" t="s">
        <v>376</v>
      </c>
      <c r="Y81" s="4" t="s">
        <v>48</v>
      </c>
    </row>
    <row r="82" s="4" customFormat="1" spans="1:25">
      <c r="A82" s="4" t="s">
        <v>377</v>
      </c>
      <c r="B82" s="4" t="s">
        <v>26</v>
      </c>
      <c r="C82" s="4" t="s">
        <v>27</v>
      </c>
      <c r="D82" s="4" t="s">
        <v>378</v>
      </c>
      <c r="E82" s="4" t="s">
        <v>379</v>
      </c>
      <c r="F82" s="6">
        <v>45289</v>
      </c>
      <c r="G82" s="6">
        <v>45293</v>
      </c>
      <c r="H82" s="4">
        <v>1</v>
      </c>
      <c r="I82" s="4">
        <v>4</v>
      </c>
      <c r="J82" s="4">
        <v>4</v>
      </c>
      <c r="K82" s="4" t="s">
        <v>30</v>
      </c>
      <c r="L82" s="4">
        <v>6400.25</v>
      </c>
      <c r="M82" s="4">
        <v>6400.25</v>
      </c>
      <c r="N82" s="4" t="s">
        <v>380</v>
      </c>
      <c r="O82" s="4" t="s">
        <v>32</v>
      </c>
      <c r="P82" s="4" t="s">
        <v>33</v>
      </c>
      <c r="Q82" s="4">
        <v>0</v>
      </c>
      <c r="R82" s="7">
        <v>45250</v>
      </c>
      <c r="S82" s="6">
        <v>45296</v>
      </c>
      <c r="T82" s="4" t="s">
        <v>34</v>
      </c>
      <c r="U82" s="4">
        <v>6400.25</v>
      </c>
      <c r="V82" s="4">
        <v>0</v>
      </c>
      <c r="W82" s="4">
        <v>0</v>
      </c>
      <c r="X82" s="4" t="s">
        <v>381</v>
      </c>
      <c r="Y82" s="4" t="s">
        <v>382</v>
      </c>
    </row>
    <row r="83" s="4" customFormat="1" spans="1:25">
      <c r="A83" s="4" t="s">
        <v>383</v>
      </c>
      <c r="B83" s="4" t="s">
        <v>26</v>
      </c>
      <c r="C83" s="4" t="s">
        <v>27</v>
      </c>
      <c r="D83" s="4" t="s">
        <v>384</v>
      </c>
      <c r="E83" s="4" t="s">
        <v>226</v>
      </c>
      <c r="F83" s="6">
        <v>45291</v>
      </c>
      <c r="G83" s="6">
        <v>45293</v>
      </c>
      <c r="H83" s="4">
        <v>1</v>
      </c>
      <c r="I83" s="4">
        <v>2</v>
      </c>
      <c r="J83" s="4">
        <v>2</v>
      </c>
      <c r="K83" s="4" t="s">
        <v>30</v>
      </c>
      <c r="L83" s="4">
        <v>1258.54</v>
      </c>
      <c r="M83" s="4">
        <v>1258.54</v>
      </c>
      <c r="N83" s="4" t="s">
        <v>385</v>
      </c>
      <c r="O83" s="4" t="s">
        <v>32</v>
      </c>
      <c r="P83" s="4" t="s">
        <v>33</v>
      </c>
      <c r="Q83" s="4">
        <v>0</v>
      </c>
      <c r="R83" s="7">
        <v>45251.0000115741</v>
      </c>
      <c r="S83" s="6">
        <v>45296</v>
      </c>
      <c r="T83" s="4" t="s">
        <v>34</v>
      </c>
      <c r="U83" s="4">
        <v>1258.54</v>
      </c>
      <c r="V83" s="4">
        <v>0</v>
      </c>
      <c r="W83" s="4">
        <v>0</v>
      </c>
      <c r="X83" s="4" t="s">
        <v>386</v>
      </c>
      <c r="Y83" s="4" t="s">
        <v>387</v>
      </c>
    </row>
    <row r="84" s="4" customFormat="1" spans="1:25">
      <c r="A84" s="4" t="s">
        <v>388</v>
      </c>
      <c r="B84" s="4" t="s">
        <v>26</v>
      </c>
      <c r="C84" s="4" t="s">
        <v>27</v>
      </c>
      <c r="D84" s="4" t="s">
        <v>389</v>
      </c>
      <c r="E84" s="4" t="s">
        <v>390</v>
      </c>
      <c r="F84" s="6">
        <v>45286</v>
      </c>
      <c r="G84" s="6">
        <v>45293</v>
      </c>
      <c r="H84" s="4">
        <v>2</v>
      </c>
      <c r="I84" s="4">
        <v>7</v>
      </c>
      <c r="J84" s="4">
        <v>14</v>
      </c>
      <c r="K84" s="4" t="s">
        <v>30</v>
      </c>
      <c r="L84" s="4">
        <v>6750.18</v>
      </c>
      <c r="M84" s="4">
        <v>6750.18</v>
      </c>
      <c r="N84" s="4" t="s">
        <v>391</v>
      </c>
      <c r="O84" s="4" t="s">
        <v>32</v>
      </c>
      <c r="P84" s="4" t="s">
        <v>33</v>
      </c>
      <c r="Q84" s="4">
        <v>0</v>
      </c>
      <c r="R84" s="7">
        <v>45251.0000115741</v>
      </c>
      <c r="S84" s="6">
        <v>45296</v>
      </c>
      <c r="T84" s="4" t="s">
        <v>34</v>
      </c>
      <c r="U84" s="4">
        <v>6750.18</v>
      </c>
      <c r="V84" s="4">
        <v>0</v>
      </c>
      <c r="W84" s="4">
        <v>0</v>
      </c>
      <c r="X84" s="4" t="s">
        <v>392</v>
      </c>
      <c r="Y84" s="4" t="s">
        <v>48</v>
      </c>
    </row>
    <row r="85" s="4" customFormat="1" spans="1:25">
      <c r="A85" s="4" t="s">
        <v>373</v>
      </c>
      <c r="B85" s="4" t="s">
        <v>26</v>
      </c>
      <c r="C85" s="4" t="s">
        <v>97</v>
      </c>
      <c r="D85" s="4" t="s">
        <v>171</v>
      </c>
      <c r="E85" s="4" t="s">
        <v>374</v>
      </c>
      <c r="F85" s="6">
        <v>45291</v>
      </c>
      <c r="G85" s="6">
        <v>45293</v>
      </c>
      <c r="H85" s="4">
        <v>1</v>
      </c>
      <c r="I85" s="4">
        <v>2</v>
      </c>
      <c r="J85" s="4">
        <v>2</v>
      </c>
      <c r="K85" s="4" t="s">
        <v>30</v>
      </c>
      <c r="L85" s="4">
        <v>-1703.22</v>
      </c>
      <c r="M85" s="4">
        <v>-1703.22</v>
      </c>
      <c r="N85" s="4" t="s">
        <v>375</v>
      </c>
      <c r="O85" s="4" t="s">
        <v>32</v>
      </c>
      <c r="P85" s="4" t="s">
        <v>33</v>
      </c>
      <c r="Q85" s="4">
        <v>0</v>
      </c>
      <c r="R85" s="7">
        <v>45250.0000115741</v>
      </c>
      <c r="S85" s="6">
        <v>45296</v>
      </c>
      <c r="T85" s="4" t="s">
        <v>34</v>
      </c>
      <c r="U85" s="4">
        <v>-1703.22</v>
      </c>
      <c r="V85" s="4">
        <v>0</v>
      </c>
      <c r="W85" s="4">
        <v>0</v>
      </c>
      <c r="X85" s="4" t="s">
        <v>376</v>
      </c>
      <c r="Y85" s="4" t="s">
        <v>48</v>
      </c>
    </row>
    <row r="86" s="4" customFormat="1" spans="1:25">
      <c r="A86" s="4" t="s">
        <v>393</v>
      </c>
      <c r="B86" s="4" t="s">
        <v>26</v>
      </c>
      <c r="C86" s="4" t="s">
        <v>27</v>
      </c>
      <c r="D86" s="4" t="s">
        <v>394</v>
      </c>
      <c r="E86" s="4" t="s">
        <v>395</v>
      </c>
      <c r="F86" s="6">
        <v>45290</v>
      </c>
      <c r="G86" s="6">
        <v>45293</v>
      </c>
      <c r="H86" s="4">
        <v>1</v>
      </c>
      <c r="I86" s="4">
        <v>3</v>
      </c>
      <c r="J86" s="4">
        <v>3</v>
      </c>
      <c r="K86" s="4" t="s">
        <v>30</v>
      </c>
      <c r="L86" s="4">
        <v>1402.55</v>
      </c>
      <c r="M86" s="4">
        <v>1402.55</v>
      </c>
      <c r="N86" s="4" t="s">
        <v>396</v>
      </c>
      <c r="O86" s="4" t="s">
        <v>32</v>
      </c>
      <c r="P86" s="4" t="s">
        <v>33</v>
      </c>
      <c r="Q86" s="4">
        <v>0</v>
      </c>
      <c r="R86" s="7">
        <v>45253</v>
      </c>
      <c r="S86" s="6">
        <v>45296</v>
      </c>
      <c r="T86" s="4" t="s">
        <v>34</v>
      </c>
      <c r="U86" s="4">
        <v>1402.55</v>
      </c>
      <c r="V86" s="4">
        <v>0</v>
      </c>
      <c r="W86" s="4">
        <v>0</v>
      </c>
      <c r="X86" s="4" t="s">
        <v>397</v>
      </c>
      <c r="Y86" s="4" t="s">
        <v>398</v>
      </c>
    </row>
    <row r="87" s="4" customFormat="1" spans="1:25">
      <c r="A87" s="4" t="s">
        <v>399</v>
      </c>
      <c r="B87" s="4" t="s">
        <v>26</v>
      </c>
      <c r="C87" s="4" t="s">
        <v>27</v>
      </c>
      <c r="D87" s="4" t="s">
        <v>400</v>
      </c>
      <c r="E87" s="4" t="s">
        <v>401</v>
      </c>
      <c r="F87" s="6">
        <v>45292</v>
      </c>
      <c r="G87" s="6">
        <v>45293</v>
      </c>
      <c r="H87" s="4">
        <v>1</v>
      </c>
      <c r="I87" s="4">
        <v>1</v>
      </c>
      <c r="J87" s="4">
        <v>1</v>
      </c>
      <c r="K87" s="4" t="s">
        <v>30</v>
      </c>
      <c r="L87" s="4">
        <v>1637.14</v>
      </c>
      <c r="M87" s="4">
        <v>1637.14</v>
      </c>
      <c r="N87" s="4" t="s">
        <v>402</v>
      </c>
      <c r="O87" s="4" t="s">
        <v>32</v>
      </c>
      <c r="P87" s="4" t="s">
        <v>33</v>
      </c>
      <c r="Q87" s="4">
        <v>0</v>
      </c>
      <c r="R87" s="7">
        <v>45253</v>
      </c>
      <c r="S87" s="6">
        <v>45296</v>
      </c>
      <c r="T87" s="4" t="s">
        <v>34</v>
      </c>
      <c r="U87" s="4">
        <v>1637.14</v>
      </c>
      <c r="V87" s="4">
        <v>0</v>
      </c>
      <c r="W87" s="4">
        <v>0</v>
      </c>
      <c r="X87" s="4" t="s">
        <v>403</v>
      </c>
      <c r="Y87" s="4" t="s">
        <v>48</v>
      </c>
    </row>
    <row r="88" s="4" customFormat="1" spans="1:25">
      <c r="A88" s="4" t="s">
        <v>192</v>
      </c>
      <c r="B88" s="4" t="s">
        <v>26</v>
      </c>
      <c r="C88" s="4" t="s">
        <v>97</v>
      </c>
      <c r="D88" s="4" t="s">
        <v>193</v>
      </c>
      <c r="E88" s="4" t="s">
        <v>194</v>
      </c>
      <c r="F88" s="6">
        <v>45291</v>
      </c>
      <c r="G88" s="6">
        <v>45293</v>
      </c>
      <c r="H88" s="4">
        <v>1</v>
      </c>
      <c r="I88" s="4">
        <v>2</v>
      </c>
      <c r="J88" s="4">
        <v>2</v>
      </c>
      <c r="K88" s="4" t="s">
        <v>30</v>
      </c>
      <c r="L88" s="4">
        <v>-2264.95</v>
      </c>
      <c r="M88" s="4">
        <v>-2264.95</v>
      </c>
      <c r="N88" s="4" t="s">
        <v>195</v>
      </c>
      <c r="O88" s="4" t="s">
        <v>32</v>
      </c>
      <c r="P88" s="4" t="s">
        <v>33</v>
      </c>
      <c r="Q88" s="4">
        <v>0</v>
      </c>
      <c r="R88" s="7">
        <v>45234</v>
      </c>
      <c r="S88" s="6">
        <v>45296</v>
      </c>
      <c r="T88" s="4" t="s">
        <v>34</v>
      </c>
      <c r="U88" s="4">
        <v>-2264.95</v>
      </c>
      <c r="V88" s="4">
        <v>0</v>
      </c>
      <c r="W88" s="4">
        <v>0</v>
      </c>
      <c r="X88" s="4" t="s">
        <v>196</v>
      </c>
      <c r="Y88" s="4" t="s">
        <v>197</v>
      </c>
    </row>
    <row r="89" s="4" customFormat="1" spans="1:25">
      <c r="A89" s="4" t="s">
        <v>404</v>
      </c>
      <c r="B89" s="4" t="s">
        <v>26</v>
      </c>
      <c r="C89" s="4" t="s">
        <v>27</v>
      </c>
      <c r="D89" s="4" t="s">
        <v>405</v>
      </c>
      <c r="E89" s="4" t="s">
        <v>395</v>
      </c>
      <c r="F89" s="6">
        <v>45291</v>
      </c>
      <c r="G89" s="6">
        <v>45293</v>
      </c>
      <c r="H89" s="4">
        <v>1</v>
      </c>
      <c r="I89" s="4">
        <v>2</v>
      </c>
      <c r="J89" s="4">
        <v>2</v>
      </c>
      <c r="K89" s="4" t="s">
        <v>30</v>
      </c>
      <c r="L89" s="4">
        <v>2328.96</v>
      </c>
      <c r="M89" s="4">
        <v>2328.96</v>
      </c>
      <c r="N89" s="4" t="s">
        <v>406</v>
      </c>
      <c r="O89" s="4" t="s">
        <v>32</v>
      </c>
      <c r="P89" s="4" t="s">
        <v>33</v>
      </c>
      <c r="Q89" s="4">
        <v>0</v>
      </c>
      <c r="R89" s="7">
        <v>45264</v>
      </c>
      <c r="S89" s="6">
        <v>45296</v>
      </c>
      <c r="T89" s="4" t="s">
        <v>34</v>
      </c>
      <c r="U89" s="4">
        <v>2328.96</v>
      </c>
      <c r="V89" s="4">
        <v>0</v>
      </c>
      <c r="W89" s="4">
        <v>0</v>
      </c>
      <c r="X89" s="4" t="s">
        <v>407</v>
      </c>
      <c r="Y89" s="4" t="s">
        <v>408</v>
      </c>
    </row>
    <row r="90" s="4" customFormat="1" spans="1:25">
      <c r="A90" s="4" t="s">
        <v>311</v>
      </c>
      <c r="B90" s="4" t="s">
        <v>26</v>
      </c>
      <c r="C90" s="4" t="s">
        <v>97</v>
      </c>
      <c r="D90" s="4" t="s">
        <v>304</v>
      </c>
      <c r="E90" s="4" t="s">
        <v>305</v>
      </c>
      <c r="F90" s="6">
        <v>45292</v>
      </c>
      <c r="G90" s="6">
        <v>45293</v>
      </c>
      <c r="H90" s="4">
        <v>1</v>
      </c>
      <c r="I90" s="4">
        <v>1</v>
      </c>
      <c r="J90" s="4">
        <v>1</v>
      </c>
      <c r="K90" s="4" t="s">
        <v>30</v>
      </c>
      <c r="L90" s="4">
        <v>-260.77</v>
      </c>
      <c r="M90" s="4">
        <v>-260.77</v>
      </c>
      <c r="N90" s="4" t="s">
        <v>312</v>
      </c>
      <c r="O90" s="4" t="s">
        <v>32</v>
      </c>
      <c r="P90" s="4" t="s">
        <v>33</v>
      </c>
      <c r="Q90" s="4">
        <v>0</v>
      </c>
      <c r="R90" s="7">
        <v>45243</v>
      </c>
      <c r="S90" s="6">
        <v>45296</v>
      </c>
      <c r="T90" s="4" t="s">
        <v>34</v>
      </c>
      <c r="U90" s="4">
        <v>-260.77</v>
      </c>
      <c r="V90" s="4">
        <v>0</v>
      </c>
      <c r="W90" s="4">
        <v>0</v>
      </c>
      <c r="X90" s="4" t="s">
        <v>313</v>
      </c>
      <c r="Y90" s="4" t="s">
        <v>48</v>
      </c>
    </row>
    <row r="91" s="4" customFormat="1" spans="1:25">
      <c r="A91" s="4" t="s">
        <v>303</v>
      </c>
      <c r="B91" s="4" t="s">
        <v>26</v>
      </c>
      <c r="C91" s="4" t="s">
        <v>97</v>
      </c>
      <c r="D91" s="4" t="s">
        <v>304</v>
      </c>
      <c r="E91" s="4" t="s">
        <v>305</v>
      </c>
      <c r="F91" s="6">
        <v>45292</v>
      </c>
      <c r="G91" s="6">
        <v>45293</v>
      </c>
      <c r="H91" s="4">
        <v>1</v>
      </c>
      <c r="I91" s="4">
        <v>1</v>
      </c>
      <c r="J91" s="4">
        <v>1</v>
      </c>
      <c r="K91" s="4" t="s">
        <v>30</v>
      </c>
      <c r="L91" s="4">
        <v>-260.77</v>
      </c>
      <c r="M91" s="4">
        <v>-260.77</v>
      </c>
      <c r="N91" s="4" t="s">
        <v>306</v>
      </c>
      <c r="O91" s="4" t="s">
        <v>32</v>
      </c>
      <c r="P91" s="4" t="s">
        <v>33</v>
      </c>
      <c r="Q91" s="4">
        <v>0</v>
      </c>
      <c r="R91" s="7">
        <v>45243</v>
      </c>
      <c r="S91" s="6">
        <v>45296</v>
      </c>
      <c r="T91" s="4" t="s">
        <v>34</v>
      </c>
      <c r="U91" s="4">
        <v>-260.77</v>
      </c>
      <c r="V91" s="4">
        <v>0</v>
      </c>
      <c r="W91" s="4">
        <v>0</v>
      </c>
      <c r="X91" s="4" t="s">
        <v>307</v>
      </c>
      <c r="Y91" s="4" t="s">
        <v>48</v>
      </c>
    </row>
    <row r="92" s="4" customFormat="1" spans="1:25">
      <c r="A92" s="4" t="s">
        <v>308</v>
      </c>
      <c r="B92" s="4" t="s">
        <v>26</v>
      </c>
      <c r="C92" s="4" t="s">
        <v>97</v>
      </c>
      <c r="D92" s="4" t="s">
        <v>304</v>
      </c>
      <c r="E92" s="4" t="s">
        <v>305</v>
      </c>
      <c r="F92" s="6">
        <v>45292</v>
      </c>
      <c r="G92" s="6">
        <v>45293</v>
      </c>
      <c r="H92" s="4">
        <v>1</v>
      </c>
      <c r="I92" s="4">
        <v>1</v>
      </c>
      <c r="J92" s="4">
        <v>1</v>
      </c>
      <c r="K92" s="4" t="s">
        <v>30</v>
      </c>
      <c r="L92" s="4">
        <v>-260.77</v>
      </c>
      <c r="M92" s="4">
        <v>-260.77</v>
      </c>
      <c r="N92" s="4" t="s">
        <v>309</v>
      </c>
      <c r="O92" s="4" t="s">
        <v>32</v>
      </c>
      <c r="P92" s="4" t="s">
        <v>33</v>
      </c>
      <c r="Q92" s="4">
        <v>0</v>
      </c>
      <c r="R92" s="7">
        <v>45243.0000115741</v>
      </c>
      <c r="S92" s="6">
        <v>45296</v>
      </c>
      <c r="T92" s="4" t="s">
        <v>34</v>
      </c>
      <c r="U92" s="4">
        <v>-260.77</v>
      </c>
      <c r="V92" s="4">
        <v>0</v>
      </c>
      <c r="W92" s="4">
        <v>0</v>
      </c>
      <c r="X92" s="4" t="s">
        <v>310</v>
      </c>
      <c r="Y92" s="4" t="s">
        <v>48</v>
      </c>
    </row>
    <row r="93" s="4" customFormat="1" spans="1:25">
      <c r="A93" s="4" t="s">
        <v>362</v>
      </c>
      <c r="B93" s="4" t="s">
        <v>26</v>
      </c>
      <c r="C93" s="4" t="s">
        <v>97</v>
      </c>
      <c r="D93" s="4" t="s">
        <v>363</v>
      </c>
      <c r="E93" s="4" t="s">
        <v>364</v>
      </c>
      <c r="F93" s="6">
        <v>45292</v>
      </c>
      <c r="G93" s="6">
        <v>45293</v>
      </c>
      <c r="H93" s="4">
        <v>1</v>
      </c>
      <c r="I93" s="4">
        <v>1</v>
      </c>
      <c r="J93" s="4">
        <v>1</v>
      </c>
      <c r="K93" s="4" t="s">
        <v>30</v>
      </c>
      <c r="L93" s="4">
        <v>-748.08</v>
      </c>
      <c r="M93" s="4">
        <v>-748.08</v>
      </c>
      <c r="N93" s="4" t="s">
        <v>365</v>
      </c>
      <c r="O93" s="4" t="s">
        <v>32</v>
      </c>
      <c r="P93" s="4" t="s">
        <v>33</v>
      </c>
      <c r="Q93" s="4">
        <v>0</v>
      </c>
      <c r="R93" s="7">
        <v>45250.0000115741</v>
      </c>
      <c r="S93" s="6">
        <v>45296</v>
      </c>
      <c r="T93" s="4" t="s">
        <v>34</v>
      </c>
      <c r="U93" s="4">
        <v>-748.08</v>
      </c>
      <c r="V93" s="4">
        <v>0</v>
      </c>
      <c r="W93" s="4">
        <v>0</v>
      </c>
      <c r="X93" s="4" t="s">
        <v>366</v>
      </c>
      <c r="Y93" s="4" t="s">
        <v>48</v>
      </c>
    </row>
    <row r="94" s="4" customFormat="1" spans="1:25">
      <c r="A94" s="4" t="s">
        <v>181</v>
      </c>
      <c r="B94" s="4" t="s">
        <v>26</v>
      </c>
      <c r="C94" s="4" t="s">
        <v>97</v>
      </c>
      <c r="D94" s="4" t="s">
        <v>182</v>
      </c>
      <c r="E94" s="4" t="s">
        <v>183</v>
      </c>
      <c r="F94" s="6">
        <v>45289</v>
      </c>
      <c r="G94" s="6">
        <v>45293</v>
      </c>
      <c r="H94" s="4">
        <v>1</v>
      </c>
      <c r="I94" s="4">
        <v>4</v>
      </c>
      <c r="J94" s="4">
        <v>4</v>
      </c>
      <c r="K94" s="4" t="s">
        <v>30</v>
      </c>
      <c r="L94" s="4">
        <v>-4246.8</v>
      </c>
      <c r="M94" s="4">
        <v>-4246.8</v>
      </c>
      <c r="N94" s="4" t="s">
        <v>184</v>
      </c>
      <c r="O94" s="4" t="s">
        <v>32</v>
      </c>
      <c r="P94" s="4" t="s">
        <v>33</v>
      </c>
      <c r="Q94" s="4">
        <v>0</v>
      </c>
      <c r="R94" s="7">
        <v>45234</v>
      </c>
      <c r="S94" s="6">
        <v>45296</v>
      </c>
      <c r="T94" s="4" t="s">
        <v>34</v>
      </c>
      <c r="U94" s="4">
        <v>-4246.8</v>
      </c>
      <c r="V94" s="4">
        <v>0</v>
      </c>
      <c r="W94" s="4">
        <v>0</v>
      </c>
      <c r="X94" s="4" t="s">
        <v>185</v>
      </c>
      <c r="Y94" s="4" t="s">
        <v>48</v>
      </c>
    </row>
    <row r="95" s="4" customFormat="1" spans="1:25">
      <c r="A95" s="4" t="s">
        <v>409</v>
      </c>
      <c r="B95" s="4" t="s">
        <v>26</v>
      </c>
      <c r="C95" s="4" t="s">
        <v>27</v>
      </c>
      <c r="D95" s="4" t="s">
        <v>410</v>
      </c>
      <c r="E95" s="4" t="s">
        <v>411</v>
      </c>
      <c r="F95" s="6">
        <v>45292</v>
      </c>
      <c r="G95" s="6">
        <v>45293</v>
      </c>
      <c r="H95" s="4">
        <v>1</v>
      </c>
      <c r="I95" s="4">
        <v>1</v>
      </c>
      <c r="J95" s="4">
        <v>1</v>
      </c>
      <c r="K95" s="4" t="s">
        <v>30</v>
      </c>
      <c r="L95" s="4">
        <v>1839.32</v>
      </c>
      <c r="M95" s="4">
        <v>1839.32</v>
      </c>
      <c r="N95" s="4" t="s">
        <v>412</v>
      </c>
      <c r="O95" s="4" t="s">
        <v>32</v>
      </c>
      <c r="P95" s="4" t="s">
        <v>33</v>
      </c>
      <c r="Q95" s="4">
        <v>0</v>
      </c>
      <c r="R95" s="7">
        <v>45282.0000115741</v>
      </c>
      <c r="S95" s="6">
        <v>45296</v>
      </c>
      <c r="T95" s="4" t="s">
        <v>34</v>
      </c>
      <c r="U95" s="4">
        <v>1839.32</v>
      </c>
      <c r="V95" s="4">
        <v>0</v>
      </c>
      <c r="W95" s="4">
        <v>0</v>
      </c>
      <c r="X95" s="4" t="s">
        <v>413</v>
      </c>
      <c r="Y95" s="4" t="s">
        <v>414</v>
      </c>
    </row>
    <row r="96" s="4" customFormat="1" spans="1:25">
      <c r="A96" s="4" t="s">
        <v>415</v>
      </c>
      <c r="B96" s="4" t="s">
        <v>26</v>
      </c>
      <c r="C96" s="4" t="s">
        <v>27</v>
      </c>
      <c r="D96" s="4" t="s">
        <v>416</v>
      </c>
      <c r="E96" s="4" t="s">
        <v>417</v>
      </c>
      <c r="F96" s="6">
        <v>45292</v>
      </c>
      <c r="G96" s="6">
        <v>45293</v>
      </c>
      <c r="H96" s="4">
        <v>1</v>
      </c>
      <c r="I96" s="4">
        <v>1</v>
      </c>
      <c r="J96" s="4">
        <v>1</v>
      </c>
      <c r="K96" s="4" t="s">
        <v>30</v>
      </c>
      <c r="L96" s="4">
        <v>1172.47</v>
      </c>
      <c r="M96" s="4">
        <v>1172.47</v>
      </c>
      <c r="N96" s="4" t="s">
        <v>418</v>
      </c>
      <c r="O96" s="4" t="s">
        <v>32</v>
      </c>
      <c r="P96" s="4" t="s">
        <v>33</v>
      </c>
      <c r="Q96" s="4">
        <v>0</v>
      </c>
      <c r="R96" s="7">
        <v>45220.0000115741</v>
      </c>
      <c r="S96" s="6">
        <v>45296</v>
      </c>
      <c r="T96" s="4" t="s">
        <v>34</v>
      </c>
      <c r="U96" s="4">
        <v>1172.47</v>
      </c>
      <c r="V96" s="4">
        <v>0</v>
      </c>
      <c r="W96" s="4">
        <v>0</v>
      </c>
      <c r="X96" s="4" t="s">
        <v>419</v>
      </c>
      <c r="Y96" s="4" t="s">
        <v>48</v>
      </c>
    </row>
    <row r="97" s="4" customFormat="1" spans="1:25">
      <c r="A97" s="4" t="s">
        <v>420</v>
      </c>
      <c r="B97" s="4" t="s">
        <v>26</v>
      </c>
      <c r="C97" s="4" t="s">
        <v>27</v>
      </c>
      <c r="D97" s="4" t="s">
        <v>410</v>
      </c>
      <c r="E97" s="4" t="s">
        <v>411</v>
      </c>
      <c r="F97" s="6">
        <v>45292</v>
      </c>
      <c r="G97" s="6">
        <v>45293</v>
      </c>
      <c r="H97" s="4">
        <v>1</v>
      </c>
      <c r="I97" s="4">
        <v>1</v>
      </c>
      <c r="J97" s="4">
        <v>1</v>
      </c>
      <c r="K97" s="4" t="s">
        <v>30</v>
      </c>
      <c r="L97" s="4">
        <v>1743.8</v>
      </c>
      <c r="M97" s="4">
        <v>1743.8</v>
      </c>
      <c r="N97" s="4" t="s">
        <v>421</v>
      </c>
      <c r="O97" s="4" t="s">
        <v>32</v>
      </c>
      <c r="P97" s="4" t="s">
        <v>33</v>
      </c>
      <c r="Q97" s="4">
        <v>0</v>
      </c>
      <c r="R97" s="7">
        <v>45289.0000115741</v>
      </c>
      <c r="S97" s="6">
        <v>45296</v>
      </c>
      <c r="T97" s="4" t="s">
        <v>34</v>
      </c>
      <c r="U97" s="4">
        <v>1743.8</v>
      </c>
      <c r="V97" s="4">
        <v>0</v>
      </c>
      <c r="W97" s="4">
        <v>0</v>
      </c>
      <c r="X97" s="4" t="s">
        <v>422</v>
      </c>
      <c r="Y97" s="4" t="s">
        <v>423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6"/>
  <sheetViews>
    <sheetView tabSelected="1" workbookViewId="0">
      <selection activeCell="A84" sqref="A84:C86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424</v>
      </c>
    </row>
    <row r="2" s="4" customFormat="1" hidden="1" spans="1:9">
      <c r="A2" s="5">
        <v>999223639056158</v>
      </c>
      <c r="B2" s="6">
        <v>45292</v>
      </c>
      <c r="C2" s="6">
        <v>45293</v>
      </c>
      <c r="D2" s="4">
        <v>288</v>
      </c>
      <c r="E2" s="4" t="str">
        <f>VLOOKUP(A2,HOP!A:L,12,0)</f>
        <v>288.00</v>
      </c>
      <c r="F2" s="4" t="str">
        <f>VLOOKUP(A2,HOP!A:C,3,0)</f>
        <v>3224757</v>
      </c>
      <c r="G2" s="4">
        <f>D2-E2</f>
        <v>0</v>
      </c>
      <c r="H2" s="4" t="str">
        <f>$H$1&amp;F2</f>
        <v>，3224757</v>
      </c>
      <c r="I2" s="4" t="str">
        <f>VLOOKUP(A2,HOP!A:U,21,0)</f>
        <v>直连</v>
      </c>
    </row>
    <row r="3" s="4" customFormat="1" hidden="1" spans="1:9">
      <c r="A3" s="5">
        <v>999223853296144</v>
      </c>
      <c r="B3" s="6">
        <v>45290</v>
      </c>
      <c r="C3" s="6">
        <v>45293</v>
      </c>
      <c r="D3" s="4">
        <v>642</v>
      </c>
      <c r="E3" s="4" t="str">
        <f>VLOOKUP(A3,HOP!A:L,12,0)</f>
        <v>642.00</v>
      </c>
      <c r="F3" s="4" t="str">
        <f>VLOOKUP(A3,HOP!A:C,3,0)</f>
        <v>3290266</v>
      </c>
      <c r="G3" s="4">
        <f t="shared" ref="G3:G34" si="0">D3-E3</f>
        <v>0</v>
      </c>
      <c r="H3" s="4" t="str">
        <f t="shared" ref="H3:H34" si="1">$H$1&amp;F3</f>
        <v>，3290266</v>
      </c>
      <c r="I3" s="4" t="str">
        <f>VLOOKUP(A3,HOP!A:U,21,0)</f>
        <v>直连</v>
      </c>
    </row>
    <row r="4" s="4" customFormat="1" hidden="1" spans="1:9">
      <c r="A4" s="5">
        <v>24042395241</v>
      </c>
      <c r="B4" s="6">
        <v>45290</v>
      </c>
      <c r="C4" s="6">
        <v>45293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999224578707897</v>
      </c>
      <c r="B5" s="6">
        <v>45289</v>
      </c>
      <c r="C5" s="6">
        <v>45293</v>
      </c>
      <c r="D5" s="4">
        <v>5520</v>
      </c>
      <c r="E5" s="4" t="str">
        <f>VLOOKUP(A5,HOP!A:L,12,0)</f>
        <v>5520.00</v>
      </c>
      <c r="F5" s="4" t="str">
        <f>VLOOKUP(A5,HOP!A:C,3,0)</f>
        <v>3456559</v>
      </c>
      <c r="G5" s="4">
        <f t="shared" si="0"/>
        <v>0</v>
      </c>
      <c r="H5" s="4" t="str">
        <f t="shared" si="1"/>
        <v>，3456559</v>
      </c>
      <c r="I5" s="4" t="str">
        <f>VLOOKUP(A5,HOP!A:U,21,0)</f>
        <v>直连</v>
      </c>
    </row>
    <row r="6" s="4" customFormat="1" hidden="1" spans="1:9">
      <c r="A6" s="5">
        <v>999224850085997</v>
      </c>
      <c r="B6" s="6">
        <v>45287</v>
      </c>
      <c r="C6" s="6">
        <v>45293</v>
      </c>
      <c r="D6" s="4">
        <v>7515.9</v>
      </c>
      <c r="E6" s="4" t="str">
        <f>VLOOKUP(A6,HOP!A:L,12,0)</f>
        <v>7515.90</v>
      </c>
      <c r="F6" s="4" t="str">
        <f>VLOOKUP(A6,HOP!A:C,3,0)</f>
        <v>3524318</v>
      </c>
      <c r="G6" s="4">
        <f t="shared" si="0"/>
        <v>0</v>
      </c>
      <c r="H6" s="4" t="str">
        <f t="shared" si="1"/>
        <v>，3524318</v>
      </c>
      <c r="I6" s="4" t="str">
        <f>VLOOKUP(A6,HOP!A:U,21,0)</f>
        <v>直连</v>
      </c>
    </row>
    <row r="7" s="4" customFormat="1" hidden="1" spans="1:9">
      <c r="A7" s="5">
        <v>999224999439384</v>
      </c>
      <c r="B7" s="6">
        <v>45292</v>
      </c>
      <c r="C7" s="6">
        <v>45293</v>
      </c>
      <c r="D7" s="4">
        <v>340.63</v>
      </c>
      <c r="E7" s="4" t="str">
        <f>VLOOKUP(A7,HOP!A:L,12,0)</f>
        <v>340.63</v>
      </c>
      <c r="F7" s="4" t="str">
        <f>VLOOKUP(A7,HOP!A:C,3,0)</f>
        <v>3561029</v>
      </c>
      <c r="G7" s="4">
        <f t="shared" si="0"/>
        <v>0</v>
      </c>
      <c r="H7" s="4" t="str">
        <f t="shared" si="1"/>
        <v>，3561029</v>
      </c>
      <c r="I7" s="4" t="str">
        <f>VLOOKUP(A7,HOP!A:U,21,0)</f>
        <v>直连</v>
      </c>
    </row>
    <row r="8" s="4" customFormat="1" hidden="1" spans="1:9">
      <c r="A8" s="5">
        <v>999225202491813</v>
      </c>
      <c r="B8" s="6">
        <v>45290</v>
      </c>
      <c r="C8" s="6">
        <v>45293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999225538086304</v>
      </c>
      <c r="B9" s="6">
        <v>45286</v>
      </c>
      <c r="C9" s="6">
        <v>45293</v>
      </c>
      <c r="D9" s="4">
        <v>4092.46</v>
      </c>
      <c r="E9" s="4" t="str">
        <f>VLOOKUP(A9,HOP!A:L,12,0)</f>
        <v>4092.46</v>
      </c>
      <c r="F9" s="4" t="str">
        <f>VLOOKUP(A9,HOP!A:C,3,0)</f>
        <v>3675201</v>
      </c>
      <c r="G9" s="4">
        <f t="shared" si="0"/>
        <v>0</v>
      </c>
      <c r="H9" s="4" t="str">
        <f t="shared" si="1"/>
        <v>，3675201</v>
      </c>
      <c r="I9" s="4" t="str">
        <f>VLOOKUP(A9,HOP!A:U,21,0)</f>
        <v>直连</v>
      </c>
    </row>
    <row r="10" s="4" customFormat="1" spans="1:9">
      <c r="A10" s="5">
        <v>999225581719181</v>
      </c>
      <c r="B10" s="6">
        <v>45290</v>
      </c>
      <c r="C10" s="6">
        <v>45293</v>
      </c>
      <c r="D10" s="4">
        <v>3463.77</v>
      </c>
      <c r="E10" s="4" t="str">
        <f>VLOOKUP(A10,HOP!A:L,12,0)</f>
        <v>3463.74</v>
      </c>
      <c r="F10" s="4" t="str">
        <f>VLOOKUP(A10,HOP!A:C,3,0)</f>
        <v>3684513</v>
      </c>
      <c r="G10" s="4">
        <f t="shared" si="0"/>
        <v>0.0300000000002001</v>
      </c>
      <c r="H10" s="4" t="str">
        <f t="shared" si="1"/>
        <v>，3684513</v>
      </c>
      <c r="I10" s="4" t="str">
        <f>VLOOKUP(A10,HOP!A:U,21,0)</f>
        <v>直连</v>
      </c>
    </row>
    <row r="11" s="4" customFormat="1" hidden="1" spans="1:9">
      <c r="A11" s="5">
        <v>999225933655975</v>
      </c>
      <c r="B11" s="6">
        <v>45289</v>
      </c>
      <c r="C11" s="6">
        <v>45293</v>
      </c>
      <c r="D11" s="4">
        <v>3823.72</v>
      </c>
      <c r="E11" s="4" t="str">
        <f>VLOOKUP(A11,HOP!A:L,12,0)</f>
        <v>3823.72</v>
      </c>
      <c r="F11" s="4" t="str">
        <f>VLOOKUP(A11,HOP!A:C,3,0)</f>
        <v>3756095</v>
      </c>
      <c r="G11" s="4">
        <f t="shared" si="0"/>
        <v>0</v>
      </c>
      <c r="H11" s="4" t="str">
        <f t="shared" si="1"/>
        <v>，3756095</v>
      </c>
      <c r="I11" s="4" t="str">
        <f>VLOOKUP(A11,HOP!A:U,21,0)</f>
        <v>直采</v>
      </c>
    </row>
    <row r="12" s="4" customFormat="1" hidden="1" spans="1:9">
      <c r="A12" s="5">
        <v>999225985064225</v>
      </c>
      <c r="B12" s="6">
        <v>45288</v>
      </c>
      <c r="C12" s="6">
        <v>45293</v>
      </c>
      <c r="D12" s="4">
        <v>2028.4</v>
      </c>
      <c r="E12" s="4" t="str">
        <f>VLOOKUP(A12,HOP!A:L,12,0)</f>
        <v>2028.40</v>
      </c>
      <c r="F12" s="4" t="str">
        <f>VLOOKUP(A12,HOP!A:C,3,0)</f>
        <v>3767693</v>
      </c>
      <c r="G12" s="4">
        <f t="shared" si="0"/>
        <v>0</v>
      </c>
      <c r="H12" s="4" t="str">
        <f t="shared" si="1"/>
        <v>，3767693</v>
      </c>
      <c r="I12" s="4" t="str">
        <f>VLOOKUP(A12,HOP!A:U,21,0)</f>
        <v>直连</v>
      </c>
    </row>
    <row r="13" s="4" customFormat="1" hidden="1" spans="1:9">
      <c r="A13" s="5">
        <v>999225985156432</v>
      </c>
      <c r="B13" s="6">
        <v>45288</v>
      </c>
      <c r="C13" s="6">
        <v>45293</v>
      </c>
      <c r="D13" s="4">
        <v>2028.4</v>
      </c>
      <c r="E13" s="4" t="str">
        <f>VLOOKUP(A13,HOP!A:L,12,0)</f>
        <v>2028.40</v>
      </c>
      <c r="F13" s="4" t="str">
        <f>VLOOKUP(A13,HOP!A:C,3,0)</f>
        <v>3767719</v>
      </c>
      <c r="G13" s="4">
        <f t="shared" si="0"/>
        <v>0</v>
      </c>
      <c r="H13" s="4" t="str">
        <f t="shared" si="1"/>
        <v>，3767719</v>
      </c>
      <c r="I13" s="4" t="str">
        <f>VLOOKUP(A13,HOP!A:U,21,0)</f>
        <v>直连</v>
      </c>
    </row>
    <row r="14" s="4" customFormat="1" hidden="1" spans="1:9">
      <c r="A14" s="5">
        <v>999226280426865</v>
      </c>
      <c r="B14" s="6">
        <v>45289</v>
      </c>
      <c r="C14" s="6">
        <v>45293</v>
      </c>
      <c r="D14" s="4">
        <v>0</v>
      </c>
      <c r="E14" s="4" t="str">
        <f>VLOOKUP(A14,HOP!A:L,12,0)</f>
        <v>0.00</v>
      </c>
      <c r="F14" s="4" t="str">
        <f>VLOOKUP(A14,HOP!A:C,3,0)</f>
        <v>3824276</v>
      </c>
      <c r="G14" s="4">
        <f t="shared" si="0"/>
        <v>0</v>
      </c>
      <c r="H14" s="4" t="str">
        <f t="shared" si="1"/>
        <v>，3824276</v>
      </c>
      <c r="I14" s="4" t="str">
        <f>VLOOKUP(A14,HOP!A:U,21,0)</f>
        <v>直连</v>
      </c>
    </row>
    <row r="15" s="4" customFormat="1" hidden="1" spans="1:9">
      <c r="A15" s="5">
        <v>999226595016480</v>
      </c>
      <c r="B15" s="6">
        <v>45291</v>
      </c>
      <c r="C15" s="6">
        <v>45293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999226837812130</v>
      </c>
      <c r="B16" s="6">
        <v>45292</v>
      </c>
      <c r="C16" s="6">
        <v>45293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999227035139028</v>
      </c>
      <c r="B17" s="6">
        <v>45281</v>
      </c>
      <c r="C17" s="6">
        <v>45293</v>
      </c>
      <c r="D17" s="4">
        <v>13145.22</v>
      </c>
      <c r="E17" s="4" t="str">
        <f>VLOOKUP(A17,HOP!A:L,12,0)</f>
        <v>13145.28</v>
      </c>
      <c r="F17" s="4" t="str">
        <f>VLOOKUP(A17,HOP!A:C,3,0)</f>
        <v>3986084</v>
      </c>
      <c r="G17" s="4">
        <f t="shared" si="0"/>
        <v>-0.0600000000013097</v>
      </c>
      <c r="H17" s="4" t="str">
        <f t="shared" si="1"/>
        <v>，3986084</v>
      </c>
      <c r="I17" s="4" t="str">
        <f>VLOOKUP(A17,HOP!A:U,21,0)</f>
        <v>直采</v>
      </c>
    </row>
    <row r="18" s="4" customFormat="1" hidden="1" spans="1:9">
      <c r="A18" s="5">
        <v>999227035474217</v>
      </c>
      <c r="B18" s="6">
        <v>45278</v>
      </c>
      <c r="C18" s="6">
        <v>45293</v>
      </c>
      <c r="D18" s="4">
        <v>7952.64</v>
      </c>
      <c r="E18" s="4" t="str">
        <f>VLOOKUP(A18,HOP!A:L,12,0)</f>
        <v>7952.64</v>
      </c>
      <c r="F18" s="4" t="str">
        <f>VLOOKUP(A18,HOP!A:C,3,0)</f>
        <v>3986185</v>
      </c>
      <c r="G18" s="4">
        <f t="shared" si="0"/>
        <v>0</v>
      </c>
      <c r="H18" s="4" t="str">
        <f t="shared" si="1"/>
        <v>，3986185</v>
      </c>
      <c r="I18" s="4" t="str">
        <f>VLOOKUP(A18,HOP!A:U,21,0)</f>
        <v>直采</v>
      </c>
    </row>
    <row r="19" s="4" customFormat="1" hidden="1" spans="1:9">
      <c r="A19" s="5">
        <v>999227053739186</v>
      </c>
      <c r="B19" s="6">
        <v>45292</v>
      </c>
      <c r="C19" s="6">
        <v>45293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999227188625567</v>
      </c>
      <c r="B20" s="6">
        <v>45291</v>
      </c>
      <c r="C20" s="6">
        <v>45293</v>
      </c>
      <c r="D20" s="4">
        <v>1313.62</v>
      </c>
      <c r="E20" s="4">
        <v>1313.62</v>
      </c>
      <c r="F20" s="4" t="str">
        <f>VLOOKUP(A20,HOP!A:C,3,0)</f>
        <v>4020407</v>
      </c>
      <c r="G20" s="4">
        <f t="shared" si="0"/>
        <v>0</v>
      </c>
      <c r="H20" s="4" t="str">
        <f t="shared" si="1"/>
        <v>，4020407</v>
      </c>
      <c r="I20" s="4" t="str">
        <f>VLOOKUP(A20,HOP!A:U,21,0)</f>
        <v>直连</v>
      </c>
    </row>
    <row r="21" s="4" customFormat="1" hidden="1" spans="1:9">
      <c r="A21" s="5">
        <v>999227262921672</v>
      </c>
      <c r="B21" s="6">
        <v>45289</v>
      </c>
      <c r="C21" s="6">
        <v>45293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999227336231672</v>
      </c>
      <c r="B22" s="6">
        <v>45292</v>
      </c>
      <c r="C22" s="6">
        <v>45293</v>
      </c>
      <c r="D22" s="4">
        <v>523.34</v>
      </c>
      <c r="E22" s="4" t="str">
        <f>VLOOKUP(A22,HOP!A:L,12,0)</f>
        <v>523.34</v>
      </c>
      <c r="F22" s="4" t="str">
        <f>VLOOKUP(A22,HOP!A:C,3,0)</f>
        <v>4053543</v>
      </c>
      <c r="G22" s="4">
        <f t="shared" si="0"/>
        <v>0</v>
      </c>
      <c r="H22" s="4" t="str">
        <f t="shared" si="1"/>
        <v>，4053543</v>
      </c>
      <c r="I22" s="4" t="str">
        <f>VLOOKUP(A22,HOP!A:U,21,0)</f>
        <v>直连</v>
      </c>
    </row>
    <row r="23" s="4" customFormat="1" hidden="1" spans="1:9">
      <c r="A23" s="5">
        <v>999228034746404</v>
      </c>
      <c r="B23" s="6">
        <v>45288</v>
      </c>
      <c r="C23" s="6">
        <v>45293</v>
      </c>
      <c r="D23" s="4">
        <v>14452.6</v>
      </c>
      <c r="E23" s="4" t="str">
        <f>VLOOKUP(A23,HOP!A:L,12,0)</f>
        <v>14452.60</v>
      </c>
      <c r="F23" s="4" t="str">
        <f>VLOOKUP(A23,HOP!A:C,3,0)</f>
        <v>4108602</v>
      </c>
      <c r="G23" s="4">
        <f t="shared" si="0"/>
        <v>0</v>
      </c>
      <c r="H23" s="4" t="str">
        <f t="shared" si="1"/>
        <v>，4108602</v>
      </c>
      <c r="I23" s="4" t="str">
        <f>VLOOKUP(A23,HOP!A:U,21,0)</f>
        <v>直采</v>
      </c>
    </row>
    <row r="24" s="4" customFormat="1" hidden="1" spans="1:9">
      <c r="A24" s="5">
        <v>999228212376017</v>
      </c>
      <c r="B24" s="6">
        <v>45289</v>
      </c>
      <c r="C24" s="6">
        <v>45293</v>
      </c>
      <c r="D24" s="4">
        <v>372.88</v>
      </c>
      <c r="E24" s="4" t="str">
        <f>VLOOKUP(A24,HOP!A:L,12,0)</f>
        <v>372.88</v>
      </c>
      <c r="F24" s="4" t="str">
        <f>VLOOKUP(A24,HOP!A:C,3,0)</f>
        <v>4151101</v>
      </c>
      <c r="G24" s="4">
        <f t="shared" si="0"/>
        <v>0</v>
      </c>
      <c r="H24" s="4" t="str">
        <f t="shared" si="1"/>
        <v>，4151101</v>
      </c>
      <c r="I24" s="4" t="str">
        <f>VLOOKUP(A24,HOP!A:U,21,0)</f>
        <v>直连</v>
      </c>
    </row>
    <row r="25" s="4" customFormat="1" hidden="1" spans="1:9">
      <c r="A25" s="5">
        <v>999228232633529</v>
      </c>
      <c r="B25" s="6">
        <v>45292</v>
      </c>
      <c r="C25" s="6">
        <v>45293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999228235873269</v>
      </c>
      <c r="B26" s="6">
        <v>45292</v>
      </c>
      <c r="C26" s="6">
        <v>45293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999228237247192</v>
      </c>
      <c r="B27" s="6">
        <v>45290</v>
      </c>
      <c r="C27" s="6">
        <v>45293</v>
      </c>
      <c r="D27" s="4">
        <v>3176.28</v>
      </c>
      <c r="E27" s="4" t="str">
        <f>VLOOKUP(A27,HOP!A:L,12,0)</f>
        <v>3176.28</v>
      </c>
      <c r="F27" s="4" t="str">
        <f>VLOOKUP(A27,HOP!A:C,3,0)</f>
        <v>4160490</v>
      </c>
      <c r="G27" s="4">
        <f t="shared" si="0"/>
        <v>0</v>
      </c>
      <c r="H27" s="4" t="str">
        <f t="shared" si="1"/>
        <v>，4160490</v>
      </c>
      <c r="I27" s="4" t="str">
        <f>VLOOKUP(A27,HOP!A:U,21,0)</f>
        <v>直采</v>
      </c>
    </row>
    <row r="28" s="4" customFormat="1" hidden="1" spans="1:9">
      <c r="A28" s="5">
        <v>999228241660077</v>
      </c>
      <c r="B28" s="6">
        <v>45291</v>
      </c>
      <c r="C28" s="6">
        <v>45293</v>
      </c>
      <c r="D28" s="4">
        <v>1323.62</v>
      </c>
      <c r="E28" s="4" t="str">
        <f>VLOOKUP(A28,HOP!A:L,12,0)</f>
        <v>1323.62</v>
      </c>
      <c r="F28" s="4" t="str">
        <f>VLOOKUP(A28,HOP!A:C,3,0)</f>
        <v>4163119</v>
      </c>
      <c r="G28" s="4">
        <f t="shared" si="0"/>
        <v>0</v>
      </c>
      <c r="H28" s="4" t="str">
        <f t="shared" si="1"/>
        <v>，4163119</v>
      </c>
      <c r="I28" s="4" t="str">
        <f>VLOOKUP(A28,HOP!A:U,21,0)</f>
        <v>直连</v>
      </c>
    </row>
    <row r="29" s="4" customFormat="1" hidden="1" spans="1:9">
      <c r="A29" s="5">
        <v>28315982594</v>
      </c>
      <c r="B29" s="6">
        <v>45290</v>
      </c>
      <c r="C29" s="6">
        <v>45293</v>
      </c>
      <c r="D29" s="4">
        <v>395.07</v>
      </c>
      <c r="E29" s="4" t="str">
        <f>VLOOKUP(A29,HOP!A:L,12,0)</f>
        <v>395.07</v>
      </c>
      <c r="F29" s="4" t="str">
        <f>VLOOKUP(A29,HOP!A:C,3,0)</f>
        <v>4189358</v>
      </c>
      <c r="G29" s="4">
        <f t="shared" si="0"/>
        <v>0</v>
      </c>
      <c r="H29" s="4" t="str">
        <f t="shared" si="1"/>
        <v>，4189358</v>
      </c>
      <c r="I29" s="4" t="str">
        <f>VLOOKUP(A29,HOP!A:U,21,0)</f>
        <v>直连</v>
      </c>
    </row>
    <row r="30" s="4" customFormat="1" hidden="1" spans="1:9">
      <c r="A30" s="5">
        <v>999228318678656</v>
      </c>
      <c r="B30" s="6">
        <v>45289</v>
      </c>
      <c r="C30" s="6">
        <v>45293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999228319963171</v>
      </c>
      <c r="B31" s="6">
        <v>45291</v>
      </c>
      <c r="C31" s="6">
        <v>45293</v>
      </c>
      <c r="D31" s="4">
        <v>3788.94</v>
      </c>
      <c r="E31" s="4" t="str">
        <f>VLOOKUP(A31,HOP!A:L,12,0)</f>
        <v>3788.94</v>
      </c>
      <c r="F31" s="4" t="str">
        <f>VLOOKUP(A31,HOP!A:C,3,0)</f>
        <v>4193125</v>
      </c>
      <c r="G31" s="4">
        <f t="shared" si="0"/>
        <v>0</v>
      </c>
      <c r="H31" s="4" t="str">
        <f t="shared" si="1"/>
        <v>，4193125</v>
      </c>
      <c r="I31" s="4" t="str">
        <f>VLOOKUP(A31,HOP!A:U,21,0)</f>
        <v>直连</v>
      </c>
    </row>
    <row r="32" s="4" customFormat="1" hidden="1" spans="1:9">
      <c r="A32" s="5">
        <v>999228320115869</v>
      </c>
      <c r="B32" s="6">
        <v>45291</v>
      </c>
      <c r="C32" s="6">
        <v>45293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999228337038350</v>
      </c>
      <c r="B33" s="6">
        <v>45289</v>
      </c>
      <c r="C33" s="6">
        <v>45293</v>
      </c>
      <c r="D33" s="4">
        <v>1533.08</v>
      </c>
      <c r="E33" s="4" t="str">
        <f>VLOOKUP(A33,HOP!A:L,12,0)</f>
        <v>1533.08</v>
      </c>
      <c r="F33" s="4" t="str">
        <f>VLOOKUP(A33,HOP!A:C,3,0)</f>
        <v>4200915</v>
      </c>
      <c r="G33" s="4">
        <f t="shared" si="0"/>
        <v>0</v>
      </c>
      <c r="H33" s="4" t="str">
        <f t="shared" si="1"/>
        <v>，4200915</v>
      </c>
      <c r="I33" s="4" t="str">
        <f>VLOOKUP(A33,HOP!A:U,21,0)</f>
        <v>直连</v>
      </c>
    </row>
    <row r="34" s="4" customFormat="1" hidden="1" spans="1:9">
      <c r="A34" s="5">
        <v>999228337999500</v>
      </c>
      <c r="B34" s="6">
        <v>45292</v>
      </c>
      <c r="C34" s="6">
        <v>45293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999228340487404</v>
      </c>
      <c r="B35" s="6">
        <v>45292</v>
      </c>
      <c r="C35" s="6">
        <v>45293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999228362240351</v>
      </c>
      <c r="B36" s="6">
        <v>45289</v>
      </c>
      <c r="C36" s="6">
        <v>45293</v>
      </c>
      <c r="D36" s="4">
        <v>3103.46</v>
      </c>
      <c r="E36" s="4" t="str">
        <f>VLOOKUP(A36,HOP!A:L,12,0)</f>
        <v>3103.46</v>
      </c>
      <c r="F36" s="4" t="str">
        <f>VLOOKUP(A36,HOP!A:C,3,0)</f>
        <v>4214574</v>
      </c>
      <c r="G36" s="4">
        <f t="shared" si="2"/>
        <v>0</v>
      </c>
      <c r="H36" s="4" t="str">
        <f t="shared" si="3"/>
        <v>，4214574</v>
      </c>
      <c r="I36" s="4" t="str">
        <f>VLOOKUP(A36,HOP!A:U,21,0)</f>
        <v>直连</v>
      </c>
    </row>
    <row r="37" s="4" customFormat="1" hidden="1" spans="1:9">
      <c r="A37" s="5">
        <v>999228366264150</v>
      </c>
      <c r="B37" s="6">
        <v>45292</v>
      </c>
      <c r="C37" s="6">
        <v>45293</v>
      </c>
      <c r="D37" s="4">
        <v>330.67</v>
      </c>
      <c r="E37" s="4" t="str">
        <f>VLOOKUP(A37,HOP!A:L,12,0)</f>
        <v>330.67</v>
      </c>
      <c r="F37" s="4" t="str">
        <f>VLOOKUP(A37,HOP!A:C,3,0)</f>
        <v>4216922</v>
      </c>
      <c r="G37" s="4">
        <f t="shared" si="2"/>
        <v>0</v>
      </c>
      <c r="H37" s="4" t="str">
        <f t="shared" si="3"/>
        <v>，4216922</v>
      </c>
      <c r="I37" s="4" t="str">
        <f>VLOOKUP(A37,HOP!A:U,21,0)</f>
        <v>直连</v>
      </c>
    </row>
    <row r="38" s="4" customFormat="1" hidden="1" spans="1:9">
      <c r="A38" s="5">
        <v>999228366323649</v>
      </c>
      <c r="B38" s="6">
        <v>45292</v>
      </c>
      <c r="C38" s="6">
        <v>45293</v>
      </c>
      <c r="D38" s="4">
        <v>330.67</v>
      </c>
      <c r="E38" s="4" t="str">
        <f>VLOOKUP(A38,HOP!A:L,12,0)</f>
        <v>330.67</v>
      </c>
      <c r="F38" s="4" t="str">
        <f>VLOOKUP(A38,HOP!A:C,3,0)</f>
        <v>4216936</v>
      </c>
      <c r="G38" s="4">
        <f t="shared" si="2"/>
        <v>0</v>
      </c>
      <c r="H38" s="4" t="str">
        <f t="shared" si="3"/>
        <v>，4216936</v>
      </c>
      <c r="I38" s="4" t="str">
        <f>VLOOKUP(A38,HOP!A:U,21,0)</f>
        <v>直连</v>
      </c>
    </row>
    <row r="39" s="4" customFormat="1" hidden="1" spans="1:9">
      <c r="A39" s="5">
        <v>999228367911030</v>
      </c>
      <c r="B39" s="6">
        <v>45290</v>
      </c>
      <c r="C39" s="6">
        <v>45293</v>
      </c>
      <c r="D39" s="4">
        <v>1980.36</v>
      </c>
      <c r="E39" s="4" t="str">
        <f>VLOOKUP(A39,HOP!A:L,12,0)</f>
        <v>1980.36</v>
      </c>
      <c r="F39" s="4" t="str">
        <f>VLOOKUP(A39,HOP!A:C,3,0)</f>
        <v>4219344</v>
      </c>
      <c r="G39" s="4">
        <f t="shared" si="2"/>
        <v>0</v>
      </c>
      <c r="H39" s="4" t="str">
        <f t="shared" si="3"/>
        <v>，4219344</v>
      </c>
      <c r="I39" s="4" t="str">
        <f>VLOOKUP(A39,HOP!A:U,21,0)</f>
        <v>直连</v>
      </c>
    </row>
    <row r="40" s="4" customFormat="1" hidden="1" spans="1:9">
      <c r="A40" s="5">
        <v>999228367914258</v>
      </c>
      <c r="B40" s="6">
        <v>45290</v>
      </c>
      <c r="C40" s="6">
        <v>45293</v>
      </c>
      <c r="D40" s="4">
        <v>1980.36</v>
      </c>
      <c r="E40" s="4" t="str">
        <f>VLOOKUP(A40,HOP!A:L,12,0)</f>
        <v>1980.36</v>
      </c>
      <c r="F40" s="4" t="str">
        <f>VLOOKUP(A40,HOP!A:C,3,0)</f>
        <v>4219351</v>
      </c>
      <c r="G40" s="4">
        <f t="shared" si="2"/>
        <v>0</v>
      </c>
      <c r="H40" s="4" t="str">
        <f t="shared" si="3"/>
        <v>，4219351</v>
      </c>
      <c r="I40" s="4" t="str">
        <f>VLOOKUP(A40,HOP!A:U,21,0)</f>
        <v>直连</v>
      </c>
    </row>
    <row r="41" s="4" customFormat="1" hidden="1" spans="1:9">
      <c r="A41" s="5">
        <v>999228396164726</v>
      </c>
      <c r="B41" s="6">
        <v>45290</v>
      </c>
      <c r="C41" s="6">
        <v>45293</v>
      </c>
      <c r="D41" s="4">
        <v>3246.39</v>
      </c>
      <c r="E41" s="4" t="str">
        <f>VLOOKUP(A41,HOP!A:L,12,0)</f>
        <v>3246.39</v>
      </c>
      <c r="F41" s="4" t="str">
        <f>VLOOKUP(A41,HOP!A:C,3,0)</f>
        <v>4227802</v>
      </c>
      <c r="G41" s="4">
        <f t="shared" si="2"/>
        <v>0</v>
      </c>
      <c r="H41" s="4" t="str">
        <f t="shared" si="3"/>
        <v>，4227802</v>
      </c>
      <c r="I41" s="4" t="str">
        <f>VLOOKUP(A41,HOP!A:U,21,0)</f>
        <v>直连</v>
      </c>
    </row>
    <row r="42" s="4" customFormat="1" hidden="1" spans="1:9">
      <c r="A42" s="5">
        <v>999228398953049</v>
      </c>
      <c r="B42" s="6">
        <v>45290</v>
      </c>
      <c r="C42" s="6">
        <v>45293</v>
      </c>
      <c r="D42" s="4">
        <v>943.47</v>
      </c>
      <c r="E42" s="4" t="str">
        <f>VLOOKUP(A42,HOP!A:L,12,0)</f>
        <v>943.47</v>
      </c>
      <c r="F42" s="4" t="str">
        <f>VLOOKUP(A42,HOP!A:C,3,0)</f>
        <v>4228862</v>
      </c>
      <c r="G42" s="4">
        <f t="shared" si="2"/>
        <v>0</v>
      </c>
      <c r="H42" s="4" t="str">
        <f t="shared" si="3"/>
        <v>，4228862</v>
      </c>
      <c r="I42" s="4" t="str">
        <f>VLOOKUP(A42,HOP!A:U,21,0)</f>
        <v>直连</v>
      </c>
    </row>
    <row r="43" s="4" customFormat="1" hidden="1" spans="1:9">
      <c r="A43" s="5">
        <v>999228399488169</v>
      </c>
      <c r="B43" s="6">
        <v>45289</v>
      </c>
      <c r="C43" s="6">
        <v>45293</v>
      </c>
      <c r="D43" s="4">
        <v>9717.96</v>
      </c>
      <c r="E43" s="4" t="str">
        <f>VLOOKUP(A43,HOP!A:L,12,0)</f>
        <v>9717.96</v>
      </c>
      <c r="F43" s="4" t="str">
        <f>VLOOKUP(A43,HOP!A:C,3,0)</f>
        <v>4229139</v>
      </c>
      <c r="G43" s="4">
        <f t="shared" si="2"/>
        <v>0</v>
      </c>
      <c r="H43" s="4" t="str">
        <f t="shared" si="3"/>
        <v>，4229139</v>
      </c>
      <c r="I43" s="4" t="str">
        <f>VLOOKUP(A43,HOP!A:U,21,0)</f>
        <v>直连</v>
      </c>
    </row>
    <row r="44" s="4" customFormat="1" hidden="1" spans="1:9">
      <c r="A44" s="5">
        <v>999228418454051</v>
      </c>
      <c r="B44" s="6">
        <v>45289</v>
      </c>
      <c r="C44" s="6">
        <v>45293</v>
      </c>
      <c r="D44" s="4">
        <v>1121.96</v>
      </c>
      <c r="E44" s="4" t="str">
        <f>VLOOKUP(A44,HOP!A:L,12,0)</f>
        <v>1121.96</v>
      </c>
      <c r="F44" s="4" t="str">
        <f>VLOOKUP(A44,HOP!A:C,3,0)</f>
        <v>4234735</v>
      </c>
      <c r="G44" s="4">
        <f t="shared" si="2"/>
        <v>0</v>
      </c>
      <c r="H44" s="4" t="str">
        <f t="shared" si="3"/>
        <v>，4234735</v>
      </c>
      <c r="I44" s="4" t="str">
        <f>VLOOKUP(A44,HOP!A:U,21,0)</f>
        <v>直连</v>
      </c>
    </row>
    <row r="45" s="4" customFormat="1" hidden="1" spans="1:9">
      <c r="A45" s="5">
        <v>999228434627495</v>
      </c>
      <c r="B45" s="6">
        <v>45291</v>
      </c>
      <c r="C45" s="6">
        <v>45293</v>
      </c>
      <c r="D45" s="4">
        <v>1945.7</v>
      </c>
      <c r="E45" s="4" t="str">
        <f>VLOOKUP(A45,HOP!A:L,12,0)</f>
        <v>1945.70</v>
      </c>
      <c r="F45" s="4" t="str">
        <f>VLOOKUP(A45,HOP!A:C,3,0)</f>
        <v>4238436</v>
      </c>
      <c r="G45" s="4">
        <f t="shared" si="2"/>
        <v>0</v>
      </c>
      <c r="H45" s="4" t="str">
        <f t="shared" si="3"/>
        <v>，4238436</v>
      </c>
      <c r="I45" s="4" t="str">
        <f>VLOOKUP(A45,HOP!A:U,21,0)</f>
        <v>直连</v>
      </c>
    </row>
    <row r="46" s="4" customFormat="1" hidden="1" spans="1:9">
      <c r="A46" s="5">
        <v>999228435119884</v>
      </c>
      <c r="B46" s="6">
        <v>45292</v>
      </c>
      <c r="C46" s="6">
        <v>45293</v>
      </c>
      <c r="D46" s="4">
        <v>701.22</v>
      </c>
      <c r="E46" s="4" t="str">
        <f>VLOOKUP(A46,HOP!A:L,12,0)</f>
        <v>701.22</v>
      </c>
      <c r="F46" s="4" t="str">
        <f>VLOOKUP(A46,HOP!A:C,3,0)</f>
        <v>4238605</v>
      </c>
      <c r="G46" s="4">
        <f t="shared" si="2"/>
        <v>0</v>
      </c>
      <c r="H46" s="4" t="str">
        <f t="shared" si="3"/>
        <v>，4238605</v>
      </c>
      <c r="I46" s="4" t="str">
        <f>VLOOKUP(A46,HOP!A:U,21,0)</f>
        <v>直采</v>
      </c>
    </row>
    <row r="47" s="4" customFormat="1" hidden="1" spans="1:9">
      <c r="A47" s="5">
        <v>999228438624807</v>
      </c>
      <c r="B47" s="6">
        <v>45287</v>
      </c>
      <c r="C47" s="6">
        <v>45293</v>
      </c>
      <c r="D47" s="4">
        <v>3935.31</v>
      </c>
      <c r="E47" s="4" t="str">
        <f>VLOOKUP(A47,HOP!A:L,12,0)</f>
        <v>3935.31</v>
      </c>
      <c r="F47" s="4" t="str">
        <f>VLOOKUP(A47,HOP!A:C,3,0)</f>
        <v>4240141</v>
      </c>
      <c r="G47" s="4">
        <f t="shared" si="2"/>
        <v>0</v>
      </c>
      <c r="H47" s="4" t="str">
        <f t="shared" si="3"/>
        <v>，4240141</v>
      </c>
      <c r="I47" s="4" t="str">
        <f>VLOOKUP(A47,HOP!A:U,21,0)</f>
        <v>直连</v>
      </c>
    </row>
    <row r="48" s="4" customFormat="1" hidden="1" spans="1:9">
      <c r="A48" s="5">
        <v>999228439053766</v>
      </c>
      <c r="B48" s="6">
        <v>45288</v>
      </c>
      <c r="C48" s="6">
        <v>45293</v>
      </c>
      <c r="D48" s="4">
        <v>6477.85</v>
      </c>
      <c r="E48" s="4" t="str">
        <f>VLOOKUP(A48,HOP!A:L,12,0)</f>
        <v>6477.85</v>
      </c>
      <c r="F48" s="4" t="str">
        <f>VLOOKUP(A48,HOP!A:C,3,0)</f>
        <v>4240270</v>
      </c>
      <c r="G48" s="4">
        <f t="shared" si="2"/>
        <v>0</v>
      </c>
      <c r="H48" s="4" t="str">
        <f t="shared" si="3"/>
        <v>，4240270</v>
      </c>
      <c r="I48" s="4" t="str">
        <f>VLOOKUP(A48,HOP!A:U,21,0)</f>
        <v>直连</v>
      </c>
    </row>
    <row r="49" s="4" customFormat="1" hidden="1" spans="1:9">
      <c r="A49" s="5">
        <v>999228439755173</v>
      </c>
      <c r="B49" s="6">
        <v>45292</v>
      </c>
      <c r="C49" s="6">
        <v>45293</v>
      </c>
      <c r="D49" s="4">
        <v>435.51</v>
      </c>
      <c r="E49" s="4" t="str">
        <f>VLOOKUP(A49,HOP!A:L,12,0)</f>
        <v>435.51</v>
      </c>
      <c r="F49" s="4" t="str">
        <f>VLOOKUP(A49,HOP!A:C,3,0)</f>
        <v>4240658</v>
      </c>
      <c r="G49" s="4">
        <f t="shared" si="2"/>
        <v>0</v>
      </c>
      <c r="H49" s="4" t="str">
        <f t="shared" si="3"/>
        <v>，4240658</v>
      </c>
      <c r="I49" s="4" t="str">
        <f>VLOOKUP(A49,HOP!A:U,21,0)</f>
        <v>直连</v>
      </c>
    </row>
    <row r="50" s="4" customFormat="1" hidden="1" spans="1:9">
      <c r="A50" s="5">
        <v>999228440009335</v>
      </c>
      <c r="B50" s="6">
        <v>45289</v>
      </c>
      <c r="C50" s="6">
        <v>45293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999228441482960</v>
      </c>
      <c r="B51" s="6">
        <v>45292</v>
      </c>
      <c r="C51" s="6">
        <v>45293</v>
      </c>
      <c r="D51" s="4">
        <v>401.83</v>
      </c>
      <c r="E51" s="4" t="str">
        <f>VLOOKUP(A51,HOP!A:L,12,0)</f>
        <v>401.83</v>
      </c>
      <c r="F51" s="4" t="str">
        <f>VLOOKUP(A51,HOP!A:C,3,0)</f>
        <v>4241907</v>
      </c>
      <c r="G51" s="4">
        <f t="shared" si="2"/>
        <v>0</v>
      </c>
      <c r="H51" s="4" t="str">
        <f t="shared" si="3"/>
        <v>，4241907</v>
      </c>
      <c r="I51" s="4" t="str">
        <f>VLOOKUP(A51,HOP!A:U,21,0)</f>
        <v>直连</v>
      </c>
    </row>
    <row r="52" s="4" customFormat="1" hidden="1" spans="1:9">
      <c r="A52" s="5">
        <v>999228443438325</v>
      </c>
      <c r="B52" s="6">
        <v>45291</v>
      </c>
      <c r="C52" s="6">
        <v>45293</v>
      </c>
      <c r="D52" s="4">
        <v>1911.88</v>
      </c>
      <c r="E52" s="4" t="str">
        <f>VLOOKUP(A52,HOP!A:L,12,0)</f>
        <v>1911.88</v>
      </c>
      <c r="F52" s="4" t="str">
        <f>VLOOKUP(A52,HOP!A:C,3,0)</f>
        <v>4245060</v>
      </c>
      <c r="G52" s="4">
        <f t="shared" si="2"/>
        <v>0</v>
      </c>
      <c r="H52" s="4" t="str">
        <f t="shared" si="3"/>
        <v>，4245060</v>
      </c>
      <c r="I52" s="4" t="str">
        <f>VLOOKUP(A52,HOP!A:U,21,0)</f>
        <v>直连</v>
      </c>
    </row>
    <row r="53" s="4" customFormat="1" hidden="1" spans="1:9">
      <c r="A53" s="5">
        <v>999228443707414</v>
      </c>
      <c r="B53" s="6">
        <v>45292</v>
      </c>
      <c r="C53" s="6">
        <v>45293</v>
      </c>
      <c r="D53" s="4">
        <v>0</v>
      </c>
      <c r="E53" s="4" t="str">
        <f>VLOOKUP(A53,HOP!A:L,12,0)</f>
        <v>0.00</v>
      </c>
      <c r="F53" s="4" t="str">
        <f>VLOOKUP(A53,HOP!A:C,3,0)</f>
        <v>4245603</v>
      </c>
      <c r="G53" s="4">
        <f t="shared" si="2"/>
        <v>0</v>
      </c>
      <c r="H53" s="4" t="str">
        <f t="shared" si="3"/>
        <v>，4245603</v>
      </c>
      <c r="I53" s="4" t="str">
        <f>VLOOKUP(A53,HOP!A:U,21,0)</f>
        <v>直连</v>
      </c>
    </row>
    <row r="54" s="4" customFormat="1" hidden="1" spans="1:9">
      <c r="A54" s="5">
        <v>999228443721573</v>
      </c>
      <c r="B54" s="6">
        <v>45292</v>
      </c>
      <c r="C54" s="6">
        <v>45293</v>
      </c>
      <c r="D54" s="4">
        <v>0</v>
      </c>
      <c r="E54" s="4" t="str">
        <f>VLOOKUP(A54,HOP!A:L,12,0)</f>
        <v>0.00</v>
      </c>
      <c r="F54" s="4" t="str">
        <f>VLOOKUP(A54,HOP!A:C,3,0)</f>
        <v>4245617</v>
      </c>
      <c r="G54" s="4">
        <f t="shared" si="2"/>
        <v>0</v>
      </c>
      <c r="H54" s="4" t="str">
        <f t="shared" si="3"/>
        <v>，4245617</v>
      </c>
      <c r="I54" s="4" t="str">
        <f>VLOOKUP(A54,HOP!A:U,21,0)</f>
        <v>直连</v>
      </c>
    </row>
    <row r="55" s="4" customFormat="1" hidden="1" spans="1:9">
      <c r="A55" s="5">
        <v>999228443722227</v>
      </c>
      <c r="B55" s="6">
        <v>45292</v>
      </c>
      <c r="C55" s="6">
        <v>45293</v>
      </c>
      <c r="D55" s="4">
        <v>0</v>
      </c>
      <c r="E55" s="4" t="str">
        <f>VLOOKUP(A55,HOP!A:L,12,0)</f>
        <v>0.00</v>
      </c>
      <c r="F55" s="4" t="str">
        <f>VLOOKUP(A55,HOP!A:C,3,0)</f>
        <v>4245619</v>
      </c>
      <c r="G55" s="4">
        <f t="shared" si="2"/>
        <v>0</v>
      </c>
      <c r="H55" s="4" t="str">
        <f t="shared" si="3"/>
        <v>，4245619</v>
      </c>
      <c r="I55" s="4" t="str">
        <f>VLOOKUP(A55,HOP!A:U,21,0)</f>
        <v>直连</v>
      </c>
    </row>
    <row r="56" s="4" customFormat="1" hidden="1" spans="1:9">
      <c r="A56" s="5">
        <v>999228443722315</v>
      </c>
      <c r="B56" s="6">
        <v>45292</v>
      </c>
      <c r="C56" s="6">
        <v>45293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999228443722412</v>
      </c>
      <c r="B57" s="6">
        <v>45292</v>
      </c>
      <c r="C57" s="6">
        <v>45293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999228474307894</v>
      </c>
      <c r="B58" s="6">
        <v>45289</v>
      </c>
      <c r="C58" s="6">
        <v>45293</v>
      </c>
      <c r="D58" s="4">
        <v>3488.8</v>
      </c>
      <c r="E58" s="4" t="str">
        <f>VLOOKUP(A58,HOP!A:L,12,0)</f>
        <v>3488.80</v>
      </c>
      <c r="F58" s="4" t="str">
        <f>VLOOKUP(A58,HOP!A:C,3,0)</f>
        <v>4254682</v>
      </c>
      <c r="G58" s="4">
        <f t="shared" si="2"/>
        <v>0</v>
      </c>
      <c r="H58" s="4" t="str">
        <f t="shared" si="3"/>
        <v>，4254682</v>
      </c>
      <c r="I58" s="4" t="str">
        <f>VLOOKUP(A58,HOP!A:U,21,0)</f>
        <v>直连</v>
      </c>
    </row>
    <row r="59" s="4" customFormat="1" hidden="1" spans="1:9">
      <c r="A59" s="5">
        <v>999228487989578</v>
      </c>
      <c r="B59" s="6">
        <v>45292</v>
      </c>
      <c r="C59" s="6">
        <v>45293</v>
      </c>
      <c r="D59" s="4">
        <v>2777.36</v>
      </c>
      <c r="E59" s="4" t="str">
        <f>VLOOKUP(A59,HOP!A:L,12,0)</f>
        <v>2777.36</v>
      </c>
      <c r="F59" s="4" t="str">
        <f>VLOOKUP(A59,HOP!A:C,3,0)</f>
        <v>4259199</v>
      </c>
      <c r="G59" s="4">
        <f t="shared" si="2"/>
        <v>0</v>
      </c>
      <c r="H59" s="4" t="str">
        <f t="shared" si="3"/>
        <v>，4259199</v>
      </c>
      <c r="I59" s="4" t="str">
        <f>VLOOKUP(A59,HOP!A:U,21,0)</f>
        <v>直采</v>
      </c>
    </row>
    <row r="60" s="4" customFormat="1" hidden="1" spans="1:9">
      <c r="A60" s="5">
        <v>999228505201845</v>
      </c>
      <c r="B60" s="6">
        <v>45290</v>
      </c>
      <c r="C60" s="6">
        <v>45293</v>
      </c>
      <c r="D60" s="4">
        <v>1954.7</v>
      </c>
      <c r="E60" s="4" t="str">
        <f>VLOOKUP(A60,HOP!A:L,12,0)</f>
        <v>1954.70</v>
      </c>
      <c r="F60" s="4" t="str">
        <f>VLOOKUP(A60,HOP!A:C,3,0)</f>
        <v>4267371</v>
      </c>
      <c r="G60" s="4">
        <f t="shared" si="2"/>
        <v>0</v>
      </c>
      <c r="H60" s="4" t="str">
        <f t="shared" si="3"/>
        <v>，4267371</v>
      </c>
      <c r="I60" s="4" t="str">
        <f>VLOOKUP(A60,HOP!A:U,21,0)</f>
        <v>直连</v>
      </c>
    </row>
    <row r="61" s="4" customFormat="1" hidden="1" spans="1:9">
      <c r="A61" s="5">
        <v>999228511560459</v>
      </c>
      <c r="B61" s="6">
        <v>45288</v>
      </c>
      <c r="C61" s="6">
        <v>45293</v>
      </c>
      <c r="D61" s="4">
        <v>5573.3</v>
      </c>
      <c r="E61" s="4" t="str">
        <f>VLOOKUP(A61,HOP!A:L,12,0)</f>
        <v>5573.30</v>
      </c>
      <c r="F61" s="4" t="str">
        <f>VLOOKUP(A61,HOP!A:C,3,0)</f>
        <v>4269330</v>
      </c>
      <c r="G61" s="4">
        <f t="shared" si="2"/>
        <v>0</v>
      </c>
      <c r="H61" s="4" t="str">
        <f t="shared" si="3"/>
        <v>，4269330</v>
      </c>
      <c r="I61" s="4" t="str">
        <f>VLOOKUP(A61,HOP!A:U,21,0)</f>
        <v>直连</v>
      </c>
    </row>
    <row r="62" s="4" customFormat="1" hidden="1" spans="1:9">
      <c r="A62" s="5">
        <v>999228524231627</v>
      </c>
      <c r="B62" s="6">
        <v>45290</v>
      </c>
      <c r="C62" s="6">
        <v>45293</v>
      </c>
      <c r="D62" s="4">
        <v>1811.5</v>
      </c>
      <c r="E62" s="4" t="str">
        <f>VLOOKUP(A62,HOP!A:L,12,0)</f>
        <v>1811.50</v>
      </c>
      <c r="F62" s="4" t="str">
        <f>VLOOKUP(A62,HOP!A:C,3,0)</f>
        <v>4271992</v>
      </c>
      <c r="G62" s="4">
        <f t="shared" si="2"/>
        <v>0</v>
      </c>
      <c r="H62" s="4" t="str">
        <f t="shared" si="3"/>
        <v>，4271992</v>
      </c>
      <c r="I62" s="4" t="str">
        <f>VLOOKUP(A62,HOP!A:U,21,0)</f>
        <v>直连</v>
      </c>
    </row>
    <row r="63" s="4" customFormat="1" hidden="1" spans="1:9">
      <c r="A63" s="5">
        <v>999228543213350</v>
      </c>
      <c r="B63" s="6">
        <v>45289</v>
      </c>
      <c r="C63" s="6">
        <v>45293</v>
      </c>
      <c r="D63" s="4">
        <v>1594.16</v>
      </c>
      <c r="E63" s="4" t="str">
        <f>VLOOKUP(A63,HOP!A:L,12,0)</f>
        <v>1594.16</v>
      </c>
      <c r="F63" s="4" t="str">
        <f>VLOOKUP(A63,HOP!A:C,3,0)</f>
        <v>4276251</v>
      </c>
      <c r="G63" s="4">
        <f t="shared" si="2"/>
        <v>0</v>
      </c>
      <c r="H63" s="4" t="str">
        <f t="shared" si="3"/>
        <v>，4276251</v>
      </c>
      <c r="I63" s="4" t="str">
        <f>VLOOKUP(A63,HOP!A:U,21,0)</f>
        <v>直连</v>
      </c>
    </row>
    <row r="64" s="4" customFormat="1" hidden="1" spans="1:9">
      <c r="A64" s="5">
        <v>999228545989887</v>
      </c>
      <c r="B64" s="6">
        <v>45291</v>
      </c>
      <c r="C64" s="6">
        <v>45293</v>
      </c>
      <c r="D64" s="4">
        <v>6259.94</v>
      </c>
      <c r="E64" s="4" t="str">
        <f>VLOOKUP(A64,HOP!A:L,12,0)</f>
        <v>6259.94</v>
      </c>
      <c r="F64" s="4" t="str">
        <f>VLOOKUP(A64,HOP!A:C,3,0)</f>
        <v>4277348</v>
      </c>
      <c r="G64" s="4">
        <f t="shared" si="2"/>
        <v>0</v>
      </c>
      <c r="H64" s="4" t="str">
        <f t="shared" si="3"/>
        <v>，4277348</v>
      </c>
      <c r="I64" s="4" t="str">
        <f>VLOOKUP(A64,HOP!A:U,21,0)</f>
        <v>直连</v>
      </c>
    </row>
    <row r="65" s="4" customFormat="1" hidden="1" spans="1:9">
      <c r="A65" s="5">
        <v>999228548472668</v>
      </c>
      <c r="B65" s="6">
        <v>45292</v>
      </c>
      <c r="C65" s="6">
        <v>45293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999228559291333</v>
      </c>
      <c r="B66" s="6">
        <v>45289</v>
      </c>
      <c r="C66" s="6">
        <v>45293</v>
      </c>
      <c r="D66" s="4">
        <v>3690.44</v>
      </c>
      <c r="E66" s="4" t="str">
        <f>VLOOKUP(A66,HOP!A:L,12,0)</f>
        <v>3690.44</v>
      </c>
      <c r="F66" s="4" t="str">
        <f>VLOOKUP(A66,HOP!A:C,3,0)</f>
        <v>4292371</v>
      </c>
      <c r="G66" s="4">
        <f t="shared" si="2"/>
        <v>0</v>
      </c>
      <c r="H66" s="4" t="str">
        <f t="shared" si="3"/>
        <v>，4292371</v>
      </c>
      <c r="I66" s="4" t="str">
        <f>VLOOKUP(A66,HOP!A:U,21,0)</f>
        <v>直采</v>
      </c>
    </row>
    <row r="67" s="4" customFormat="1" hidden="1" spans="1:9">
      <c r="A67" s="5">
        <v>999228559339237</v>
      </c>
      <c r="B67" s="6">
        <v>45291</v>
      </c>
      <c r="C67" s="6">
        <v>45293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VLOOKUP(A67,HOP!A:U,21,0)</f>
        <v>#N/A</v>
      </c>
    </row>
    <row r="68" s="4" customFormat="1" hidden="1" spans="1:9">
      <c r="A68" s="5">
        <v>999228559855281</v>
      </c>
      <c r="B68" s="6">
        <v>45289</v>
      </c>
      <c r="C68" s="6">
        <v>45293</v>
      </c>
      <c r="D68" s="4">
        <v>6400.25</v>
      </c>
      <c r="E68" s="4" t="str">
        <f>VLOOKUP(A68,HOP!A:L,12,0)</f>
        <v>6400.25</v>
      </c>
      <c r="F68" s="4" t="str">
        <f>VLOOKUP(A68,HOP!A:C,3,0)</f>
        <v>4292755</v>
      </c>
      <c r="G68" s="4">
        <f>D68-E68</f>
        <v>0</v>
      </c>
      <c r="H68" s="4" t="str">
        <f>$H$1&amp;F68</f>
        <v>，4292755</v>
      </c>
      <c r="I68" s="4" t="str">
        <f>VLOOKUP(A68,HOP!A:U,21,0)</f>
        <v>直连</v>
      </c>
    </row>
    <row r="69" s="4" customFormat="1" hidden="1" spans="1:9">
      <c r="A69" s="5">
        <v>999228560929926</v>
      </c>
      <c r="B69" s="6">
        <v>45291</v>
      </c>
      <c r="C69" s="6">
        <v>45293</v>
      </c>
      <c r="D69" s="4">
        <v>1258.54</v>
      </c>
      <c r="E69" s="4" t="str">
        <f>VLOOKUP(A69,HOP!A:L,12,0)</f>
        <v>1258.54</v>
      </c>
      <c r="F69" s="4" t="str">
        <f>VLOOKUP(A69,HOP!A:C,3,0)</f>
        <v>4294416</v>
      </c>
      <c r="G69" s="4">
        <f>D69-E69</f>
        <v>0</v>
      </c>
      <c r="H69" s="4" t="str">
        <f>$H$1&amp;F69</f>
        <v>，4294416</v>
      </c>
      <c r="I69" s="4" t="str">
        <f>VLOOKUP(A69,HOP!A:U,21,0)</f>
        <v>直采</v>
      </c>
    </row>
    <row r="70" s="4" customFormat="1" spans="1:9">
      <c r="A70" s="5">
        <v>999228561727547</v>
      </c>
      <c r="B70" s="6">
        <v>45286</v>
      </c>
      <c r="C70" s="6">
        <v>45293</v>
      </c>
      <c r="D70" s="4">
        <v>6750.18</v>
      </c>
      <c r="E70" s="4" t="str">
        <f>VLOOKUP(A70,HOP!A:L,12,0)</f>
        <v>6750.24</v>
      </c>
      <c r="F70" s="4" t="str">
        <f>VLOOKUP(A70,HOP!A:C,3,0)</f>
        <v>4295210</v>
      </c>
      <c r="G70" s="4">
        <f>D70-E70</f>
        <v>-0.0599999999994907</v>
      </c>
      <c r="H70" s="4" t="str">
        <f>$H$1&amp;F70</f>
        <v>，4295210</v>
      </c>
      <c r="I70" s="4" t="str">
        <f>VLOOKUP(A70,HOP!A:U,21,0)</f>
        <v>直连</v>
      </c>
    </row>
    <row r="71" s="4" customFormat="1" hidden="1" spans="1:9">
      <c r="A71" s="5">
        <v>999228589474236</v>
      </c>
      <c r="B71" s="6">
        <v>45290</v>
      </c>
      <c r="C71" s="6">
        <v>45293</v>
      </c>
      <c r="D71" s="4">
        <v>1402.55</v>
      </c>
      <c r="E71" s="4" t="str">
        <f>VLOOKUP(A71,HOP!A:L,12,0)</f>
        <v>1402.55</v>
      </c>
      <c r="F71" s="4" t="str">
        <f>VLOOKUP(A71,HOP!A:C,3,0)</f>
        <v>4306947</v>
      </c>
      <c r="G71" s="4">
        <f>D71-E71</f>
        <v>0</v>
      </c>
      <c r="H71" s="4" t="str">
        <f>$H$1&amp;F71</f>
        <v>，4306947</v>
      </c>
      <c r="I71" s="4" t="str">
        <f>VLOOKUP(A71,HOP!A:U,21,0)</f>
        <v>直连</v>
      </c>
    </row>
    <row r="72" s="4" customFormat="1" hidden="1" spans="1:9">
      <c r="A72" s="5">
        <v>999228599002790</v>
      </c>
      <c r="B72" s="6">
        <v>45292</v>
      </c>
      <c r="C72" s="6">
        <v>45293</v>
      </c>
      <c r="D72" s="4">
        <v>1637.14</v>
      </c>
      <c r="E72" s="4" t="str">
        <f>VLOOKUP(A72,HOP!A:L,12,0)</f>
        <v>1637.14</v>
      </c>
      <c r="F72" s="4" t="str">
        <f>VLOOKUP(A72,HOP!A:C,3,0)</f>
        <v>4310025</v>
      </c>
      <c r="G72" s="4">
        <f>D72-E72</f>
        <v>0</v>
      </c>
      <c r="H72" s="4" t="str">
        <f>$H$1&amp;F72</f>
        <v>，4310025</v>
      </c>
      <c r="I72" s="4" t="str">
        <f>VLOOKUP(A72,HOP!A:U,21,0)</f>
        <v>直连</v>
      </c>
    </row>
    <row r="73" s="4" customFormat="1" hidden="1" spans="1:9">
      <c r="A73" s="5">
        <v>999229293125622</v>
      </c>
      <c r="B73" s="6">
        <v>45291</v>
      </c>
      <c r="C73" s="6">
        <v>45293</v>
      </c>
      <c r="D73" s="4">
        <v>2328.96</v>
      </c>
      <c r="E73" s="4" t="str">
        <f>VLOOKUP(A73,HOP!A:L,12,0)</f>
        <v>2328.96</v>
      </c>
      <c r="F73" s="4" t="str">
        <f>VLOOKUP(A73,HOP!A:C,3,0)</f>
        <v>4374996</v>
      </c>
      <c r="G73" s="4">
        <f>D73-E73</f>
        <v>0</v>
      </c>
      <c r="H73" s="4" t="str">
        <f>$H$1&amp;F73</f>
        <v>，4374996</v>
      </c>
      <c r="I73" s="4" t="str">
        <f>VLOOKUP(A73,HOP!A:U,21,0)</f>
        <v>直连</v>
      </c>
    </row>
    <row r="74" s="4" customFormat="1" hidden="1" spans="1:9">
      <c r="A74" s="5">
        <v>999229416465450</v>
      </c>
      <c r="B74" s="6">
        <v>45292</v>
      </c>
      <c r="C74" s="6">
        <v>45293</v>
      </c>
      <c r="D74" s="4">
        <v>1839.32</v>
      </c>
      <c r="E74" s="4" t="str">
        <f>VLOOKUP(A74,HOP!A:L,12,0)</f>
        <v>1839.32</v>
      </c>
      <c r="F74" s="4" t="str">
        <f>VLOOKUP(A74,HOP!A:C,3,0)</f>
        <v>4476021</v>
      </c>
      <c r="G74" s="4">
        <f>D74-E74</f>
        <v>0</v>
      </c>
      <c r="H74" s="4" t="str">
        <f>$H$1&amp;F74</f>
        <v>，4476021</v>
      </c>
      <c r="I74" s="4" t="str">
        <f>VLOOKUP(A74,HOP!A:U,21,0)</f>
        <v>直采</v>
      </c>
    </row>
    <row r="75" s="4" customFormat="1" hidden="1" spans="1:9">
      <c r="A75" s="5">
        <v>999228017217134</v>
      </c>
      <c r="B75" s="6">
        <v>45292</v>
      </c>
      <c r="C75" s="6">
        <v>45293</v>
      </c>
      <c r="D75" s="4">
        <v>1172.47</v>
      </c>
      <c r="E75" s="4" t="str">
        <f>VLOOKUP(A75,HOP!A:L,12,0)</f>
        <v>1172.47</v>
      </c>
      <c r="F75" s="4" t="str">
        <f>VLOOKUP(A75,HOP!A:C,3,0)</f>
        <v>4104991</v>
      </c>
      <c r="G75" s="4">
        <f>D75-E75</f>
        <v>0</v>
      </c>
      <c r="H75" s="4" t="str">
        <f>$H$1&amp;F75</f>
        <v>，4104991</v>
      </c>
      <c r="I75" s="4" t="str">
        <f>VLOOKUP(A75,HOP!A:U,21,0)</f>
        <v>直连</v>
      </c>
    </row>
    <row r="76" s="4" customFormat="1" hidden="1" spans="1:9">
      <c r="A76" s="5">
        <v>999229444250471</v>
      </c>
      <c r="B76" s="6">
        <v>45292</v>
      </c>
      <c r="C76" s="6">
        <v>45293</v>
      </c>
      <c r="D76" s="4">
        <v>1743.8</v>
      </c>
      <c r="E76" s="4" t="str">
        <f>VLOOKUP(A76,HOP!A:L,12,0)</f>
        <v>1743.80</v>
      </c>
      <c r="F76" s="4" t="str">
        <f>VLOOKUP(A76,HOP!A:C,3,0)</f>
        <v>4514032</v>
      </c>
      <c r="G76" s="4">
        <f>D76-E76</f>
        <v>0</v>
      </c>
      <c r="H76" s="4" t="str">
        <f>$H$1&amp;F76</f>
        <v>，4514032</v>
      </c>
      <c r="I76" s="4" t="str">
        <f>VLOOKUP(A76,HOP!A:U,21,0)</f>
        <v>直采</v>
      </c>
    </row>
    <row r="78" spans="4:4">
      <c r="D78" s="4">
        <f>SUM(D2:D77)</f>
        <v>167968.58</v>
      </c>
    </row>
    <row r="80" spans="4:4">
      <c r="D80" s="4" t="s">
        <v>425</v>
      </c>
    </row>
    <row r="84" spans="1:3">
      <c r="A84" s="4" t="s">
        <v>426</v>
      </c>
      <c r="C84" s="4">
        <v>54561.14</v>
      </c>
    </row>
    <row r="85" spans="1:3">
      <c r="A85" s="4" t="s">
        <v>427</v>
      </c>
      <c r="C85" s="4">
        <v>113407.44</v>
      </c>
    </row>
    <row r="86" spans="1:3">
      <c r="A86" s="4" t="s">
        <v>428</v>
      </c>
      <c r="C86" s="4">
        <f>SUBTOTAL(9,C84:C85)</f>
        <v>167968.58</v>
      </c>
    </row>
  </sheetData>
  <autoFilter ref="A1:XFD80">
    <filterColumn colId="3">
      <filters blank="1">
        <filter val="435.51"/>
        <filter val="3690.44"/>
        <filter val="6477.85"/>
        <filter val="3103.46"/>
        <filter val="4092.46"/>
        <filter val="1172.47"/>
        <filter val="1533.08"/>
        <filter val="1911.88"/>
        <filter val="5520"/>
        <filter val="3935.31"/>
        <filter val="701.22"/>
        <filter val="1839.32"/>
        <filter val="13145.22"/>
        <filter val="3823.72"/>
        <filter val="340.63"/>
        <filter val="5573.3"/>
        <filter val="2028.4"/>
        <filter val="167968.58 HKD"/>
        <filter val="1811.5"/>
        <filter val="1980.36"/>
        <filter val="2777.36"/>
        <filter val="1945.7"/>
        <filter val="1954.7"/>
        <filter val="330.67"/>
        <filter val="3463.77"/>
        <filter val="1743.8"/>
        <filter val="3488.8"/>
        <filter val="167968.58"/>
        <filter val="7515.9"/>
        <filter val="3246.39"/>
        <filter val="1313.62"/>
        <filter val="1323.62"/>
        <filter val="523.34"/>
        <filter val="7952.64"/>
        <filter val="6400.25"/>
        <filter val="14452.6"/>
        <filter val="3176.28"/>
        <filter val="642"/>
        <filter val="401.83"/>
        <filter val="1258.54"/>
        <filter val="1637.14"/>
        <filter val="3788.94"/>
        <filter val="6259.94"/>
        <filter val="1402.55"/>
        <filter val="1121.96"/>
        <filter val="1594.16"/>
        <filter val="2328.96"/>
        <filter val="9717.96"/>
        <filter val="395.07"/>
        <filter val="943.47"/>
        <filter val="288"/>
        <filter val="372.88"/>
        <filter val="6750.18"/>
      </filters>
    </filterColumn>
    <filterColumn colId="6">
      <filters blank="1">
        <filter val="0.03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429</v>
      </c>
      <c r="B1" s="2" t="s">
        <v>430</v>
      </c>
      <c r="C1" s="2" t="s">
        <v>431</v>
      </c>
      <c r="D1" s="2" t="s">
        <v>432</v>
      </c>
      <c r="E1" s="2" t="s">
        <v>13</v>
      </c>
      <c r="F1" s="2" t="s">
        <v>5</v>
      </c>
      <c r="G1" s="2" t="s">
        <v>6</v>
      </c>
      <c r="H1" s="2" t="s">
        <v>433</v>
      </c>
      <c r="I1" s="2" t="s">
        <v>434</v>
      </c>
      <c r="J1" s="2" t="s">
        <v>435</v>
      </c>
      <c r="K1" s="2" t="s">
        <v>436</v>
      </c>
      <c r="L1" s="2" t="s">
        <v>437</v>
      </c>
      <c r="M1" s="2" t="s">
        <v>438</v>
      </c>
      <c r="N1" s="2" t="s">
        <v>439</v>
      </c>
      <c r="O1" s="2" t="s">
        <v>440</v>
      </c>
      <c r="P1" s="2" t="s">
        <v>441</v>
      </c>
      <c r="Q1" s="2" t="s">
        <v>442</v>
      </c>
      <c r="R1" s="2" t="s">
        <v>443</v>
      </c>
      <c r="S1" s="2" t="s">
        <v>444</v>
      </c>
      <c r="T1" s="2" t="s">
        <v>445</v>
      </c>
      <c r="U1" s="2" t="s">
        <v>446</v>
      </c>
      <c r="V1" s="2" t="s">
        <v>447</v>
      </c>
    </row>
    <row r="2" s="1" customFormat="1" spans="1:22">
      <c r="A2" s="3">
        <v>999229444250471</v>
      </c>
      <c r="B2" s="1" t="s">
        <v>448</v>
      </c>
      <c r="C2" s="1" t="s">
        <v>449</v>
      </c>
      <c r="D2" s="1" t="s">
        <v>450</v>
      </c>
      <c r="E2" s="1" t="s">
        <v>451</v>
      </c>
      <c r="F2" s="1" t="s">
        <v>452</v>
      </c>
      <c r="G2" s="1" t="s">
        <v>453</v>
      </c>
      <c r="H2" s="1" t="s">
        <v>454</v>
      </c>
      <c r="I2" s="1" t="s">
        <v>455</v>
      </c>
      <c r="J2" s="1" t="s">
        <v>30</v>
      </c>
      <c r="K2" s="1" t="s">
        <v>456</v>
      </c>
      <c r="L2" s="1" t="s">
        <v>456</v>
      </c>
      <c r="M2" s="1" t="s">
        <v>457</v>
      </c>
      <c r="N2" s="1" t="s">
        <v>457</v>
      </c>
      <c r="O2" s="1" t="s">
        <v>458</v>
      </c>
      <c r="P2" s="1" t="s">
        <v>459</v>
      </c>
      <c r="Q2" s="1" t="s">
        <v>460</v>
      </c>
      <c r="R2" s="1" t="s">
        <v>461</v>
      </c>
      <c r="S2" s="1" t="s">
        <v>462</v>
      </c>
      <c r="T2" s="1" t="s">
        <v>463</v>
      </c>
      <c r="U2" s="1" t="s">
        <v>464</v>
      </c>
      <c r="V2" s="1" t="s">
        <v>465</v>
      </c>
    </row>
    <row r="3" s="1" customFormat="1" spans="1:22">
      <c r="A3" s="3">
        <v>999229416465450</v>
      </c>
      <c r="B3" s="1" t="s">
        <v>466</v>
      </c>
      <c r="C3" s="1" t="s">
        <v>467</v>
      </c>
      <c r="D3" s="1" t="s">
        <v>450</v>
      </c>
      <c r="E3" s="1" t="s">
        <v>468</v>
      </c>
      <c r="F3" s="1" t="s">
        <v>452</v>
      </c>
      <c r="G3" s="1" t="s">
        <v>453</v>
      </c>
      <c r="H3" s="1" t="s">
        <v>454</v>
      </c>
      <c r="I3" s="1" t="s">
        <v>469</v>
      </c>
      <c r="J3" s="1" t="s">
        <v>30</v>
      </c>
      <c r="K3" s="1" t="s">
        <v>470</v>
      </c>
      <c r="L3" s="1" t="s">
        <v>470</v>
      </c>
      <c r="M3" s="1" t="s">
        <v>457</v>
      </c>
      <c r="N3" s="1" t="s">
        <v>457</v>
      </c>
      <c r="O3" s="1" t="s">
        <v>458</v>
      </c>
      <c r="P3" s="1" t="s">
        <v>459</v>
      </c>
      <c r="Q3" s="1" t="s">
        <v>460</v>
      </c>
      <c r="R3" s="1" t="s">
        <v>471</v>
      </c>
      <c r="S3" s="1" t="s">
        <v>462</v>
      </c>
      <c r="T3" s="1" t="s">
        <v>463</v>
      </c>
      <c r="U3" s="1" t="s">
        <v>464</v>
      </c>
      <c r="V3" s="1" t="s">
        <v>465</v>
      </c>
    </row>
    <row r="4" s="1" customFormat="1" spans="1:22">
      <c r="A4" s="3">
        <v>999229293125622</v>
      </c>
      <c r="B4" s="1" t="s">
        <v>472</v>
      </c>
      <c r="C4" s="1" t="s">
        <v>473</v>
      </c>
      <c r="D4" s="1" t="s">
        <v>474</v>
      </c>
      <c r="E4" s="1" t="s">
        <v>475</v>
      </c>
      <c r="F4" s="1" t="s">
        <v>476</v>
      </c>
      <c r="G4" s="1" t="s">
        <v>453</v>
      </c>
      <c r="H4" s="1" t="s">
        <v>454</v>
      </c>
      <c r="I4" s="1" t="s">
        <v>477</v>
      </c>
      <c r="J4" s="1" t="s">
        <v>30</v>
      </c>
      <c r="K4" s="1" t="s">
        <v>478</v>
      </c>
      <c r="L4" s="1" t="s">
        <v>478</v>
      </c>
      <c r="M4" s="1" t="s">
        <v>457</v>
      </c>
      <c r="N4" s="1" t="s">
        <v>457</v>
      </c>
      <c r="O4" s="1" t="s">
        <v>458</v>
      </c>
      <c r="P4" s="1" t="s">
        <v>459</v>
      </c>
      <c r="Q4" s="1" t="s">
        <v>460</v>
      </c>
      <c r="R4" s="1" t="s">
        <v>479</v>
      </c>
      <c r="S4" s="1" t="s">
        <v>462</v>
      </c>
      <c r="T4" s="1" t="s">
        <v>463</v>
      </c>
      <c r="U4" s="1" t="s">
        <v>480</v>
      </c>
      <c r="V4" s="1" t="s">
        <v>481</v>
      </c>
    </row>
    <row r="5" s="1" customFormat="1" spans="1:22">
      <c r="A5" s="3">
        <v>999228599002790</v>
      </c>
      <c r="B5" s="1" t="s">
        <v>482</v>
      </c>
      <c r="C5" s="1" t="s">
        <v>483</v>
      </c>
      <c r="D5" s="1" t="s">
        <v>484</v>
      </c>
      <c r="E5" s="1" t="s">
        <v>485</v>
      </c>
      <c r="F5" s="1" t="s">
        <v>452</v>
      </c>
      <c r="G5" s="1" t="s">
        <v>453</v>
      </c>
      <c r="H5" s="1" t="s">
        <v>454</v>
      </c>
      <c r="I5" s="1" t="s">
        <v>486</v>
      </c>
      <c r="J5" s="1" t="s">
        <v>30</v>
      </c>
      <c r="K5" s="1" t="s">
        <v>487</v>
      </c>
      <c r="L5" s="1" t="s">
        <v>487</v>
      </c>
      <c r="M5" s="1" t="s">
        <v>457</v>
      </c>
      <c r="N5" s="1" t="s">
        <v>457</v>
      </c>
      <c r="O5" s="1" t="s">
        <v>458</v>
      </c>
      <c r="P5" s="1" t="s">
        <v>459</v>
      </c>
      <c r="Q5" s="1" t="s">
        <v>460</v>
      </c>
      <c r="R5" s="1" t="s">
        <v>488</v>
      </c>
      <c r="S5" s="1" t="s">
        <v>462</v>
      </c>
      <c r="T5" s="1" t="s">
        <v>463</v>
      </c>
      <c r="U5" s="1" t="s">
        <v>480</v>
      </c>
      <c r="V5" s="1" t="s">
        <v>489</v>
      </c>
    </row>
    <row r="6" s="1" customFormat="1" spans="1:22">
      <c r="A6" s="3">
        <v>999228589474236</v>
      </c>
      <c r="B6" s="1" t="s">
        <v>482</v>
      </c>
      <c r="C6" s="1" t="s">
        <v>490</v>
      </c>
      <c r="D6" s="1" t="s">
        <v>491</v>
      </c>
      <c r="E6" s="1" t="s">
        <v>492</v>
      </c>
      <c r="F6" s="1" t="s">
        <v>493</v>
      </c>
      <c r="G6" s="1" t="s">
        <v>453</v>
      </c>
      <c r="H6" s="1" t="s">
        <v>454</v>
      </c>
      <c r="I6" s="1" t="s">
        <v>494</v>
      </c>
      <c r="J6" s="1" t="s">
        <v>30</v>
      </c>
      <c r="K6" s="1" t="s">
        <v>495</v>
      </c>
      <c r="L6" s="1" t="s">
        <v>495</v>
      </c>
      <c r="M6" s="1" t="s">
        <v>457</v>
      </c>
      <c r="N6" s="1" t="s">
        <v>457</v>
      </c>
      <c r="O6" s="1" t="s">
        <v>458</v>
      </c>
      <c r="P6" s="1" t="s">
        <v>459</v>
      </c>
      <c r="Q6" s="1" t="s">
        <v>460</v>
      </c>
      <c r="R6" s="1" t="s">
        <v>496</v>
      </c>
      <c r="S6" s="1" t="s">
        <v>462</v>
      </c>
      <c r="T6" s="1" t="s">
        <v>463</v>
      </c>
      <c r="U6" s="1" t="s">
        <v>480</v>
      </c>
      <c r="V6" s="1" t="s">
        <v>497</v>
      </c>
    </row>
    <row r="7" s="1" customFormat="1" spans="1:22">
      <c r="A7" s="3">
        <v>999228561727547</v>
      </c>
      <c r="B7" s="1" t="s">
        <v>498</v>
      </c>
      <c r="C7" s="1" t="s">
        <v>499</v>
      </c>
      <c r="D7" s="1" t="s">
        <v>500</v>
      </c>
      <c r="E7" s="1" t="s">
        <v>501</v>
      </c>
      <c r="F7" s="1" t="s">
        <v>502</v>
      </c>
      <c r="G7" s="1" t="s">
        <v>453</v>
      </c>
      <c r="H7" s="1" t="s">
        <v>454</v>
      </c>
      <c r="I7" s="1" t="s">
        <v>503</v>
      </c>
      <c r="J7" s="1" t="s">
        <v>30</v>
      </c>
      <c r="K7" s="1" t="s">
        <v>504</v>
      </c>
      <c r="L7" s="1" t="s">
        <v>504</v>
      </c>
      <c r="M7" s="1" t="s">
        <v>457</v>
      </c>
      <c r="N7" s="1" t="s">
        <v>457</v>
      </c>
      <c r="O7" s="1" t="s">
        <v>458</v>
      </c>
      <c r="P7" s="1" t="s">
        <v>459</v>
      </c>
      <c r="Q7" s="1" t="s">
        <v>460</v>
      </c>
      <c r="R7" s="1" t="s">
        <v>505</v>
      </c>
      <c r="S7" s="1" t="s">
        <v>462</v>
      </c>
      <c r="T7" s="1" t="s">
        <v>463</v>
      </c>
      <c r="U7" s="1" t="s">
        <v>480</v>
      </c>
      <c r="V7" s="1" t="s">
        <v>506</v>
      </c>
    </row>
    <row r="8" s="1" customFormat="1" spans="1:22">
      <c r="A8" s="3">
        <v>999228560929926</v>
      </c>
      <c r="B8" s="1" t="s">
        <v>498</v>
      </c>
      <c r="C8" s="1" t="s">
        <v>507</v>
      </c>
      <c r="D8" s="1" t="s">
        <v>508</v>
      </c>
      <c r="E8" s="1" t="s">
        <v>509</v>
      </c>
      <c r="F8" s="1" t="s">
        <v>476</v>
      </c>
      <c r="G8" s="1" t="s">
        <v>453</v>
      </c>
      <c r="H8" s="1" t="s">
        <v>454</v>
      </c>
      <c r="I8" s="1" t="s">
        <v>510</v>
      </c>
      <c r="J8" s="1" t="s">
        <v>30</v>
      </c>
      <c r="K8" s="1" t="s">
        <v>511</v>
      </c>
      <c r="L8" s="1" t="s">
        <v>511</v>
      </c>
      <c r="M8" s="1" t="s">
        <v>457</v>
      </c>
      <c r="N8" s="1" t="s">
        <v>457</v>
      </c>
      <c r="O8" s="1" t="s">
        <v>458</v>
      </c>
      <c r="P8" s="1" t="s">
        <v>459</v>
      </c>
      <c r="Q8" s="1" t="s">
        <v>460</v>
      </c>
      <c r="R8" s="1" t="s">
        <v>512</v>
      </c>
      <c r="S8" s="1" t="s">
        <v>462</v>
      </c>
      <c r="T8" s="1" t="s">
        <v>463</v>
      </c>
      <c r="U8" s="1" t="s">
        <v>464</v>
      </c>
      <c r="V8" s="1" t="s">
        <v>506</v>
      </c>
    </row>
    <row r="9" s="1" customFormat="1" spans="1:22">
      <c r="A9" s="3">
        <v>999228559855281</v>
      </c>
      <c r="B9" s="1" t="s">
        <v>513</v>
      </c>
      <c r="C9" s="1" t="s">
        <v>514</v>
      </c>
      <c r="D9" s="1" t="s">
        <v>515</v>
      </c>
      <c r="E9" s="1" t="s">
        <v>516</v>
      </c>
      <c r="F9" s="1" t="s">
        <v>448</v>
      </c>
      <c r="G9" s="1" t="s">
        <v>453</v>
      </c>
      <c r="H9" s="1" t="s">
        <v>454</v>
      </c>
      <c r="I9" s="1" t="s">
        <v>517</v>
      </c>
      <c r="J9" s="1" t="s">
        <v>30</v>
      </c>
      <c r="K9" s="1" t="s">
        <v>518</v>
      </c>
      <c r="L9" s="1" t="s">
        <v>518</v>
      </c>
      <c r="M9" s="1" t="s">
        <v>457</v>
      </c>
      <c r="N9" s="1" t="s">
        <v>457</v>
      </c>
      <c r="O9" s="1" t="s">
        <v>458</v>
      </c>
      <c r="P9" s="1" t="s">
        <v>459</v>
      </c>
      <c r="Q9" s="1" t="s">
        <v>460</v>
      </c>
      <c r="R9" s="1" t="s">
        <v>519</v>
      </c>
      <c r="S9" s="1" t="s">
        <v>462</v>
      </c>
      <c r="T9" s="1" t="s">
        <v>463</v>
      </c>
      <c r="U9" s="1" t="s">
        <v>480</v>
      </c>
      <c r="V9" s="1" t="s">
        <v>520</v>
      </c>
    </row>
    <row r="10" s="1" customFormat="1" spans="1:22">
      <c r="A10" s="3">
        <v>999228559291333</v>
      </c>
      <c r="B10" s="1" t="s">
        <v>513</v>
      </c>
      <c r="C10" s="1" t="s">
        <v>521</v>
      </c>
      <c r="D10" s="1" t="s">
        <v>522</v>
      </c>
      <c r="E10" s="1" t="s">
        <v>523</v>
      </c>
      <c r="F10" s="1" t="s">
        <v>448</v>
      </c>
      <c r="G10" s="1" t="s">
        <v>453</v>
      </c>
      <c r="H10" s="1" t="s">
        <v>454</v>
      </c>
      <c r="I10" s="1" t="s">
        <v>524</v>
      </c>
      <c r="J10" s="1" t="s">
        <v>30</v>
      </c>
      <c r="K10" s="1" t="s">
        <v>525</v>
      </c>
      <c r="L10" s="1" t="s">
        <v>525</v>
      </c>
      <c r="M10" s="1" t="s">
        <v>457</v>
      </c>
      <c r="N10" s="1" t="s">
        <v>457</v>
      </c>
      <c r="O10" s="1" t="s">
        <v>458</v>
      </c>
      <c r="P10" s="1" t="s">
        <v>459</v>
      </c>
      <c r="Q10" s="1" t="s">
        <v>460</v>
      </c>
      <c r="R10" s="1" t="s">
        <v>526</v>
      </c>
      <c r="S10" s="1" t="s">
        <v>462</v>
      </c>
      <c r="T10" s="1" t="s">
        <v>463</v>
      </c>
      <c r="U10" s="1" t="s">
        <v>464</v>
      </c>
      <c r="V10" s="1" t="s">
        <v>527</v>
      </c>
    </row>
    <row r="11" s="1" customFormat="1" spans="1:22">
      <c r="A11" s="3">
        <v>999228545989887</v>
      </c>
      <c r="B11" s="1" t="s">
        <v>513</v>
      </c>
      <c r="C11" s="1" t="s">
        <v>528</v>
      </c>
      <c r="D11" s="1" t="s">
        <v>529</v>
      </c>
      <c r="E11" s="1" t="s">
        <v>530</v>
      </c>
      <c r="F11" s="1" t="s">
        <v>476</v>
      </c>
      <c r="G11" s="1" t="s">
        <v>453</v>
      </c>
      <c r="H11" s="1" t="s">
        <v>454</v>
      </c>
      <c r="I11" s="1" t="s">
        <v>531</v>
      </c>
      <c r="J11" s="1" t="s">
        <v>30</v>
      </c>
      <c r="K11" s="1" t="s">
        <v>532</v>
      </c>
      <c r="L11" s="1" t="s">
        <v>532</v>
      </c>
      <c r="M11" s="1" t="s">
        <v>457</v>
      </c>
      <c r="N11" s="1" t="s">
        <v>457</v>
      </c>
      <c r="O11" s="1" t="s">
        <v>458</v>
      </c>
      <c r="P11" s="1" t="s">
        <v>459</v>
      </c>
      <c r="Q11" s="1" t="s">
        <v>460</v>
      </c>
      <c r="R11" s="1" t="s">
        <v>533</v>
      </c>
      <c r="S11" s="1" t="s">
        <v>462</v>
      </c>
      <c r="T11" s="1" t="s">
        <v>463</v>
      </c>
      <c r="U11" s="1" t="s">
        <v>480</v>
      </c>
      <c r="V11" s="1" t="s">
        <v>520</v>
      </c>
    </row>
    <row r="12" s="1" customFormat="1" spans="1:22">
      <c r="A12" s="3">
        <v>999228543213350</v>
      </c>
      <c r="B12" s="1" t="s">
        <v>534</v>
      </c>
      <c r="C12" s="1" t="s">
        <v>535</v>
      </c>
      <c r="D12" s="1" t="s">
        <v>536</v>
      </c>
      <c r="E12" s="1" t="s">
        <v>537</v>
      </c>
      <c r="F12" s="1" t="s">
        <v>448</v>
      </c>
      <c r="G12" s="1" t="s">
        <v>453</v>
      </c>
      <c r="H12" s="1" t="s">
        <v>454</v>
      </c>
      <c r="I12" s="1" t="s">
        <v>538</v>
      </c>
      <c r="J12" s="1" t="s">
        <v>30</v>
      </c>
      <c r="K12" s="1" t="s">
        <v>539</v>
      </c>
      <c r="L12" s="1" t="s">
        <v>539</v>
      </c>
      <c r="M12" s="1" t="s">
        <v>457</v>
      </c>
      <c r="N12" s="1" t="s">
        <v>457</v>
      </c>
      <c r="O12" s="1" t="s">
        <v>458</v>
      </c>
      <c r="P12" s="1" t="s">
        <v>459</v>
      </c>
      <c r="Q12" s="1" t="s">
        <v>460</v>
      </c>
      <c r="R12" s="1" t="s">
        <v>540</v>
      </c>
      <c r="S12" s="1" t="s">
        <v>462</v>
      </c>
      <c r="T12" s="1" t="s">
        <v>463</v>
      </c>
      <c r="U12" s="1" t="s">
        <v>480</v>
      </c>
      <c r="V12" s="1" t="s">
        <v>527</v>
      </c>
    </row>
    <row r="13" s="1" customFormat="1" spans="1:22">
      <c r="A13" s="3">
        <v>999228524231627</v>
      </c>
      <c r="B13" s="1" t="s">
        <v>541</v>
      </c>
      <c r="C13" s="1" t="s">
        <v>542</v>
      </c>
      <c r="D13" s="1" t="s">
        <v>543</v>
      </c>
      <c r="E13" s="1" t="s">
        <v>544</v>
      </c>
      <c r="F13" s="1" t="s">
        <v>493</v>
      </c>
      <c r="G13" s="1" t="s">
        <v>453</v>
      </c>
      <c r="H13" s="1" t="s">
        <v>454</v>
      </c>
      <c r="I13" s="1" t="s">
        <v>545</v>
      </c>
      <c r="J13" s="1" t="s">
        <v>30</v>
      </c>
      <c r="K13" s="1" t="s">
        <v>546</v>
      </c>
      <c r="L13" s="1" t="s">
        <v>546</v>
      </c>
      <c r="M13" s="1" t="s">
        <v>457</v>
      </c>
      <c r="N13" s="1" t="s">
        <v>457</v>
      </c>
      <c r="O13" s="1" t="s">
        <v>458</v>
      </c>
      <c r="P13" s="1" t="s">
        <v>459</v>
      </c>
      <c r="Q13" s="1" t="s">
        <v>460</v>
      </c>
      <c r="R13" s="1" t="s">
        <v>547</v>
      </c>
      <c r="S13" s="1" t="s">
        <v>462</v>
      </c>
      <c r="T13" s="1" t="s">
        <v>463</v>
      </c>
      <c r="U13" s="1" t="s">
        <v>480</v>
      </c>
      <c r="V13" s="1" t="s">
        <v>527</v>
      </c>
    </row>
    <row r="14" s="1" customFormat="1" spans="1:22">
      <c r="A14" s="3">
        <v>999228511560459</v>
      </c>
      <c r="B14" s="1" t="s">
        <v>548</v>
      </c>
      <c r="C14" s="1" t="s">
        <v>549</v>
      </c>
      <c r="D14" s="1" t="s">
        <v>550</v>
      </c>
      <c r="E14" s="1" t="s">
        <v>551</v>
      </c>
      <c r="F14" s="1" t="s">
        <v>552</v>
      </c>
      <c r="G14" s="1" t="s">
        <v>453</v>
      </c>
      <c r="H14" s="1" t="s">
        <v>454</v>
      </c>
      <c r="I14" s="1" t="s">
        <v>553</v>
      </c>
      <c r="J14" s="1" t="s">
        <v>30</v>
      </c>
      <c r="K14" s="1" t="s">
        <v>554</v>
      </c>
      <c r="L14" s="1" t="s">
        <v>554</v>
      </c>
      <c r="M14" s="1" t="s">
        <v>457</v>
      </c>
      <c r="N14" s="1" t="s">
        <v>457</v>
      </c>
      <c r="O14" s="1" t="s">
        <v>458</v>
      </c>
      <c r="P14" s="1" t="s">
        <v>459</v>
      </c>
      <c r="Q14" s="1" t="s">
        <v>460</v>
      </c>
      <c r="R14" s="1" t="s">
        <v>555</v>
      </c>
      <c r="S14" s="1" t="s">
        <v>462</v>
      </c>
      <c r="T14" s="1" t="s">
        <v>463</v>
      </c>
      <c r="U14" s="1" t="s">
        <v>480</v>
      </c>
      <c r="V14" s="1" t="s">
        <v>556</v>
      </c>
    </row>
    <row r="15" s="1" customFormat="1" spans="1:22">
      <c r="A15" s="3">
        <v>999228505201845</v>
      </c>
      <c r="B15" s="1" t="s">
        <v>557</v>
      </c>
      <c r="C15" s="1" t="s">
        <v>558</v>
      </c>
      <c r="D15" s="1" t="s">
        <v>559</v>
      </c>
      <c r="E15" s="1" t="s">
        <v>560</v>
      </c>
      <c r="F15" s="1" t="s">
        <v>493</v>
      </c>
      <c r="G15" s="1" t="s">
        <v>453</v>
      </c>
      <c r="H15" s="1" t="s">
        <v>454</v>
      </c>
      <c r="I15" s="1" t="s">
        <v>561</v>
      </c>
      <c r="J15" s="1" t="s">
        <v>30</v>
      </c>
      <c r="K15" s="1" t="s">
        <v>562</v>
      </c>
      <c r="L15" s="1" t="s">
        <v>562</v>
      </c>
      <c r="M15" s="1" t="s">
        <v>457</v>
      </c>
      <c r="N15" s="1" t="s">
        <v>457</v>
      </c>
      <c r="O15" s="1" t="s">
        <v>458</v>
      </c>
      <c r="P15" s="1" t="s">
        <v>459</v>
      </c>
      <c r="Q15" s="1" t="s">
        <v>460</v>
      </c>
      <c r="R15" s="1" t="s">
        <v>563</v>
      </c>
      <c r="S15" s="1" t="s">
        <v>462</v>
      </c>
      <c r="T15" s="1" t="s">
        <v>463</v>
      </c>
      <c r="U15" s="1" t="s">
        <v>480</v>
      </c>
      <c r="V15" s="1" t="s">
        <v>497</v>
      </c>
    </row>
    <row r="16" s="1" customFormat="1" spans="1:22">
      <c r="A16" s="3">
        <v>999228487989578</v>
      </c>
      <c r="B16" s="1" t="s">
        <v>564</v>
      </c>
      <c r="C16" s="1" t="s">
        <v>565</v>
      </c>
      <c r="D16" s="1" t="s">
        <v>566</v>
      </c>
      <c r="E16" s="1" t="s">
        <v>567</v>
      </c>
      <c r="F16" s="1" t="s">
        <v>452</v>
      </c>
      <c r="G16" s="1" t="s">
        <v>453</v>
      </c>
      <c r="H16" s="1" t="s">
        <v>454</v>
      </c>
      <c r="I16" s="1" t="s">
        <v>568</v>
      </c>
      <c r="J16" s="1" t="s">
        <v>30</v>
      </c>
      <c r="K16" s="1" t="s">
        <v>569</v>
      </c>
      <c r="L16" s="1" t="s">
        <v>569</v>
      </c>
      <c r="M16" s="1" t="s">
        <v>457</v>
      </c>
      <c r="N16" s="1" t="s">
        <v>457</v>
      </c>
      <c r="O16" s="1" t="s">
        <v>458</v>
      </c>
      <c r="P16" s="1" t="s">
        <v>459</v>
      </c>
      <c r="Q16" s="1" t="s">
        <v>460</v>
      </c>
      <c r="R16" s="1" t="s">
        <v>570</v>
      </c>
      <c r="S16" s="1" t="s">
        <v>462</v>
      </c>
      <c r="T16" s="1" t="s">
        <v>463</v>
      </c>
      <c r="U16" s="1" t="s">
        <v>464</v>
      </c>
      <c r="V16" s="1" t="s">
        <v>527</v>
      </c>
    </row>
    <row r="17" s="1" customFormat="1" spans="1:22">
      <c r="A17" s="3">
        <v>999228474307894</v>
      </c>
      <c r="B17" s="1" t="s">
        <v>571</v>
      </c>
      <c r="C17" s="1" t="s">
        <v>572</v>
      </c>
      <c r="D17" s="1" t="s">
        <v>573</v>
      </c>
      <c r="E17" s="1" t="s">
        <v>574</v>
      </c>
      <c r="F17" s="1" t="s">
        <v>448</v>
      </c>
      <c r="G17" s="1" t="s">
        <v>453</v>
      </c>
      <c r="H17" s="1" t="s">
        <v>454</v>
      </c>
      <c r="I17" s="1" t="s">
        <v>575</v>
      </c>
      <c r="J17" s="1" t="s">
        <v>30</v>
      </c>
      <c r="K17" s="1" t="s">
        <v>576</v>
      </c>
      <c r="L17" s="1" t="s">
        <v>576</v>
      </c>
      <c r="M17" s="1" t="s">
        <v>457</v>
      </c>
      <c r="N17" s="1" t="s">
        <v>457</v>
      </c>
      <c r="O17" s="1" t="s">
        <v>458</v>
      </c>
      <c r="P17" s="1" t="s">
        <v>459</v>
      </c>
      <c r="Q17" s="1" t="s">
        <v>460</v>
      </c>
      <c r="R17" s="1" t="s">
        <v>577</v>
      </c>
      <c r="S17" s="1" t="s">
        <v>462</v>
      </c>
      <c r="T17" s="1" t="s">
        <v>463</v>
      </c>
      <c r="U17" s="1" t="s">
        <v>480</v>
      </c>
      <c r="V17" s="1" t="s">
        <v>578</v>
      </c>
    </row>
    <row r="18" s="1" customFormat="1" spans="1:22">
      <c r="A18" s="3">
        <v>999228443722227</v>
      </c>
      <c r="B18" s="1" t="s">
        <v>579</v>
      </c>
      <c r="C18" s="1" t="s">
        <v>580</v>
      </c>
      <c r="D18" s="1" t="s">
        <v>581</v>
      </c>
      <c r="E18" s="1" t="s">
        <v>582</v>
      </c>
      <c r="F18" s="1" t="s">
        <v>452</v>
      </c>
      <c r="G18" s="1" t="s">
        <v>453</v>
      </c>
      <c r="H18" s="1" t="s">
        <v>454</v>
      </c>
      <c r="I18" s="1" t="s">
        <v>583</v>
      </c>
      <c r="J18" s="1" t="s">
        <v>30</v>
      </c>
      <c r="K18" s="1" t="s">
        <v>584</v>
      </c>
      <c r="L18" s="1" t="s">
        <v>458</v>
      </c>
      <c r="M18" s="1" t="s">
        <v>585</v>
      </c>
      <c r="N18" s="1" t="s">
        <v>586</v>
      </c>
      <c r="O18" s="1" t="s">
        <v>458</v>
      </c>
      <c r="P18" s="1" t="s">
        <v>459</v>
      </c>
      <c r="Q18" s="1" t="s">
        <v>460</v>
      </c>
      <c r="R18" s="1" t="s">
        <v>587</v>
      </c>
      <c r="S18" s="1" t="s">
        <v>462</v>
      </c>
      <c r="T18" s="1" t="s">
        <v>463</v>
      </c>
      <c r="U18" s="1" t="s">
        <v>480</v>
      </c>
      <c r="V18" s="1" t="s">
        <v>588</v>
      </c>
    </row>
    <row r="19" s="1" customFormat="1" spans="1:22">
      <c r="A19" s="3">
        <v>999228443721573</v>
      </c>
      <c r="B19" s="1" t="s">
        <v>579</v>
      </c>
      <c r="C19" s="1" t="s">
        <v>589</v>
      </c>
      <c r="D19" s="1" t="s">
        <v>581</v>
      </c>
      <c r="E19" s="1" t="s">
        <v>590</v>
      </c>
      <c r="F19" s="1" t="s">
        <v>452</v>
      </c>
      <c r="G19" s="1" t="s">
        <v>453</v>
      </c>
      <c r="H19" s="1" t="s">
        <v>454</v>
      </c>
      <c r="I19" s="1" t="s">
        <v>583</v>
      </c>
      <c r="J19" s="1" t="s">
        <v>30</v>
      </c>
      <c r="K19" s="1" t="s">
        <v>584</v>
      </c>
      <c r="L19" s="1" t="s">
        <v>458</v>
      </c>
      <c r="M19" s="1" t="s">
        <v>585</v>
      </c>
      <c r="N19" s="1" t="s">
        <v>586</v>
      </c>
      <c r="O19" s="1" t="s">
        <v>458</v>
      </c>
      <c r="P19" s="1" t="s">
        <v>459</v>
      </c>
      <c r="Q19" s="1" t="s">
        <v>460</v>
      </c>
      <c r="R19" s="1" t="s">
        <v>591</v>
      </c>
      <c r="S19" s="1" t="s">
        <v>462</v>
      </c>
      <c r="T19" s="1" t="s">
        <v>463</v>
      </c>
      <c r="U19" s="1" t="s">
        <v>480</v>
      </c>
      <c r="V19" s="1" t="s">
        <v>588</v>
      </c>
    </row>
    <row r="20" s="1" customFormat="1" spans="1:22">
      <c r="A20" s="3">
        <v>999228443719271</v>
      </c>
      <c r="B20" s="1" t="s">
        <v>579</v>
      </c>
      <c r="C20" s="1" t="s">
        <v>592</v>
      </c>
      <c r="D20" s="1" t="s">
        <v>581</v>
      </c>
      <c r="E20" s="1" t="s">
        <v>593</v>
      </c>
      <c r="F20" s="1" t="s">
        <v>452</v>
      </c>
      <c r="G20" s="1" t="s">
        <v>453</v>
      </c>
      <c r="H20" s="1" t="s">
        <v>454</v>
      </c>
      <c r="I20" s="1" t="s">
        <v>594</v>
      </c>
      <c r="J20" s="1" t="s">
        <v>30</v>
      </c>
      <c r="K20" s="1" t="s">
        <v>595</v>
      </c>
      <c r="L20" s="1" t="s">
        <v>458</v>
      </c>
      <c r="M20" s="1" t="s">
        <v>596</v>
      </c>
      <c r="N20" s="1" t="s">
        <v>597</v>
      </c>
      <c r="O20" s="1" t="s">
        <v>458</v>
      </c>
      <c r="P20" s="1" t="s">
        <v>459</v>
      </c>
      <c r="Q20" s="1" t="s">
        <v>460</v>
      </c>
      <c r="R20" s="1" t="s">
        <v>598</v>
      </c>
      <c r="S20" s="1" t="s">
        <v>462</v>
      </c>
      <c r="T20" s="1" t="s">
        <v>463</v>
      </c>
      <c r="U20" s="1" t="s">
        <v>480</v>
      </c>
      <c r="V20" s="1" t="s">
        <v>588</v>
      </c>
    </row>
    <row r="21" s="1" customFormat="1" spans="1:22">
      <c r="A21" s="3">
        <v>999228443707414</v>
      </c>
      <c r="B21" s="1" t="s">
        <v>579</v>
      </c>
      <c r="C21" s="1" t="s">
        <v>599</v>
      </c>
      <c r="D21" s="1" t="s">
        <v>581</v>
      </c>
      <c r="E21" s="1" t="s">
        <v>600</v>
      </c>
      <c r="F21" s="1" t="s">
        <v>452</v>
      </c>
      <c r="G21" s="1" t="s">
        <v>453</v>
      </c>
      <c r="H21" s="1" t="s">
        <v>454</v>
      </c>
      <c r="I21" s="1" t="s">
        <v>583</v>
      </c>
      <c r="J21" s="1" t="s">
        <v>30</v>
      </c>
      <c r="K21" s="1" t="s">
        <v>584</v>
      </c>
      <c r="L21" s="1" t="s">
        <v>458</v>
      </c>
      <c r="M21" s="1" t="s">
        <v>585</v>
      </c>
      <c r="N21" s="1" t="s">
        <v>586</v>
      </c>
      <c r="O21" s="1" t="s">
        <v>458</v>
      </c>
      <c r="P21" s="1" t="s">
        <v>459</v>
      </c>
      <c r="Q21" s="1" t="s">
        <v>460</v>
      </c>
      <c r="R21" s="1" t="s">
        <v>601</v>
      </c>
      <c r="S21" s="1" t="s">
        <v>462</v>
      </c>
      <c r="T21" s="1" t="s">
        <v>463</v>
      </c>
      <c r="U21" s="1" t="s">
        <v>480</v>
      </c>
      <c r="V21" s="1" t="s">
        <v>588</v>
      </c>
    </row>
    <row r="22" s="1" customFormat="1" spans="1:22">
      <c r="A22" s="3">
        <v>999228443438325</v>
      </c>
      <c r="B22" s="1" t="s">
        <v>579</v>
      </c>
      <c r="C22" s="1" t="s">
        <v>602</v>
      </c>
      <c r="D22" s="1" t="s">
        <v>603</v>
      </c>
      <c r="E22" s="1" t="s">
        <v>604</v>
      </c>
      <c r="F22" s="1" t="s">
        <v>476</v>
      </c>
      <c r="G22" s="1" t="s">
        <v>453</v>
      </c>
      <c r="H22" s="1" t="s">
        <v>454</v>
      </c>
      <c r="I22" s="1" t="s">
        <v>605</v>
      </c>
      <c r="J22" s="1" t="s">
        <v>30</v>
      </c>
      <c r="K22" s="1" t="s">
        <v>606</v>
      </c>
      <c r="L22" s="1" t="s">
        <v>606</v>
      </c>
      <c r="M22" s="1" t="s">
        <v>457</v>
      </c>
      <c r="N22" s="1" t="s">
        <v>457</v>
      </c>
      <c r="O22" s="1" t="s">
        <v>458</v>
      </c>
      <c r="P22" s="1" t="s">
        <v>459</v>
      </c>
      <c r="Q22" s="1" t="s">
        <v>460</v>
      </c>
      <c r="R22" s="1" t="s">
        <v>607</v>
      </c>
      <c r="S22" s="1" t="s">
        <v>462</v>
      </c>
      <c r="T22" s="1" t="s">
        <v>463</v>
      </c>
      <c r="U22" s="1" t="s">
        <v>480</v>
      </c>
      <c r="V22" s="1" t="s">
        <v>527</v>
      </c>
    </row>
    <row r="23" s="1" customFormat="1" spans="1:22">
      <c r="A23" s="3">
        <v>999228441482960</v>
      </c>
      <c r="B23" s="1" t="s">
        <v>608</v>
      </c>
      <c r="C23" s="1" t="s">
        <v>609</v>
      </c>
      <c r="D23" s="1" t="s">
        <v>610</v>
      </c>
      <c r="E23" s="1" t="s">
        <v>611</v>
      </c>
      <c r="F23" s="1" t="s">
        <v>452</v>
      </c>
      <c r="G23" s="1" t="s">
        <v>453</v>
      </c>
      <c r="H23" s="1" t="s">
        <v>454</v>
      </c>
      <c r="I23" s="1" t="s">
        <v>612</v>
      </c>
      <c r="J23" s="1" t="s">
        <v>30</v>
      </c>
      <c r="K23" s="1" t="s">
        <v>613</v>
      </c>
      <c r="L23" s="1" t="s">
        <v>613</v>
      </c>
      <c r="M23" s="1" t="s">
        <v>457</v>
      </c>
      <c r="N23" s="1" t="s">
        <v>457</v>
      </c>
      <c r="O23" s="1" t="s">
        <v>458</v>
      </c>
      <c r="P23" s="1" t="s">
        <v>459</v>
      </c>
      <c r="Q23" s="1" t="s">
        <v>460</v>
      </c>
      <c r="R23" s="1" t="s">
        <v>614</v>
      </c>
      <c r="S23" s="1" t="s">
        <v>462</v>
      </c>
      <c r="T23" s="1" t="s">
        <v>463</v>
      </c>
      <c r="U23" s="1" t="s">
        <v>480</v>
      </c>
      <c r="V23" s="1" t="s">
        <v>506</v>
      </c>
    </row>
    <row r="24" s="1" customFormat="1" spans="1:22">
      <c r="A24" s="3">
        <v>999228439755173</v>
      </c>
      <c r="B24" s="1" t="s">
        <v>608</v>
      </c>
      <c r="C24" s="1" t="s">
        <v>615</v>
      </c>
      <c r="D24" s="1" t="s">
        <v>616</v>
      </c>
      <c r="E24" s="1" t="s">
        <v>617</v>
      </c>
      <c r="F24" s="1" t="s">
        <v>452</v>
      </c>
      <c r="G24" s="1" t="s">
        <v>453</v>
      </c>
      <c r="H24" s="1" t="s">
        <v>454</v>
      </c>
      <c r="I24" s="1" t="s">
        <v>618</v>
      </c>
      <c r="J24" s="1" t="s">
        <v>30</v>
      </c>
      <c r="K24" s="1" t="s">
        <v>619</v>
      </c>
      <c r="L24" s="1" t="s">
        <v>619</v>
      </c>
      <c r="M24" s="1" t="s">
        <v>457</v>
      </c>
      <c r="N24" s="1" t="s">
        <v>457</v>
      </c>
      <c r="O24" s="1" t="s">
        <v>458</v>
      </c>
      <c r="P24" s="1" t="s">
        <v>459</v>
      </c>
      <c r="Q24" s="1" t="s">
        <v>460</v>
      </c>
      <c r="R24" s="1" t="s">
        <v>620</v>
      </c>
      <c r="S24" s="1" t="s">
        <v>462</v>
      </c>
      <c r="T24" s="1" t="s">
        <v>463</v>
      </c>
      <c r="U24" s="1" t="s">
        <v>480</v>
      </c>
      <c r="V24" s="1" t="s">
        <v>506</v>
      </c>
    </row>
    <row r="25" s="1" customFormat="1" spans="1:22">
      <c r="A25" s="3">
        <v>999228439053766</v>
      </c>
      <c r="B25" s="1" t="s">
        <v>608</v>
      </c>
      <c r="C25" s="1" t="s">
        <v>621</v>
      </c>
      <c r="D25" s="1" t="s">
        <v>622</v>
      </c>
      <c r="E25" s="1" t="s">
        <v>623</v>
      </c>
      <c r="F25" s="1" t="s">
        <v>552</v>
      </c>
      <c r="G25" s="1" t="s">
        <v>453</v>
      </c>
      <c r="H25" s="1" t="s">
        <v>454</v>
      </c>
      <c r="I25" s="1" t="s">
        <v>624</v>
      </c>
      <c r="J25" s="1" t="s">
        <v>30</v>
      </c>
      <c r="K25" s="1" t="s">
        <v>625</v>
      </c>
      <c r="L25" s="1" t="s">
        <v>625</v>
      </c>
      <c r="M25" s="1" t="s">
        <v>457</v>
      </c>
      <c r="N25" s="1" t="s">
        <v>457</v>
      </c>
      <c r="O25" s="1" t="s">
        <v>458</v>
      </c>
      <c r="P25" s="1" t="s">
        <v>459</v>
      </c>
      <c r="Q25" s="1" t="s">
        <v>460</v>
      </c>
      <c r="R25" s="1" t="s">
        <v>626</v>
      </c>
      <c r="S25" s="1" t="s">
        <v>462</v>
      </c>
      <c r="T25" s="1" t="s">
        <v>463</v>
      </c>
      <c r="U25" s="1" t="s">
        <v>480</v>
      </c>
      <c r="V25" s="1" t="s">
        <v>627</v>
      </c>
    </row>
    <row r="26" s="1" customFormat="1" spans="1:22">
      <c r="A26" s="3">
        <v>999228438624807</v>
      </c>
      <c r="B26" s="1" t="s">
        <v>608</v>
      </c>
      <c r="C26" s="1" t="s">
        <v>628</v>
      </c>
      <c r="D26" s="1" t="s">
        <v>629</v>
      </c>
      <c r="E26" s="1" t="s">
        <v>630</v>
      </c>
      <c r="F26" s="1" t="s">
        <v>631</v>
      </c>
      <c r="G26" s="1" t="s">
        <v>453</v>
      </c>
      <c r="H26" s="1" t="s">
        <v>454</v>
      </c>
      <c r="I26" s="1" t="s">
        <v>632</v>
      </c>
      <c r="J26" s="1" t="s">
        <v>30</v>
      </c>
      <c r="K26" s="1" t="s">
        <v>633</v>
      </c>
      <c r="L26" s="1" t="s">
        <v>633</v>
      </c>
      <c r="M26" s="1" t="s">
        <v>457</v>
      </c>
      <c r="N26" s="1" t="s">
        <v>457</v>
      </c>
      <c r="O26" s="1" t="s">
        <v>458</v>
      </c>
      <c r="P26" s="1" t="s">
        <v>459</v>
      </c>
      <c r="Q26" s="1" t="s">
        <v>460</v>
      </c>
      <c r="R26" s="1" t="s">
        <v>634</v>
      </c>
      <c r="S26" s="1" t="s">
        <v>462</v>
      </c>
      <c r="T26" s="1" t="s">
        <v>463</v>
      </c>
      <c r="U26" s="1" t="s">
        <v>480</v>
      </c>
      <c r="V26" s="1" t="s">
        <v>635</v>
      </c>
    </row>
    <row r="27" s="1" customFormat="1" spans="1:22">
      <c r="A27" s="3">
        <v>999228435119884</v>
      </c>
      <c r="B27" s="1" t="s">
        <v>636</v>
      </c>
      <c r="C27" s="1" t="s">
        <v>637</v>
      </c>
      <c r="D27" s="1" t="s">
        <v>638</v>
      </c>
      <c r="E27" s="1" t="s">
        <v>639</v>
      </c>
      <c r="F27" s="1" t="s">
        <v>452</v>
      </c>
      <c r="G27" s="1" t="s">
        <v>453</v>
      </c>
      <c r="H27" s="1" t="s">
        <v>454</v>
      </c>
      <c r="I27" s="1" t="s">
        <v>640</v>
      </c>
      <c r="J27" s="1" t="s">
        <v>30</v>
      </c>
      <c r="K27" s="1" t="s">
        <v>641</v>
      </c>
      <c r="L27" s="1" t="s">
        <v>641</v>
      </c>
      <c r="M27" s="1" t="s">
        <v>457</v>
      </c>
      <c r="N27" s="1" t="s">
        <v>457</v>
      </c>
      <c r="O27" s="1" t="s">
        <v>458</v>
      </c>
      <c r="P27" s="1" t="s">
        <v>459</v>
      </c>
      <c r="Q27" s="1" t="s">
        <v>460</v>
      </c>
      <c r="R27" s="1" t="s">
        <v>642</v>
      </c>
      <c r="S27" s="1" t="s">
        <v>462</v>
      </c>
      <c r="T27" s="1" t="s">
        <v>463</v>
      </c>
      <c r="U27" s="1" t="s">
        <v>464</v>
      </c>
      <c r="V27" s="1" t="s">
        <v>506</v>
      </c>
    </row>
    <row r="28" s="1" customFormat="1" spans="1:22">
      <c r="A28" s="3">
        <v>999228434627495</v>
      </c>
      <c r="B28" s="1" t="s">
        <v>636</v>
      </c>
      <c r="C28" s="1" t="s">
        <v>643</v>
      </c>
      <c r="D28" s="1" t="s">
        <v>644</v>
      </c>
      <c r="E28" s="1" t="s">
        <v>645</v>
      </c>
      <c r="F28" s="1" t="s">
        <v>476</v>
      </c>
      <c r="G28" s="1" t="s">
        <v>453</v>
      </c>
      <c r="H28" s="1" t="s">
        <v>454</v>
      </c>
      <c r="I28" s="1" t="s">
        <v>646</v>
      </c>
      <c r="J28" s="1" t="s">
        <v>30</v>
      </c>
      <c r="K28" s="1" t="s">
        <v>647</v>
      </c>
      <c r="L28" s="1" t="s">
        <v>647</v>
      </c>
      <c r="M28" s="1" t="s">
        <v>457</v>
      </c>
      <c r="N28" s="1" t="s">
        <v>457</v>
      </c>
      <c r="O28" s="1" t="s">
        <v>458</v>
      </c>
      <c r="P28" s="1" t="s">
        <v>459</v>
      </c>
      <c r="Q28" s="1" t="s">
        <v>460</v>
      </c>
      <c r="R28" s="1" t="s">
        <v>648</v>
      </c>
      <c r="S28" s="1" t="s">
        <v>462</v>
      </c>
      <c r="T28" s="1" t="s">
        <v>463</v>
      </c>
      <c r="U28" s="1" t="s">
        <v>480</v>
      </c>
      <c r="V28" s="1" t="s">
        <v>649</v>
      </c>
    </row>
    <row r="29" s="1" customFormat="1" spans="1:22">
      <c r="A29" s="3">
        <v>999228418454051</v>
      </c>
      <c r="B29" s="1" t="s">
        <v>636</v>
      </c>
      <c r="C29" s="1" t="s">
        <v>650</v>
      </c>
      <c r="D29" s="1" t="s">
        <v>651</v>
      </c>
      <c r="E29" s="1" t="s">
        <v>652</v>
      </c>
      <c r="F29" s="1" t="s">
        <v>448</v>
      </c>
      <c r="G29" s="1" t="s">
        <v>453</v>
      </c>
      <c r="H29" s="1" t="s">
        <v>454</v>
      </c>
      <c r="I29" s="1" t="s">
        <v>653</v>
      </c>
      <c r="J29" s="1" t="s">
        <v>30</v>
      </c>
      <c r="K29" s="1" t="s">
        <v>654</v>
      </c>
      <c r="L29" s="1" t="s">
        <v>654</v>
      </c>
      <c r="M29" s="1" t="s">
        <v>457</v>
      </c>
      <c r="N29" s="1" t="s">
        <v>457</v>
      </c>
      <c r="O29" s="1" t="s">
        <v>458</v>
      </c>
      <c r="P29" s="1" t="s">
        <v>459</v>
      </c>
      <c r="Q29" s="1" t="s">
        <v>460</v>
      </c>
      <c r="R29" s="1" t="s">
        <v>655</v>
      </c>
      <c r="S29" s="1" t="s">
        <v>462</v>
      </c>
      <c r="T29" s="1" t="s">
        <v>463</v>
      </c>
      <c r="U29" s="1" t="s">
        <v>480</v>
      </c>
      <c r="V29" s="1" t="s">
        <v>506</v>
      </c>
    </row>
    <row r="30" s="1" customFormat="1" spans="1:22">
      <c r="A30" s="3">
        <v>999228399488169</v>
      </c>
      <c r="B30" s="1" t="s">
        <v>656</v>
      </c>
      <c r="C30" s="1" t="s">
        <v>657</v>
      </c>
      <c r="D30" s="1" t="s">
        <v>658</v>
      </c>
      <c r="E30" s="1" t="s">
        <v>659</v>
      </c>
      <c r="F30" s="1" t="s">
        <v>448</v>
      </c>
      <c r="G30" s="1" t="s">
        <v>453</v>
      </c>
      <c r="H30" s="1" t="s">
        <v>454</v>
      </c>
      <c r="I30" s="1" t="s">
        <v>660</v>
      </c>
      <c r="J30" s="1" t="s">
        <v>30</v>
      </c>
      <c r="K30" s="1" t="s">
        <v>661</v>
      </c>
      <c r="L30" s="1" t="s">
        <v>661</v>
      </c>
      <c r="M30" s="1" t="s">
        <v>457</v>
      </c>
      <c r="N30" s="1" t="s">
        <v>457</v>
      </c>
      <c r="O30" s="1" t="s">
        <v>458</v>
      </c>
      <c r="P30" s="1" t="s">
        <v>459</v>
      </c>
      <c r="Q30" s="1" t="s">
        <v>460</v>
      </c>
      <c r="R30" s="1" t="s">
        <v>662</v>
      </c>
      <c r="S30" s="1" t="s">
        <v>462</v>
      </c>
      <c r="T30" s="1" t="s">
        <v>463</v>
      </c>
      <c r="U30" s="1" t="s">
        <v>480</v>
      </c>
      <c r="V30" s="1" t="s">
        <v>578</v>
      </c>
    </row>
    <row r="31" s="1" customFormat="1" spans="1:22">
      <c r="A31" s="3">
        <v>999228398953049</v>
      </c>
      <c r="B31" s="1" t="s">
        <v>656</v>
      </c>
      <c r="C31" s="1" t="s">
        <v>663</v>
      </c>
      <c r="D31" s="1" t="s">
        <v>664</v>
      </c>
      <c r="E31" s="1" t="s">
        <v>665</v>
      </c>
      <c r="F31" s="1" t="s">
        <v>493</v>
      </c>
      <c r="G31" s="1" t="s">
        <v>453</v>
      </c>
      <c r="H31" s="1" t="s">
        <v>454</v>
      </c>
      <c r="I31" s="1" t="s">
        <v>666</v>
      </c>
      <c r="J31" s="1" t="s">
        <v>30</v>
      </c>
      <c r="K31" s="1" t="s">
        <v>667</v>
      </c>
      <c r="L31" s="1" t="s">
        <v>667</v>
      </c>
      <c r="M31" s="1" t="s">
        <v>457</v>
      </c>
      <c r="N31" s="1" t="s">
        <v>457</v>
      </c>
      <c r="O31" s="1" t="s">
        <v>458</v>
      </c>
      <c r="P31" s="1" t="s">
        <v>459</v>
      </c>
      <c r="Q31" s="1" t="s">
        <v>460</v>
      </c>
      <c r="R31" s="1" t="s">
        <v>668</v>
      </c>
      <c r="S31" s="1" t="s">
        <v>462</v>
      </c>
      <c r="T31" s="1" t="s">
        <v>463</v>
      </c>
      <c r="U31" s="1" t="s">
        <v>480</v>
      </c>
      <c r="V31" s="1" t="s">
        <v>506</v>
      </c>
    </row>
    <row r="32" s="1" customFormat="1" spans="1:22">
      <c r="A32" s="3">
        <v>999228396164726</v>
      </c>
      <c r="B32" s="1" t="s">
        <v>656</v>
      </c>
      <c r="C32" s="1" t="s">
        <v>669</v>
      </c>
      <c r="D32" s="1" t="s">
        <v>670</v>
      </c>
      <c r="E32" s="1" t="s">
        <v>671</v>
      </c>
      <c r="F32" s="1" t="s">
        <v>493</v>
      </c>
      <c r="G32" s="1" t="s">
        <v>453</v>
      </c>
      <c r="H32" s="1" t="s">
        <v>454</v>
      </c>
      <c r="I32" s="1" t="s">
        <v>672</v>
      </c>
      <c r="J32" s="1" t="s">
        <v>30</v>
      </c>
      <c r="K32" s="1" t="s">
        <v>673</v>
      </c>
      <c r="L32" s="1" t="s">
        <v>673</v>
      </c>
      <c r="M32" s="1" t="s">
        <v>457</v>
      </c>
      <c r="N32" s="1" t="s">
        <v>457</v>
      </c>
      <c r="O32" s="1" t="s">
        <v>458</v>
      </c>
      <c r="P32" s="1" t="s">
        <v>459</v>
      </c>
      <c r="Q32" s="1" t="s">
        <v>460</v>
      </c>
      <c r="R32" s="1" t="s">
        <v>674</v>
      </c>
      <c r="S32" s="1" t="s">
        <v>462</v>
      </c>
      <c r="T32" s="1" t="s">
        <v>463</v>
      </c>
      <c r="U32" s="1" t="s">
        <v>480</v>
      </c>
      <c r="V32" s="1" t="s">
        <v>588</v>
      </c>
    </row>
    <row r="33" s="1" customFormat="1" spans="1:22">
      <c r="A33" s="3">
        <v>999228367914258</v>
      </c>
      <c r="B33" s="1" t="s">
        <v>675</v>
      </c>
      <c r="C33" s="1" t="s">
        <v>676</v>
      </c>
      <c r="D33" s="1" t="s">
        <v>677</v>
      </c>
      <c r="E33" s="1" t="s">
        <v>678</v>
      </c>
      <c r="F33" s="1" t="s">
        <v>493</v>
      </c>
      <c r="G33" s="1" t="s">
        <v>453</v>
      </c>
      <c r="H33" s="1" t="s">
        <v>454</v>
      </c>
      <c r="I33" s="1" t="s">
        <v>679</v>
      </c>
      <c r="J33" s="1" t="s">
        <v>30</v>
      </c>
      <c r="K33" s="1" t="s">
        <v>680</v>
      </c>
      <c r="L33" s="1" t="s">
        <v>680</v>
      </c>
      <c r="M33" s="1" t="s">
        <v>457</v>
      </c>
      <c r="N33" s="1" t="s">
        <v>457</v>
      </c>
      <c r="O33" s="1" t="s">
        <v>458</v>
      </c>
      <c r="P33" s="1" t="s">
        <v>459</v>
      </c>
      <c r="Q33" s="1" t="s">
        <v>460</v>
      </c>
      <c r="R33" s="1" t="s">
        <v>681</v>
      </c>
      <c r="S33" s="1" t="s">
        <v>462</v>
      </c>
      <c r="T33" s="1" t="s">
        <v>463</v>
      </c>
      <c r="U33" s="1" t="s">
        <v>480</v>
      </c>
      <c r="V33" s="1" t="s">
        <v>506</v>
      </c>
    </row>
    <row r="34" s="1" customFormat="1" spans="1:22">
      <c r="A34" s="3">
        <v>999228367911030</v>
      </c>
      <c r="B34" s="1" t="s">
        <v>675</v>
      </c>
      <c r="C34" s="1" t="s">
        <v>682</v>
      </c>
      <c r="D34" s="1" t="s">
        <v>677</v>
      </c>
      <c r="E34" s="1" t="s">
        <v>683</v>
      </c>
      <c r="F34" s="1" t="s">
        <v>493</v>
      </c>
      <c r="G34" s="1" t="s">
        <v>453</v>
      </c>
      <c r="H34" s="1" t="s">
        <v>454</v>
      </c>
      <c r="I34" s="1" t="s">
        <v>679</v>
      </c>
      <c r="J34" s="1" t="s">
        <v>30</v>
      </c>
      <c r="K34" s="1" t="s">
        <v>680</v>
      </c>
      <c r="L34" s="1" t="s">
        <v>680</v>
      </c>
      <c r="M34" s="1" t="s">
        <v>457</v>
      </c>
      <c r="N34" s="1" t="s">
        <v>457</v>
      </c>
      <c r="O34" s="1" t="s">
        <v>458</v>
      </c>
      <c r="P34" s="1" t="s">
        <v>459</v>
      </c>
      <c r="Q34" s="1" t="s">
        <v>460</v>
      </c>
      <c r="R34" s="1" t="s">
        <v>684</v>
      </c>
      <c r="S34" s="1" t="s">
        <v>462</v>
      </c>
      <c r="T34" s="1" t="s">
        <v>463</v>
      </c>
      <c r="U34" s="1" t="s">
        <v>480</v>
      </c>
      <c r="V34" s="1" t="s">
        <v>506</v>
      </c>
    </row>
    <row r="35" s="1" customFormat="1" spans="1:22">
      <c r="A35" s="3">
        <v>999228366323649</v>
      </c>
      <c r="B35" s="1" t="s">
        <v>675</v>
      </c>
      <c r="C35" s="1" t="s">
        <v>685</v>
      </c>
      <c r="D35" s="1" t="s">
        <v>686</v>
      </c>
      <c r="E35" s="1" t="s">
        <v>687</v>
      </c>
      <c r="F35" s="1" t="s">
        <v>452</v>
      </c>
      <c r="G35" s="1" t="s">
        <v>453</v>
      </c>
      <c r="H35" s="1" t="s">
        <v>454</v>
      </c>
      <c r="I35" s="1" t="s">
        <v>688</v>
      </c>
      <c r="J35" s="1" t="s">
        <v>30</v>
      </c>
      <c r="K35" s="1" t="s">
        <v>689</v>
      </c>
      <c r="L35" s="1" t="s">
        <v>689</v>
      </c>
      <c r="M35" s="1" t="s">
        <v>457</v>
      </c>
      <c r="N35" s="1" t="s">
        <v>457</v>
      </c>
      <c r="O35" s="1" t="s">
        <v>458</v>
      </c>
      <c r="P35" s="1" t="s">
        <v>459</v>
      </c>
      <c r="Q35" s="1" t="s">
        <v>460</v>
      </c>
      <c r="R35" s="1" t="s">
        <v>690</v>
      </c>
      <c r="S35" s="1" t="s">
        <v>462</v>
      </c>
      <c r="T35" s="1" t="s">
        <v>463</v>
      </c>
      <c r="U35" s="1" t="s">
        <v>480</v>
      </c>
      <c r="V35" s="1" t="s">
        <v>691</v>
      </c>
    </row>
    <row r="36" s="1" customFormat="1" spans="1:22">
      <c r="A36" s="3">
        <v>999228366264150</v>
      </c>
      <c r="B36" s="1" t="s">
        <v>675</v>
      </c>
      <c r="C36" s="1" t="s">
        <v>692</v>
      </c>
      <c r="D36" s="1" t="s">
        <v>686</v>
      </c>
      <c r="E36" s="1" t="s">
        <v>693</v>
      </c>
      <c r="F36" s="1" t="s">
        <v>452</v>
      </c>
      <c r="G36" s="1" t="s">
        <v>453</v>
      </c>
      <c r="H36" s="1" t="s">
        <v>454</v>
      </c>
      <c r="I36" s="1" t="s">
        <v>688</v>
      </c>
      <c r="J36" s="1" t="s">
        <v>30</v>
      </c>
      <c r="K36" s="1" t="s">
        <v>689</v>
      </c>
      <c r="L36" s="1" t="s">
        <v>689</v>
      </c>
      <c r="M36" s="1" t="s">
        <v>457</v>
      </c>
      <c r="N36" s="1" t="s">
        <v>457</v>
      </c>
      <c r="O36" s="1" t="s">
        <v>458</v>
      </c>
      <c r="P36" s="1" t="s">
        <v>459</v>
      </c>
      <c r="Q36" s="1" t="s">
        <v>460</v>
      </c>
      <c r="R36" s="1" t="s">
        <v>694</v>
      </c>
      <c r="S36" s="1" t="s">
        <v>462</v>
      </c>
      <c r="T36" s="1" t="s">
        <v>463</v>
      </c>
      <c r="U36" s="1" t="s">
        <v>480</v>
      </c>
      <c r="V36" s="1" t="s">
        <v>691</v>
      </c>
    </row>
    <row r="37" s="1" customFormat="1" spans="1:22">
      <c r="A37" s="3">
        <v>999228362240351</v>
      </c>
      <c r="B37" s="1" t="s">
        <v>675</v>
      </c>
      <c r="C37" s="1" t="s">
        <v>695</v>
      </c>
      <c r="D37" s="1" t="s">
        <v>677</v>
      </c>
      <c r="E37" s="1" t="s">
        <v>696</v>
      </c>
      <c r="F37" s="1" t="s">
        <v>448</v>
      </c>
      <c r="G37" s="1" t="s">
        <v>453</v>
      </c>
      <c r="H37" s="1" t="s">
        <v>454</v>
      </c>
      <c r="I37" s="1" t="s">
        <v>697</v>
      </c>
      <c r="J37" s="1" t="s">
        <v>30</v>
      </c>
      <c r="K37" s="1" t="s">
        <v>698</v>
      </c>
      <c r="L37" s="1" t="s">
        <v>698</v>
      </c>
      <c r="M37" s="1" t="s">
        <v>457</v>
      </c>
      <c r="N37" s="1" t="s">
        <v>457</v>
      </c>
      <c r="O37" s="1" t="s">
        <v>458</v>
      </c>
      <c r="P37" s="1" t="s">
        <v>459</v>
      </c>
      <c r="Q37" s="1" t="s">
        <v>460</v>
      </c>
      <c r="R37" s="1" t="s">
        <v>699</v>
      </c>
      <c r="S37" s="1" t="s">
        <v>462</v>
      </c>
      <c r="T37" s="1" t="s">
        <v>463</v>
      </c>
      <c r="U37" s="1" t="s">
        <v>480</v>
      </c>
      <c r="V37" s="1" t="s">
        <v>506</v>
      </c>
    </row>
    <row r="38" s="1" customFormat="1" spans="1:22">
      <c r="A38" s="3">
        <v>999228337038350</v>
      </c>
      <c r="B38" s="1" t="s">
        <v>700</v>
      </c>
      <c r="C38" s="1" t="s">
        <v>701</v>
      </c>
      <c r="D38" s="1" t="s">
        <v>702</v>
      </c>
      <c r="E38" s="1" t="s">
        <v>703</v>
      </c>
      <c r="F38" s="1" t="s">
        <v>448</v>
      </c>
      <c r="G38" s="1" t="s">
        <v>453</v>
      </c>
      <c r="H38" s="1" t="s">
        <v>454</v>
      </c>
      <c r="I38" s="1" t="s">
        <v>704</v>
      </c>
      <c r="J38" s="1" t="s">
        <v>30</v>
      </c>
      <c r="K38" s="1" t="s">
        <v>705</v>
      </c>
      <c r="L38" s="1" t="s">
        <v>705</v>
      </c>
      <c r="M38" s="1" t="s">
        <v>457</v>
      </c>
      <c r="N38" s="1" t="s">
        <v>457</v>
      </c>
      <c r="O38" s="1" t="s">
        <v>458</v>
      </c>
      <c r="P38" s="1" t="s">
        <v>459</v>
      </c>
      <c r="Q38" s="1" t="s">
        <v>460</v>
      </c>
      <c r="R38" s="1" t="s">
        <v>706</v>
      </c>
      <c r="S38" s="1" t="s">
        <v>462</v>
      </c>
      <c r="T38" s="1" t="s">
        <v>463</v>
      </c>
      <c r="U38" s="1" t="s">
        <v>480</v>
      </c>
      <c r="V38" s="1" t="s">
        <v>506</v>
      </c>
    </row>
    <row r="39" s="1" customFormat="1" spans="1:22">
      <c r="A39" s="3">
        <v>999228319963171</v>
      </c>
      <c r="B39" s="1" t="s">
        <v>707</v>
      </c>
      <c r="C39" s="1" t="s">
        <v>708</v>
      </c>
      <c r="D39" s="1" t="s">
        <v>709</v>
      </c>
      <c r="E39" s="1" t="s">
        <v>710</v>
      </c>
      <c r="F39" s="1" t="s">
        <v>476</v>
      </c>
      <c r="G39" s="1" t="s">
        <v>453</v>
      </c>
      <c r="H39" s="1" t="s">
        <v>454</v>
      </c>
      <c r="I39" s="1" t="s">
        <v>711</v>
      </c>
      <c r="J39" s="1" t="s">
        <v>30</v>
      </c>
      <c r="K39" s="1" t="s">
        <v>712</v>
      </c>
      <c r="L39" s="1" t="s">
        <v>712</v>
      </c>
      <c r="M39" s="1" t="s">
        <v>457</v>
      </c>
      <c r="N39" s="1" t="s">
        <v>457</v>
      </c>
      <c r="O39" s="1" t="s">
        <v>458</v>
      </c>
      <c r="P39" s="1" t="s">
        <v>459</v>
      </c>
      <c r="Q39" s="1" t="s">
        <v>460</v>
      </c>
      <c r="R39" s="1" t="s">
        <v>713</v>
      </c>
      <c r="S39" s="1" t="s">
        <v>462</v>
      </c>
      <c r="T39" s="1" t="s">
        <v>463</v>
      </c>
      <c r="U39" s="1" t="s">
        <v>480</v>
      </c>
      <c r="V39" s="1" t="s">
        <v>506</v>
      </c>
    </row>
    <row r="40" s="1" customFormat="1" spans="1:22">
      <c r="A40" s="3">
        <v>28315982594</v>
      </c>
      <c r="B40" s="1" t="s">
        <v>707</v>
      </c>
      <c r="C40" s="1" t="s">
        <v>714</v>
      </c>
      <c r="D40" s="1" t="s">
        <v>715</v>
      </c>
      <c r="E40" s="1" t="s">
        <v>716</v>
      </c>
      <c r="F40" s="1" t="s">
        <v>493</v>
      </c>
      <c r="G40" s="1" t="s">
        <v>453</v>
      </c>
      <c r="H40" s="1" t="s">
        <v>454</v>
      </c>
      <c r="I40" s="1" t="s">
        <v>717</v>
      </c>
      <c r="J40" s="1" t="s">
        <v>30</v>
      </c>
      <c r="K40" s="1" t="s">
        <v>718</v>
      </c>
      <c r="L40" s="1" t="s">
        <v>718</v>
      </c>
      <c r="M40" s="1" t="s">
        <v>457</v>
      </c>
      <c r="N40" s="1" t="s">
        <v>457</v>
      </c>
      <c r="O40" s="1" t="s">
        <v>458</v>
      </c>
      <c r="P40" s="1" t="s">
        <v>459</v>
      </c>
      <c r="Q40" s="1" t="s">
        <v>460</v>
      </c>
      <c r="R40" s="1" t="s">
        <v>719</v>
      </c>
      <c r="S40" s="1" t="s">
        <v>462</v>
      </c>
      <c r="T40" s="1" t="s">
        <v>463</v>
      </c>
      <c r="U40" s="1" t="s">
        <v>480</v>
      </c>
      <c r="V40" s="1" t="s">
        <v>691</v>
      </c>
    </row>
    <row r="41" s="1" customFormat="1" spans="1:22">
      <c r="A41" s="3">
        <v>999228241660077</v>
      </c>
      <c r="B41" s="1" t="s">
        <v>720</v>
      </c>
      <c r="C41" s="1" t="s">
        <v>721</v>
      </c>
      <c r="D41" s="1" t="s">
        <v>677</v>
      </c>
      <c r="E41" s="1" t="s">
        <v>722</v>
      </c>
      <c r="F41" s="1" t="s">
        <v>476</v>
      </c>
      <c r="G41" s="1" t="s">
        <v>453</v>
      </c>
      <c r="H41" s="1" t="s">
        <v>454</v>
      </c>
      <c r="I41" s="1" t="s">
        <v>723</v>
      </c>
      <c r="J41" s="1" t="s">
        <v>30</v>
      </c>
      <c r="K41" s="1" t="s">
        <v>724</v>
      </c>
      <c r="L41" s="1" t="s">
        <v>724</v>
      </c>
      <c r="M41" s="1" t="s">
        <v>457</v>
      </c>
      <c r="N41" s="1" t="s">
        <v>457</v>
      </c>
      <c r="O41" s="1" t="s">
        <v>458</v>
      </c>
      <c r="P41" s="1" t="s">
        <v>459</v>
      </c>
      <c r="Q41" s="1" t="s">
        <v>460</v>
      </c>
      <c r="R41" s="1" t="s">
        <v>725</v>
      </c>
      <c r="S41" s="1" t="s">
        <v>462</v>
      </c>
      <c r="T41" s="1" t="s">
        <v>463</v>
      </c>
      <c r="U41" s="1" t="s">
        <v>480</v>
      </c>
      <c r="V41" s="1" t="s">
        <v>506</v>
      </c>
    </row>
    <row r="42" s="1" customFormat="1" spans="1:22">
      <c r="A42" s="3">
        <v>999228237247192</v>
      </c>
      <c r="B42" s="1" t="s">
        <v>726</v>
      </c>
      <c r="C42" s="1" t="s">
        <v>727</v>
      </c>
      <c r="D42" s="1" t="s">
        <v>728</v>
      </c>
      <c r="E42" s="1" t="s">
        <v>729</v>
      </c>
      <c r="F42" s="1" t="s">
        <v>493</v>
      </c>
      <c r="G42" s="1" t="s">
        <v>453</v>
      </c>
      <c r="H42" s="1" t="s">
        <v>454</v>
      </c>
      <c r="I42" s="1" t="s">
        <v>730</v>
      </c>
      <c r="J42" s="1" t="s">
        <v>30</v>
      </c>
      <c r="K42" s="1" t="s">
        <v>731</v>
      </c>
      <c r="L42" s="1" t="s">
        <v>731</v>
      </c>
      <c r="M42" s="1" t="s">
        <v>457</v>
      </c>
      <c r="N42" s="1" t="s">
        <v>457</v>
      </c>
      <c r="O42" s="1" t="s">
        <v>458</v>
      </c>
      <c r="P42" s="1" t="s">
        <v>459</v>
      </c>
      <c r="Q42" s="1" t="s">
        <v>460</v>
      </c>
      <c r="R42" s="1" t="s">
        <v>732</v>
      </c>
      <c r="S42" s="1" t="s">
        <v>462</v>
      </c>
      <c r="T42" s="1" t="s">
        <v>463</v>
      </c>
      <c r="U42" s="1" t="s">
        <v>464</v>
      </c>
      <c r="V42" s="1" t="s">
        <v>506</v>
      </c>
    </row>
    <row r="43" s="1" customFormat="1" spans="1:22">
      <c r="A43" s="3">
        <v>999228212376017</v>
      </c>
      <c r="B43" s="1" t="s">
        <v>733</v>
      </c>
      <c r="C43" s="1" t="s">
        <v>734</v>
      </c>
      <c r="D43" s="1" t="s">
        <v>735</v>
      </c>
      <c r="E43" s="1" t="s">
        <v>736</v>
      </c>
      <c r="F43" s="1" t="s">
        <v>448</v>
      </c>
      <c r="G43" s="1" t="s">
        <v>453</v>
      </c>
      <c r="H43" s="1" t="s">
        <v>454</v>
      </c>
      <c r="I43" s="1" t="s">
        <v>737</v>
      </c>
      <c r="J43" s="1" t="s">
        <v>30</v>
      </c>
      <c r="K43" s="1" t="s">
        <v>738</v>
      </c>
      <c r="L43" s="1" t="s">
        <v>738</v>
      </c>
      <c r="M43" s="1" t="s">
        <v>457</v>
      </c>
      <c r="N43" s="1" t="s">
        <v>457</v>
      </c>
      <c r="O43" s="1" t="s">
        <v>458</v>
      </c>
      <c r="P43" s="1" t="s">
        <v>459</v>
      </c>
      <c r="Q43" s="1" t="s">
        <v>460</v>
      </c>
      <c r="R43" s="1" t="s">
        <v>739</v>
      </c>
      <c r="S43" s="1" t="s">
        <v>462</v>
      </c>
      <c r="T43" s="1" t="s">
        <v>463</v>
      </c>
      <c r="U43" s="1" t="s">
        <v>480</v>
      </c>
      <c r="V43" s="1" t="s">
        <v>588</v>
      </c>
    </row>
    <row r="44" s="1" customFormat="1" spans="1:22">
      <c r="A44" s="3">
        <v>999228034746404</v>
      </c>
      <c r="B44" s="1" t="s">
        <v>740</v>
      </c>
      <c r="C44" s="1" t="s">
        <v>741</v>
      </c>
      <c r="D44" s="1" t="s">
        <v>742</v>
      </c>
      <c r="E44" s="1" t="s">
        <v>743</v>
      </c>
      <c r="F44" s="1" t="s">
        <v>552</v>
      </c>
      <c r="G44" s="1" t="s">
        <v>453</v>
      </c>
      <c r="H44" s="1" t="s">
        <v>454</v>
      </c>
      <c r="I44" s="1" t="s">
        <v>744</v>
      </c>
      <c r="J44" s="1" t="s">
        <v>30</v>
      </c>
      <c r="K44" s="1" t="s">
        <v>745</v>
      </c>
      <c r="L44" s="1" t="s">
        <v>745</v>
      </c>
      <c r="M44" s="1" t="s">
        <v>457</v>
      </c>
      <c r="N44" s="1" t="s">
        <v>457</v>
      </c>
      <c r="O44" s="1" t="s">
        <v>458</v>
      </c>
      <c r="P44" s="1" t="s">
        <v>459</v>
      </c>
      <c r="Q44" s="1" t="s">
        <v>460</v>
      </c>
      <c r="R44" s="1" t="s">
        <v>746</v>
      </c>
      <c r="S44" s="1" t="s">
        <v>462</v>
      </c>
      <c r="T44" s="1" t="s">
        <v>463</v>
      </c>
      <c r="U44" s="1" t="s">
        <v>464</v>
      </c>
      <c r="V44" s="1" t="s">
        <v>506</v>
      </c>
    </row>
    <row r="45" s="1" customFormat="1" spans="1:22">
      <c r="A45" s="3">
        <v>999228017217134</v>
      </c>
      <c r="B45" s="1" t="s">
        <v>740</v>
      </c>
      <c r="C45" s="1" t="s">
        <v>747</v>
      </c>
      <c r="D45" s="1" t="s">
        <v>748</v>
      </c>
      <c r="E45" s="1" t="s">
        <v>749</v>
      </c>
      <c r="F45" s="1" t="s">
        <v>452</v>
      </c>
      <c r="G45" s="1" t="s">
        <v>453</v>
      </c>
      <c r="H45" s="1" t="s">
        <v>454</v>
      </c>
      <c r="I45" s="1" t="s">
        <v>750</v>
      </c>
      <c r="J45" s="1" t="s">
        <v>30</v>
      </c>
      <c r="K45" s="1" t="s">
        <v>751</v>
      </c>
      <c r="L45" s="1" t="s">
        <v>751</v>
      </c>
      <c r="M45" s="1" t="s">
        <v>457</v>
      </c>
      <c r="N45" s="1" t="s">
        <v>457</v>
      </c>
      <c r="O45" s="1" t="s">
        <v>458</v>
      </c>
      <c r="P45" s="1" t="s">
        <v>459</v>
      </c>
      <c r="Q45" s="1" t="s">
        <v>460</v>
      </c>
      <c r="R45" s="1" t="s">
        <v>752</v>
      </c>
      <c r="S45" s="1" t="s">
        <v>462</v>
      </c>
      <c r="T45" s="1" t="s">
        <v>463</v>
      </c>
      <c r="U45" s="1" t="s">
        <v>480</v>
      </c>
      <c r="V45" s="1" t="s">
        <v>520</v>
      </c>
    </row>
    <row r="46" s="1" customFormat="1" spans="1:22">
      <c r="A46" s="3">
        <v>999227336231672</v>
      </c>
      <c r="B46" s="1" t="s">
        <v>753</v>
      </c>
      <c r="C46" s="1" t="s">
        <v>754</v>
      </c>
      <c r="D46" s="1" t="s">
        <v>755</v>
      </c>
      <c r="E46" s="1" t="s">
        <v>756</v>
      </c>
      <c r="F46" s="1" t="s">
        <v>452</v>
      </c>
      <c r="G46" s="1" t="s">
        <v>453</v>
      </c>
      <c r="H46" s="1" t="s">
        <v>454</v>
      </c>
      <c r="I46" s="1" t="s">
        <v>757</v>
      </c>
      <c r="J46" s="1" t="s">
        <v>30</v>
      </c>
      <c r="K46" s="1" t="s">
        <v>758</v>
      </c>
      <c r="L46" s="1" t="s">
        <v>758</v>
      </c>
      <c r="M46" s="1" t="s">
        <v>457</v>
      </c>
      <c r="N46" s="1" t="s">
        <v>457</v>
      </c>
      <c r="O46" s="1" t="s">
        <v>458</v>
      </c>
      <c r="P46" s="1" t="s">
        <v>459</v>
      </c>
      <c r="Q46" s="1" t="s">
        <v>460</v>
      </c>
      <c r="R46" s="1" t="s">
        <v>759</v>
      </c>
      <c r="S46" s="1" t="s">
        <v>462</v>
      </c>
      <c r="T46" s="1" t="s">
        <v>463</v>
      </c>
      <c r="U46" s="1" t="s">
        <v>480</v>
      </c>
      <c r="V46" s="1" t="s">
        <v>760</v>
      </c>
    </row>
    <row r="47" s="1" customFormat="1" spans="1:22">
      <c r="A47" s="3">
        <v>999227188625567</v>
      </c>
      <c r="B47" s="1" t="s">
        <v>761</v>
      </c>
      <c r="C47" s="1" t="s">
        <v>762</v>
      </c>
      <c r="D47" s="1" t="s">
        <v>763</v>
      </c>
      <c r="E47" s="1" t="s">
        <v>764</v>
      </c>
      <c r="F47" s="1" t="s">
        <v>476</v>
      </c>
      <c r="G47" s="1" t="s">
        <v>453</v>
      </c>
      <c r="H47" s="1" t="s">
        <v>454</v>
      </c>
      <c r="I47" s="1" t="s">
        <v>765</v>
      </c>
      <c r="J47" s="1" t="s">
        <v>30</v>
      </c>
      <c r="K47" s="1" t="s">
        <v>766</v>
      </c>
      <c r="L47" s="1" t="s">
        <v>766</v>
      </c>
      <c r="M47" s="1" t="s">
        <v>457</v>
      </c>
      <c r="N47" s="1" t="s">
        <v>457</v>
      </c>
      <c r="O47" s="1" t="s">
        <v>458</v>
      </c>
      <c r="P47" s="1" t="s">
        <v>459</v>
      </c>
      <c r="Q47" s="1" t="s">
        <v>460</v>
      </c>
      <c r="R47" s="1" t="s">
        <v>767</v>
      </c>
      <c r="S47" s="1" t="s">
        <v>462</v>
      </c>
      <c r="T47" s="1" t="s">
        <v>463</v>
      </c>
      <c r="U47" s="1" t="s">
        <v>480</v>
      </c>
      <c r="V47" s="1" t="s">
        <v>506</v>
      </c>
    </row>
    <row r="48" s="1" customFormat="1" spans="1:22">
      <c r="A48" s="3">
        <v>999227035474217</v>
      </c>
      <c r="B48" s="1" t="s">
        <v>768</v>
      </c>
      <c r="C48" s="1" t="s">
        <v>769</v>
      </c>
      <c r="D48" s="1" t="s">
        <v>770</v>
      </c>
      <c r="E48" s="1" t="s">
        <v>771</v>
      </c>
      <c r="F48" s="1" t="s">
        <v>772</v>
      </c>
      <c r="G48" s="1" t="s">
        <v>453</v>
      </c>
      <c r="H48" s="1" t="s">
        <v>454</v>
      </c>
      <c r="I48" s="1" t="s">
        <v>773</v>
      </c>
      <c r="J48" s="1" t="s">
        <v>30</v>
      </c>
      <c r="K48" s="1" t="s">
        <v>774</v>
      </c>
      <c r="L48" s="1" t="s">
        <v>774</v>
      </c>
      <c r="M48" s="1" t="s">
        <v>457</v>
      </c>
      <c r="N48" s="1" t="s">
        <v>457</v>
      </c>
      <c r="O48" s="1" t="s">
        <v>458</v>
      </c>
      <c r="P48" s="1" t="s">
        <v>459</v>
      </c>
      <c r="Q48" s="1" t="s">
        <v>460</v>
      </c>
      <c r="R48" s="1" t="s">
        <v>775</v>
      </c>
      <c r="S48" s="1" t="s">
        <v>462</v>
      </c>
      <c r="T48" s="1" t="s">
        <v>463</v>
      </c>
      <c r="U48" s="1" t="s">
        <v>464</v>
      </c>
      <c r="V48" s="1" t="s">
        <v>506</v>
      </c>
    </row>
    <row r="49" s="1" customFormat="1" spans="1:22">
      <c r="A49" s="3">
        <v>999227035139028</v>
      </c>
      <c r="B49" s="1" t="s">
        <v>768</v>
      </c>
      <c r="C49" s="1" t="s">
        <v>776</v>
      </c>
      <c r="D49" s="1" t="s">
        <v>770</v>
      </c>
      <c r="E49" s="1" t="s">
        <v>777</v>
      </c>
      <c r="F49" s="1" t="s">
        <v>778</v>
      </c>
      <c r="G49" s="1" t="s">
        <v>453</v>
      </c>
      <c r="H49" s="1" t="s">
        <v>454</v>
      </c>
      <c r="I49" s="1" t="s">
        <v>779</v>
      </c>
      <c r="J49" s="1" t="s">
        <v>30</v>
      </c>
      <c r="K49" s="1" t="s">
        <v>780</v>
      </c>
      <c r="L49" s="1" t="s">
        <v>780</v>
      </c>
      <c r="M49" s="1" t="s">
        <v>457</v>
      </c>
      <c r="N49" s="1" t="s">
        <v>457</v>
      </c>
      <c r="O49" s="1" t="s">
        <v>458</v>
      </c>
      <c r="P49" s="1" t="s">
        <v>459</v>
      </c>
      <c r="Q49" s="1" t="s">
        <v>460</v>
      </c>
      <c r="R49" s="1" t="s">
        <v>781</v>
      </c>
      <c r="S49" s="1" t="s">
        <v>462</v>
      </c>
      <c r="T49" s="1" t="s">
        <v>463</v>
      </c>
      <c r="U49" s="1" t="s">
        <v>464</v>
      </c>
      <c r="V49" s="1" t="s">
        <v>506</v>
      </c>
    </row>
    <row r="50" s="1" customFormat="1" spans="1:22">
      <c r="A50" s="3">
        <v>999226280426865</v>
      </c>
      <c r="B50" s="1" t="s">
        <v>782</v>
      </c>
      <c r="C50" s="1" t="s">
        <v>783</v>
      </c>
      <c r="D50" s="1" t="s">
        <v>784</v>
      </c>
      <c r="E50" s="1" t="s">
        <v>785</v>
      </c>
      <c r="F50" s="1" t="s">
        <v>448</v>
      </c>
      <c r="G50" s="1" t="s">
        <v>453</v>
      </c>
      <c r="H50" s="1" t="s">
        <v>454</v>
      </c>
      <c r="I50" s="1" t="s">
        <v>786</v>
      </c>
      <c r="J50" s="1" t="s">
        <v>30</v>
      </c>
      <c r="K50" s="1" t="s">
        <v>787</v>
      </c>
      <c r="L50" s="1" t="s">
        <v>458</v>
      </c>
      <c r="M50" s="1" t="s">
        <v>788</v>
      </c>
      <c r="N50" s="1" t="s">
        <v>789</v>
      </c>
      <c r="O50" s="1" t="s">
        <v>458</v>
      </c>
      <c r="P50" s="1" t="s">
        <v>459</v>
      </c>
      <c r="Q50" s="1" t="s">
        <v>460</v>
      </c>
      <c r="R50" s="1" t="s">
        <v>790</v>
      </c>
      <c r="S50" s="1" t="s">
        <v>462</v>
      </c>
      <c r="T50" s="1" t="s">
        <v>463</v>
      </c>
      <c r="U50" s="1" t="s">
        <v>480</v>
      </c>
      <c r="V50" s="1" t="s">
        <v>760</v>
      </c>
    </row>
    <row r="51" s="1" customFormat="1" spans="1:22">
      <c r="A51" s="3">
        <v>999225985156432</v>
      </c>
      <c r="B51" s="1" t="s">
        <v>791</v>
      </c>
      <c r="C51" s="1" t="s">
        <v>792</v>
      </c>
      <c r="D51" s="1" t="s">
        <v>793</v>
      </c>
      <c r="E51" s="1" t="s">
        <v>794</v>
      </c>
      <c r="F51" s="1" t="s">
        <v>552</v>
      </c>
      <c r="G51" s="1" t="s">
        <v>453</v>
      </c>
      <c r="H51" s="1" t="s">
        <v>454</v>
      </c>
      <c r="I51" s="1" t="s">
        <v>795</v>
      </c>
      <c r="J51" s="1" t="s">
        <v>30</v>
      </c>
      <c r="K51" s="1" t="s">
        <v>796</v>
      </c>
      <c r="L51" s="1" t="s">
        <v>796</v>
      </c>
      <c r="M51" s="1" t="s">
        <v>457</v>
      </c>
      <c r="N51" s="1" t="s">
        <v>457</v>
      </c>
      <c r="O51" s="1" t="s">
        <v>458</v>
      </c>
      <c r="P51" s="1" t="s">
        <v>459</v>
      </c>
      <c r="Q51" s="1" t="s">
        <v>460</v>
      </c>
      <c r="R51" s="1" t="s">
        <v>797</v>
      </c>
      <c r="S51" s="1" t="s">
        <v>462</v>
      </c>
      <c r="T51" s="1" t="s">
        <v>463</v>
      </c>
      <c r="U51" s="1" t="s">
        <v>480</v>
      </c>
      <c r="V51" s="1" t="s">
        <v>506</v>
      </c>
    </row>
    <row r="52" s="1" customFormat="1" spans="1:22">
      <c r="A52" s="3">
        <v>999225985064225</v>
      </c>
      <c r="B52" s="1" t="s">
        <v>791</v>
      </c>
      <c r="C52" s="1" t="s">
        <v>798</v>
      </c>
      <c r="D52" s="1" t="s">
        <v>793</v>
      </c>
      <c r="E52" s="1" t="s">
        <v>799</v>
      </c>
      <c r="F52" s="1" t="s">
        <v>552</v>
      </c>
      <c r="G52" s="1" t="s">
        <v>453</v>
      </c>
      <c r="H52" s="1" t="s">
        <v>454</v>
      </c>
      <c r="I52" s="1" t="s">
        <v>795</v>
      </c>
      <c r="J52" s="1" t="s">
        <v>30</v>
      </c>
      <c r="K52" s="1" t="s">
        <v>796</v>
      </c>
      <c r="L52" s="1" t="s">
        <v>796</v>
      </c>
      <c r="M52" s="1" t="s">
        <v>457</v>
      </c>
      <c r="N52" s="1" t="s">
        <v>457</v>
      </c>
      <c r="O52" s="1" t="s">
        <v>458</v>
      </c>
      <c r="P52" s="1" t="s">
        <v>459</v>
      </c>
      <c r="Q52" s="1" t="s">
        <v>460</v>
      </c>
      <c r="R52" s="1" t="s">
        <v>800</v>
      </c>
      <c r="S52" s="1" t="s">
        <v>462</v>
      </c>
      <c r="T52" s="1" t="s">
        <v>463</v>
      </c>
      <c r="U52" s="1" t="s">
        <v>480</v>
      </c>
      <c r="V52" s="1" t="s">
        <v>506</v>
      </c>
    </row>
    <row r="53" s="1" customFormat="1" spans="1:22">
      <c r="A53" s="3">
        <v>999225933655975</v>
      </c>
      <c r="B53" s="1" t="s">
        <v>801</v>
      </c>
      <c r="C53" s="1" t="s">
        <v>802</v>
      </c>
      <c r="D53" s="1" t="s">
        <v>803</v>
      </c>
      <c r="E53" s="1" t="s">
        <v>804</v>
      </c>
      <c r="F53" s="1" t="s">
        <v>448</v>
      </c>
      <c r="G53" s="1" t="s">
        <v>453</v>
      </c>
      <c r="H53" s="1" t="s">
        <v>454</v>
      </c>
      <c r="I53" s="1" t="s">
        <v>805</v>
      </c>
      <c r="J53" s="1" t="s">
        <v>30</v>
      </c>
      <c r="K53" s="1" t="s">
        <v>806</v>
      </c>
      <c r="L53" s="1" t="s">
        <v>806</v>
      </c>
      <c r="M53" s="1" t="s">
        <v>457</v>
      </c>
      <c r="N53" s="1" t="s">
        <v>457</v>
      </c>
      <c r="O53" s="1" t="s">
        <v>458</v>
      </c>
      <c r="P53" s="1" t="s">
        <v>459</v>
      </c>
      <c r="Q53" s="1" t="s">
        <v>460</v>
      </c>
      <c r="R53" s="1" t="s">
        <v>807</v>
      </c>
      <c r="S53" s="1" t="s">
        <v>462</v>
      </c>
      <c r="T53" s="1" t="s">
        <v>463</v>
      </c>
      <c r="U53" s="1" t="s">
        <v>464</v>
      </c>
      <c r="V53" s="1" t="s">
        <v>506</v>
      </c>
    </row>
    <row r="54" s="1" customFormat="1" spans="1:22">
      <c r="A54" s="3">
        <v>999225581719181</v>
      </c>
      <c r="B54" s="1" t="s">
        <v>808</v>
      </c>
      <c r="C54" s="1" t="s">
        <v>809</v>
      </c>
      <c r="D54" s="1" t="s">
        <v>810</v>
      </c>
      <c r="E54" s="1" t="s">
        <v>811</v>
      </c>
      <c r="F54" s="1" t="s">
        <v>493</v>
      </c>
      <c r="G54" s="1" t="s">
        <v>453</v>
      </c>
      <c r="H54" s="1" t="s">
        <v>454</v>
      </c>
      <c r="I54" s="1" t="s">
        <v>812</v>
      </c>
      <c r="J54" s="1" t="s">
        <v>30</v>
      </c>
      <c r="K54" s="1" t="s">
        <v>813</v>
      </c>
      <c r="L54" s="1" t="s">
        <v>813</v>
      </c>
      <c r="M54" s="1" t="s">
        <v>457</v>
      </c>
      <c r="N54" s="1" t="s">
        <v>457</v>
      </c>
      <c r="O54" s="1" t="s">
        <v>458</v>
      </c>
      <c r="P54" s="1" t="s">
        <v>459</v>
      </c>
      <c r="Q54" s="1" t="s">
        <v>460</v>
      </c>
      <c r="R54" s="1" t="s">
        <v>814</v>
      </c>
      <c r="S54" s="1" t="s">
        <v>462</v>
      </c>
      <c r="T54" s="1" t="s">
        <v>463</v>
      </c>
      <c r="U54" s="1" t="s">
        <v>480</v>
      </c>
      <c r="V54" s="1" t="s">
        <v>506</v>
      </c>
    </row>
    <row r="55" s="1" customFormat="1" spans="1:22">
      <c r="A55" s="3">
        <v>999225538086304</v>
      </c>
      <c r="B55" s="1" t="s">
        <v>815</v>
      </c>
      <c r="C55" s="1" t="s">
        <v>816</v>
      </c>
      <c r="D55" s="1" t="s">
        <v>817</v>
      </c>
      <c r="E55" s="1" t="s">
        <v>818</v>
      </c>
      <c r="F55" s="1" t="s">
        <v>502</v>
      </c>
      <c r="G55" s="1" t="s">
        <v>453</v>
      </c>
      <c r="H55" s="1" t="s">
        <v>454</v>
      </c>
      <c r="I55" s="1" t="s">
        <v>819</v>
      </c>
      <c r="J55" s="1" t="s">
        <v>30</v>
      </c>
      <c r="K55" s="1" t="s">
        <v>820</v>
      </c>
      <c r="L55" s="1" t="s">
        <v>820</v>
      </c>
      <c r="M55" s="1" t="s">
        <v>457</v>
      </c>
      <c r="N55" s="1" t="s">
        <v>457</v>
      </c>
      <c r="O55" s="1" t="s">
        <v>458</v>
      </c>
      <c r="P55" s="1" t="s">
        <v>459</v>
      </c>
      <c r="Q55" s="1" t="s">
        <v>460</v>
      </c>
      <c r="R55" s="1" t="s">
        <v>821</v>
      </c>
      <c r="S55" s="1" t="s">
        <v>462</v>
      </c>
      <c r="T55" s="1" t="s">
        <v>463</v>
      </c>
      <c r="U55" s="1" t="s">
        <v>480</v>
      </c>
      <c r="V55" s="1" t="s">
        <v>506</v>
      </c>
    </row>
    <row r="56" s="1" customFormat="1" spans="1:22">
      <c r="A56" s="3">
        <v>999224999439384</v>
      </c>
      <c r="B56" s="1" t="s">
        <v>822</v>
      </c>
      <c r="C56" s="1" t="s">
        <v>823</v>
      </c>
      <c r="D56" s="1" t="s">
        <v>824</v>
      </c>
      <c r="E56" s="1" t="s">
        <v>825</v>
      </c>
      <c r="F56" s="1" t="s">
        <v>452</v>
      </c>
      <c r="G56" s="1" t="s">
        <v>453</v>
      </c>
      <c r="H56" s="1" t="s">
        <v>454</v>
      </c>
      <c r="I56" s="1" t="s">
        <v>826</v>
      </c>
      <c r="J56" s="1" t="s">
        <v>30</v>
      </c>
      <c r="K56" s="1" t="s">
        <v>827</v>
      </c>
      <c r="L56" s="1" t="s">
        <v>827</v>
      </c>
      <c r="M56" s="1" t="s">
        <v>457</v>
      </c>
      <c r="N56" s="1" t="s">
        <v>457</v>
      </c>
      <c r="O56" s="1" t="s">
        <v>458</v>
      </c>
      <c r="P56" s="1" t="s">
        <v>459</v>
      </c>
      <c r="Q56" s="1" t="s">
        <v>460</v>
      </c>
      <c r="R56" s="1" t="s">
        <v>828</v>
      </c>
      <c r="S56" s="1" t="s">
        <v>462</v>
      </c>
      <c r="T56" s="1" t="s">
        <v>463</v>
      </c>
      <c r="U56" s="1" t="s">
        <v>480</v>
      </c>
      <c r="V56" s="1" t="s">
        <v>506</v>
      </c>
    </row>
    <row r="57" s="1" customFormat="1" spans="1:22">
      <c r="A57" s="3">
        <v>999224850085997</v>
      </c>
      <c r="B57" s="1" t="s">
        <v>829</v>
      </c>
      <c r="C57" s="1" t="s">
        <v>830</v>
      </c>
      <c r="D57" s="1" t="s">
        <v>831</v>
      </c>
      <c r="E57" s="1" t="s">
        <v>832</v>
      </c>
      <c r="F57" s="1" t="s">
        <v>631</v>
      </c>
      <c r="G57" s="1" t="s">
        <v>453</v>
      </c>
      <c r="H57" s="1" t="s">
        <v>454</v>
      </c>
      <c r="I57" s="1" t="s">
        <v>833</v>
      </c>
      <c r="J57" s="1" t="s">
        <v>30</v>
      </c>
      <c r="K57" s="1" t="s">
        <v>834</v>
      </c>
      <c r="L57" s="1" t="s">
        <v>834</v>
      </c>
      <c r="M57" s="1" t="s">
        <v>457</v>
      </c>
      <c r="N57" s="1" t="s">
        <v>457</v>
      </c>
      <c r="O57" s="1" t="s">
        <v>458</v>
      </c>
      <c r="P57" s="1" t="s">
        <v>459</v>
      </c>
      <c r="Q57" s="1" t="s">
        <v>460</v>
      </c>
      <c r="R57" s="1" t="s">
        <v>835</v>
      </c>
      <c r="S57" s="1" t="s">
        <v>462</v>
      </c>
      <c r="T57" s="1" t="s">
        <v>463</v>
      </c>
      <c r="U57" s="1" t="s">
        <v>480</v>
      </c>
      <c r="V57" s="1" t="s">
        <v>506</v>
      </c>
    </row>
    <row r="58" s="1" customFormat="1" spans="1:22">
      <c r="A58" s="3">
        <v>999224578707897</v>
      </c>
      <c r="B58" s="1" t="s">
        <v>836</v>
      </c>
      <c r="C58" s="1" t="s">
        <v>837</v>
      </c>
      <c r="D58" s="1" t="s">
        <v>838</v>
      </c>
      <c r="E58" s="1" t="s">
        <v>839</v>
      </c>
      <c r="F58" s="1" t="s">
        <v>448</v>
      </c>
      <c r="G58" s="1" t="s">
        <v>453</v>
      </c>
      <c r="H58" s="1" t="s">
        <v>454</v>
      </c>
      <c r="I58" s="1" t="s">
        <v>840</v>
      </c>
      <c r="J58" s="1" t="s">
        <v>30</v>
      </c>
      <c r="K58" s="1" t="s">
        <v>841</v>
      </c>
      <c r="L58" s="1" t="s">
        <v>841</v>
      </c>
      <c r="M58" s="1" t="s">
        <v>457</v>
      </c>
      <c r="N58" s="1" t="s">
        <v>457</v>
      </c>
      <c r="O58" s="1" t="s">
        <v>458</v>
      </c>
      <c r="P58" s="1" t="s">
        <v>459</v>
      </c>
      <c r="Q58" s="1" t="s">
        <v>460</v>
      </c>
      <c r="R58" s="1" t="s">
        <v>842</v>
      </c>
      <c r="S58" s="1" t="s">
        <v>462</v>
      </c>
      <c r="T58" s="1" t="s">
        <v>463</v>
      </c>
      <c r="U58" s="1" t="s">
        <v>480</v>
      </c>
      <c r="V58" s="1" t="s">
        <v>465</v>
      </c>
    </row>
    <row r="59" s="1" customFormat="1" spans="1:22">
      <c r="A59" s="3">
        <v>999223853296144</v>
      </c>
      <c r="B59" s="1" t="s">
        <v>843</v>
      </c>
      <c r="C59" s="1" t="s">
        <v>844</v>
      </c>
      <c r="D59" s="1" t="s">
        <v>824</v>
      </c>
      <c r="E59" s="1" t="s">
        <v>845</v>
      </c>
      <c r="F59" s="1" t="s">
        <v>493</v>
      </c>
      <c r="G59" s="1" t="s">
        <v>453</v>
      </c>
      <c r="H59" s="1" t="s">
        <v>454</v>
      </c>
      <c r="I59" s="1" t="s">
        <v>846</v>
      </c>
      <c r="J59" s="1" t="s">
        <v>30</v>
      </c>
      <c r="K59" s="1" t="s">
        <v>847</v>
      </c>
      <c r="L59" s="1" t="s">
        <v>847</v>
      </c>
      <c r="M59" s="1" t="s">
        <v>457</v>
      </c>
      <c r="N59" s="1" t="s">
        <v>457</v>
      </c>
      <c r="O59" s="1" t="s">
        <v>458</v>
      </c>
      <c r="P59" s="1" t="s">
        <v>459</v>
      </c>
      <c r="Q59" s="1" t="s">
        <v>460</v>
      </c>
      <c r="R59" s="1" t="s">
        <v>848</v>
      </c>
      <c r="S59" s="1" t="s">
        <v>462</v>
      </c>
      <c r="T59" s="1" t="s">
        <v>463</v>
      </c>
      <c r="U59" s="1" t="s">
        <v>480</v>
      </c>
      <c r="V59" s="1" t="s">
        <v>506</v>
      </c>
    </row>
    <row r="60" s="1" customFormat="1" spans="1:22">
      <c r="A60" s="3">
        <v>999223799813065</v>
      </c>
      <c r="B60" s="1" t="s">
        <v>849</v>
      </c>
      <c r="C60" s="1" t="s">
        <v>850</v>
      </c>
      <c r="D60" s="1" t="s">
        <v>851</v>
      </c>
      <c r="E60" s="1" t="s">
        <v>852</v>
      </c>
      <c r="F60" s="1" t="s">
        <v>448</v>
      </c>
      <c r="G60" s="1" t="s">
        <v>453</v>
      </c>
      <c r="H60" s="1" t="s">
        <v>454</v>
      </c>
      <c r="I60" s="1" t="s">
        <v>853</v>
      </c>
      <c r="J60" s="1" t="s">
        <v>30</v>
      </c>
      <c r="K60" s="1" t="s">
        <v>854</v>
      </c>
      <c r="L60" s="1" t="s">
        <v>458</v>
      </c>
      <c r="M60" s="1" t="s">
        <v>855</v>
      </c>
      <c r="N60" s="1" t="s">
        <v>856</v>
      </c>
      <c r="O60" s="1" t="s">
        <v>458</v>
      </c>
      <c r="P60" s="1" t="s">
        <v>459</v>
      </c>
      <c r="Q60" s="1" t="s">
        <v>460</v>
      </c>
      <c r="R60" s="1" t="s">
        <v>857</v>
      </c>
      <c r="S60" s="1" t="s">
        <v>462</v>
      </c>
      <c r="T60" s="1" t="s">
        <v>463</v>
      </c>
      <c r="U60" s="1" t="s">
        <v>480</v>
      </c>
      <c r="V60" s="1" t="s">
        <v>506</v>
      </c>
    </row>
    <row r="61" s="1" customFormat="1" spans="1:22">
      <c r="A61" s="3">
        <v>999223639056158</v>
      </c>
      <c r="B61" s="1" t="s">
        <v>858</v>
      </c>
      <c r="C61" s="1" t="s">
        <v>859</v>
      </c>
      <c r="D61" s="1" t="s">
        <v>860</v>
      </c>
      <c r="E61" s="1" t="s">
        <v>861</v>
      </c>
      <c r="F61" s="1" t="s">
        <v>452</v>
      </c>
      <c r="G61" s="1" t="s">
        <v>453</v>
      </c>
      <c r="H61" s="1" t="s">
        <v>454</v>
      </c>
      <c r="I61" s="1" t="s">
        <v>862</v>
      </c>
      <c r="J61" s="1" t="s">
        <v>30</v>
      </c>
      <c r="K61" s="1" t="s">
        <v>863</v>
      </c>
      <c r="L61" s="1" t="s">
        <v>863</v>
      </c>
      <c r="M61" s="1" t="s">
        <v>457</v>
      </c>
      <c r="N61" s="1" t="s">
        <v>457</v>
      </c>
      <c r="O61" s="1" t="s">
        <v>458</v>
      </c>
      <c r="P61" s="1" t="s">
        <v>459</v>
      </c>
      <c r="Q61" s="1" t="s">
        <v>460</v>
      </c>
      <c r="R61" s="1" t="s">
        <v>864</v>
      </c>
      <c r="S61" s="1" t="s">
        <v>462</v>
      </c>
      <c r="T61" s="1" t="s">
        <v>463</v>
      </c>
      <c r="U61" s="1" t="s">
        <v>480</v>
      </c>
      <c r="V61" s="1" t="s">
        <v>691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2024-01-05T01:55:31Z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F6B44D67DC264FF5B017FD346349E5CE_12</vt:lpwstr>
  </property>
</Properties>
</file>