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<sst xmlns="http://schemas.openxmlformats.org/spreadsheetml/2006/main" count="88" uniqueCount="78">
  <si>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</si>
  <si>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</si>
  <si>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</si>
  <si>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</si>
  <si>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</si>
  <si>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</si>
  <si>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</si>
  <si>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</si>
  <si>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</si>
  <si>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</si>
  <si>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</si>
  <si>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</si>
  <si>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</si>
  <si>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</si>
  <si>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</si>
  <si>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</si>
  <si>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</si>
  <si>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</si>
  <si>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</si>
  <si>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</si>
  <si>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</si>
  <si>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</si>
  <si>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</si>
  <si>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</si>
  <si>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</si>
  <si>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999227335778184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</si>
  <si>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</si>
  <si>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</si>
  <si>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</si>
  <si>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</si>
  <si>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</si>
  <si>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KWOK/YUK WUN,XIA/HONGWEI</t>
  </si>
  <si>
    <t>CA363240106CNY</t>
  </si>
  <si>
    <t>未提现</t>
  </si>
  <si>
    <t>携程开票</t>
  </si>
  <si>
    <t xml:space="preserve">4053246	</t>
  </si>
  <si>
    <t xml:space="preserve">#226450	</t>
  </si>
  <si>
    <t>，</t>
  </si>
  <si>
    <t>A240106093014481</t>
  </si>
  <si>
    <t>CNY / HKD 当前参考汇率: 1.090144008</t>
  </si>
  <si>
    <t>总计： 2340 CNY/
2550.94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</si>
  <si>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</si>
  <si>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</si>
  <si>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</si>
  <si>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</si>
  <si>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</si>
  <si>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</si>
  <si>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</si>
  <si>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</si>
  <si>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</si>
  <si>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</si>
  <si>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</si>
  <si>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</si>
  <si>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</si>
  <si>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</si>
  <si>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</si>
  <si>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</si>
  <si>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</si>
  <si>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</si>
  <si>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</si>
  <si>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2023-10-11</t>
  </si>
  <si>
    <t>4053246</t>
  </si>
  <si>
    <t>历山酒店</t>
  </si>
  <si>
    <t>KWOK YUK WUN,XIA HONGWEI</t>
  </si>
  <si>
    <t>2023-12-19</t>
  </si>
  <si>
    <t>2023-12-22</t>
  </si>
  <si>
    <t>退房日周结</t>
  </si>
  <si>
    <t>2340.00</t>
  </si>
  <si>
    <t>RMB</t>
  </si>
  <si>
    <t>0</t>
  </si>
  <si>
    <t>0.00</t>
  </si>
  <si>
    <t>携程国内直连(DD)</t>
  </si>
  <si>
    <t>01.011249</t>
  </si>
  <si>
    <t>2023-11-22 17:16:45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</si>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</sst>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14</xdr:col>
      <xdr:colOff>314325</xdr:colOff>
      <xdr:row>47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57275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45279</v>
      </c>
      <c r="G2" s="6">
        <v>45282</v>
      </c>
      <c r="H2" s="4">
        <v>1</v>
      </c>
      <c r="I2" s="4">
        <v>3</v>
      </c>
      <c r="J2" s="4">
        <v>3</v>
      </c>
      <c r="K2" s="4" t="s">
        <v>30</v>
      </c>
      <c r="L2" s="4">
        <v>2340</v>
      </c>
      <c r="M2" s="4">
        <v>2340</v>
      </c>
      <c r="N2" s="4" t="s">
        <v>31</v>
      </c>
      <c r="O2" s="4" t="s">
        <v>32</v>
      </c>
      <c r="P2" s="4" t="s">
        <v>33</v>
      </c>
      <c r="Q2" s="4">
        <v>0</v>
      </c>
      <c r="R2" s="7">
        <v>45210</v>
      </c>
      <c r="S2" s="6">
        <v>45297</v>
      </c>
      <c r="T2" s="4" t="s">
        <v>34</v>
      </c>
      <c r="U2" s="4">
        <v>2340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C13" sqref="C13"/>
    </sheetView>
  </sheetViews>
  <sheetFormatPr defaultColWidth="9" defaultRowHeight="13.5"/>
  <cols>
    <col min="1" max="1" width="12.625" style="4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999227335778184</v>
      </c>
      <c r="B2" s="6">
        <v>45279</v>
      </c>
      <c r="C2" s="6">
        <v>45282</v>
      </c>
      <c r="D2" s="4">
        <v>2340</v>
      </c>
      <c r="E2" s="4" t="str">
        <f>VLOOKUP(A2,HOP!A:L,12,0)</f>
        <v>2340.00</v>
      </c>
      <c r="F2" s="4" t="str">
        <f>VLOOKUP(A2,HOP!A:C,3,0)</f>
        <v>4053246</v>
      </c>
      <c r="G2" s="4">
        <f>D2-E2</f>
        <v>0</v>
      </c>
      <c r="H2" s="4" t="str">
        <f>$H$1&amp;F2</f>
        <v>，4053246</v>
      </c>
      <c r="I2" s="4" t="str">
        <f>VLOOKUP(A2,HOP!A:U,21,0)</f>
        <v>直连</v>
      </c>
    </row>
    <row r="4" spans="4:4">
      <c r="D4" s="4">
        <f>SUM(D2:D3)</f>
        <v>2340</v>
      </c>
    </row>
    <row r="11" spans="1:1">
      <c r="A11" s="4" t="s">
        <v>38</v>
      </c>
    </row>
    <row r="12" spans="1:1">
      <c r="A12" s="4" t="s">
        <v>39</v>
      </c>
    </row>
    <row r="13" spans="1:1">
      <c r="A13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999227335778184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  <c r="V2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2024-01-06T01:31:20Z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09495C56B69648178B7C3EA79F325312_12</vt:lpwstr>
  </property>
</Properties>
</file>