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<sst xmlns="http://schemas.openxmlformats.org/spreadsheetml/2006/main" count="112" uniqueCount="85">
  <si>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</si>
  <si>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</si>
  <si>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</si>
  <si>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</si>
  <si>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</si>
  <si>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</si>
  <si>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</si>
  <si>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</si>
  <si>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</si>
  <si>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</si>
  <si>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</si>
  <si>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</si>
  <si>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</si>
  <si>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</si>
  <si>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</si>
  <si>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</si>
  <si>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</si>
  <si>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</si>
  <si>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</si>
  <si>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</si>
  <si>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</si>
  <si>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</si>
  <si>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</si>
  <si>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</si>
  <si>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</si>
  <si>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999224769263522	</t>
  </si>
  <si>
    <t>Ctrip</t>
  </si>
  <si>
    <t>正常</t>
  </si>
  <si>
    <t>[曼谷]客莱福雅秀酒店 - SHA Extra Plus 认证(Hotel Clover Asoke - Sha Extra Plus)(48056229)</t>
  </si>
  <si>
    <t>经典房&lt;2人入住&gt;&lt;不退款&gt;</t>
  </si>
  <si>
    <t>USD</t>
  </si>
  <si>
    <t>TENG/HAOYUN</t>
  </si>
  <si>
    <t>CA5326240106USD</t>
  </si>
  <si>
    <t>未提现</t>
  </si>
  <si>
    <t>携程开票</t>
  </si>
  <si>
    <t xml:space="preserve">3503129	</t>
  </si>
  <si>
    <t xml:space="preserve">	</t>
  </si>
  <si>
    <t xml:space="preserve">999228590005726	</t>
  </si>
  <si>
    <t>[雷克雅未克]城线大酒店(CityLine Grand Hotel)(37200636)</t>
  </si>
  <si>
    <t>外部景观双床房&lt;2人入住&gt;&lt;无早&gt;</t>
  </si>
  <si>
    <t>LI/MEIYANG,LI/NUOYI</t>
  </si>
  <si>
    <t xml:space="preserve">4307532	</t>
  </si>
  <si>
    <t xml:space="preserve">74135282|127038693	</t>
  </si>
  <si>
    <t>取消</t>
  </si>
  <si>
    <t>，</t>
  </si>
  <si>
    <t>A240106103452481</t>
  </si>
  <si>
    <t>USD / HKD 当前参考汇率: 7.81219</t>
  </si>
  <si>
    <t>总计：574.68 USD/
4489.51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</si>
  <si>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</si>
  <si>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</si>
  <si>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</si>
  <si>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</si>
  <si>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</si>
  <si>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</si>
  <si>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</si>
  <si>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</si>
  <si>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</si>
  <si>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</si>
  <si>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</si>
  <si>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</si>
  <si>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</si>
  <si>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</si>
  <si>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</si>
  <si>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</si>
  <si>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</si>
  <si>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</si>
  <si>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</si>
  <si>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2023-06-14</t>
  </si>
  <si>
    <t>3503129</t>
  </si>
  <si>
    <t>客莱福雅秀酒店 (政府卫生认证)</t>
  </si>
  <si>
    <t>TENG HAOYUN</t>
  </si>
  <si>
    <t>2023-12-30</t>
  </si>
  <si>
    <t>2024-01-03</t>
  </si>
  <si>
    <t>退房日周结</t>
  </si>
  <si>
    <t>4123.79</t>
  </si>
  <si>
    <t>574.68</t>
  </si>
  <si>
    <t>0</t>
  </si>
  <si>
    <t>0.00</t>
  </si>
  <si>
    <t>携程盛景国际直连</t>
  </si>
  <si>
    <t>01.010677</t>
  </si>
  <si>
    <t>2023-06-14 16:02:25</t>
  </si>
  <si>
    <t>否</t>
  </si>
  <si>
    <t>汇智国际旅游发展有限公司</t>
  </si>
  <si>
    <t>直连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</si>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</sst>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15</xdr:col>
      <xdr:colOff>9525</xdr:colOff>
      <xdr:row>50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204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45290</v>
      </c>
      <c r="G2" s="6">
        <v>45294</v>
      </c>
      <c r="H2" s="4">
        <v>1</v>
      </c>
      <c r="I2" s="4">
        <v>4</v>
      </c>
      <c r="J2" s="4">
        <v>4</v>
      </c>
      <c r="K2" s="4" t="s">
        <v>30</v>
      </c>
      <c r="L2" s="4">
        <v>574.68</v>
      </c>
      <c r="M2" s="4">
        <v>574.68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45091</v>
      </c>
      <c r="S2" s="6">
        <v>45297</v>
      </c>
      <c r="T2" s="4" t="s">
        <v>34</v>
      </c>
      <c r="U2" s="4">
        <v>574.68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45289</v>
      </c>
      <c r="G3" s="6">
        <v>45294</v>
      </c>
      <c r="H3" s="4">
        <v>1</v>
      </c>
      <c r="I3" s="4">
        <v>5</v>
      </c>
      <c r="J3" s="4">
        <v>5</v>
      </c>
      <c r="K3" s="4" t="s">
        <v>30</v>
      </c>
      <c r="L3" s="4">
        <v>1605.97</v>
      </c>
      <c r="M3" s="4">
        <v>1605.97</v>
      </c>
      <c r="N3" s="4" t="s">
        <v>40</v>
      </c>
      <c r="O3" s="4" t="s">
        <v>32</v>
      </c>
      <c r="P3" s="4" t="s">
        <v>33</v>
      </c>
      <c r="Q3" s="4">
        <v>0</v>
      </c>
      <c r="R3" s="7">
        <v>45253</v>
      </c>
      <c r="S3" s="6">
        <v>45297</v>
      </c>
      <c r="T3" s="4" t="s">
        <v>34</v>
      </c>
      <c r="U3" s="4">
        <v>1605.97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45289</v>
      </c>
      <c r="G4" s="6">
        <v>45294</v>
      </c>
      <c r="H4" s="4">
        <v>1</v>
      </c>
      <c r="I4" s="4">
        <v>5</v>
      </c>
      <c r="J4" s="4">
        <v>5</v>
      </c>
      <c r="K4" s="4" t="s">
        <v>30</v>
      </c>
      <c r="L4" s="4">
        <v>-1605.97</v>
      </c>
      <c r="M4" s="4">
        <v>-1605.97</v>
      </c>
      <c r="N4" s="4" t="s">
        <v>40</v>
      </c>
      <c r="O4" s="4" t="s">
        <v>32</v>
      </c>
      <c r="P4" s="4" t="s">
        <v>33</v>
      </c>
      <c r="Q4" s="4">
        <v>0</v>
      </c>
      <c r="R4" s="7">
        <v>45253</v>
      </c>
      <c r="S4" s="6">
        <v>45297</v>
      </c>
      <c r="T4" s="4" t="s">
        <v>34</v>
      </c>
      <c r="U4" s="4">
        <v>-1605.97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2" width="11.5" style="4"/>
    <col min="3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999224769263522</v>
      </c>
      <c r="B2" s="6">
        <v>45290</v>
      </c>
      <c r="C2" s="6">
        <v>45294</v>
      </c>
      <c r="D2" s="4">
        <v>574.68</v>
      </c>
      <c r="E2" s="4" t="str">
        <f>VLOOKUP(A2,HOP!A:L,12,0)</f>
        <v>574.68</v>
      </c>
      <c r="F2" s="4" t="str">
        <f>VLOOKUP(A2,HOP!A:C,3,0)</f>
        <v>3503129</v>
      </c>
      <c r="G2" s="4">
        <f>D2-E2</f>
        <v>0</v>
      </c>
      <c r="H2" s="4" t="str">
        <f>$H$1&amp;F2</f>
        <v>，3503129</v>
      </c>
      <c r="I2" s="4" t="str">
        <f>VLOOKUP(A2,HOP!A:U,21,0)</f>
        <v>直连</v>
      </c>
    </row>
    <row r="3" s="4" customFormat="1" hidden="1" spans="1:9">
      <c r="A3" s="5">
        <v>999228590005726</v>
      </c>
      <c r="B3" s="6">
        <v>45289</v>
      </c>
      <c r="C3" s="6">
        <v>45294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574.68</v>
      </c>
    </row>
    <row r="11" spans="1:1">
      <c r="A11" s="4" t="s">
        <v>45</v>
      </c>
    </row>
    <row r="12" spans="1:1">
      <c r="A12" s="4" t="s">
        <v>46</v>
      </c>
    </row>
    <row r="13" spans="1:1">
      <c r="A13" s="4" t="s">
        <v>47</v>
      </c>
    </row>
  </sheetData>
  <autoFilter ref="A1:X3">
    <filterColumn colId="3">
      <customFilters>
        <customFilter operator="equal" val="574.68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999224769263522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2024-01-06T02:36:17Z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9332CA1906C3488485564ED94EC9636B_12</vt:lpwstr>
  </property>
</Properties>
</file>