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<sst xmlns="http://schemas.openxmlformats.org/spreadsheetml/2006/main" count="1810" uniqueCount="654">
  <si>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</si>
  <si>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</si>
  <si>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</si>
  <si>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</si>
  <si>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</si>
  <si>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</si>
  <si>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</si>
  <si>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</si>
  <si>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</si>
  <si>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</si>
  <si>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</si>
  <si>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</si>
  <si>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</si>
  <si>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</si>
  <si>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</si>
  <si>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</si>
  <si>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</si>
  <si>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</si>
  <si>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</si>
  <si>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</si>
  <si>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</si>
  <si>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</si>
  <si>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</si>
  <si>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</si>
  <si>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</si>
  <si>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999224288528295	</t>
  </si>
  <si>
    <t>Ctrip</t>
  </si>
  <si>
    <t>正常</t>
  </si>
  <si>
    <t>[里约热内卢]科帕卡瓦纳温莎宫殿(Windsor Palace Copacabana)(55299063)</t>
  </si>
  <si>
    <t>高级双床房&lt;2人入住&gt;</t>
  </si>
  <si>
    <t>HKD</t>
  </si>
  <si>
    <t>SHIMODA/MISA</t>
  </si>
  <si>
    <t>CA13030240107HKD</t>
  </si>
  <si>
    <t>未提现</t>
  </si>
  <si>
    <t>携程开票</t>
  </si>
  <si>
    <t xml:space="preserve">3394126	</t>
  </si>
  <si>
    <t xml:space="preserve">RES054414-2021	</t>
  </si>
  <si>
    <t xml:space="preserve">999226723726021	</t>
  </si>
  <si>
    <t>[岘港]岘港富丽华大酒店(Furama Resort Danang)(70391699)</t>
  </si>
  <si>
    <t>高级园景房&lt;2人入住&gt;&lt;早餐&gt;</t>
  </si>
  <si>
    <t>SONG/SANGBEOM,SHIN/JEONGJA</t>
  </si>
  <si>
    <t xml:space="preserve">3905562	</t>
  </si>
  <si>
    <t xml:space="preserve">-83675007	</t>
  </si>
  <si>
    <t xml:space="preserve">999226918513305	</t>
  </si>
  <si>
    <t>[普吉岛]普吉岛奈娜度假酒店(Naina Resort &amp; Spa Phuket)(55832025)</t>
  </si>
  <si>
    <t>豪华房&lt;2人入住&gt;</t>
  </si>
  <si>
    <t>YANG/WEI</t>
  </si>
  <si>
    <t xml:space="preserve">3971901	</t>
  </si>
  <si>
    <t xml:space="preserve">	</t>
  </si>
  <si>
    <t xml:space="preserve">999226929784076	</t>
  </si>
  <si>
    <t>[会安]会安海湾度假村(Bay Resort Hoi AN)(110043102)</t>
  </si>
  <si>
    <t>豪华传统特大床房&lt;2人入住&gt;&lt;早餐&gt;</t>
  </si>
  <si>
    <t>ZERAH/ALEXANDRE</t>
  </si>
  <si>
    <t xml:space="preserve">3976635	</t>
  </si>
  <si>
    <t xml:space="preserve">C8N3WHNLN6	</t>
  </si>
  <si>
    <t>取消</t>
  </si>
  <si>
    <t xml:space="preserve">999227310199074	</t>
  </si>
  <si>
    <t>[芭堤雅]芭堤雅阳光酒店(Sunbeam Hotel Pattaya)(55414495)</t>
  </si>
  <si>
    <t>客房（S Boutique Wing ）&lt;2人入住&gt;&lt;不退款&gt;</t>
  </si>
  <si>
    <t>GAZE/MANEEWAN,GAZE/SIDNEY</t>
  </si>
  <si>
    <t xml:space="preserve">4046552	</t>
  </si>
  <si>
    <t xml:space="preserve">999227310210205	</t>
  </si>
  <si>
    <t>PUMSIN/TANACHOT,PHUMSIN/KANYANAT</t>
  </si>
  <si>
    <t xml:space="preserve">4046561	</t>
  </si>
  <si>
    <t xml:space="preserve">60684431-1;$	</t>
  </si>
  <si>
    <t xml:space="preserve">999228273462505	</t>
  </si>
  <si>
    <t>[韦利亚镇]马尔广场酒店(Hotel Plaza Mar)(110042022)</t>
  </si>
  <si>
    <t>标准客房&lt;2人入住&gt;&lt;早餐&gt;</t>
  </si>
  <si>
    <t>Ferreira amaro/Pamilee Araujo</t>
  </si>
  <si>
    <t xml:space="preserve">4173049	</t>
  </si>
  <si>
    <t xml:space="preserve">999228289624003	</t>
  </si>
  <si>
    <t>[瓜拉丁加奴]登嘉楼拉亚酒店及会议中心(Raia Hotel &amp; Convention Centre Terengganu)(55851933)</t>
  </si>
  <si>
    <t>高级特大床房&lt;2人入住&gt;</t>
  </si>
  <si>
    <t>ZAFRI/SHAFIQ</t>
  </si>
  <si>
    <t xml:space="preserve">4179147	</t>
  </si>
  <si>
    <t xml:space="preserve">999228334156232	</t>
  </si>
  <si>
    <t>[岘港]阿斯顿岘港西西里亚水疗酒店(Cicilia Hotels &amp; Spa Danang Powered by ASTON)(55872539)</t>
  </si>
  <si>
    <t>家庭套房带海景&lt;4人入住&gt;&lt;不退款&gt;&lt;早餐&gt;</t>
  </si>
  <si>
    <t>LEE/KYOUNGMIN</t>
  </si>
  <si>
    <t xml:space="preserve">4199558	</t>
  </si>
  <si>
    <t xml:space="preserve">1054171	</t>
  </si>
  <si>
    <t xml:space="preserve">999228367625657	</t>
  </si>
  <si>
    <t>[巴塞罗那]格兰维亚酒店(Hotel Granvia)(55733320)</t>
  </si>
  <si>
    <t>客房&lt;2人入住&gt;&lt;不退款&gt;&lt;早餐&gt;</t>
  </si>
  <si>
    <t>HONG/HYERAN</t>
  </si>
  <si>
    <t xml:space="preserve">4218862	</t>
  </si>
  <si>
    <t xml:space="preserve">999228414003074	</t>
  </si>
  <si>
    <t>[迪拜]罗弗世博会2020酒店(Rove Expo 2020)(114261768)</t>
  </si>
  <si>
    <t>罗弗房&lt;2人入住&gt;</t>
  </si>
  <si>
    <t>LYKOV/DMITRY,LYKOVA/ANNA</t>
  </si>
  <si>
    <t xml:space="preserve">4232547	</t>
  </si>
  <si>
    <t xml:space="preserve">999228472823845	</t>
  </si>
  <si>
    <t>[多哈]埃兹丹皇宫酒店(Ezdan Palace Hotel)(77366190)</t>
  </si>
  <si>
    <t>高级双人房&lt;2人入住&gt;</t>
  </si>
  <si>
    <t>HUANG/YAMEI</t>
  </si>
  <si>
    <t xml:space="preserve">4253884	</t>
  </si>
  <si>
    <t xml:space="preserve">999228487983144	</t>
  </si>
  <si>
    <t>[凤凰城]凤凰城机场贝斯特韦斯特必住酒店(SureStay Hotel by Best Western Phoenix Airport)(60480520)</t>
  </si>
  <si>
    <t>1 King Bed Smoking Room&lt;2人入住&gt;&lt;早餐&gt;</t>
  </si>
  <si>
    <t>ETO/SOTA</t>
  </si>
  <si>
    <t xml:space="preserve">4259193	</t>
  </si>
  <si>
    <t xml:space="preserve">999228506281511	</t>
  </si>
  <si>
    <t>[都柏林]都柏林阿什林酒店(Ashling Hotel Dublin)(55354839)</t>
  </si>
  <si>
    <t>经典大床房&lt;2人入住&gt;&lt;早餐&gt;</t>
  </si>
  <si>
    <t>Kurohi/Rei,Kurohi/Rei</t>
  </si>
  <si>
    <t xml:space="preserve">4267676	</t>
  </si>
  <si>
    <t xml:space="preserve">999228521835603	</t>
  </si>
  <si>
    <t>[新加坡]史丹佛瑞士酒店(Swissotel the Stamford)(55345920)</t>
  </si>
  <si>
    <t>尊贵房&lt;2人入住&gt;&lt;不退款&gt;</t>
  </si>
  <si>
    <t>CHO/WAN LOY</t>
  </si>
  <si>
    <t xml:space="preserve">4271240	</t>
  </si>
  <si>
    <t xml:space="preserve">41935070,41935072	</t>
  </si>
  <si>
    <t xml:space="preserve">999228546805385	</t>
  </si>
  <si>
    <t>[长滩岛]拉卡美拉饭店(La Carmela de Boracay Hotel)(55694668)</t>
  </si>
  <si>
    <t>标准房&lt;2人入住&gt;&lt;早餐&gt;</t>
  </si>
  <si>
    <t>Olaco/Noel Joseph,Olaco/Airene Arcenio</t>
  </si>
  <si>
    <t xml:space="preserve">4277665	</t>
  </si>
  <si>
    <t xml:space="preserve">999228561248921	</t>
  </si>
  <si>
    <t>[布拉格]布拉格中央高级酒店(Hotel Superior Prague)(55872267)</t>
  </si>
  <si>
    <t>客房&lt;2人入住&gt;&lt;早餐&gt;</t>
  </si>
  <si>
    <t>SHI/YUE,CUI/BO</t>
  </si>
  <si>
    <t xml:space="preserve">4294763	</t>
  </si>
  <si>
    <t xml:space="preserve">ILSKRY	</t>
  </si>
  <si>
    <t xml:space="preserve">999228601691199	</t>
  </si>
  <si>
    <t>[毕尔巴鄂]毕尔巴鄂依路尼恩酒店(Hotel Ilunion Bilbao)(55611965)</t>
  </si>
  <si>
    <t>双人房&lt;2人入住&gt;&lt;早餐&gt;</t>
  </si>
  <si>
    <t>Gomez Martinez /Maria del Carmen</t>
  </si>
  <si>
    <t xml:space="preserve">4311062	</t>
  </si>
  <si>
    <t xml:space="preserve">485885645	</t>
  </si>
  <si>
    <t xml:space="preserve">999228604247839	</t>
  </si>
  <si>
    <t>[曼谷]曼谷素坤逸安凡尼酒店(Avani Sukhumvit Bangkok Hotel)(70165254)</t>
  </si>
  <si>
    <t>阿瓦尼房（大床）&lt;2人入住&gt;&lt;不退款&gt;&lt;早餐&gt;</t>
  </si>
  <si>
    <t>CHAN/MING LAP</t>
  </si>
  <si>
    <t xml:space="preserve">4312866	</t>
  </si>
  <si>
    <t xml:space="preserve">616157	</t>
  </si>
  <si>
    <t xml:space="preserve">999229364396648	</t>
  </si>
  <si>
    <t>[普吉岛]普吉岛巴东海滩中央智选假日酒店 - IHG 旗下酒店(Holiday Inn Express Phuket Patong Beach Central, an IHG Hotel)(55439455)</t>
  </si>
  <si>
    <t>园景标准双床房&lt;2人入住&gt;&lt;不退款&gt;&lt;早餐&gt;</t>
  </si>
  <si>
    <t>WANG/WENZHUO,FANG/XIAN</t>
  </si>
  <si>
    <t xml:space="preserve">4415891	</t>
  </si>
  <si>
    <t xml:space="preserve">351613	</t>
  </si>
  <si>
    <t xml:space="preserve">999229387819350	</t>
  </si>
  <si>
    <t>[新加坡]樟宜机场皇冠假日酒店  - IHG 旗下酒店(Crowne Plaza Changi Airport, an IHG Hotel)(55280749)</t>
  </si>
  <si>
    <t>宝石翼楼标准特大床房&lt;2人入住&gt;&lt;不退款&gt;</t>
  </si>
  <si>
    <t>YU/YING</t>
  </si>
  <si>
    <t xml:space="preserve">4436161	</t>
  </si>
  <si>
    <t xml:space="preserve">40132707	</t>
  </si>
  <si>
    <t xml:space="preserve">999229403037481	</t>
  </si>
  <si>
    <t>LIN/XIAOXUAN</t>
  </si>
  <si>
    <t xml:space="preserve">4457739	</t>
  </si>
  <si>
    <t xml:space="preserve">352373	</t>
  </si>
  <si>
    <t xml:space="preserve">999228601735604	</t>
  </si>
  <si>
    <t>[曼谷]西隆富丽萨通酒店(FuramaXclusive Sathorn, Bangkok)(55895709)</t>
  </si>
  <si>
    <t>豪华房&lt;1人入住&gt;&lt;早餐&gt;</t>
  </si>
  <si>
    <t>YU/JIADI</t>
  </si>
  <si>
    <t xml:space="preserve">4311070	</t>
  </si>
  <si>
    <t xml:space="preserve">9031291162066	</t>
  </si>
  <si>
    <t xml:space="preserve">999229428564360	</t>
  </si>
  <si>
    <t>[巴德胡弗多普]宜必思斯希普霍尔阿姆斯特丹机场酒店(Ibis Schiphol Amsterdam Airport)(55290037)</t>
  </si>
  <si>
    <t>双床房&lt;2人入住&gt;&lt;不退款&gt;</t>
  </si>
  <si>
    <t>VERBERCKMOES/GEERTRUI</t>
  </si>
  <si>
    <t xml:space="preserve">4492562	</t>
  </si>
  <si>
    <t xml:space="preserve">999229449451906	</t>
  </si>
  <si>
    <t>[布鲁日]宜必思布鲁日市中心酒店(Ibis Brugge Centrum)(55426623)</t>
  </si>
  <si>
    <t>Ferreira/Daniel</t>
  </si>
  <si>
    <t xml:space="preserve">4521522	</t>
  </si>
  <si>
    <t xml:space="preserve">999227379360284	</t>
  </si>
  <si>
    <t>退单</t>
  </si>
  <si>
    <t>[巴厘岛]巴厘岛塞米亚克温德姆华美达安可酒店(Ramada Encore by Wyndham Bali Seminyak)(55337241)</t>
  </si>
  <si>
    <t>高级房&lt;2人入住&gt;&lt;早餐&gt;</t>
  </si>
  <si>
    <t>Iyadilaga/Annisa</t>
  </si>
  <si>
    <t xml:space="preserve">4064817	</t>
  </si>
  <si>
    <t xml:space="preserve">999225270110115	</t>
  </si>
  <si>
    <t>[里约热内卢]科帕卡瓦纳大西洋酒店(Hotel Atlântico Copacabana)(55967828)</t>
  </si>
  <si>
    <t>标准房 1张双人床&lt;2人入住&gt;&lt;不退款&gt;</t>
  </si>
  <si>
    <t>CORSETTI/MAURIZIO</t>
  </si>
  <si>
    <t>CA13030240108HKD</t>
  </si>
  <si>
    <t xml:space="preserve">3623607	</t>
  </si>
  <si>
    <t xml:space="preserve">28-326466-1839637112	</t>
  </si>
  <si>
    <t xml:space="preserve">999226340589529	</t>
  </si>
  <si>
    <t>[萨格勒布]杜布罗弗尼克酒店(Hotel Dubrovnik)(55414302)</t>
  </si>
  <si>
    <t>标准双床房, 多张床&lt;2人入住&gt;&lt;早餐&gt;</t>
  </si>
  <si>
    <t>YU/DAHUI,YU/DAHUI,YU/DAHUI,YU/DAHUI</t>
  </si>
  <si>
    <t xml:space="preserve">3831782	</t>
  </si>
  <si>
    <t xml:space="preserve">999226641196728	</t>
  </si>
  <si>
    <t>[纽约]M Social纽约时代广场酒店(M Social Hotel Times Square New York)(55290247)</t>
  </si>
  <si>
    <t>城景社会特大床房&lt;2人入住&gt;&lt;不退款&gt;</t>
  </si>
  <si>
    <t>HERNANDEZ/JUAN SEBASTIAN</t>
  </si>
  <si>
    <t xml:space="preserve">3888956	</t>
  </si>
  <si>
    <t xml:space="preserve">37744167	</t>
  </si>
  <si>
    <t xml:space="preserve">999226770152404	</t>
  </si>
  <si>
    <t>[普吉岛]攀瓦布里海滨度假村(Panwaburi Beachfront Resort)(110133597)</t>
  </si>
  <si>
    <t>泳池景豪华双床房&lt;2人入住&gt;&lt;不退款&gt;</t>
  </si>
  <si>
    <t>Trew/Adam</t>
  </si>
  <si>
    <t xml:space="preserve">3925602	</t>
  </si>
  <si>
    <t xml:space="preserve">24588	</t>
  </si>
  <si>
    <t xml:space="preserve">999226844418816	</t>
  </si>
  <si>
    <t>[象岛]象岛度假村(Koh Chang Resort)(55312192)</t>
  </si>
  <si>
    <t>高级楼房&lt;2人入住&gt;&lt;早餐&gt;</t>
  </si>
  <si>
    <t>KONOVALENKO/BORIS</t>
  </si>
  <si>
    <t xml:space="preserve">3951363	</t>
  </si>
  <si>
    <t xml:space="preserve">HGUConf88986750,HGUConf88986754	</t>
  </si>
  <si>
    <t xml:space="preserve">999227111928451	</t>
  </si>
  <si>
    <t>[里约热内卢]里奥安托宫殿酒店(Rio Othon Palace)(55822330)</t>
  </si>
  <si>
    <t>海滨超级奢华房&lt;2人入住&gt;&lt;早餐&gt;</t>
  </si>
  <si>
    <t>PERES/ISABEL CRISTINA</t>
  </si>
  <si>
    <t xml:space="preserve">4009691	</t>
  </si>
  <si>
    <t xml:space="preserve">999228018239367	</t>
  </si>
  <si>
    <t>[芭堤雅]芭堤雅旺阿玛海滩舒适酒店(Cosi Pattaya Wong Amat Beach)(70787722)</t>
  </si>
  <si>
    <t>克斯特大床房&lt;2人入住&gt;</t>
  </si>
  <si>
    <t>WONG/SIU LING</t>
  </si>
  <si>
    <t xml:space="preserve">4105444	</t>
  </si>
  <si>
    <t xml:space="preserve">999228109746653	</t>
  </si>
  <si>
    <t>[马尼拉]马尼拉湾景园酒店(Bayview Park Hotel Manila)(55280723)</t>
  </si>
  <si>
    <t>高级双人床房&lt;2人入住&gt;&lt;早餐&gt;</t>
  </si>
  <si>
    <t>VILLA/RONA</t>
  </si>
  <si>
    <t xml:space="preserve">4127870	</t>
  </si>
  <si>
    <t xml:space="preserve">297264	</t>
  </si>
  <si>
    <t xml:space="preserve">999228172266415	</t>
  </si>
  <si>
    <t>SUKHEE/TSELMEG,BOLDBAATAR/KHASHBOLD,NYAMTSEREN/BYAMBAKHISHIG,BAYARSAIKHAN/BOLORMAA</t>
  </si>
  <si>
    <t xml:space="preserve">4146675	</t>
  </si>
  <si>
    <t xml:space="preserve">1053929	</t>
  </si>
  <si>
    <t xml:space="preserve">999228281436815	</t>
  </si>
  <si>
    <t>[拉普拉普]皇宫水上乐园度假村(Jpark Island Resort &amp; Waterpark Cebu)(109329158)</t>
  </si>
  <si>
    <t>豪华房&lt;2人入住&gt;&lt;不退款&gt;&lt;早餐&gt;</t>
  </si>
  <si>
    <t>YOON/HOSUK</t>
  </si>
  <si>
    <t xml:space="preserve">4175430	</t>
  </si>
  <si>
    <t xml:space="preserve">999228296799585	</t>
  </si>
  <si>
    <t>[釜山]百乐达斯釜山酒店(Paradise Hotel Busan)(55547137)</t>
  </si>
  <si>
    <t>城景豪华双床房(Main Building)&lt;2人入住&gt;</t>
  </si>
  <si>
    <t>INUI/MARIE</t>
  </si>
  <si>
    <t xml:space="preserve">4183440	</t>
  </si>
  <si>
    <t xml:space="preserve">999228311156936	</t>
  </si>
  <si>
    <t>[贝伦]瑞德安德拉德翰加酒店(Rede Andrade Hangar)(90379140)</t>
  </si>
  <si>
    <t>双床公寓&lt;2人入住&gt;&lt;不退款&gt;&lt;早餐&gt;</t>
  </si>
  <si>
    <t>CARVALHO/JAMAIRA MICHELE</t>
  </si>
  <si>
    <t xml:space="preserve">4186820	</t>
  </si>
  <si>
    <t xml:space="preserve">999228315205995	</t>
  </si>
  <si>
    <t>[坎昆]坎昆温德姆拉昆塔酒店(Wyndham Garden Cancun Downtown)(55944512)</t>
  </si>
  <si>
    <t>特大床房&lt;2人入住&gt;&lt;早餐&gt;</t>
  </si>
  <si>
    <t>TOMINAGA/NOBUTO,TOMINAGA/AYAKA</t>
  </si>
  <si>
    <t xml:space="preserve">4188981	</t>
  </si>
  <si>
    <t xml:space="preserve">1437	</t>
  </si>
  <si>
    <t xml:space="preserve">999228336770500	</t>
  </si>
  <si>
    <t>[天安市]天安新罗酒店(Shilla Stay Cheonan)(60480295)</t>
  </si>
  <si>
    <t>豪华双人房&lt;2人入住&gt;</t>
  </si>
  <si>
    <t>JO/YOUJIN</t>
  </si>
  <si>
    <t xml:space="preserve">4200815	</t>
  </si>
  <si>
    <t xml:space="preserve">999228348353267	</t>
  </si>
  <si>
    <t>[罗马]多米狄尔酒店(Hotel Domidea)(55519412)</t>
  </si>
  <si>
    <t>标准双人房/双床房&lt;2人入住&gt;</t>
  </si>
  <si>
    <t>FENG/ZIYUN,ZHONG/YIFEI</t>
  </si>
  <si>
    <t xml:space="preserve">4207711	</t>
  </si>
  <si>
    <t xml:space="preserve">999228352267536	</t>
  </si>
  <si>
    <t>[马赛]马赛NH典藏酒店(NH Collection Marseille)(55694586)</t>
  </si>
  <si>
    <t>CHEN/CHULIANG,YU/XIJIA</t>
  </si>
  <si>
    <t xml:space="preserve">4209373	</t>
  </si>
  <si>
    <t xml:space="preserve">999228368921721	</t>
  </si>
  <si>
    <t>[布拉格]布拉格城市NH酒店(NH Prague City)(55505279)</t>
  </si>
  <si>
    <t>双床房&lt;2人入住&gt;</t>
  </si>
  <si>
    <t>SPINA/SIMONE,DISTANTE/ANTONELLA</t>
  </si>
  <si>
    <t xml:space="preserve">4221188	</t>
  </si>
  <si>
    <t xml:space="preserve">C9FWP9RTAX	</t>
  </si>
  <si>
    <t xml:space="preserve">999228395744884	</t>
  </si>
  <si>
    <t>[纽约]肯尼迪机场舒适酒店(Comfort Inn JFK Airport)(110133668)</t>
  </si>
  <si>
    <t>NAM/SOOHYUN</t>
  </si>
  <si>
    <t xml:space="preserve">4227579	</t>
  </si>
  <si>
    <t xml:space="preserve">124814793	</t>
  </si>
  <si>
    <t xml:space="preserve">999228401145586	</t>
  </si>
  <si>
    <t>[首尔]东大门瑞森酒店(The Recenz Dongdaemun Hotel)(55328867)</t>
  </si>
  <si>
    <t>标准双床房&lt;2人入住&gt;</t>
  </si>
  <si>
    <t>HASHIBA/KANA,KAWASAKI/NATSUMI</t>
  </si>
  <si>
    <t xml:space="preserve">4229971	</t>
  </si>
  <si>
    <t xml:space="preserve">999228446217863	</t>
  </si>
  <si>
    <t>[巴黎]巴黎凡尔赛门奥科酒店(Okko Hotels Paris Porte de Versailles)(80330999)</t>
  </si>
  <si>
    <t>经典房&lt;2人入住&gt;</t>
  </si>
  <si>
    <t>LU/NAER</t>
  </si>
  <si>
    <t xml:space="preserve">4250141	</t>
  </si>
  <si>
    <t xml:space="preserve">999228446706459	</t>
  </si>
  <si>
    <t>[长滩岛]长滩岛航路与蓝海度假村(Fairways and Bluewater Boracay)(109328980)</t>
  </si>
  <si>
    <t>Superior&lt;2人入住&gt;&lt;不退款&gt;&lt;早餐&gt;</t>
  </si>
  <si>
    <t>VALEEVA/IULIIA</t>
  </si>
  <si>
    <t xml:space="preserve">4251135	</t>
  </si>
  <si>
    <t xml:space="preserve">1067225724	</t>
  </si>
  <si>
    <t xml:space="preserve">999228472850530	</t>
  </si>
  <si>
    <t xml:space="preserve">4253895	</t>
  </si>
  <si>
    <t xml:space="preserve">999228530658612	</t>
  </si>
  <si>
    <t>[格但斯克]格但斯克曲布斯酒店(Qubus Hotel Gdańsk)(55290186)</t>
  </si>
  <si>
    <t>大床房&lt;2人入住&gt;&lt;不退款&gt;&lt;早餐&gt;</t>
  </si>
  <si>
    <t>Kirchner/David</t>
  </si>
  <si>
    <t xml:space="preserve">4273551	</t>
  </si>
  <si>
    <t xml:space="preserve">999228542641628	</t>
  </si>
  <si>
    <t>[长滩岛]香蕉湾长滩酒店(Banana Bay Boracay)(55932624)</t>
  </si>
  <si>
    <t>豪华房无阳台&lt;2人入住&gt;&lt;不退款&gt;&lt;早餐&gt;</t>
  </si>
  <si>
    <t>Siniakova/Kristina,Levikov/Mikhail</t>
  </si>
  <si>
    <t xml:space="preserve">4276065	</t>
  </si>
  <si>
    <t xml:space="preserve">1082741954	</t>
  </si>
  <si>
    <t xml:space="preserve">999228545173894	</t>
  </si>
  <si>
    <t>WELSCH/NICK,WELSCH/STANISLAW</t>
  </si>
  <si>
    <t xml:space="preserve">4277156	</t>
  </si>
  <si>
    <t xml:space="preserve">ILR7MB	</t>
  </si>
  <si>
    <t xml:space="preserve">999228556927848	</t>
  </si>
  <si>
    <t>[望加锡]阿里亚马卡萨酒店(Aryaduta Makassar)(55812217)</t>
  </si>
  <si>
    <t>高级城景房&lt;2人入住&gt;&lt;早餐&gt;</t>
  </si>
  <si>
    <t>Meyer/Eugen</t>
  </si>
  <si>
    <t xml:space="preserve">4290681	</t>
  </si>
  <si>
    <t xml:space="preserve">#181908 by whatsapp	</t>
  </si>
  <si>
    <t xml:space="preserve">999228572689063	</t>
  </si>
  <si>
    <t>TANAKA/YOSHIMI</t>
  </si>
  <si>
    <t xml:space="preserve">4299413	</t>
  </si>
  <si>
    <t xml:space="preserve">999228573694086	</t>
  </si>
  <si>
    <t>[芭堤雅]芭堤雅花园海景大酒店(Garden Cliff Resort &amp; Spa Pattaya)(55626102)</t>
  </si>
  <si>
    <t>豪华海景房&lt;2人入住&gt;</t>
  </si>
  <si>
    <t>GUO/CHEN</t>
  </si>
  <si>
    <t xml:space="preserve">4300177	</t>
  </si>
  <si>
    <t xml:space="preserve">1082830483	</t>
  </si>
  <si>
    <t xml:space="preserve">999228580134803	</t>
  </si>
  <si>
    <t>[巴厘岛]沙努尔普莱姆广场酒店-巴厘(Prime Plaza Hotel Sanur – Bali)(55426789)</t>
  </si>
  <si>
    <t>泳池通道房&lt;2人入住&gt;&lt;早餐&gt;</t>
  </si>
  <si>
    <t>MAHADI/MASMARINA</t>
  </si>
  <si>
    <t xml:space="preserve">4302190	</t>
  </si>
  <si>
    <t xml:space="preserve">-C9NLCCV7	</t>
  </si>
  <si>
    <t xml:space="preserve">999229435538728	</t>
  </si>
  <si>
    <t>YANG/GE</t>
  </si>
  <si>
    <t xml:space="preserve">4502170	</t>
  </si>
  <si>
    <t xml:space="preserve">83866649	</t>
  </si>
  <si>
    <t xml:space="preserve">999229436870178	</t>
  </si>
  <si>
    <t>LIM/TIMOTHY</t>
  </si>
  <si>
    <t xml:space="preserve">4503890	</t>
  </si>
  <si>
    <t xml:space="preserve">47265247	</t>
  </si>
  <si>
    <t xml:space="preserve">999229449946145	</t>
  </si>
  <si>
    <t>[邦帕利]曼谷素旺那普机场诺富特酒店(Novotel Bangkok Suvarnabhumi Airport)(70391290)</t>
  </si>
  <si>
    <t>豪华双床房&lt;2人入住&gt;&lt;不退款&gt;&lt;早餐&gt;</t>
  </si>
  <si>
    <t>FERREIRA/EMILIA JACINTA,FERREIRA/ANA DE FATIMA</t>
  </si>
  <si>
    <t xml:space="preserve">4521970	</t>
  </si>
  <si>
    <t xml:space="preserve">3433731	</t>
  </si>
  <si>
    <t>，</t>
  </si>
  <si>
    <t>直连</t>
  </si>
  <si>
    <t>本期扣款1039.41元</t>
  </si>
  <si>
    <t xml:space="preserve"> 88365.05 HKD</t>
  </si>
  <si>
    <t>A240108102959481</t>
  </si>
  <si>
    <t>A240108103027481</t>
  </si>
  <si>
    <t>总计：88365.05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</si>
  <si>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</si>
  <si>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</si>
  <si>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</si>
  <si>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</si>
  <si>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</si>
  <si>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</si>
  <si>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</si>
  <si>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</si>
  <si>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</si>
  <si>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</si>
  <si>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</si>
  <si>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</si>
  <si>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</si>
  <si>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</si>
  <si>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</si>
  <si>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</si>
  <si>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</si>
  <si>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</si>
  <si>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</si>
  <si>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2023-12-30</t>
  </si>
  <si>
    <t>4521970</t>
  </si>
  <si>
    <t>曼谷素旺那普机场诺富特酒店</t>
  </si>
  <si>
    <t>FERREIRA EMILIA JACINTA,FERREIRA ANA DE FATIMA</t>
  </si>
  <si>
    <t>2024-01-04</t>
  </si>
  <si>
    <t>2024-01-05</t>
  </si>
  <si>
    <t>退房日周结</t>
  </si>
  <si>
    <t>1550.00</t>
  </si>
  <si>
    <t>1700.87</t>
  </si>
  <si>
    <t>0</t>
  </si>
  <si>
    <t>0.00</t>
  </si>
  <si>
    <t>携程汇智国际直连</t>
  </si>
  <si>
    <t>925</t>
  </si>
  <si>
    <t>2024-01-01 08:58:11</t>
  </si>
  <si>
    <t>否</t>
  </si>
  <si>
    <t>汇智国际旅游发展有限公司</t>
  </si>
  <si>
    <t>直采</t>
  </si>
  <si>
    <t>泰国</t>
  </si>
  <si>
    <t>4521522</t>
  </si>
  <si>
    <t>宜必思布鲁日中心酒店</t>
  </si>
  <si>
    <t>Ferreira Daniel</t>
  </si>
  <si>
    <t>2024-01-03</t>
  </si>
  <si>
    <t>737.07</t>
  </si>
  <si>
    <t>808.81</t>
  </si>
  <si>
    <t>2023-12-30 21:59:20</t>
  </si>
  <si>
    <t>比利时</t>
  </si>
  <si>
    <t>2023-12-27</t>
  </si>
  <si>
    <t>4503890</t>
  </si>
  <si>
    <t>新加坡樟宜机场皇冠假日酒店</t>
  </si>
  <si>
    <t>LIM TIMOTHY</t>
  </si>
  <si>
    <t>1590.00</t>
  </si>
  <si>
    <t>1734.86</t>
  </si>
  <si>
    <t>2023-12-28 11:43:35</t>
  </si>
  <si>
    <t>新加坡</t>
  </si>
  <si>
    <t>4502170</t>
  </si>
  <si>
    <t>YANG GE</t>
  </si>
  <si>
    <t>2023-12-29 10:35:21</t>
  </si>
  <si>
    <t>2023-12-25</t>
  </si>
  <si>
    <t>4492562</t>
  </si>
  <si>
    <t>阿姆斯特丹史基浦机场宜必思酒店</t>
  </si>
  <si>
    <t>VERBERCKMOES GEERTRUI</t>
  </si>
  <si>
    <t>515.20</t>
  </si>
  <si>
    <t>562.81</t>
  </si>
  <si>
    <t>2023-12-25 20:00:50</t>
  </si>
  <si>
    <t>荷兰</t>
  </si>
  <si>
    <t>2023-12-18</t>
  </si>
  <si>
    <t>4457739</t>
  </si>
  <si>
    <t>普吉岛芭东海滩中央智选假日酒店  (SHA Extra Plus)</t>
  </si>
  <si>
    <t>LIN XIAOXUAN</t>
  </si>
  <si>
    <t>2024-01-02</t>
  </si>
  <si>
    <t>2118.00</t>
  </si>
  <si>
    <t>2315.26</t>
  </si>
  <si>
    <t>2023-12-19 08:57:50</t>
  </si>
  <si>
    <t>2023-12-14</t>
  </si>
  <si>
    <t>4436161</t>
  </si>
  <si>
    <t>YU YING</t>
  </si>
  <si>
    <t>1700.00</t>
  </si>
  <si>
    <t>1848.43</t>
  </si>
  <si>
    <t>2023-12-15 10:08:21</t>
  </si>
  <si>
    <t>2023-12-10</t>
  </si>
  <si>
    <t>4415891</t>
  </si>
  <si>
    <t>WANG WENZHUO,FANG XIAN</t>
  </si>
  <si>
    <t>2118.01</t>
  </si>
  <si>
    <t>2300.68</t>
  </si>
  <si>
    <t>2023-12-11 09:02:24</t>
  </si>
  <si>
    <t>2023-11-23</t>
  </si>
  <si>
    <t>4312866</t>
  </si>
  <si>
    <t>曼谷阿文苏昆维特酒店</t>
  </si>
  <si>
    <t>CHAN MING LAP</t>
  </si>
  <si>
    <t>2023-12-31</t>
  </si>
  <si>
    <t>2836.00</t>
  </si>
  <si>
    <t>3080.60</t>
  </si>
  <si>
    <t>2023-11-24 10:21:52</t>
  </si>
  <si>
    <t>4311070</t>
  </si>
  <si>
    <t>西隆富丽萨通酒店</t>
  </si>
  <si>
    <t>YU JIADI</t>
  </si>
  <si>
    <t>2024-01-01</t>
  </si>
  <si>
    <t>1668.72</t>
  </si>
  <si>
    <t>1812.64</t>
  </si>
  <si>
    <t>2023-11-23 18:56:05</t>
  </si>
  <si>
    <t>4311062</t>
  </si>
  <si>
    <t>毕尔巴鄂伊鲁宁酒店</t>
  </si>
  <si>
    <t>Gomez Martinez Maria del Carmen</t>
  </si>
  <si>
    <t>3719.93</t>
  </si>
  <si>
    <t>4040.77</t>
  </si>
  <si>
    <t>2023-11-23 18:53:08</t>
  </si>
  <si>
    <t>西班牙</t>
  </si>
  <si>
    <t>2023-11-21</t>
  </si>
  <si>
    <t>4300177</t>
  </si>
  <si>
    <t>芭堤雅花园海景大酒店</t>
  </si>
  <si>
    <t>GUO CHEN</t>
  </si>
  <si>
    <t>446.90</t>
  </si>
  <si>
    <t>484.86</t>
  </si>
  <si>
    <t>2023-11-21 23:44:48</t>
  </si>
  <si>
    <t>4299413</t>
  </si>
  <si>
    <t>TANAKA YOSHIMI</t>
  </si>
  <si>
    <t>520.56</t>
  </si>
  <si>
    <t>564.78</t>
  </si>
  <si>
    <t>2023-11-21 21:10:26</t>
  </si>
  <si>
    <t>4294763</t>
  </si>
  <si>
    <t>布拉格中心酒店</t>
  </si>
  <si>
    <t>SHI YUE,CUI BO</t>
  </si>
  <si>
    <t>566.77</t>
  </si>
  <si>
    <t>614.92</t>
  </si>
  <si>
    <t>2023-11-21 08:55:01</t>
  </si>
  <si>
    <t>捷克</t>
  </si>
  <si>
    <t>2023-11-20</t>
  </si>
  <si>
    <t>4290681</t>
  </si>
  <si>
    <t>阿里亚马卡萨酒店</t>
  </si>
  <si>
    <t>Meyer Eugen</t>
  </si>
  <si>
    <t>317.79</t>
  </si>
  <si>
    <t>342.52</t>
  </si>
  <si>
    <t>2023-11-20 18:43:17</t>
  </si>
  <si>
    <t>印度尼西亚</t>
  </si>
  <si>
    <t>2023-11-19</t>
  </si>
  <si>
    <t>4277156</t>
  </si>
  <si>
    <t>WELSCH NICK,WELSCH STANISLAW</t>
  </si>
  <si>
    <t>852.72</t>
  </si>
  <si>
    <t>919.08</t>
  </si>
  <si>
    <t>2023-11-19 23:20:27</t>
  </si>
  <si>
    <t>4276065</t>
  </si>
  <si>
    <t>香蕉湾长滩酒店</t>
  </si>
  <si>
    <t>Siniakova Kristina,Levikov Mikhail</t>
  </si>
  <si>
    <t>1812.59</t>
  </si>
  <si>
    <t>1953.64</t>
  </si>
  <si>
    <t>2023-11-19 18:02:22</t>
  </si>
  <si>
    <t>菲律宾</t>
  </si>
  <si>
    <t>2023-11-18</t>
  </si>
  <si>
    <t>4273551</t>
  </si>
  <si>
    <t>格但斯克库布斯酒店</t>
  </si>
  <si>
    <t>Kirchner David</t>
  </si>
  <si>
    <t>1167.91</t>
  </si>
  <si>
    <t>1259.61</t>
  </si>
  <si>
    <t>2023-11-18 20:44:11</t>
  </si>
  <si>
    <t>波兰</t>
  </si>
  <si>
    <t>4271240</t>
  </si>
  <si>
    <t>新加坡史丹福瑞士酒店</t>
  </si>
  <si>
    <t>CHO WAN LOY,WONG CHI TAK</t>
  </si>
  <si>
    <t>10590.00</t>
  </si>
  <si>
    <t>11421.48</t>
  </si>
  <si>
    <t>2023-11-20 08:46:31</t>
  </si>
  <si>
    <t>2023-11-17</t>
  </si>
  <si>
    <t>4267676</t>
  </si>
  <si>
    <t>都柏林阿什林酒店</t>
  </si>
  <si>
    <t>Kurohi Rei,Kurohi Rei</t>
  </si>
  <si>
    <t>971.97</t>
  </si>
  <si>
    <t>1044.68</t>
  </si>
  <si>
    <t>2023-11-17 01:17:58</t>
  </si>
  <si>
    <t>爱尔兰</t>
  </si>
  <si>
    <t>2023-11-15</t>
  </si>
  <si>
    <t>4259193</t>
  </si>
  <si>
    <t>凤凰城机场伊克诺旅店</t>
  </si>
  <si>
    <t>ETO SOTA</t>
  </si>
  <si>
    <t>713.81</t>
  </si>
  <si>
    <t>766.63</t>
  </si>
  <si>
    <t>2023-11-15 14:27:47</t>
  </si>
  <si>
    <t>美国</t>
  </si>
  <si>
    <t>2023-11-14</t>
  </si>
  <si>
    <t>4251135</t>
  </si>
  <si>
    <t>长滩岛航路与蓝海度假村</t>
  </si>
  <si>
    <t>VALEEVA IULIIA</t>
  </si>
  <si>
    <t>1553.90</t>
  </si>
  <si>
    <t>1660.86</t>
  </si>
  <si>
    <t>2023-11-14 08:07:09</t>
  </si>
  <si>
    <t>2023-11-09</t>
  </si>
  <si>
    <t>4221188</t>
  </si>
  <si>
    <t>布拉格城市NH酒店</t>
  </si>
  <si>
    <t>SPINA SIMONE,DISTANTE ANTONELLA</t>
  </si>
  <si>
    <t>758.30</t>
  </si>
  <si>
    <t>812.84</t>
  </si>
  <si>
    <t>2023-11-09 11:23:04</t>
  </si>
  <si>
    <t>2023-11-08</t>
  </si>
  <si>
    <t>4218862</t>
  </si>
  <si>
    <t>格兰大道酒店</t>
  </si>
  <si>
    <t>HONG HYERAN</t>
  </si>
  <si>
    <t>3882.50</t>
  </si>
  <si>
    <t>4161.75</t>
  </si>
  <si>
    <t>2023-11-08 21:39:55</t>
  </si>
  <si>
    <t>2023-11-05</t>
  </si>
  <si>
    <t>4199558</t>
  </si>
  <si>
    <t>阿斯顿岘港西西里亚水疗酒店</t>
  </si>
  <si>
    <t>LEE KYOUNGMIN</t>
  </si>
  <si>
    <t>605.00</t>
  </si>
  <si>
    <t>647.61</t>
  </si>
  <si>
    <t>2023-11-05 22:31:08</t>
  </si>
  <si>
    <t>越南</t>
  </si>
  <si>
    <t>2023-11-04</t>
  </si>
  <si>
    <t>4188981</t>
  </si>
  <si>
    <t>坎昆市中心温德姆花园酒店</t>
  </si>
  <si>
    <t>TOMINAGA NOBUTO,TOMINAGA AYAKA</t>
  </si>
  <si>
    <t>3245.11</t>
  </si>
  <si>
    <t>3480.76</t>
  </si>
  <si>
    <t>2023-11-04 10:03:05</t>
  </si>
  <si>
    <t>墨西哥</t>
  </si>
  <si>
    <t>2023-11-03</t>
  </si>
  <si>
    <t>4186820</t>
  </si>
  <si>
    <t>瑞德安德拉德翰加酒店</t>
  </si>
  <si>
    <t>CARVALHO JAMAIRA MICHELE</t>
  </si>
  <si>
    <t>549.58</t>
  </si>
  <si>
    <t>586.59</t>
  </si>
  <si>
    <t>2023-11-03 21:16:11</t>
  </si>
  <si>
    <t>巴西</t>
  </si>
  <si>
    <t>2023-11-02</t>
  </si>
  <si>
    <t>4175430</t>
  </si>
  <si>
    <t>皇宫水上乐园度假村</t>
  </si>
  <si>
    <t>YOON HOSUK</t>
  </si>
  <si>
    <t>2632.95</t>
  </si>
  <si>
    <t>2809.08</t>
  </si>
  <si>
    <t>2023-11-02 12:31:27</t>
  </si>
  <si>
    <t>2023-10-28</t>
  </si>
  <si>
    <t>4146675</t>
  </si>
  <si>
    <t>SUKHEE TSELMEG,BOLDBAATAR KHASHBOLD,NYAMTSEREN BYAMBAKHISHIG,BAYARSAIKHAN BOLORMAA</t>
  </si>
  <si>
    <t>1815.01</t>
  </si>
  <si>
    <t>1935.39</t>
  </si>
  <si>
    <t>2023-10-28 14:52:43</t>
  </si>
  <si>
    <t>2023-10-25</t>
  </si>
  <si>
    <t>4127870</t>
  </si>
  <si>
    <t>马尼拉湾景酒店</t>
  </si>
  <si>
    <t>VILLA RONA</t>
  </si>
  <si>
    <t>310.10</t>
  </si>
  <si>
    <t>331.09</t>
  </si>
  <si>
    <t>2023-10-25 11:46:07</t>
  </si>
  <si>
    <t>2023-10-09</t>
  </si>
  <si>
    <t>4046561</t>
  </si>
  <si>
    <t>芭堤雅阳光酒店</t>
  </si>
  <si>
    <t>PUMSIN TANACHOT,PHUMSIN KANYANAT</t>
  </si>
  <si>
    <t>2023-12-28</t>
  </si>
  <si>
    <t>2276.71</t>
  </si>
  <si>
    <t>2434.46</t>
  </si>
  <si>
    <t>2023-10-09 23:56:47</t>
  </si>
  <si>
    <t>4046552</t>
  </si>
  <si>
    <t>GAZE MANEEWAN,GAZE SIDNEY</t>
  </si>
  <si>
    <t>2023-10-09 23:54:32</t>
  </si>
  <si>
    <t>2023-10-01</t>
  </si>
  <si>
    <t>4009691</t>
  </si>
  <si>
    <t>里奥安托宫殿酒店</t>
  </si>
  <si>
    <t>PERES ISABEL CRISTINA</t>
  </si>
  <si>
    <t>5008.07</t>
  </si>
  <si>
    <t>5356.80</t>
  </si>
  <si>
    <t>2023-10-01 19:17:20</t>
  </si>
  <si>
    <t>2023-09-23</t>
  </si>
  <si>
    <t>3976635</t>
  </si>
  <si>
    <t>会安海湾度假村</t>
  </si>
  <si>
    <t>ZERAH ALEXANDRE</t>
  </si>
  <si>
    <t>2646.25</t>
  </si>
  <si>
    <t>2828.40</t>
  </si>
  <si>
    <t>2023-09-23 21:35:27</t>
  </si>
  <si>
    <t>2023-09-18</t>
  </si>
  <si>
    <t>3951363</t>
  </si>
  <si>
    <t>阁昌岛度假酒店</t>
  </si>
  <si>
    <t>KONOVALENKO BORIS</t>
  </si>
  <si>
    <t>3461.33</t>
  </si>
  <si>
    <t>3712.68</t>
  </si>
  <si>
    <t>2023-09-18 19:50:20</t>
  </si>
  <si>
    <t>2023-09-13</t>
  </si>
  <si>
    <t>3925602</t>
  </si>
  <si>
    <t>攀瓦布里海滨度假村(SHA Extra Plus)</t>
  </si>
  <si>
    <t>Trew Adam</t>
  </si>
  <si>
    <t>1860.01</t>
  </si>
  <si>
    <t>1990.59</t>
  </si>
  <si>
    <t>2023-09-13 17:53:05</t>
  </si>
  <si>
    <t>2023-09-06</t>
  </si>
  <si>
    <t>3888956</t>
  </si>
  <si>
    <t>M Social纽约时代广场酒店</t>
  </si>
  <si>
    <t>HERNANDEZ JUAN SEBASTIAN</t>
  </si>
  <si>
    <t>1967.65</t>
  </si>
  <si>
    <t>2114.62</t>
  </si>
  <si>
    <t>2023-09-06 00:49:55</t>
  </si>
  <si>
    <t>2023-08-24</t>
  </si>
  <si>
    <t>3831782</t>
  </si>
  <si>
    <t>杜布罗弗尼克酒店</t>
  </si>
  <si>
    <t>YU DAHUI,YU DAHUI,YU DAHUI,YU DAHUI</t>
  </si>
  <si>
    <t>3374.23</t>
  </si>
  <si>
    <t>3626.64</t>
  </si>
  <si>
    <t>-3626</t>
  </si>
  <si>
    <t>-3374</t>
  </si>
  <si>
    <t>2023-08-24 23:59:42</t>
  </si>
  <si>
    <t>克罗地亚</t>
  </si>
  <si>
    <t>2023-07-12</t>
  </si>
  <si>
    <t>3623607</t>
  </si>
  <si>
    <t>科帕卡瓦纳大西洋酒店</t>
  </si>
  <si>
    <t>CORSETTI MAURIZIO</t>
  </si>
  <si>
    <t>8536.55</t>
  </si>
  <si>
    <t>9245.69</t>
  </si>
  <si>
    <t>2023-07-12 02:35:28</t>
  </si>
  <si>
    <t>2023-05-19</t>
  </si>
  <si>
    <t>3394126</t>
  </si>
  <si>
    <t>温莎宫殿科帕卡帕纳酒店</t>
  </si>
  <si>
    <t>SHIMODA MISA</t>
  </si>
  <si>
    <t>1395.37</t>
  </si>
  <si>
    <t>1548.00</t>
  </si>
  <si>
    <t>2023-05-19 12:11:40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</si>
</sst>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77</xdr:row>
      <xdr:rowOff>0</xdr:rowOff>
    </xdr:from>
    <xdr:to>
      <xdr:col>15</xdr:col>
      <xdr:colOff>304800</xdr:colOff>
      <xdr:row>104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1277600" cy="478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7"/>
  <sheetViews>
    <sheetView topLeftCell="A16" workbookViewId="0">
      <selection activeCell="A1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45293</v>
      </c>
      <c r="G2" s="6">
        <v>45295</v>
      </c>
      <c r="H2" s="4">
        <v>1</v>
      </c>
      <c r="I2" s="4">
        <v>2</v>
      </c>
      <c r="J2" s="4">
        <v>2</v>
      </c>
      <c r="K2" s="4" t="s">
        <v>30</v>
      </c>
      <c r="L2" s="4">
        <v>1548</v>
      </c>
      <c r="M2" s="4">
        <v>1548</v>
      </c>
      <c r="N2" s="4" t="s">
        <v>31</v>
      </c>
      <c r="O2" s="4" t="s">
        <v>32</v>
      </c>
      <c r="P2" s="4" t="s">
        <v>33</v>
      </c>
      <c r="Q2" s="4">
        <v>0</v>
      </c>
      <c r="R2" s="7">
        <v>45065</v>
      </c>
      <c r="S2" s="6">
        <v>45298</v>
      </c>
      <c r="T2" s="4" t="s">
        <v>34</v>
      </c>
      <c r="U2" s="4">
        <v>1548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45290</v>
      </c>
      <c r="G3" s="6">
        <v>45295</v>
      </c>
      <c r="H3" s="4">
        <v>1</v>
      </c>
      <c r="I3" s="4">
        <v>5</v>
      </c>
      <c r="J3" s="4">
        <v>5</v>
      </c>
      <c r="K3" s="4" t="s">
        <v>30</v>
      </c>
      <c r="L3" s="4">
        <v>9161.29</v>
      </c>
      <c r="M3" s="4">
        <v>9161.29</v>
      </c>
      <c r="N3" s="4" t="s">
        <v>40</v>
      </c>
      <c r="O3" s="4" t="s">
        <v>32</v>
      </c>
      <c r="P3" s="4" t="s">
        <v>33</v>
      </c>
      <c r="Q3" s="4">
        <v>0</v>
      </c>
      <c r="R3" s="7">
        <v>45178.0000115741</v>
      </c>
      <c r="S3" s="6">
        <v>45298</v>
      </c>
      <c r="T3" s="4" t="s">
        <v>34</v>
      </c>
      <c r="U3" s="4">
        <v>9161.29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45293</v>
      </c>
      <c r="G4" s="6">
        <v>45295</v>
      </c>
      <c r="H4" s="4">
        <v>1</v>
      </c>
      <c r="I4" s="4">
        <v>2</v>
      </c>
      <c r="J4" s="4">
        <v>2</v>
      </c>
      <c r="K4" s="4" t="s">
        <v>30</v>
      </c>
      <c r="L4" s="4">
        <v>1305.54</v>
      </c>
      <c r="M4" s="4">
        <v>1305.54</v>
      </c>
      <c r="N4" s="4" t="s">
        <v>46</v>
      </c>
      <c r="O4" s="4" t="s">
        <v>32</v>
      </c>
      <c r="P4" s="4" t="s">
        <v>33</v>
      </c>
      <c r="Q4" s="4">
        <v>0</v>
      </c>
      <c r="R4" s="7">
        <v>45191</v>
      </c>
      <c r="S4" s="6">
        <v>45298</v>
      </c>
      <c r="T4" s="4" t="s">
        <v>34</v>
      </c>
      <c r="U4" s="4">
        <v>1305.54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45292</v>
      </c>
      <c r="G5" s="6">
        <v>45295</v>
      </c>
      <c r="H5" s="4">
        <v>1</v>
      </c>
      <c r="I5" s="4">
        <v>3</v>
      </c>
      <c r="J5" s="4">
        <v>3</v>
      </c>
      <c r="K5" s="4" t="s">
        <v>30</v>
      </c>
      <c r="L5" s="4">
        <v>2828.4</v>
      </c>
      <c r="M5" s="4">
        <v>2828.4</v>
      </c>
      <c r="N5" s="4" t="s">
        <v>52</v>
      </c>
      <c r="O5" s="4" t="s">
        <v>32</v>
      </c>
      <c r="P5" s="4" t="s">
        <v>33</v>
      </c>
      <c r="Q5" s="4">
        <v>0</v>
      </c>
      <c r="R5" s="7">
        <v>45192.0000115741</v>
      </c>
      <c r="S5" s="6">
        <v>45298</v>
      </c>
      <c r="T5" s="4" t="s">
        <v>34</v>
      </c>
      <c r="U5" s="4">
        <v>2828.4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43</v>
      </c>
      <c r="B6" s="4" t="s">
        <v>26</v>
      </c>
      <c r="C6" s="4" t="s">
        <v>55</v>
      </c>
      <c r="D6" s="4" t="s">
        <v>44</v>
      </c>
      <c r="E6" s="4" t="s">
        <v>45</v>
      </c>
      <c r="F6" s="6">
        <v>45293</v>
      </c>
      <c r="G6" s="6">
        <v>45295</v>
      </c>
      <c r="H6" s="4">
        <v>1</v>
      </c>
      <c r="I6" s="4">
        <v>2</v>
      </c>
      <c r="J6" s="4">
        <v>2</v>
      </c>
      <c r="K6" s="4" t="s">
        <v>30</v>
      </c>
      <c r="L6" s="4">
        <v>-1305.54</v>
      </c>
      <c r="M6" s="4">
        <v>-1305.54</v>
      </c>
      <c r="N6" s="4" t="s">
        <v>46</v>
      </c>
      <c r="O6" s="4" t="s">
        <v>32</v>
      </c>
      <c r="P6" s="4" t="s">
        <v>33</v>
      </c>
      <c r="Q6" s="4">
        <v>0</v>
      </c>
      <c r="R6" s="7">
        <v>45191</v>
      </c>
      <c r="S6" s="6">
        <v>45298</v>
      </c>
      <c r="T6" s="4" t="s">
        <v>34</v>
      </c>
      <c r="U6" s="4">
        <v>-1305.54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45288</v>
      </c>
      <c r="G7" s="6">
        <v>45295</v>
      </c>
      <c r="H7" s="4">
        <v>1</v>
      </c>
      <c r="I7" s="4">
        <v>7</v>
      </c>
      <c r="J7" s="4">
        <v>7</v>
      </c>
      <c r="K7" s="4" t="s">
        <v>30</v>
      </c>
      <c r="L7" s="4">
        <v>2434.46</v>
      </c>
      <c r="M7" s="4">
        <v>2434.46</v>
      </c>
      <c r="N7" s="4" t="s">
        <v>59</v>
      </c>
      <c r="O7" s="4" t="s">
        <v>32</v>
      </c>
      <c r="P7" s="4" t="s">
        <v>33</v>
      </c>
      <c r="Q7" s="4">
        <v>0</v>
      </c>
      <c r="R7" s="7">
        <v>45208.0000115741</v>
      </c>
      <c r="S7" s="6">
        <v>45298</v>
      </c>
      <c r="T7" s="4" t="s">
        <v>34</v>
      </c>
      <c r="U7" s="4">
        <v>2434.46</v>
      </c>
      <c r="V7" s="4">
        <v>0</v>
      </c>
      <c r="W7" s="4">
        <v>0</v>
      </c>
      <c r="X7" s="4" t="s">
        <v>60</v>
      </c>
      <c r="Y7" s="4" t="s">
        <v>48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45288</v>
      </c>
      <c r="G8" s="6">
        <v>45295</v>
      </c>
      <c r="H8" s="4">
        <v>1</v>
      </c>
      <c r="I8" s="4">
        <v>7</v>
      </c>
      <c r="J8" s="4">
        <v>7</v>
      </c>
      <c r="K8" s="4" t="s">
        <v>30</v>
      </c>
      <c r="L8" s="4">
        <v>2434.46</v>
      </c>
      <c r="M8" s="4">
        <v>2434.46</v>
      </c>
      <c r="N8" s="4" t="s">
        <v>62</v>
      </c>
      <c r="O8" s="4" t="s">
        <v>32</v>
      </c>
      <c r="P8" s="4" t="s">
        <v>33</v>
      </c>
      <c r="Q8" s="4">
        <v>0</v>
      </c>
      <c r="R8" s="7">
        <v>45208</v>
      </c>
      <c r="S8" s="6">
        <v>45298</v>
      </c>
      <c r="T8" s="4" t="s">
        <v>34</v>
      </c>
      <c r="U8" s="4">
        <v>2434.46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45290</v>
      </c>
      <c r="G9" s="6">
        <v>45295</v>
      </c>
      <c r="H9" s="4">
        <v>1</v>
      </c>
      <c r="I9" s="4">
        <v>5</v>
      </c>
      <c r="J9" s="4">
        <v>5</v>
      </c>
      <c r="K9" s="4" t="s">
        <v>30</v>
      </c>
      <c r="L9" s="4">
        <v>5124.6</v>
      </c>
      <c r="M9" s="4">
        <v>5124.6</v>
      </c>
      <c r="N9" s="4" t="s">
        <v>68</v>
      </c>
      <c r="O9" s="4" t="s">
        <v>32</v>
      </c>
      <c r="P9" s="4" t="s">
        <v>33</v>
      </c>
      <c r="Q9" s="4">
        <v>0</v>
      </c>
      <c r="R9" s="7">
        <v>45231</v>
      </c>
      <c r="S9" s="6">
        <v>45298</v>
      </c>
      <c r="T9" s="4" t="s">
        <v>34</v>
      </c>
      <c r="U9" s="4">
        <v>5124.6</v>
      </c>
      <c r="V9" s="4">
        <v>0</v>
      </c>
      <c r="W9" s="4">
        <v>0</v>
      </c>
      <c r="X9" s="4" t="s">
        <v>69</v>
      </c>
      <c r="Y9" s="4" t="s">
        <v>48</v>
      </c>
    </row>
    <row r="10" s="4" customFormat="1" spans="1:25">
      <c r="A10" s="4" t="s">
        <v>65</v>
      </c>
      <c r="B10" s="4" t="s">
        <v>26</v>
      </c>
      <c r="C10" s="4" t="s">
        <v>55</v>
      </c>
      <c r="D10" s="4" t="s">
        <v>66</v>
      </c>
      <c r="E10" s="4" t="s">
        <v>67</v>
      </c>
      <c r="F10" s="6">
        <v>45290</v>
      </c>
      <c r="G10" s="6">
        <v>45295</v>
      </c>
      <c r="H10" s="4">
        <v>1</v>
      </c>
      <c r="I10" s="4">
        <v>5</v>
      </c>
      <c r="J10" s="4">
        <v>5</v>
      </c>
      <c r="K10" s="4" t="s">
        <v>30</v>
      </c>
      <c r="L10" s="4">
        <v>-5124.6</v>
      </c>
      <c r="M10" s="4">
        <v>-5124.6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45231</v>
      </c>
      <c r="S10" s="6">
        <v>45298</v>
      </c>
      <c r="T10" s="4" t="s">
        <v>34</v>
      </c>
      <c r="U10" s="4">
        <v>-5124.6</v>
      </c>
      <c r="V10" s="4">
        <v>0</v>
      </c>
      <c r="W10" s="4">
        <v>0</v>
      </c>
      <c r="X10" s="4" t="s">
        <v>69</v>
      </c>
      <c r="Y10" s="4" t="s">
        <v>48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45294</v>
      </c>
      <c r="G11" s="6">
        <v>45295</v>
      </c>
      <c r="H11" s="4">
        <v>1</v>
      </c>
      <c r="I11" s="4">
        <v>1</v>
      </c>
      <c r="J11" s="4">
        <v>1</v>
      </c>
      <c r="K11" s="4" t="s">
        <v>30</v>
      </c>
      <c r="L11" s="4">
        <v>303.23</v>
      </c>
      <c r="M11" s="4">
        <v>303.23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45232.0000115741</v>
      </c>
      <c r="S11" s="6">
        <v>45298</v>
      </c>
      <c r="T11" s="4" t="s">
        <v>34</v>
      </c>
      <c r="U11" s="4">
        <v>303.23</v>
      </c>
      <c r="V11" s="4">
        <v>0</v>
      </c>
      <c r="W11" s="4">
        <v>0</v>
      </c>
      <c r="X11" s="4" t="s">
        <v>74</v>
      </c>
      <c r="Y11" s="4" t="s">
        <v>48</v>
      </c>
    </row>
    <row r="12" s="4" customFormat="1" spans="1:25">
      <c r="A12" s="4" t="s">
        <v>70</v>
      </c>
      <c r="B12" s="4" t="s">
        <v>26</v>
      </c>
      <c r="C12" s="4" t="s">
        <v>55</v>
      </c>
      <c r="D12" s="4" t="s">
        <v>71</v>
      </c>
      <c r="E12" s="4" t="s">
        <v>72</v>
      </c>
      <c r="F12" s="6">
        <v>45294</v>
      </c>
      <c r="G12" s="6">
        <v>45295</v>
      </c>
      <c r="H12" s="4">
        <v>1</v>
      </c>
      <c r="I12" s="4">
        <v>1</v>
      </c>
      <c r="J12" s="4">
        <v>1</v>
      </c>
      <c r="K12" s="4" t="s">
        <v>30</v>
      </c>
      <c r="L12" s="4">
        <v>-303.23</v>
      </c>
      <c r="M12" s="4">
        <v>-303.23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45232.0000115741</v>
      </c>
      <c r="S12" s="6">
        <v>45298</v>
      </c>
      <c r="T12" s="4" t="s">
        <v>34</v>
      </c>
      <c r="U12" s="4">
        <v>-303.23</v>
      </c>
      <c r="V12" s="4">
        <v>0</v>
      </c>
      <c r="W12" s="4">
        <v>0</v>
      </c>
      <c r="X12" s="4" t="s">
        <v>74</v>
      </c>
      <c r="Y12" s="4" t="s">
        <v>48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45294</v>
      </c>
      <c r="G13" s="6">
        <v>45295</v>
      </c>
      <c r="H13" s="4">
        <v>1</v>
      </c>
      <c r="I13" s="4">
        <v>1</v>
      </c>
      <c r="J13" s="4">
        <v>1</v>
      </c>
      <c r="K13" s="4" t="s">
        <v>30</v>
      </c>
      <c r="L13" s="4">
        <v>647.61</v>
      </c>
      <c r="M13" s="4">
        <v>647.61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45235</v>
      </c>
      <c r="S13" s="6">
        <v>45298</v>
      </c>
      <c r="T13" s="4" t="s">
        <v>34</v>
      </c>
      <c r="U13" s="4">
        <v>647.61</v>
      </c>
      <c r="V13" s="4">
        <v>0</v>
      </c>
      <c r="W13" s="4">
        <v>0</v>
      </c>
      <c r="X13" s="4" t="s">
        <v>79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45292</v>
      </c>
      <c r="G14" s="6">
        <v>45295</v>
      </c>
      <c r="H14" s="4">
        <v>1</v>
      </c>
      <c r="I14" s="4">
        <v>3</v>
      </c>
      <c r="J14" s="4">
        <v>3</v>
      </c>
      <c r="K14" s="4" t="s">
        <v>30</v>
      </c>
      <c r="L14" s="4">
        <v>4161.75</v>
      </c>
      <c r="M14" s="4">
        <v>4161.75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45238.0000115741</v>
      </c>
      <c r="S14" s="6">
        <v>45298</v>
      </c>
      <c r="T14" s="4" t="s">
        <v>34</v>
      </c>
      <c r="U14" s="4">
        <v>4161.75</v>
      </c>
      <c r="V14" s="4">
        <v>0</v>
      </c>
      <c r="W14" s="4">
        <v>0</v>
      </c>
      <c r="X14" s="4" t="s">
        <v>85</v>
      </c>
      <c r="Y14" s="4" t="s">
        <v>48</v>
      </c>
    </row>
    <row r="15" s="4" customFormat="1" spans="1:25">
      <c r="A15" s="4" t="s">
        <v>37</v>
      </c>
      <c r="B15" s="4" t="s">
        <v>26</v>
      </c>
      <c r="C15" s="4" t="s">
        <v>55</v>
      </c>
      <c r="D15" s="4" t="s">
        <v>38</v>
      </c>
      <c r="E15" s="4" t="s">
        <v>39</v>
      </c>
      <c r="F15" s="6">
        <v>45290</v>
      </c>
      <c r="G15" s="6">
        <v>45295</v>
      </c>
      <c r="H15" s="4">
        <v>1</v>
      </c>
      <c r="I15" s="4">
        <v>5</v>
      </c>
      <c r="J15" s="4">
        <v>5</v>
      </c>
      <c r="K15" s="4" t="s">
        <v>30</v>
      </c>
      <c r="L15" s="4">
        <v>-9161.29</v>
      </c>
      <c r="M15" s="4">
        <v>-9161.29</v>
      </c>
      <c r="N15" s="4" t="s">
        <v>40</v>
      </c>
      <c r="O15" s="4" t="s">
        <v>32</v>
      </c>
      <c r="P15" s="4" t="s">
        <v>33</v>
      </c>
      <c r="Q15" s="4">
        <v>0</v>
      </c>
      <c r="R15" s="7">
        <v>45178.0000115741</v>
      </c>
      <c r="S15" s="6">
        <v>45298</v>
      </c>
      <c r="T15" s="4" t="s">
        <v>34</v>
      </c>
      <c r="U15" s="4">
        <v>-9161.29</v>
      </c>
      <c r="V15" s="4">
        <v>0</v>
      </c>
      <c r="W15" s="4">
        <v>0</v>
      </c>
      <c r="X15" s="4" t="s">
        <v>41</v>
      </c>
      <c r="Y15" s="4" t="s">
        <v>42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45291</v>
      </c>
      <c r="G16" s="6">
        <v>45295</v>
      </c>
      <c r="H16" s="4">
        <v>1</v>
      </c>
      <c r="I16" s="4">
        <v>4</v>
      </c>
      <c r="J16" s="4">
        <v>4</v>
      </c>
      <c r="K16" s="4" t="s">
        <v>30</v>
      </c>
      <c r="L16" s="4">
        <v>4335.48</v>
      </c>
      <c r="M16" s="4">
        <v>4335.48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45241</v>
      </c>
      <c r="S16" s="6">
        <v>45298</v>
      </c>
      <c r="T16" s="4" t="s">
        <v>34</v>
      </c>
      <c r="U16" s="4">
        <v>4335.48</v>
      </c>
      <c r="V16" s="4">
        <v>0</v>
      </c>
      <c r="W16" s="4">
        <v>0</v>
      </c>
      <c r="X16" s="4" t="s">
        <v>90</v>
      </c>
      <c r="Y16" s="4" t="s">
        <v>48</v>
      </c>
    </row>
    <row r="17" s="4" customFormat="1" spans="1:25">
      <c r="A17" s="4" t="s">
        <v>86</v>
      </c>
      <c r="B17" s="4" t="s">
        <v>26</v>
      </c>
      <c r="C17" s="4" t="s">
        <v>55</v>
      </c>
      <c r="D17" s="4" t="s">
        <v>87</v>
      </c>
      <c r="E17" s="4" t="s">
        <v>88</v>
      </c>
      <c r="F17" s="6">
        <v>45291</v>
      </c>
      <c r="G17" s="6">
        <v>45295</v>
      </c>
      <c r="H17" s="4">
        <v>1</v>
      </c>
      <c r="I17" s="4">
        <v>4</v>
      </c>
      <c r="J17" s="4">
        <v>4</v>
      </c>
      <c r="K17" s="4" t="s">
        <v>30</v>
      </c>
      <c r="L17" s="4">
        <v>-4335.48</v>
      </c>
      <c r="M17" s="4">
        <v>-4335.48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45241</v>
      </c>
      <c r="S17" s="6">
        <v>45298</v>
      </c>
      <c r="T17" s="4" t="s">
        <v>34</v>
      </c>
      <c r="U17" s="4">
        <v>-4335.48</v>
      </c>
      <c r="V17" s="4">
        <v>0</v>
      </c>
      <c r="W17" s="4">
        <v>0</v>
      </c>
      <c r="X17" s="4" t="s">
        <v>90</v>
      </c>
      <c r="Y17" s="4" t="s">
        <v>48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45294</v>
      </c>
      <c r="G18" s="6">
        <v>45295</v>
      </c>
      <c r="H18" s="4">
        <v>1</v>
      </c>
      <c r="I18" s="4">
        <v>1</v>
      </c>
      <c r="J18" s="4">
        <v>1</v>
      </c>
      <c r="K18" s="4" t="s">
        <v>30</v>
      </c>
      <c r="L18" s="4">
        <v>937.7</v>
      </c>
      <c r="M18" s="4">
        <v>937.7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45244</v>
      </c>
      <c r="S18" s="6">
        <v>45298</v>
      </c>
      <c r="T18" s="4" t="s">
        <v>34</v>
      </c>
      <c r="U18" s="4">
        <v>937.7</v>
      </c>
      <c r="V18" s="4">
        <v>0</v>
      </c>
      <c r="W18" s="4">
        <v>0</v>
      </c>
      <c r="X18" s="4" t="s">
        <v>95</v>
      </c>
      <c r="Y18" s="4" t="s">
        <v>48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97</v>
      </c>
      <c r="E19" s="4" t="s">
        <v>98</v>
      </c>
      <c r="F19" s="6">
        <v>45294</v>
      </c>
      <c r="G19" s="6">
        <v>45295</v>
      </c>
      <c r="H19" s="4">
        <v>1</v>
      </c>
      <c r="I19" s="4">
        <v>1</v>
      </c>
      <c r="J19" s="4">
        <v>1</v>
      </c>
      <c r="K19" s="4" t="s">
        <v>30</v>
      </c>
      <c r="L19" s="4">
        <v>766.63</v>
      </c>
      <c r="M19" s="4">
        <v>766.63</v>
      </c>
      <c r="N19" s="4" t="s">
        <v>99</v>
      </c>
      <c r="O19" s="4" t="s">
        <v>32</v>
      </c>
      <c r="P19" s="4" t="s">
        <v>33</v>
      </c>
      <c r="Q19" s="4">
        <v>0</v>
      </c>
      <c r="R19" s="7">
        <v>45245</v>
      </c>
      <c r="S19" s="6">
        <v>45298</v>
      </c>
      <c r="T19" s="4" t="s">
        <v>34</v>
      </c>
      <c r="U19" s="4">
        <v>766.63</v>
      </c>
      <c r="V19" s="4">
        <v>0</v>
      </c>
      <c r="W19" s="4">
        <v>0</v>
      </c>
      <c r="X19" s="4" t="s">
        <v>100</v>
      </c>
      <c r="Y19" s="4" t="s">
        <v>48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102</v>
      </c>
      <c r="E20" s="4" t="s">
        <v>103</v>
      </c>
      <c r="F20" s="6">
        <v>45294</v>
      </c>
      <c r="G20" s="6">
        <v>45295</v>
      </c>
      <c r="H20" s="4">
        <v>1</v>
      </c>
      <c r="I20" s="4">
        <v>1</v>
      </c>
      <c r="J20" s="4">
        <v>1</v>
      </c>
      <c r="K20" s="4" t="s">
        <v>30</v>
      </c>
      <c r="L20" s="4">
        <v>1044.68</v>
      </c>
      <c r="M20" s="4">
        <v>1044.68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45247.0000115741</v>
      </c>
      <c r="S20" s="6">
        <v>45298</v>
      </c>
      <c r="T20" s="4" t="s">
        <v>34</v>
      </c>
      <c r="U20" s="4">
        <v>1044.68</v>
      </c>
      <c r="V20" s="4">
        <v>0</v>
      </c>
      <c r="W20" s="4">
        <v>0</v>
      </c>
      <c r="X20" s="4" t="s">
        <v>105</v>
      </c>
      <c r="Y20" s="4" t="s">
        <v>48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108</v>
      </c>
      <c r="F21" s="6">
        <v>45292</v>
      </c>
      <c r="G21" s="6">
        <v>45295</v>
      </c>
      <c r="H21" s="4">
        <v>2</v>
      </c>
      <c r="I21" s="4">
        <v>3</v>
      </c>
      <c r="J21" s="4">
        <v>6</v>
      </c>
      <c r="K21" s="4" t="s">
        <v>30</v>
      </c>
      <c r="L21" s="4">
        <v>11421.48</v>
      </c>
      <c r="M21" s="4">
        <v>11421.48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45248.0000115741</v>
      </c>
      <c r="S21" s="6">
        <v>45298</v>
      </c>
      <c r="T21" s="4" t="s">
        <v>34</v>
      </c>
      <c r="U21" s="4">
        <v>11421.48</v>
      </c>
      <c r="V21" s="4">
        <v>0</v>
      </c>
      <c r="W21" s="4">
        <v>0</v>
      </c>
      <c r="X21" s="4" t="s">
        <v>110</v>
      </c>
      <c r="Y21" s="4" t="s">
        <v>111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113</v>
      </c>
      <c r="E22" s="4" t="s">
        <v>114</v>
      </c>
      <c r="F22" s="6">
        <v>45293</v>
      </c>
      <c r="G22" s="6">
        <v>45295</v>
      </c>
      <c r="H22" s="4">
        <v>1</v>
      </c>
      <c r="I22" s="4">
        <v>2</v>
      </c>
      <c r="J22" s="4">
        <v>2</v>
      </c>
      <c r="K22" s="4" t="s">
        <v>30</v>
      </c>
      <c r="L22" s="4">
        <v>711.68</v>
      </c>
      <c r="M22" s="4">
        <v>711.68</v>
      </c>
      <c r="N22" s="4" t="s">
        <v>115</v>
      </c>
      <c r="O22" s="4" t="s">
        <v>32</v>
      </c>
      <c r="P22" s="4" t="s">
        <v>33</v>
      </c>
      <c r="Q22" s="4">
        <v>0</v>
      </c>
      <c r="R22" s="7">
        <v>45250</v>
      </c>
      <c r="S22" s="6">
        <v>45298</v>
      </c>
      <c r="T22" s="4" t="s">
        <v>34</v>
      </c>
      <c r="U22" s="4">
        <v>711.68</v>
      </c>
      <c r="V22" s="4">
        <v>0</v>
      </c>
      <c r="W22" s="4">
        <v>0</v>
      </c>
      <c r="X22" s="4" t="s">
        <v>116</v>
      </c>
      <c r="Y22" s="4" t="s">
        <v>48</v>
      </c>
    </row>
    <row r="23" s="4" customFormat="1" spans="1:25">
      <c r="A23" s="4" t="s">
        <v>112</v>
      </c>
      <c r="B23" s="4" t="s">
        <v>26</v>
      </c>
      <c r="C23" s="4" t="s">
        <v>55</v>
      </c>
      <c r="D23" s="4" t="s">
        <v>113</v>
      </c>
      <c r="E23" s="4" t="s">
        <v>114</v>
      </c>
      <c r="F23" s="6">
        <v>45293</v>
      </c>
      <c r="G23" s="6">
        <v>45295</v>
      </c>
      <c r="H23" s="4">
        <v>1</v>
      </c>
      <c r="I23" s="4">
        <v>2</v>
      </c>
      <c r="J23" s="4">
        <v>2</v>
      </c>
      <c r="K23" s="4" t="s">
        <v>30</v>
      </c>
      <c r="L23" s="4">
        <v>-711.68</v>
      </c>
      <c r="M23" s="4">
        <v>-711.68</v>
      </c>
      <c r="N23" s="4" t="s">
        <v>115</v>
      </c>
      <c r="O23" s="4" t="s">
        <v>32</v>
      </c>
      <c r="P23" s="4" t="s">
        <v>33</v>
      </c>
      <c r="Q23" s="4">
        <v>0</v>
      </c>
      <c r="R23" s="7">
        <v>45250</v>
      </c>
      <c r="S23" s="6">
        <v>45298</v>
      </c>
      <c r="T23" s="4" t="s">
        <v>34</v>
      </c>
      <c r="U23" s="4">
        <v>-711.68</v>
      </c>
      <c r="V23" s="4">
        <v>0</v>
      </c>
      <c r="W23" s="4">
        <v>0</v>
      </c>
      <c r="X23" s="4" t="s">
        <v>116</v>
      </c>
      <c r="Y23" s="4" t="s">
        <v>48</v>
      </c>
    </row>
    <row r="24" s="4" customFormat="1" spans="1:25">
      <c r="A24" s="4" t="s">
        <v>117</v>
      </c>
      <c r="B24" s="4" t="s">
        <v>26</v>
      </c>
      <c r="C24" s="4" t="s">
        <v>27</v>
      </c>
      <c r="D24" s="4" t="s">
        <v>118</v>
      </c>
      <c r="E24" s="4" t="s">
        <v>119</v>
      </c>
      <c r="F24" s="6">
        <v>45293</v>
      </c>
      <c r="G24" s="6">
        <v>45295</v>
      </c>
      <c r="H24" s="4">
        <v>1</v>
      </c>
      <c r="I24" s="4">
        <v>2</v>
      </c>
      <c r="J24" s="4">
        <v>2</v>
      </c>
      <c r="K24" s="4" t="s">
        <v>30</v>
      </c>
      <c r="L24" s="4">
        <v>614.92</v>
      </c>
      <c r="M24" s="4">
        <v>614.92</v>
      </c>
      <c r="N24" s="4" t="s">
        <v>120</v>
      </c>
      <c r="O24" s="4" t="s">
        <v>32</v>
      </c>
      <c r="P24" s="4" t="s">
        <v>33</v>
      </c>
      <c r="Q24" s="4">
        <v>0</v>
      </c>
      <c r="R24" s="7">
        <v>45251</v>
      </c>
      <c r="S24" s="6">
        <v>45298</v>
      </c>
      <c r="T24" s="4" t="s">
        <v>34</v>
      </c>
      <c r="U24" s="4">
        <v>614.92</v>
      </c>
      <c r="V24" s="4">
        <v>0</v>
      </c>
      <c r="W24" s="4">
        <v>0</v>
      </c>
      <c r="X24" s="4" t="s">
        <v>121</v>
      </c>
      <c r="Y24" s="4" t="s">
        <v>122</v>
      </c>
    </row>
    <row r="25" s="4" customFormat="1" spans="1:25">
      <c r="A25" s="4" t="s">
        <v>123</v>
      </c>
      <c r="B25" s="4" t="s">
        <v>26</v>
      </c>
      <c r="C25" s="4" t="s">
        <v>27</v>
      </c>
      <c r="D25" s="4" t="s">
        <v>124</v>
      </c>
      <c r="E25" s="4" t="s">
        <v>125</v>
      </c>
      <c r="F25" s="6">
        <v>45290</v>
      </c>
      <c r="G25" s="6">
        <v>45295</v>
      </c>
      <c r="H25" s="4">
        <v>1</v>
      </c>
      <c r="I25" s="4">
        <v>5</v>
      </c>
      <c r="J25" s="4">
        <v>5</v>
      </c>
      <c r="K25" s="4" t="s">
        <v>30</v>
      </c>
      <c r="L25" s="4">
        <v>4040.77</v>
      </c>
      <c r="M25" s="4">
        <v>4040.77</v>
      </c>
      <c r="N25" s="4" t="s">
        <v>126</v>
      </c>
      <c r="O25" s="4" t="s">
        <v>32</v>
      </c>
      <c r="P25" s="4" t="s">
        <v>33</v>
      </c>
      <c r="Q25" s="4">
        <v>0</v>
      </c>
      <c r="R25" s="7">
        <v>45253</v>
      </c>
      <c r="S25" s="6">
        <v>45298</v>
      </c>
      <c r="T25" s="4" t="s">
        <v>34</v>
      </c>
      <c r="U25" s="4">
        <v>4040.77</v>
      </c>
      <c r="V25" s="4">
        <v>0</v>
      </c>
      <c r="W25" s="4">
        <v>0</v>
      </c>
      <c r="X25" s="4" t="s">
        <v>127</v>
      </c>
      <c r="Y25" s="4" t="s">
        <v>128</v>
      </c>
    </row>
    <row r="26" s="4" customFormat="1" spans="1:25">
      <c r="A26" s="4" t="s">
        <v>129</v>
      </c>
      <c r="B26" s="4" t="s">
        <v>26</v>
      </c>
      <c r="C26" s="4" t="s">
        <v>27</v>
      </c>
      <c r="D26" s="4" t="s">
        <v>130</v>
      </c>
      <c r="E26" s="4" t="s">
        <v>131</v>
      </c>
      <c r="F26" s="6">
        <v>45291</v>
      </c>
      <c r="G26" s="6">
        <v>45295</v>
      </c>
      <c r="H26" s="4">
        <v>1</v>
      </c>
      <c r="I26" s="4">
        <v>4</v>
      </c>
      <c r="J26" s="4">
        <v>4</v>
      </c>
      <c r="K26" s="4" t="s">
        <v>30</v>
      </c>
      <c r="L26" s="4">
        <v>3080.6</v>
      </c>
      <c r="M26" s="4">
        <v>3080.6</v>
      </c>
      <c r="N26" s="4" t="s">
        <v>132</v>
      </c>
      <c r="O26" s="4" t="s">
        <v>32</v>
      </c>
      <c r="P26" s="4" t="s">
        <v>33</v>
      </c>
      <c r="Q26" s="4">
        <v>0</v>
      </c>
      <c r="R26" s="7">
        <v>45253</v>
      </c>
      <c r="S26" s="6">
        <v>45298</v>
      </c>
      <c r="T26" s="4" t="s">
        <v>34</v>
      </c>
      <c r="U26" s="4">
        <v>3080.6</v>
      </c>
      <c r="V26" s="4">
        <v>0</v>
      </c>
      <c r="W26" s="4">
        <v>0</v>
      </c>
      <c r="X26" s="4" t="s">
        <v>133</v>
      </c>
      <c r="Y26" s="4" t="s">
        <v>134</v>
      </c>
    </row>
    <row r="27" s="4" customFormat="1" spans="1:25">
      <c r="A27" s="4" t="s">
        <v>91</v>
      </c>
      <c r="B27" s="4" t="s">
        <v>26</v>
      </c>
      <c r="C27" s="4" t="s">
        <v>55</v>
      </c>
      <c r="D27" s="4" t="s">
        <v>92</v>
      </c>
      <c r="E27" s="4" t="s">
        <v>93</v>
      </c>
      <c r="F27" s="6">
        <v>45294</v>
      </c>
      <c r="G27" s="6">
        <v>45295</v>
      </c>
      <c r="H27" s="4">
        <v>1</v>
      </c>
      <c r="I27" s="4">
        <v>1</v>
      </c>
      <c r="J27" s="4">
        <v>1</v>
      </c>
      <c r="K27" s="4" t="s">
        <v>30</v>
      </c>
      <c r="L27" s="4">
        <v>-937.7</v>
      </c>
      <c r="M27" s="4">
        <v>-937.7</v>
      </c>
      <c r="N27" s="4" t="s">
        <v>94</v>
      </c>
      <c r="O27" s="4" t="s">
        <v>32</v>
      </c>
      <c r="P27" s="4" t="s">
        <v>33</v>
      </c>
      <c r="Q27" s="4">
        <v>0</v>
      </c>
      <c r="R27" s="7">
        <v>45244</v>
      </c>
      <c r="S27" s="6">
        <v>45298</v>
      </c>
      <c r="T27" s="4" t="s">
        <v>34</v>
      </c>
      <c r="U27" s="4">
        <v>-937.7</v>
      </c>
      <c r="V27" s="4">
        <v>0</v>
      </c>
      <c r="W27" s="4">
        <v>0</v>
      </c>
      <c r="X27" s="4" t="s">
        <v>95</v>
      </c>
      <c r="Y27" s="4" t="s">
        <v>48</v>
      </c>
    </row>
    <row r="28" s="4" customFormat="1" spans="1:25">
      <c r="A28" s="4" t="s">
        <v>135</v>
      </c>
      <c r="B28" s="4" t="s">
        <v>26</v>
      </c>
      <c r="C28" s="4" t="s">
        <v>27</v>
      </c>
      <c r="D28" s="4" t="s">
        <v>136</v>
      </c>
      <c r="E28" s="4" t="s">
        <v>137</v>
      </c>
      <c r="F28" s="6">
        <v>45293</v>
      </c>
      <c r="G28" s="6">
        <v>45295</v>
      </c>
      <c r="H28" s="4">
        <v>1</v>
      </c>
      <c r="I28" s="4">
        <v>2</v>
      </c>
      <c r="J28" s="4">
        <v>2</v>
      </c>
      <c r="K28" s="4" t="s">
        <v>30</v>
      </c>
      <c r="L28" s="4">
        <v>2300.68</v>
      </c>
      <c r="M28" s="4">
        <v>2300.68</v>
      </c>
      <c r="N28" s="4" t="s">
        <v>138</v>
      </c>
      <c r="O28" s="4" t="s">
        <v>32</v>
      </c>
      <c r="P28" s="4" t="s">
        <v>33</v>
      </c>
      <c r="Q28" s="4">
        <v>0</v>
      </c>
      <c r="R28" s="7">
        <v>45270</v>
      </c>
      <c r="S28" s="6">
        <v>45298</v>
      </c>
      <c r="T28" s="4" t="s">
        <v>34</v>
      </c>
      <c r="U28" s="4">
        <v>2300.68</v>
      </c>
      <c r="V28" s="4">
        <v>0</v>
      </c>
      <c r="W28" s="4">
        <v>0</v>
      </c>
      <c r="X28" s="4" t="s">
        <v>139</v>
      </c>
      <c r="Y28" s="4" t="s">
        <v>140</v>
      </c>
    </row>
    <row r="29" s="4" customFormat="1" spans="1:25">
      <c r="A29" s="4" t="s">
        <v>141</v>
      </c>
      <c r="B29" s="4" t="s">
        <v>26</v>
      </c>
      <c r="C29" s="4" t="s">
        <v>27</v>
      </c>
      <c r="D29" s="4" t="s">
        <v>142</v>
      </c>
      <c r="E29" s="4" t="s">
        <v>143</v>
      </c>
      <c r="F29" s="6">
        <v>45294</v>
      </c>
      <c r="G29" s="6">
        <v>45295</v>
      </c>
      <c r="H29" s="4">
        <v>1</v>
      </c>
      <c r="I29" s="4">
        <v>1</v>
      </c>
      <c r="J29" s="4">
        <v>1</v>
      </c>
      <c r="K29" s="4" t="s">
        <v>30</v>
      </c>
      <c r="L29" s="4">
        <v>1848.43</v>
      </c>
      <c r="M29" s="4">
        <v>1848.43</v>
      </c>
      <c r="N29" s="4" t="s">
        <v>144</v>
      </c>
      <c r="O29" s="4" t="s">
        <v>32</v>
      </c>
      <c r="P29" s="4" t="s">
        <v>33</v>
      </c>
      <c r="Q29" s="4">
        <v>0</v>
      </c>
      <c r="R29" s="7">
        <v>45274</v>
      </c>
      <c r="S29" s="6">
        <v>45298</v>
      </c>
      <c r="T29" s="4" t="s">
        <v>34</v>
      </c>
      <c r="U29" s="4">
        <v>1848.43</v>
      </c>
      <c r="V29" s="4">
        <v>0</v>
      </c>
      <c r="W29" s="4">
        <v>0</v>
      </c>
      <c r="X29" s="4" t="s">
        <v>145</v>
      </c>
      <c r="Y29" s="4" t="s">
        <v>146</v>
      </c>
    </row>
    <row r="30" s="4" customFormat="1" spans="1:25">
      <c r="A30" s="4" t="s">
        <v>147</v>
      </c>
      <c r="B30" s="4" t="s">
        <v>26</v>
      </c>
      <c r="C30" s="4" t="s">
        <v>27</v>
      </c>
      <c r="D30" s="4" t="s">
        <v>136</v>
      </c>
      <c r="E30" s="4" t="s">
        <v>137</v>
      </c>
      <c r="F30" s="6">
        <v>45293</v>
      </c>
      <c r="G30" s="6">
        <v>45295</v>
      </c>
      <c r="H30" s="4">
        <v>1</v>
      </c>
      <c r="I30" s="4">
        <v>2</v>
      </c>
      <c r="J30" s="4">
        <v>2</v>
      </c>
      <c r="K30" s="4" t="s">
        <v>30</v>
      </c>
      <c r="L30" s="4">
        <v>2315.26</v>
      </c>
      <c r="M30" s="4">
        <v>2315.26</v>
      </c>
      <c r="N30" s="4" t="s">
        <v>148</v>
      </c>
      <c r="O30" s="4" t="s">
        <v>32</v>
      </c>
      <c r="P30" s="4" t="s">
        <v>33</v>
      </c>
      <c r="Q30" s="4">
        <v>0</v>
      </c>
      <c r="R30" s="7">
        <v>45278</v>
      </c>
      <c r="S30" s="6">
        <v>45298</v>
      </c>
      <c r="T30" s="4" t="s">
        <v>34</v>
      </c>
      <c r="U30" s="4">
        <v>2315.26</v>
      </c>
      <c r="V30" s="4">
        <v>0</v>
      </c>
      <c r="W30" s="4">
        <v>0</v>
      </c>
      <c r="X30" s="4" t="s">
        <v>149</v>
      </c>
      <c r="Y30" s="4" t="s">
        <v>150</v>
      </c>
    </row>
    <row r="31" s="4" customFormat="1" spans="1:25">
      <c r="A31" s="4" t="s">
        <v>151</v>
      </c>
      <c r="B31" s="4" t="s">
        <v>26</v>
      </c>
      <c r="C31" s="4" t="s">
        <v>27</v>
      </c>
      <c r="D31" s="4" t="s">
        <v>152</v>
      </c>
      <c r="E31" s="4" t="s">
        <v>153</v>
      </c>
      <c r="F31" s="6">
        <v>45292</v>
      </c>
      <c r="G31" s="6">
        <v>45295</v>
      </c>
      <c r="H31" s="4">
        <v>1</v>
      </c>
      <c r="I31" s="4">
        <v>3</v>
      </c>
      <c r="J31" s="4">
        <v>3</v>
      </c>
      <c r="K31" s="4" t="s">
        <v>30</v>
      </c>
      <c r="L31" s="4">
        <v>1812.64</v>
      </c>
      <c r="M31" s="4">
        <v>1812.64</v>
      </c>
      <c r="N31" s="4" t="s">
        <v>154</v>
      </c>
      <c r="O31" s="4" t="s">
        <v>32</v>
      </c>
      <c r="P31" s="4" t="s">
        <v>33</v>
      </c>
      <c r="Q31" s="4">
        <v>0</v>
      </c>
      <c r="R31" s="7">
        <v>45253.0000115741</v>
      </c>
      <c r="S31" s="6">
        <v>45298</v>
      </c>
      <c r="T31" s="4" t="s">
        <v>34</v>
      </c>
      <c r="U31" s="4">
        <v>1812.64</v>
      </c>
      <c r="V31" s="4">
        <v>0</v>
      </c>
      <c r="W31" s="4">
        <v>0</v>
      </c>
      <c r="X31" s="4" t="s">
        <v>155</v>
      </c>
      <c r="Y31" s="4" t="s">
        <v>156</v>
      </c>
    </row>
    <row r="32" s="4" customFormat="1" spans="1:25">
      <c r="A32" s="4" t="s">
        <v>157</v>
      </c>
      <c r="B32" s="4" t="s">
        <v>26</v>
      </c>
      <c r="C32" s="4" t="s">
        <v>27</v>
      </c>
      <c r="D32" s="4" t="s">
        <v>158</v>
      </c>
      <c r="E32" s="4" t="s">
        <v>159</v>
      </c>
      <c r="F32" s="6">
        <v>45294</v>
      </c>
      <c r="G32" s="6">
        <v>45295</v>
      </c>
      <c r="H32" s="4">
        <v>1</v>
      </c>
      <c r="I32" s="4">
        <v>1</v>
      </c>
      <c r="J32" s="4">
        <v>1</v>
      </c>
      <c r="K32" s="4" t="s">
        <v>30</v>
      </c>
      <c r="L32" s="4">
        <v>562.81</v>
      </c>
      <c r="M32" s="4">
        <v>562.81</v>
      </c>
      <c r="N32" s="4" t="s">
        <v>160</v>
      </c>
      <c r="O32" s="4" t="s">
        <v>32</v>
      </c>
      <c r="P32" s="4" t="s">
        <v>33</v>
      </c>
      <c r="Q32" s="4">
        <v>0</v>
      </c>
      <c r="R32" s="7">
        <v>45285.0000115741</v>
      </c>
      <c r="S32" s="6">
        <v>45298</v>
      </c>
      <c r="T32" s="4" t="s">
        <v>34</v>
      </c>
      <c r="U32" s="4">
        <v>562.81</v>
      </c>
      <c r="V32" s="4">
        <v>0</v>
      </c>
      <c r="W32" s="4">
        <v>0</v>
      </c>
      <c r="X32" s="4" t="s">
        <v>161</v>
      </c>
      <c r="Y32" s="4" t="s">
        <v>48</v>
      </c>
    </row>
    <row r="33" s="4" customFormat="1" spans="1:25">
      <c r="A33" s="4" t="s">
        <v>162</v>
      </c>
      <c r="B33" s="4" t="s">
        <v>26</v>
      </c>
      <c r="C33" s="4" t="s">
        <v>27</v>
      </c>
      <c r="D33" s="4" t="s">
        <v>163</v>
      </c>
      <c r="E33" s="4" t="s">
        <v>125</v>
      </c>
      <c r="F33" s="6">
        <v>45294</v>
      </c>
      <c r="G33" s="6">
        <v>45295</v>
      </c>
      <c r="H33" s="4">
        <v>1</v>
      </c>
      <c r="I33" s="4">
        <v>1</v>
      </c>
      <c r="J33" s="4">
        <v>1</v>
      </c>
      <c r="K33" s="4" t="s">
        <v>30</v>
      </c>
      <c r="L33" s="4">
        <v>808.81</v>
      </c>
      <c r="M33" s="4">
        <v>808.81</v>
      </c>
      <c r="N33" s="4" t="s">
        <v>164</v>
      </c>
      <c r="O33" s="4" t="s">
        <v>32</v>
      </c>
      <c r="P33" s="4" t="s">
        <v>33</v>
      </c>
      <c r="Q33" s="4">
        <v>0</v>
      </c>
      <c r="R33" s="7">
        <v>45290.0000115741</v>
      </c>
      <c r="S33" s="6">
        <v>45298</v>
      </c>
      <c r="T33" s="4" t="s">
        <v>34</v>
      </c>
      <c r="U33" s="4">
        <v>808.81</v>
      </c>
      <c r="V33" s="4">
        <v>0</v>
      </c>
      <c r="W33" s="4">
        <v>0</v>
      </c>
      <c r="X33" s="4" t="s">
        <v>165</v>
      </c>
      <c r="Y33" s="4" t="s">
        <v>48</v>
      </c>
    </row>
    <row r="34" s="4" customFormat="1" spans="1:25">
      <c r="A34" s="4" t="s">
        <v>166</v>
      </c>
      <c r="B34" s="4" t="s">
        <v>26</v>
      </c>
      <c r="C34" s="4" t="s">
        <v>167</v>
      </c>
      <c r="D34" s="4" t="s">
        <v>168</v>
      </c>
      <c r="E34" s="4" t="s">
        <v>169</v>
      </c>
      <c r="F34" s="6">
        <v>45280</v>
      </c>
      <c r="G34" s="6">
        <v>45287</v>
      </c>
      <c r="H34" s="4">
        <v>1</v>
      </c>
      <c r="I34" s="4">
        <v>7</v>
      </c>
      <c r="J34" s="4">
        <v>7</v>
      </c>
      <c r="K34" s="4" t="s">
        <v>30</v>
      </c>
      <c r="L34" s="4">
        <v>-1039.41</v>
      </c>
      <c r="M34" s="4">
        <v>-1039.41</v>
      </c>
      <c r="N34" s="4" t="s">
        <v>170</v>
      </c>
      <c r="O34" s="4" t="s">
        <v>32</v>
      </c>
      <c r="P34" s="4" t="s">
        <v>33</v>
      </c>
      <c r="Q34" s="4">
        <v>0</v>
      </c>
      <c r="R34" s="7">
        <v>45212.5837615741</v>
      </c>
      <c r="S34" s="6">
        <v>45298</v>
      </c>
      <c r="T34" s="4" t="s">
        <v>34</v>
      </c>
      <c r="U34" s="4">
        <v>-1039.41</v>
      </c>
      <c r="V34" s="4">
        <v>0</v>
      </c>
      <c r="W34" s="4">
        <v>0</v>
      </c>
      <c r="X34" s="4" t="s">
        <v>171</v>
      </c>
      <c r="Y34" s="4" t="s">
        <v>48</v>
      </c>
    </row>
    <row r="35" s="4" customFormat="1" spans="1:25">
      <c r="A35" s="4" t="s">
        <v>172</v>
      </c>
      <c r="B35" s="4" t="s">
        <v>26</v>
      </c>
      <c r="C35" s="4" t="s">
        <v>27</v>
      </c>
      <c r="D35" s="4" t="s">
        <v>173</v>
      </c>
      <c r="E35" s="4" t="s">
        <v>174</v>
      </c>
      <c r="F35" s="6">
        <v>45288</v>
      </c>
      <c r="G35" s="6">
        <v>45296</v>
      </c>
      <c r="H35" s="4">
        <v>1</v>
      </c>
      <c r="I35" s="4">
        <v>8</v>
      </c>
      <c r="J35" s="4">
        <v>8</v>
      </c>
      <c r="K35" s="4" t="s">
        <v>30</v>
      </c>
      <c r="L35" s="4">
        <v>9245.69</v>
      </c>
      <c r="M35" s="4">
        <v>9245.69</v>
      </c>
      <c r="N35" s="4" t="s">
        <v>175</v>
      </c>
      <c r="O35" s="4" t="s">
        <v>176</v>
      </c>
      <c r="P35" s="4" t="s">
        <v>33</v>
      </c>
      <c r="Q35" s="4">
        <v>0</v>
      </c>
      <c r="R35" s="7">
        <v>45119.0000115741</v>
      </c>
      <c r="S35" s="6">
        <v>45299</v>
      </c>
      <c r="T35" s="4" t="s">
        <v>34</v>
      </c>
      <c r="U35" s="4">
        <v>9245.69</v>
      </c>
      <c r="V35" s="4">
        <v>0</v>
      </c>
      <c r="W35" s="4">
        <v>0</v>
      </c>
      <c r="X35" s="4" t="s">
        <v>177</v>
      </c>
      <c r="Y35" s="4" t="s">
        <v>178</v>
      </c>
    </row>
    <row r="36" s="4" customFormat="1" spans="1:25">
      <c r="A36" s="4" t="s">
        <v>179</v>
      </c>
      <c r="B36" s="4" t="s">
        <v>26</v>
      </c>
      <c r="C36" s="4" t="s">
        <v>27</v>
      </c>
      <c r="D36" s="4" t="s">
        <v>180</v>
      </c>
      <c r="E36" s="4" t="s">
        <v>181</v>
      </c>
      <c r="F36" s="6">
        <v>45294</v>
      </c>
      <c r="G36" s="6">
        <v>45296</v>
      </c>
      <c r="H36" s="4">
        <v>2</v>
      </c>
      <c r="I36" s="4">
        <v>2</v>
      </c>
      <c r="J36" s="4">
        <v>4</v>
      </c>
      <c r="K36" s="4" t="s">
        <v>30</v>
      </c>
      <c r="L36" s="4">
        <v>3626.64</v>
      </c>
      <c r="M36" s="4">
        <v>3626.64</v>
      </c>
      <c r="N36" s="4" t="s">
        <v>182</v>
      </c>
      <c r="O36" s="4" t="s">
        <v>176</v>
      </c>
      <c r="P36" s="4" t="s">
        <v>33</v>
      </c>
      <c r="Q36" s="4">
        <v>0</v>
      </c>
      <c r="R36" s="7">
        <v>45162</v>
      </c>
      <c r="S36" s="6">
        <v>45299</v>
      </c>
      <c r="T36" s="4" t="s">
        <v>34</v>
      </c>
      <c r="U36" s="4">
        <v>3626.64</v>
      </c>
      <c r="V36" s="4">
        <v>0</v>
      </c>
      <c r="W36" s="4">
        <v>0</v>
      </c>
      <c r="X36" s="4" t="s">
        <v>183</v>
      </c>
      <c r="Y36" s="4" t="s">
        <v>48</v>
      </c>
    </row>
    <row r="37" s="4" customFormat="1" spans="1:25">
      <c r="A37" s="4" t="s">
        <v>184</v>
      </c>
      <c r="B37" s="4" t="s">
        <v>26</v>
      </c>
      <c r="C37" s="4" t="s">
        <v>27</v>
      </c>
      <c r="D37" s="4" t="s">
        <v>185</v>
      </c>
      <c r="E37" s="4" t="s">
        <v>186</v>
      </c>
      <c r="F37" s="6">
        <v>45294</v>
      </c>
      <c r="G37" s="6">
        <v>45296</v>
      </c>
      <c r="H37" s="4">
        <v>1</v>
      </c>
      <c r="I37" s="4">
        <v>2</v>
      </c>
      <c r="J37" s="4">
        <v>2</v>
      </c>
      <c r="K37" s="4" t="s">
        <v>30</v>
      </c>
      <c r="L37" s="4">
        <v>2114.62</v>
      </c>
      <c r="M37" s="4">
        <v>2114.62</v>
      </c>
      <c r="N37" s="4" t="s">
        <v>187</v>
      </c>
      <c r="O37" s="4" t="s">
        <v>176</v>
      </c>
      <c r="P37" s="4" t="s">
        <v>33</v>
      </c>
      <c r="Q37" s="4">
        <v>0</v>
      </c>
      <c r="R37" s="7">
        <v>45175</v>
      </c>
      <c r="S37" s="6">
        <v>45299</v>
      </c>
      <c r="T37" s="4" t="s">
        <v>34</v>
      </c>
      <c r="U37" s="4">
        <v>2114.62</v>
      </c>
      <c r="V37" s="4">
        <v>0</v>
      </c>
      <c r="W37" s="4">
        <v>0</v>
      </c>
      <c r="X37" s="4" t="s">
        <v>188</v>
      </c>
      <c r="Y37" s="4" t="s">
        <v>189</v>
      </c>
    </row>
    <row r="38" s="4" customFormat="1" spans="1:25">
      <c r="A38" s="4" t="s">
        <v>190</v>
      </c>
      <c r="B38" s="4" t="s">
        <v>26</v>
      </c>
      <c r="C38" s="4" t="s">
        <v>27</v>
      </c>
      <c r="D38" s="4" t="s">
        <v>191</v>
      </c>
      <c r="E38" s="4" t="s">
        <v>192</v>
      </c>
      <c r="F38" s="6">
        <v>45293</v>
      </c>
      <c r="G38" s="6">
        <v>45296</v>
      </c>
      <c r="H38" s="4">
        <v>1</v>
      </c>
      <c r="I38" s="4">
        <v>3</v>
      </c>
      <c r="J38" s="4">
        <v>3</v>
      </c>
      <c r="K38" s="4" t="s">
        <v>30</v>
      </c>
      <c r="L38" s="4">
        <v>1990.59</v>
      </c>
      <c r="M38" s="4">
        <v>1990.59</v>
      </c>
      <c r="N38" s="4" t="s">
        <v>193</v>
      </c>
      <c r="O38" s="4" t="s">
        <v>176</v>
      </c>
      <c r="P38" s="4" t="s">
        <v>33</v>
      </c>
      <c r="Q38" s="4">
        <v>0</v>
      </c>
      <c r="R38" s="7">
        <v>45182</v>
      </c>
      <c r="S38" s="6">
        <v>45299</v>
      </c>
      <c r="T38" s="4" t="s">
        <v>34</v>
      </c>
      <c r="U38" s="4">
        <v>1990.59</v>
      </c>
      <c r="V38" s="4">
        <v>0</v>
      </c>
      <c r="W38" s="4">
        <v>0</v>
      </c>
      <c r="X38" s="4" t="s">
        <v>194</v>
      </c>
      <c r="Y38" s="4" t="s">
        <v>195</v>
      </c>
    </row>
    <row r="39" s="4" customFormat="1" spans="1:25">
      <c r="A39" s="4" t="s">
        <v>196</v>
      </c>
      <c r="B39" s="4" t="s">
        <v>26</v>
      </c>
      <c r="C39" s="4" t="s">
        <v>27</v>
      </c>
      <c r="D39" s="4" t="s">
        <v>197</v>
      </c>
      <c r="E39" s="4" t="s">
        <v>198</v>
      </c>
      <c r="F39" s="6">
        <v>45290</v>
      </c>
      <c r="G39" s="6">
        <v>45296</v>
      </c>
      <c r="H39" s="4">
        <v>2</v>
      </c>
      <c r="I39" s="4">
        <v>6</v>
      </c>
      <c r="J39" s="4">
        <v>12</v>
      </c>
      <c r="K39" s="4" t="s">
        <v>30</v>
      </c>
      <c r="L39" s="4">
        <v>3712.68</v>
      </c>
      <c r="M39" s="4">
        <v>3712.68</v>
      </c>
      <c r="N39" s="4" t="s">
        <v>199</v>
      </c>
      <c r="O39" s="4" t="s">
        <v>176</v>
      </c>
      <c r="P39" s="4" t="s">
        <v>33</v>
      </c>
      <c r="Q39" s="4">
        <v>0</v>
      </c>
      <c r="R39" s="7">
        <v>45187</v>
      </c>
      <c r="S39" s="6">
        <v>45299</v>
      </c>
      <c r="T39" s="4" t="s">
        <v>34</v>
      </c>
      <c r="U39" s="4">
        <v>3712.68</v>
      </c>
      <c r="V39" s="4">
        <v>0</v>
      </c>
      <c r="W39" s="4">
        <v>0</v>
      </c>
      <c r="X39" s="4" t="s">
        <v>200</v>
      </c>
      <c r="Y39" s="4" t="s">
        <v>201</v>
      </c>
    </row>
    <row r="40" s="4" customFormat="1" spans="1:25">
      <c r="A40" s="4" t="s">
        <v>202</v>
      </c>
      <c r="B40" s="4" t="s">
        <v>26</v>
      </c>
      <c r="C40" s="4" t="s">
        <v>27</v>
      </c>
      <c r="D40" s="4" t="s">
        <v>203</v>
      </c>
      <c r="E40" s="4" t="s">
        <v>204</v>
      </c>
      <c r="F40" s="6">
        <v>45293</v>
      </c>
      <c r="G40" s="6">
        <v>45296</v>
      </c>
      <c r="H40" s="4">
        <v>1</v>
      </c>
      <c r="I40" s="4">
        <v>3</v>
      </c>
      <c r="J40" s="4">
        <v>3</v>
      </c>
      <c r="K40" s="4" t="s">
        <v>30</v>
      </c>
      <c r="L40" s="4">
        <v>5356.8</v>
      </c>
      <c r="M40" s="4">
        <v>5356.8</v>
      </c>
      <c r="N40" s="4" t="s">
        <v>205</v>
      </c>
      <c r="O40" s="4" t="s">
        <v>176</v>
      </c>
      <c r="P40" s="4" t="s">
        <v>33</v>
      </c>
      <c r="Q40" s="4">
        <v>0</v>
      </c>
      <c r="R40" s="7">
        <v>45200</v>
      </c>
      <c r="S40" s="6">
        <v>45299</v>
      </c>
      <c r="T40" s="4" t="s">
        <v>34</v>
      </c>
      <c r="U40" s="4">
        <v>5356.8</v>
      </c>
      <c r="V40" s="4">
        <v>0</v>
      </c>
      <c r="W40" s="4">
        <v>0</v>
      </c>
      <c r="X40" s="4" t="s">
        <v>206</v>
      </c>
      <c r="Y40" s="4" t="s">
        <v>48</v>
      </c>
    </row>
    <row r="41" s="4" customFormat="1" spans="1:25">
      <c r="A41" s="4" t="s">
        <v>207</v>
      </c>
      <c r="B41" s="4" t="s">
        <v>26</v>
      </c>
      <c r="C41" s="4" t="s">
        <v>27</v>
      </c>
      <c r="D41" s="4" t="s">
        <v>208</v>
      </c>
      <c r="E41" s="4" t="s">
        <v>209</v>
      </c>
      <c r="F41" s="6">
        <v>45294</v>
      </c>
      <c r="G41" s="6">
        <v>45296</v>
      </c>
      <c r="H41" s="4">
        <v>2</v>
      </c>
      <c r="I41" s="4">
        <v>2</v>
      </c>
      <c r="J41" s="4">
        <v>4</v>
      </c>
      <c r="K41" s="4" t="s">
        <v>30</v>
      </c>
      <c r="L41" s="4">
        <v>863.76</v>
      </c>
      <c r="M41" s="4">
        <v>863.76</v>
      </c>
      <c r="N41" s="4" t="s">
        <v>210</v>
      </c>
      <c r="O41" s="4" t="s">
        <v>176</v>
      </c>
      <c r="P41" s="4" t="s">
        <v>33</v>
      </c>
      <c r="Q41" s="4">
        <v>0</v>
      </c>
      <c r="R41" s="7">
        <v>45220.0000115741</v>
      </c>
      <c r="S41" s="6">
        <v>45299</v>
      </c>
      <c r="T41" s="4" t="s">
        <v>34</v>
      </c>
      <c r="U41" s="4">
        <v>863.76</v>
      </c>
      <c r="V41" s="4">
        <v>0</v>
      </c>
      <c r="W41" s="4">
        <v>0</v>
      </c>
      <c r="X41" s="4" t="s">
        <v>211</v>
      </c>
      <c r="Y41" s="4" t="s">
        <v>48</v>
      </c>
    </row>
    <row r="42" s="4" customFormat="1" spans="1:25">
      <c r="A42" s="4" t="s">
        <v>207</v>
      </c>
      <c r="B42" s="4" t="s">
        <v>26</v>
      </c>
      <c r="C42" s="4" t="s">
        <v>55</v>
      </c>
      <c r="D42" s="4" t="s">
        <v>208</v>
      </c>
      <c r="E42" s="4" t="s">
        <v>209</v>
      </c>
      <c r="F42" s="6">
        <v>45294</v>
      </c>
      <c r="G42" s="6">
        <v>45296</v>
      </c>
      <c r="H42" s="4">
        <v>2</v>
      </c>
      <c r="I42" s="4">
        <v>2</v>
      </c>
      <c r="J42" s="4">
        <v>4</v>
      </c>
      <c r="K42" s="4" t="s">
        <v>30</v>
      </c>
      <c r="L42" s="4">
        <v>-863.76</v>
      </c>
      <c r="M42" s="4">
        <v>-863.76</v>
      </c>
      <c r="N42" s="4" t="s">
        <v>210</v>
      </c>
      <c r="O42" s="4" t="s">
        <v>176</v>
      </c>
      <c r="P42" s="4" t="s">
        <v>33</v>
      </c>
      <c r="Q42" s="4">
        <v>0</v>
      </c>
      <c r="R42" s="7">
        <v>45220.0000115741</v>
      </c>
      <c r="S42" s="6">
        <v>45299</v>
      </c>
      <c r="T42" s="4" t="s">
        <v>34</v>
      </c>
      <c r="U42" s="4">
        <v>-863.76</v>
      </c>
      <c r="V42" s="4">
        <v>0</v>
      </c>
      <c r="W42" s="4">
        <v>0</v>
      </c>
      <c r="X42" s="4" t="s">
        <v>211</v>
      </c>
      <c r="Y42" s="4" t="s">
        <v>48</v>
      </c>
    </row>
    <row r="43" s="4" customFormat="1" spans="1:25">
      <c r="A43" s="4" t="s">
        <v>212</v>
      </c>
      <c r="B43" s="4" t="s">
        <v>26</v>
      </c>
      <c r="C43" s="4" t="s">
        <v>27</v>
      </c>
      <c r="D43" s="4" t="s">
        <v>213</v>
      </c>
      <c r="E43" s="4" t="s">
        <v>214</v>
      </c>
      <c r="F43" s="6">
        <v>45295</v>
      </c>
      <c r="G43" s="6">
        <v>45296</v>
      </c>
      <c r="H43" s="4">
        <v>1</v>
      </c>
      <c r="I43" s="4">
        <v>1</v>
      </c>
      <c r="J43" s="4">
        <v>1</v>
      </c>
      <c r="K43" s="4" t="s">
        <v>30</v>
      </c>
      <c r="L43" s="4">
        <v>331.09</v>
      </c>
      <c r="M43" s="4">
        <v>331.09</v>
      </c>
      <c r="N43" s="4" t="s">
        <v>215</v>
      </c>
      <c r="O43" s="4" t="s">
        <v>176</v>
      </c>
      <c r="P43" s="4" t="s">
        <v>33</v>
      </c>
      <c r="Q43" s="4">
        <v>0</v>
      </c>
      <c r="R43" s="7">
        <v>45224</v>
      </c>
      <c r="S43" s="6">
        <v>45299</v>
      </c>
      <c r="T43" s="4" t="s">
        <v>34</v>
      </c>
      <c r="U43" s="4">
        <v>331.09</v>
      </c>
      <c r="V43" s="4">
        <v>0</v>
      </c>
      <c r="W43" s="4">
        <v>0</v>
      </c>
      <c r="X43" s="4" t="s">
        <v>216</v>
      </c>
      <c r="Y43" s="4" t="s">
        <v>217</v>
      </c>
    </row>
    <row r="44" s="4" customFormat="1" spans="1:25">
      <c r="A44" s="4" t="s">
        <v>218</v>
      </c>
      <c r="B44" s="4" t="s">
        <v>26</v>
      </c>
      <c r="C44" s="4" t="s">
        <v>27</v>
      </c>
      <c r="D44" s="4" t="s">
        <v>76</v>
      </c>
      <c r="E44" s="4" t="s">
        <v>77</v>
      </c>
      <c r="F44" s="6">
        <v>45293</v>
      </c>
      <c r="G44" s="6">
        <v>45296</v>
      </c>
      <c r="H44" s="4">
        <v>1</v>
      </c>
      <c r="I44" s="4">
        <v>3</v>
      </c>
      <c r="J44" s="4">
        <v>3</v>
      </c>
      <c r="K44" s="4" t="s">
        <v>30</v>
      </c>
      <c r="L44" s="4">
        <v>1935.39</v>
      </c>
      <c r="M44" s="4">
        <v>1935.39</v>
      </c>
      <c r="N44" s="4" t="s">
        <v>219</v>
      </c>
      <c r="O44" s="4" t="s">
        <v>176</v>
      </c>
      <c r="P44" s="4" t="s">
        <v>33</v>
      </c>
      <c r="Q44" s="4">
        <v>0</v>
      </c>
      <c r="R44" s="7">
        <v>45227</v>
      </c>
      <c r="S44" s="6">
        <v>45299</v>
      </c>
      <c r="T44" s="4" t="s">
        <v>34</v>
      </c>
      <c r="U44" s="4">
        <v>1935.39</v>
      </c>
      <c r="V44" s="4">
        <v>0</v>
      </c>
      <c r="W44" s="4">
        <v>0</v>
      </c>
      <c r="X44" s="4" t="s">
        <v>220</v>
      </c>
      <c r="Y44" s="4" t="s">
        <v>221</v>
      </c>
    </row>
    <row r="45" s="4" customFormat="1" spans="1:25">
      <c r="A45" s="4" t="s">
        <v>222</v>
      </c>
      <c r="B45" s="4" t="s">
        <v>26</v>
      </c>
      <c r="C45" s="4" t="s">
        <v>27</v>
      </c>
      <c r="D45" s="4" t="s">
        <v>223</v>
      </c>
      <c r="E45" s="4" t="s">
        <v>224</v>
      </c>
      <c r="F45" s="6">
        <v>45294</v>
      </c>
      <c r="G45" s="6">
        <v>45296</v>
      </c>
      <c r="H45" s="4">
        <v>1</v>
      </c>
      <c r="I45" s="4">
        <v>2</v>
      </c>
      <c r="J45" s="4">
        <v>2</v>
      </c>
      <c r="K45" s="4" t="s">
        <v>30</v>
      </c>
      <c r="L45" s="4">
        <v>2809.08</v>
      </c>
      <c r="M45" s="4">
        <v>2809.08</v>
      </c>
      <c r="N45" s="4" t="s">
        <v>225</v>
      </c>
      <c r="O45" s="4" t="s">
        <v>176</v>
      </c>
      <c r="P45" s="4" t="s">
        <v>33</v>
      </c>
      <c r="Q45" s="4">
        <v>0</v>
      </c>
      <c r="R45" s="7">
        <v>45232.0000115741</v>
      </c>
      <c r="S45" s="6">
        <v>45299</v>
      </c>
      <c r="T45" s="4" t="s">
        <v>34</v>
      </c>
      <c r="U45" s="4">
        <v>2809.08</v>
      </c>
      <c r="V45" s="4">
        <v>0</v>
      </c>
      <c r="W45" s="4">
        <v>0</v>
      </c>
      <c r="X45" s="4" t="s">
        <v>226</v>
      </c>
      <c r="Y45" s="4" t="s">
        <v>48</v>
      </c>
    </row>
    <row r="46" s="4" customFormat="1" spans="1:25">
      <c r="A46" s="4" t="s">
        <v>227</v>
      </c>
      <c r="B46" s="4" t="s">
        <v>26</v>
      </c>
      <c r="C46" s="4" t="s">
        <v>27</v>
      </c>
      <c r="D46" s="4" t="s">
        <v>228</v>
      </c>
      <c r="E46" s="4" t="s">
        <v>229</v>
      </c>
      <c r="F46" s="6">
        <v>45294</v>
      </c>
      <c r="G46" s="6">
        <v>45296</v>
      </c>
      <c r="H46" s="4">
        <v>1</v>
      </c>
      <c r="I46" s="4">
        <v>2</v>
      </c>
      <c r="J46" s="4">
        <v>2</v>
      </c>
      <c r="K46" s="4" t="s">
        <v>30</v>
      </c>
      <c r="L46" s="4">
        <v>2762.34</v>
      </c>
      <c r="M46" s="4">
        <v>2762.34</v>
      </c>
      <c r="N46" s="4" t="s">
        <v>230</v>
      </c>
      <c r="O46" s="4" t="s">
        <v>176</v>
      </c>
      <c r="P46" s="4" t="s">
        <v>33</v>
      </c>
      <c r="Q46" s="4">
        <v>0</v>
      </c>
      <c r="R46" s="7">
        <v>45233</v>
      </c>
      <c r="S46" s="6">
        <v>45299</v>
      </c>
      <c r="T46" s="4" t="s">
        <v>34</v>
      </c>
      <c r="U46" s="4">
        <v>2762.34</v>
      </c>
      <c r="V46" s="4">
        <v>0</v>
      </c>
      <c r="W46" s="4">
        <v>0</v>
      </c>
      <c r="X46" s="4" t="s">
        <v>231</v>
      </c>
      <c r="Y46" s="4" t="s">
        <v>48</v>
      </c>
    </row>
    <row r="47" s="4" customFormat="1" spans="1:25">
      <c r="A47" s="4" t="s">
        <v>232</v>
      </c>
      <c r="B47" s="4" t="s">
        <v>26</v>
      </c>
      <c r="C47" s="4" t="s">
        <v>27</v>
      </c>
      <c r="D47" s="4" t="s">
        <v>233</v>
      </c>
      <c r="E47" s="4" t="s">
        <v>234</v>
      </c>
      <c r="F47" s="6">
        <v>45293</v>
      </c>
      <c r="G47" s="6">
        <v>45296</v>
      </c>
      <c r="H47" s="4">
        <v>1</v>
      </c>
      <c r="I47" s="4">
        <v>3</v>
      </c>
      <c r="J47" s="4">
        <v>3</v>
      </c>
      <c r="K47" s="4" t="s">
        <v>30</v>
      </c>
      <c r="L47" s="4">
        <v>586.59</v>
      </c>
      <c r="M47" s="4">
        <v>586.59</v>
      </c>
      <c r="N47" s="4" t="s">
        <v>235</v>
      </c>
      <c r="O47" s="4" t="s">
        <v>176</v>
      </c>
      <c r="P47" s="4" t="s">
        <v>33</v>
      </c>
      <c r="Q47" s="4">
        <v>0</v>
      </c>
      <c r="R47" s="7">
        <v>45233</v>
      </c>
      <c r="S47" s="6">
        <v>45299</v>
      </c>
      <c r="T47" s="4" t="s">
        <v>34</v>
      </c>
      <c r="U47" s="4">
        <v>586.59</v>
      </c>
      <c r="V47" s="4">
        <v>0</v>
      </c>
      <c r="W47" s="4">
        <v>0</v>
      </c>
      <c r="X47" s="4" t="s">
        <v>236</v>
      </c>
      <c r="Y47" s="4" t="s">
        <v>48</v>
      </c>
    </row>
    <row r="48" s="4" customFormat="1" spans="1:25">
      <c r="A48" s="4" t="s">
        <v>237</v>
      </c>
      <c r="B48" s="4" t="s">
        <v>26</v>
      </c>
      <c r="C48" s="4" t="s">
        <v>27</v>
      </c>
      <c r="D48" s="4" t="s">
        <v>238</v>
      </c>
      <c r="E48" s="4" t="s">
        <v>239</v>
      </c>
      <c r="F48" s="6">
        <v>45292</v>
      </c>
      <c r="G48" s="6">
        <v>45296</v>
      </c>
      <c r="H48" s="4">
        <v>1</v>
      </c>
      <c r="I48" s="4">
        <v>4</v>
      </c>
      <c r="J48" s="4">
        <v>4</v>
      </c>
      <c r="K48" s="4" t="s">
        <v>30</v>
      </c>
      <c r="L48" s="4">
        <v>3480.76</v>
      </c>
      <c r="M48" s="4">
        <v>3480.76</v>
      </c>
      <c r="N48" s="4" t="s">
        <v>240</v>
      </c>
      <c r="O48" s="4" t="s">
        <v>176</v>
      </c>
      <c r="P48" s="4" t="s">
        <v>33</v>
      </c>
      <c r="Q48" s="4">
        <v>0</v>
      </c>
      <c r="R48" s="7">
        <v>45234.0000115741</v>
      </c>
      <c r="S48" s="6">
        <v>45299</v>
      </c>
      <c r="T48" s="4" t="s">
        <v>34</v>
      </c>
      <c r="U48" s="4">
        <v>3480.76</v>
      </c>
      <c r="V48" s="4">
        <v>0</v>
      </c>
      <c r="W48" s="4">
        <v>0</v>
      </c>
      <c r="X48" s="4" t="s">
        <v>241</v>
      </c>
      <c r="Y48" s="4" t="s">
        <v>242</v>
      </c>
    </row>
    <row r="49" s="4" customFormat="1" spans="1:25">
      <c r="A49" s="4" t="s">
        <v>243</v>
      </c>
      <c r="B49" s="4" t="s">
        <v>26</v>
      </c>
      <c r="C49" s="4" t="s">
        <v>27</v>
      </c>
      <c r="D49" s="4" t="s">
        <v>244</v>
      </c>
      <c r="E49" s="4" t="s">
        <v>245</v>
      </c>
      <c r="F49" s="6">
        <v>45293</v>
      </c>
      <c r="G49" s="6">
        <v>45296</v>
      </c>
      <c r="H49" s="4">
        <v>1</v>
      </c>
      <c r="I49" s="4">
        <v>3</v>
      </c>
      <c r="J49" s="4">
        <v>3</v>
      </c>
      <c r="K49" s="4" t="s">
        <v>30</v>
      </c>
      <c r="L49" s="4">
        <v>1407.87</v>
      </c>
      <c r="M49" s="4">
        <v>1407.87</v>
      </c>
      <c r="N49" s="4" t="s">
        <v>246</v>
      </c>
      <c r="O49" s="4" t="s">
        <v>176</v>
      </c>
      <c r="P49" s="4" t="s">
        <v>33</v>
      </c>
      <c r="Q49" s="4">
        <v>0</v>
      </c>
      <c r="R49" s="7">
        <v>45236.0000115741</v>
      </c>
      <c r="S49" s="6">
        <v>45299</v>
      </c>
      <c r="T49" s="4" t="s">
        <v>34</v>
      </c>
      <c r="U49" s="4">
        <v>1407.87</v>
      </c>
      <c r="V49" s="4">
        <v>0</v>
      </c>
      <c r="W49" s="4">
        <v>0</v>
      </c>
      <c r="X49" s="4" t="s">
        <v>247</v>
      </c>
      <c r="Y49" s="4" t="s">
        <v>48</v>
      </c>
    </row>
    <row r="50" s="4" customFormat="1" spans="1:25">
      <c r="A50" s="4" t="s">
        <v>243</v>
      </c>
      <c r="B50" s="4" t="s">
        <v>26</v>
      </c>
      <c r="C50" s="4" t="s">
        <v>55</v>
      </c>
      <c r="D50" s="4" t="s">
        <v>244</v>
      </c>
      <c r="E50" s="4" t="s">
        <v>245</v>
      </c>
      <c r="F50" s="6">
        <v>45293</v>
      </c>
      <c r="G50" s="6">
        <v>45296</v>
      </c>
      <c r="H50" s="4">
        <v>1</v>
      </c>
      <c r="I50" s="4">
        <v>3</v>
      </c>
      <c r="J50" s="4">
        <v>3</v>
      </c>
      <c r="K50" s="4" t="s">
        <v>30</v>
      </c>
      <c r="L50" s="4">
        <v>-1407.87</v>
      </c>
      <c r="M50" s="4">
        <v>-1407.87</v>
      </c>
      <c r="N50" s="4" t="s">
        <v>246</v>
      </c>
      <c r="O50" s="4" t="s">
        <v>176</v>
      </c>
      <c r="P50" s="4" t="s">
        <v>33</v>
      </c>
      <c r="Q50" s="4">
        <v>0</v>
      </c>
      <c r="R50" s="7">
        <v>45236.0000115741</v>
      </c>
      <c r="S50" s="6">
        <v>45299</v>
      </c>
      <c r="T50" s="4" t="s">
        <v>34</v>
      </c>
      <c r="U50" s="4">
        <v>-1407.87</v>
      </c>
      <c r="V50" s="4">
        <v>0</v>
      </c>
      <c r="W50" s="4">
        <v>0</v>
      </c>
      <c r="X50" s="4" t="s">
        <v>247</v>
      </c>
      <c r="Y50" s="4" t="s">
        <v>48</v>
      </c>
    </row>
    <row r="51" s="4" customFormat="1" spans="1:25">
      <c r="A51" s="4" t="s">
        <v>248</v>
      </c>
      <c r="B51" s="4" t="s">
        <v>26</v>
      </c>
      <c r="C51" s="4" t="s">
        <v>27</v>
      </c>
      <c r="D51" s="4" t="s">
        <v>249</v>
      </c>
      <c r="E51" s="4" t="s">
        <v>250</v>
      </c>
      <c r="F51" s="6">
        <v>45293</v>
      </c>
      <c r="G51" s="6">
        <v>45296</v>
      </c>
      <c r="H51" s="4">
        <v>1</v>
      </c>
      <c r="I51" s="4">
        <v>3</v>
      </c>
      <c r="J51" s="4">
        <v>3</v>
      </c>
      <c r="K51" s="4" t="s">
        <v>30</v>
      </c>
      <c r="L51" s="4">
        <v>2049.24</v>
      </c>
      <c r="M51" s="4">
        <v>2049.24</v>
      </c>
      <c r="N51" s="4" t="s">
        <v>251</v>
      </c>
      <c r="O51" s="4" t="s">
        <v>176</v>
      </c>
      <c r="P51" s="4" t="s">
        <v>33</v>
      </c>
      <c r="Q51" s="4">
        <v>0</v>
      </c>
      <c r="R51" s="7">
        <v>45237.0000115741</v>
      </c>
      <c r="S51" s="6">
        <v>45299</v>
      </c>
      <c r="T51" s="4" t="s">
        <v>34</v>
      </c>
      <c r="U51" s="4">
        <v>2049.24</v>
      </c>
      <c r="V51" s="4">
        <v>0</v>
      </c>
      <c r="W51" s="4">
        <v>0</v>
      </c>
      <c r="X51" s="4" t="s">
        <v>252</v>
      </c>
      <c r="Y51" s="4" t="s">
        <v>48</v>
      </c>
    </row>
    <row r="52" s="4" customFormat="1" spans="1:25">
      <c r="A52" s="4" t="s">
        <v>253</v>
      </c>
      <c r="B52" s="4" t="s">
        <v>26</v>
      </c>
      <c r="C52" s="4" t="s">
        <v>27</v>
      </c>
      <c r="D52" s="4" t="s">
        <v>254</v>
      </c>
      <c r="E52" s="4" t="s">
        <v>169</v>
      </c>
      <c r="F52" s="6">
        <v>45294</v>
      </c>
      <c r="G52" s="6">
        <v>45296</v>
      </c>
      <c r="H52" s="4">
        <v>1</v>
      </c>
      <c r="I52" s="4">
        <v>2</v>
      </c>
      <c r="J52" s="4">
        <v>2</v>
      </c>
      <c r="K52" s="4" t="s">
        <v>30</v>
      </c>
      <c r="L52" s="4">
        <v>1556</v>
      </c>
      <c r="M52" s="4">
        <v>1556</v>
      </c>
      <c r="N52" s="4" t="s">
        <v>255</v>
      </c>
      <c r="O52" s="4" t="s">
        <v>176</v>
      </c>
      <c r="P52" s="4" t="s">
        <v>33</v>
      </c>
      <c r="Q52" s="4">
        <v>0</v>
      </c>
      <c r="R52" s="7">
        <v>45237</v>
      </c>
      <c r="S52" s="6">
        <v>45299</v>
      </c>
      <c r="T52" s="4" t="s">
        <v>34</v>
      </c>
      <c r="U52" s="4">
        <v>1556</v>
      </c>
      <c r="V52" s="4">
        <v>0</v>
      </c>
      <c r="W52" s="4">
        <v>0</v>
      </c>
      <c r="X52" s="4" t="s">
        <v>256</v>
      </c>
      <c r="Y52" s="4" t="s">
        <v>48</v>
      </c>
    </row>
    <row r="53" s="4" customFormat="1" spans="1:25">
      <c r="A53" s="4" t="s">
        <v>253</v>
      </c>
      <c r="B53" s="4" t="s">
        <v>26</v>
      </c>
      <c r="C53" s="4" t="s">
        <v>55</v>
      </c>
      <c r="D53" s="4" t="s">
        <v>254</v>
      </c>
      <c r="E53" s="4" t="s">
        <v>169</v>
      </c>
      <c r="F53" s="6">
        <v>45294</v>
      </c>
      <c r="G53" s="6">
        <v>45296</v>
      </c>
      <c r="H53" s="4">
        <v>1</v>
      </c>
      <c r="I53" s="4">
        <v>2</v>
      </c>
      <c r="J53" s="4">
        <v>2</v>
      </c>
      <c r="K53" s="4" t="s">
        <v>30</v>
      </c>
      <c r="L53" s="4">
        <v>-1556</v>
      </c>
      <c r="M53" s="4">
        <v>-1556</v>
      </c>
      <c r="N53" s="4" t="s">
        <v>255</v>
      </c>
      <c r="O53" s="4" t="s">
        <v>176</v>
      </c>
      <c r="P53" s="4" t="s">
        <v>33</v>
      </c>
      <c r="Q53" s="4">
        <v>0</v>
      </c>
      <c r="R53" s="7">
        <v>45237</v>
      </c>
      <c r="S53" s="6">
        <v>45299</v>
      </c>
      <c r="T53" s="4" t="s">
        <v>34</v>
      </c>
      <c r="U53" s="4">
        <v>-1556</v>
      </c>
      <c r="V53" s="4">
        <v>0</v>
      </c>
      <c r="W53" s="4">
        <v>0</v>
      </c>
      <c r="X53" s="4" t="s">
        <v>256</v>
      </c>
      <c r="Y53" s="4" t="s">
        <v>48</v>
      </c>
    </row>
    <row r="54" s="4" customFormat="1" spans="1:25">
      <c r="A54" s="4" t="s">
        <v>257</v>
      </c>
      <c r="B54" s="4" t="s">
        <v>26</v>
      </c>
      <c r="C54" s="4" t="s">
        <v>27</v>
      </c>
      <c r="D54" s="4" t="s">
        <v>258</v>
      </c>
      <c r="E54" s="4" t="s">
        <v>259</v>
      </c>
      <c r="F54" s="6">
        <v>45294</v>
      </c>
      <c r="G54" s="6">
        <v>45296</v>
      </c>
      <c r="H54" s="4">
        <v>1</v>
      </c>
      <c r="I54" s="4">
        <v>2</v>
      </c>
      <c r="J54" s="4">
        <v>2</v>
      </c>
      <c r="K54" s="4" t="s">
        <v>30</v>
      </c>
      <c r="L54" s="4">
        <v>812.84</v>
      </c>
      <c r="M54" s="4">
        <v>812.84</v>
      </c>
      <c r="N54" s="4" t="s">
        <v>260</v>
      </c>
      <c r="O54" s="4" t="s">
        <v>176</v>
      </c>
      <c r="P54" s="4" t="s">
        <v>33</v>
      </c>
      <c r="Q54" s="4">
        <v>0</v>
      </c>
      <c r="R54" s="7">
        <v>45239</v>
      </c>
      <c r="S54" s="6">
        <v>45299</v>
      </c>
      <c r="T54" s="4" t="s">
        <v>34</v>
      </c>
      <c r="U54" s="4">
        <v>812.84</v>
      </c>
      <c r="V54" s="4">
        <v>0</v>
      </c>
      <c r="W54" s="4">
        <v>0</v>
      </c>
      <c r="X54" s="4" t="s">
        <v>261</v>
      </c>
      <c r="Y54" s="4" t="s">
        <v>262</v>
      </c>
    </row>
    <row r="55" s="4" customFormat="1" spans="1:25">
      <c r="A55" s="4" t="s">
        <v>263</v>
      </c>
      <c r="B55" s="4" t="s">
        <v>26</v>
      </c>
      <c r="C55" s="4" t="s">
        <v>27</v>
      </c>
      <c r="D55" s="4" t="s">
        <v>264</v>
      </c>
      <c r="E55" s="4" t="s">
        <v>239</v>
      </c>
      <c r="F55" s="6">
        <v>45295</v>
      </c>
      <c r="G55" s="6">
        <v>45296</v>
      </c>
      <c r="H55" s="4">
        <v>1</v>
      </c>
      <c r="I55" s="4">
        <v>1</v>
      </c>
      <c r="J55" s="4">
        <v>1</v>
      </c>
      <c r="K55" s="4" t="s">
        <v>30</v>
      </c>
      <c r="L55" s="4">
        <v>1128.15</v>
      </c>
      <c r="M55" s="4">
        <v>1128.15</v>
      </c>
      <c r="N55" s="4" t="s">
        <v>265</v>
      </c>
      <c r="O55" s="4" t="s">
        <v>176</v>
      </c>
      <c r="P55" s="4" t="s">
        <v>33</v>
      </c>
      <c r="Q55" s="4">
        <v>0</v>
      </c>
      <c r="R55" s="7">
        <v>45240.0000115741</v>
      </c>
      <c r="S55" s="6">
        <v>45299</v>
      </c>
      <c r="T55" s="4" t="s">
        <v>34</v>
      </c>
      <c r="U55" s="4">
        <v>1128.15</v>
      </c>
      <c r="V55" s="4">
        <v>0</v>
      </c>
      <c r="W55" s="4">
        <v>0</v>
      </c>
      <c r="X55" s="4" t="s">
        <v>266</v>
      </c>
      <c r="Y55" s="4" t="s">
        <v>267</v>
      </c>
    </row>
    <row r="56" s="4" customFormat="1" spans="1:25">
      <c r="A56" s="4" t="s">
        <v>268</v>
      </c>
      <c r="B56" s="4" t="s">
        <v>26</v>
      </c>
      <c r="C56" s="4" t="s">
        <v>27</v>
      </c>
      <c r="D56" s="4" t="s">
        <v>269</v>
      </c>
      <c r="E56" s="4" t="s">
        <v>270</v>
      </c>
      <c r="F56" s="6">
        <v>45293</v>
      </c>
      <c r="G56" s="6">
        <v>45296</v>
      </c>
      <c r="H56" s="4">
        <v>1</v>
      </c>
      <c r="I56" s="4">
        <v>3</v>
      </c>
      <c r="J56" s="4">
        <v>3</v>
      </c>
      <c r="K56" s="4" t="s">
        <v>30</v>
      </c>
      <c r="L56" s="4">
        <v>1149.09</v>
      </c>
      <c r="M56" s="4">
        <v>1149.09</v>
      </c>
      <c r="N56" s="4" t="s">
        <v>271</v>
      </c>
      <c r="O56" s="4" t="s">
        <v>176</v>
      </c>
      <c r="P56" s="4" t="s">
        <v>33</v>
      </c>
      <c r="Q56" s="4">
        <v>0</v>
      </c>
      <c r="R56" s="7">
        <v>45240</v>
      </c>
      <c r="S56" s="6">
        <v>45299</v>
      </c>
      <c r="T56" s="4" t="s">
        <v>34</v>
      </c>
      <c r="U56" s="4">
        <v>1149.09</v>
      </c>
      <c r="V56" s="4">
        <v>0</v>
      </c>
      <c r="W56" s="4">
        <v>0</v>
      </c>
      <c r="X56" s="4" t="s">
        <v>272</v>
      </c>
      <c r="Y56" s="4" t="s">
        <v>48</v>
      </c>
    </row>
    <row r="57" s="4" customFormat="1" spans="1:25">
      <c r="A57" s="4" t="s">
        <v>248</v>
      </c>
      <c r="B57" s="4" t="s">
        <v>26</v>
      </c>
      <c r="C57" s="4" t="s">
        <v>55</v>
      </c>
      <c r="D57" s="4" t="s">
        <v>249</v>
      </c>
      <c r="E57" s="4" t="s">
        <v>250</v>
      </c>
      <c r="F57" s="6">
        <v>45293</v>
      </c>
      <c r="G57" s="6">
        <v>45296</v>
      </c>
      <c r="H57" s="4">
        <v>1</v>
      </c>
      <c r="I57" s="4">
        <v>3</v>
      </c>
      <c r="J57" s="4">
        <v>3</v>
      </c>
      <c r="K57" s="4" t="s">
        <v>30</v>
      </c>
      <c r="L57" s="4">
        <v>-2049.24</v>
      </c>
      <c r="M57" s="4">
        <v>-2049.24</v>
      </c>
      <c r="N57" s="4" t="s">
        <v>251</v>
      </c>
      <c r="O57" s="4" t="s">
        <v>176</v>
      </c>
      <c r="P57" s="4" t="s">
        <v>33</v>
      </c>
      <c r="Q57" s="4">
        <v>0</v>
      </c>
      <c r="R57" s="7">
        <v>45237.0000115741</v>
      </c>
      <c r="S57" s="6">
        <v>45299</v>
      </c>
      <c r="T57" s="4" t="s">
        <v>34</v>
      </c>
      <c r="U57" s="4">
        <v>-2049.24</v>
      </c>
      <c r="V57" s="4">
        <v>0</v>
      </c>
      <c r="W57" s="4">
        <v>0</v>
      </c>
      <c r="X57" s="4" t="s">
        <v>252</v>
      </c>
      <c r="Y57" s="4" t="s">
        <v>48</v>
      </c>
    </row>
    <row r="58" s="4" customFormat="1" spans="1:25">
      <c r="A58" s="4" t="s">
        <v>273</v>
      </c>
      <c r="B58" s="4" t="s">
        <v>26</v>
      </c>
      <c r="C58" s="4" t="s">
        <v>27</v>
      </c>
      <c r="D58" s="4" t="s">
        <v>274</v>
      </c>
      <c r="E58" s="4" t="s">
        <v>275</v>
      </c>
      <c r="F58" s="6">
        <v>45288</v>
      </c>
      <c r="G58" s="6">
        <v>45296</v>
      </c>
      <c r="H58" s="4">
        <v>1</v>
      </c>
      <c r="I58" s="4">
        <v>8</v>
      </c>
      <c r="J58" s="4">
        <v>8</v>
      </c>
      <c r="K58" s="4" t="s">
        <v>30</v>
      </c>
      <c r="L58" s="4">
        <v>12804</v>
      </c>
      <c r="M58" s="4">
        <v>12804</v>
      </c>
      <c r="N58" s="4" t="s">
        <v>276</v>
      </c>
      <c r="O58" s="4" t="s">
        <v>176</v>
      </c>
      <c r="P58" s="4" t="s">
        <v>33</v>
      </c>
      <c r="Q58" s="4">
        <v>0</v>
      </c>
      <c r="R58" s="7">
        <v>45243.0000115741</v>
      </c>
      <c r="S58" s="6">
        <v>45299</v>
      </c>
      <c r="T58" s="4" t="s">
        <v>34</v>
      </c>
      <c r="U58" s="4">
        <v>12804</v>
      </c>
      <c r="V58" s="4">
        <v>0</v>
      </c>
      <c r="W58" s="4">
        <v>0</v>
      </c>
      <c r="X58" s="4" t="s">
        <v>277</v>
      </c>
      <c r="Y58" s="4" t="s">
        <v>48</v>
      </c>
    </row>
    <row r="59" s="4" customFormat="1" spans="1:25">
      <c r="A59" s="4" t="s">
        <v>278</v>
      </c>
      <c r="B59" s="4" t="s">
        <v>26</v>
      </c>
      <c r="C59" s="4" t="s">
        <v>27</v>
      </c>
      <c r="D59" s="4" t="s">
        <v>279</v>
      </c>
      <c r="E59" s="4" t="s">
        <v>280</v>
      </c>
      <c r="F59" s="6">
        <v>45293</v>
      </c>
      <c r="G59" s="6">
        <v>45296</v>
      </c>
      <c r="H59" s="4">
        <v>1</v>
      </c>
      <c r="I59" s="4">
        <v>3</v>
      </c>
      <c r="J59" s="4">
        <v>3</v>
      </c>
      <c r="K59" s="4" t="s">
        <v>30</v>
      </c>
      <c r="L59" s="4">
        <v>1660.86</v>
      </c>
      <c r="M59" s="4">
        <v>1660.86</v>
      </c>
      <c r="N59" s="4" t="s">
        <v>281</v>
      </c>
      <c r="O59" s="4" t="s">
        <v>176</v>
      </c>
      <c r="P59" s="4" t="s">
        <v>33</v>
      </c>
      <c r="Q59" s="4">
        <v>0</v>
      </c>
      <c r="R59" s="7">
        <v>45244.0000115741</v>
      </c>
      <c r="S59" s="6">
        <v>45299</v>
      </c>
      <c r="T59" s="4" t="s">
        <v>34</v>
      </c>
      <c r="U59" s="4">
        <v>1660.86</v>
      </c>
      <c r="V59" s="4">
        <v>0</v>
      </c>
      <c r="W59" s="4">
        <v>0</v>
      </c>
      <c r="X59" s="4" t="s">
        <v>282</v>
      </c>
      <c r="Y59" s="4" t="s">
        <v>283</v>
      </c>
    </row>
    <row r="60" s="4" customFormat="1" spans="1:25">
      <c r="A60" s="4" t="s">
        <v>263</v>
      </c>
      <c r="B60" s="4" t="s">
        <v>26</v>
      </c>
      <c r="C60" s="4" t="s">
        <v>55</v>
      </c>
      <c r="D60" s="4" t="s">
        <v>264</v>
      </c>
      <c r="E60" s="4" t="s">
        <v>239</v>
      </c>
      <c r="F60" s="6">
        <v>45295</v>
      </c>
      <c r="G60" s="6">
        <v>45296</v>
      </c>
      <c r="H60" s="4">
        <v>1</v>
      </c>
      <c r="I60" s="4">
        <v>1</v>
      </c>
      <c r="J60" s="4">
        <v>1</v>
      </c>
      <c r="K60" s="4" t="s">
        <v>30</v>
      </c>
      <c r="L60" s="4">
        <v>-1128.15</v>
      </c>
      <c r="M60" s="4">
        <v>-1128.15</v>
      </c>
      <c r="N60" s="4" t="s">
        <v>265</v>
      </c>
      <c r="O60" s="4" t="s">
        <v>176</v>
      </c>
      <c r="P60" s="4" t="s">
        <v>33</v>
      </c>
      <c r="Q60" s="4">
        <v>0</v>
      </c>
      <c r="R60" s="7">
        <v>45240.0000115741</v>
      </c>
      <c r="S60" s="6">
        <v>45299</v>
      </c>
      <c r="T60" s="4" t="s">
        <v>34</v>
      </c>
      <c r="U60" s="4">
        <v>-1128.15</v>
      </c>
      <c r="V60" s="4">
        <v>0</v>
      </c>
      <c r="W60" s="4">
        <v>0</v>
      </c>
      <c r="X60" s="4" t="s">
        <v>266</v>
      </c>
      <c r="Y60" s="4" t="s">
        <v>267</v>
      </c>
    </row>
    <row r="61" s="4" customFormat="1" spans="1:25">
      <c r="A61" s="4" t="s">
        <v>284</v>
      </c>
      <c r="B61" s="4" t="s">
        <v>26</v>
      </c>
      <c r="C61" s="4" t="s">
        <v>27</v>
      </c>
      <c r="D61" s="4" t="s">
        <v>92</v>
      </c>
      <c r="E61" s="4" t="s">
        <v>93</v>
      </c>
      <c r="F61" s="6">
        <v>45295</v>
      </c>
      <c r="G61" s="6">
        <v>45296</v>
      </c>
      <c r="H61" s="4">
        <v>1</v>
      </c>
      <c r="I61" s="4">
        <v>1</v>
      </c>
      <c r="J61" s="4">
        <v>1</v>
      </c>
      <c r="K61" s="4" t="s">
        <v>30</v>
      </c>
      <c r="L61" s="4">
        <v>932.31</v>
      </c>
      <c r="M61" s="4">
        <v>932.31</v>
      </c>
      <c r="N61" s="4" t="s">
        <v>94</v>
      </c>
      <c r="O61" s="4" t="s">
        <v>176</v>
      </c>
      <c r="P61" s="4" t="s">
        <v>33</v>
      </c>
      <c r="Q61" s="4">
        <v>0</v>
      </c>
      <c r="R61" s="7">
        <v>45244.0000115741</v>
      </c>
      <c r="S61" s="6">
        <v>45299</v>
      </c>
      <c r="T61" s="4" t="s">
        <v>34</v>
      </c>
      <c r="U61" s="4">
        <v>932.31</v>
      </c>
      <c r="V61" s="4">
        <v>0</v>
      </c>
      <c r="W61" s="4">
        <v>0</v>
      </c>
      <c r="X61" s="4" t="s">
        <v>285</v>
      </c>
      <c r="Y61" s="4" t="s">
        <v>48</v>
      </c>
    </row>
    <row r="62" s="4" customFormat="1" spans="1:25">
      <c r="A62" s="4" t="s">
        <v>179</v>
      </c>
      <c r="B62" s="4" t="s">
        <v>26</v>
      </c>
      <c r="C62" s="4" t="s">
        <v>55</v>
      </c>
      <c r="D62" s="4" t="s">
        <v>180</v>
      </c>
      <c r="E62" s="4" t="s">
        <v>181</v>
      </c>
      <c r="F62" s="6">
        <v>45294</v>
      </c>
      <c r="G62" s="6">
        <v>45296</v>
      </c>
      <c r="H62" s="4">
        <v>2</v>
      </c>
      <c r="I62" s="4">
        <v>2</v>
      </c>
      <c r="J62" s="4">
        <v>4</v>
      </c>
      <c r="K62" s="4" t="s">
        <v>30</v>
      </c>
      <c r="L62" s="4">
        <v>-3626.64</v>
      </c>
      <c r="M62" s="4">
        <v>-3626.64</v>
      </c>
      <c r="N62" s="4" t="s">
        <v>182</v>
      </c>
      <c r="O62" s="4" t="s">
        <v>176</v>
      </c>
      <c r="P62" s="4" t="s">
        <v>33</v>
      </c>
      <c r="Q62" s="4">
        <v>0</v>
      </c>
      <c r="R62" s="7">
        <v>45162</v>
      </c>
      <c r="S62" s="6">
        <v>45299</v>
      </c>
      <c r="T62" s="4" t="s">
        <v>34</v>
      </c>
      <c r="U62" s="4">
        <v>-3626.64</v>
      </c>
      <c r="V62" s="4">
        <v>0</v>
      </c>
      <c r="W62" s="4">
        <v>0</v>
      </c>
      <c r="X62" s="4" t="s">
        <v>183</v>
      </c>
      <c r="Y62" s="4" t="s">
        <v>48</v>
      </c>
    </row>
    <row r="63" s="4" customFormat="1" spans="1:25">
      <c r="A63" s="4" t="s">
        <v>273</v>
      </c>
      <c r="B63" s="4" t="s">
        <v>26</v>
      </c>
      <c r="C63" s="4" t="s">
        <v>55</v>
      </c>
      <c r="D63" s="4" t="s">
        <v>274</v>
      </c>
      <c r="E63" s="4" t="s">
        <v>275</v>
      </c>
      <c r="F63" s="6">
        <v>45288</v>
      </c>
      <c r="G63" s="6">
        <v>45296</v>
      </c>
      <c r="H63" s="4">
        <v>1</v>
      </c>
      <c r="I63" s="4">
        <v>8</v>
      </c>
      <c r="J63" s="4">
        <v>8</v>
      </c>
      <c r="K63" s="4" t="s">
        <v>30</v>
      </c>
      <c r="L63" s="4">
        <v>-12804</v>
      </c>
      <c r="M63" s="4">
        <v>-12804</v>
      </c>
      <c r="N63" s="4" t="s">
        <v>276</v>
      </c>
      <c r="O63" s="4" t="s">
        <v>176</v>
      </c>
      <c r="P63" s="4" t="s">
        <v>33</v>
      </c>
      <c r="Q63" s="4">
        <v>0</v>
      </c>
      <c r="R63" s="7">
        <v>45243.0000115741</v>
      </c>
      <c r="S63" s="6">
        <v>45299</v>
      </c>
      <c r="T63" s="4" t="s">
        <v>34</v>
      </c>
      <c r="U63" s="4">
        <v>-12804</v>
      </c>
      <c r="V63" s="4">
        <v>0</v>
      </c>
      <c r="W63" s="4">
        <v>0</v>
      </c>
      <c r="X63" s="4" t="s">
        <v>277</v>
      </c>
      <c r="Y63" s="4" t="s">
        <v>48</v>
      </c>
    </row>
    <row r="64" s="4" customFormat="1" spans="1:25">
      <c r="A64" s="4" t="s">
        <v>286</v>
      </c>
      <c r="B64" s="4" t="s">
        <v>26</v>
      </c>
      <c r="C64" s="4" t="s">
        <v>27</v>
      </c>
      <c r="D64" s="4" t="s">
        <v>287</v>
      </c>
      <c r="E64" s="4" t="s">
        <v>288</v>
      </c>
      <c r="F64" s="6">
        <v>45293</v>
      </c>
      <c r="G64" s="6">
        <v>45296</v>
      </c>
      <c r="H64" s="4">
        <v>1</v>
      </c>
      <c r="I64" s="4">
        <v>3</v>
      </c>
      <c r="J64" s="4">
        <v>3</v>
      </c>
      <c r="K64" s="4" t="s">
        <v>30</v>
      </c>
      <c r="L64" s="4">
        <v>1259.61</v>
      </c>
      <c r="M64" s="4">
        <v>1259.61</v>
      </c>
      <c r="N64" s="4" t="s">
        <v>289</v>
      </c>
      <c r="O64" s="4" t="s">
        <v>176</v>
      </c>
      <c r="P64" s="4" t="s">
        <v>33</v>
      </c>
      <c r="Q64" s="4">
        <v>0</v>
      </c>
      <c r="R64" s="7">
        <v>45248</v>
      </c>
      <c r="S64" s="6">
        <v>45299</v>
      </c>
      <c r="T64" s="4" t="s">
        <v>34</v>
      </c>
      <c r="U64" s="4">
        <v>1259.61</v>
      </c>
      <c r="V64" s="4">
        <v>0</v>
      </c>
      <c r="W64" s="4">
        <v>0</v>
      </c>
      <c r="X64" s="4" t="s">
        <v>290</v>
      </c>
      <c r="Y64" s="4" t="s">
        <v>48</v>
      </c>
    </row>
    <row r="65" s="4" customFormat="1" spans="1:25">
      <c r="A65" s="4" t="s">
        <v>291</v>
      </c>
      <c r="B65" s="4" t="s">
        <v>26</v>
      </c>
      <c r="C65" s="4" t="s">
        <v>27</v>
      </c>
      <c r="D65" s="4" t="s">
        <v>292</v>
      </c>
      <c r="E65" s="4" t="s">
        <v>293</v>
      </c>
      <c r="F65" s="6">
        <v>45293</v>
      </c>
      <c r="G65" s="6">
        <v>45296</v>
      </c>
      <c r="H65" s="4">
        <v>1</v>
      </c>
      <c r="I65" s="4">
        <v>3</v>
      </c>
      <c r="J65" s="4">
        <v>3</v>
      </c>
      <c r="K65" s="4" t="s">
        <v>30</v>
      </c>
      <c r="L65" s="4">
        <v>1953.64</v>
      </c>
      <c r="M65" s="4">
        <v>1953.64</v>
      </c>
      <c r="N65" s="4" t="s">
        <v>294</v>
      </c>
      <c r="O65" s="4" t="s">
        <v>176</v>
      </c>
      <c r="P65" s="4" t="s">
        <v>33</v>
      </c>
      <c r="Q65" s="4">
        <v>0</v>
      </c>
      <c r="R65" s="7">
        <v>45249.0000115741</v>
      </c>
      <c r="S65" s="6">
        <v>45299</v>
      </c>
      <c r="T65" s="4" t="s">
        <v>34</v>
      </c>
      <c r="U65" s="4">
        <v>1953.64</v>
      </c>
      <c r="V65" s="4">
        <v>0</v>
      </c>
      <c r="W65" s="4">
        <v>0</v>
      </c>
      <c r="X65" s="4" t="s">
        <v>295</v>
      </c>
      <c r="Y65" s="4" t="s">
        <v>296</v>
      </c>
    </row>
    <row r="66" s="4" customFormat="1" spans="1:25">
      <c r="A66" s="4" t="s">
        <v>297</v>
      </c>
      <c r="B66" s="4" t="s">
        <v>26</v>
      </c>
      <c r="C66" s="4" t="s">
        <v>27</v>
      </c>
      <c r="D66" s="4" t="s">
        <v>118</v>
      </c>
      <c r="E66" s="4" t="s">
        <v>119</v>
      </c>
      <c r="F66" s="6">
        <v>45293</v>
      </c>
      <c r="G66" s="6">
        <v>45296</v>
      </c>
      <c r="H66" s="4">
        <v>1</v>
      </c>
      <c r="I66" s="4">
        <v>3</v>
      </c>
      <c r="J66" s="4">
        <v>3</v>
      </c>
      <c r="K66" s="4" t="s">
        <v>30</v>
      </c>
      <c r="L66" s="4">
        <v>919.08</v>
      </c>
      <c r="M66" s="4">
        <v>919.08</v>
      </c>
      <c r="N66" s="4" t="s">
        <v>298</v>
      </c>
      <c r="O66" s="4" t="s">
        <v>176</v>
      </c>
      <c r="P66" s="4" t="s">
        <v>33</v>
      </c>
      <c r="Q66" s="4">
        <v>0</v>
      </c>
      <c r="R66" s="7">
        <v>45249.0000115741</v>
      </c>
      <c r="S66" s="6">
        <v>45299</v>
      </c>
      <c r="T66" s="4" t="s">
        <v>34</v>
      </c>
      <c r="U66" s="4">
        <v>919.08</v>
      </c>
      <c r="V66" s="4">
        <v>0</v>
      </c>
      <c r="W66" s="4">
        <v>0</v>
      </c>
      <c r="X66" s="4" t="s">
        <v>299</v>
      </c>
      <c r="Y66" s="4" t="s">
        <v>300</v>
      </c>
    </row>
    <row r="67" s="4" customFormat="1" spans="1:25">
      <c r="A67" s="4" t="s">
        <v>301</v>
      </c>
      <c r="B67" s="4" t="s">
        <v>26</v>
      </c>
      <c r="C67" s="4" t="s">
        <v>27</v>
      </c>
      <c r="D67" s="4" t="s">
        <v>302</v>
      </c>
      <c r="E67" s="4" t="s">
        <v>303</v>
      </c>
      <c r="F67" s="6">
        <v>45295</v>
      </c>
      <c r="G67" s="6">
        <v>45296</v>
      </c>
      <c r="H67" s="4">
        <v>1</v>
      </c>
      <c r="I67" s="4">
        <v>1</v>
      </c>
      <c r="J67" s="4">
        <v>1</v>
      </c>
      <c r="K67" s="4" t="s">
        <v>30</v>
      </c>
      <c r="L67" s="4">
        <v>342.52</v>
      </c>
      <c r="M67" s="4">
        <v>342.52</v>
      </c>
      <c r="N67" s="4" t="s">
        <v>304</v>
      </c>
      <c r="O67" s="4" t="s">
        <v>176</v>
      </c>
      <c r="P67" s="4" t="s">
        <v>33</v>
      </c>
      <c r="Q67" s="4">
        <v>0</v>
      </c>
      <c r="R67" s="7">
        <v>45250.0000115741</v>
      </c>
      <c r="S67" s="6">
        <v>45299</v>
      </c>
      <c r="T67" s="4" t="s">
        <v>34</v>
      </c>
      <c r="U67" s="4">
        <v>342.52</v>
      </c>
      <c r="V67" s="4">
        <v>0</v>
      </c>
      <c r="W67" s="4">
        <v>0</v>
      </c>
      <c r="X67" s="4" t="s">
        <v>305</v>
      </c>
      <c r="Y67" s="4" t="s">
        <v>306</v>
      </c>
    </row>
    <row r="68" s="4" customFormat="1" spans="1:25">
      <c r="A68" s="4" t="s">
        <v>307</v>
      </c>
      <c r="B68" s="4" t="s">
        <v>26</v>
      </c>
      <c r="C68" s="4" t="s">
        <v>27</v>
      </c>
      <c r="D68" s="4" t="s">
        <v>158</v>
      </c>
      <c r="E68" s="4" t="s">
        <v>159</v>
      </c>
      <c r="F68" s="6">
        <v>45295</v>
      </c>
      <c r="G68" s="6">
        <v>45296</v>
      </c>
      <c r="H68" s="4">
        <v>1</v>
      </c>
      <c r="I68" s="4">
        <v>1</v>
      </c>
      <c r="J68" s="4">
        <v>1</v>
      </c>
      <c r="K68" s="4" t="s">
        <v>30</v>
      </c>
      <c r="L68" s="4">
        <v>564.78</v>
      </c>
      <c r="M68" s="4">
        <v>564.78</v>
      </c>
      <c r="N68" s="4" t="s">
        <v>308</v>
      </c>
      <c r="O68" s="4" t="s">
        <v>176</v>
      </c>
      <c r="P68" s="4" t="s">
        <v>33</v>
      </c>
      <c r="Q68" s="4">
        <v>0</v>
      </c>
      <c r="R68" s="7">
        <v>45251.0000115741</v>
      </c>
      <c r="S68" s="6">
        <v>45299</v>
      </c>
      <c r="T68" s="4" t="s">
        <v>34</v>
      </c>
      <c r="U68" s="4">
        <v>564.78</v>
      </c>
      <c r="V68" s="4">
        <v>0</v>
      </c>
      <c r="W68" s="4">
        <v>0</v>
      </c>
      <c r="X68" s="4" t="s">
        <v>309</v>
      </c>
      <c r="Y68" s="4" t="s">
        <v>48</v>
      </c>
    </row>
    <row r="69" s="4" customFormat="1" spans="1:25">
      <c r="A69" s="4" t="s">
        <v>310</v>
      </c>
      <c r="B69" s="4" t="s">
        <v>26</v>
      </c>
      <c r="C69" s="4" t="s">
        <v>27</v>
      </c>
      <c r="D69" s="4" t="s">
        <v>311</v>
      </c>
      <c r="E69" s="4" t="s">
        <v>312</v>
      </c>
      <c r="F69" s="6">
        <v>45295</v>
      </c>
      <c r="G69" s="6">
        <v>45296</v>
      </c>
      <c r="H69" s="4">
        <v>1</v>
      </c>
      <c r="I69" s="4">
        <v>1</v>
      </c>
      <c r="J69" s="4">
        <v>1</v>
      </c>
      <c r="K69" s="4" t="s">
        <v>30</v>
      </c>
      <c r="L69" s="4">
        <v>484.86</v>
      </c>
      <c r="M69" s="4">
        <v>484.86</v>
      </c>
      <c r="N69" s="4" t="s">
        <v>313</v>
      </c>
      <c r="O69" s="4" t="s">
        <v>176</v>
      </c>
      <c r="P69" s="4" t="s">
        <v>33</v>
      </c>
      <c r="Q69" s="4">
        <v>0</v>
      </c>
      <c r="R69" s="7">
        <v>45251.0000115741</v>
      </c>
      <c r="S69" s="6">
        <v>45299</v>
      </c>
      <c r="T69" s="4" t="s">
        <v>34</v>
      </c>
      <c r="U69" s="4">
        <v>484.86</v>
      </c>
      <c r="V69" s="4">
        <v>0</v>
      </c>
      <c r="W69" s="4">
        <v>0</v>
      </c>
      <c r="X69" s="4" t="s">
        <v>314</v>
      </c>
      <c r="Y69" s="4" t="s">
        <v>315</v>
      </c>
    </row>
    <row r="70" s="4" customFormat="1" spans="1:25">
      <c r="A70" s="4" t="s">
        <v>316</v>
      </c>
      <c r="B70" s="4" t="s">
        <v>26</v>
      </c>
      <c r="C70" s="4" t="s">
        <v>27</v>
      </c>
      <c r="D70" s="4" t="s">
        <v>317</v>
      </c>
      <c r="E70" s="4" t="s">
        <v>318</v>
      </c>
      <c r="F70" s="6">
        <v>45292</v>
      </c>
      <c r="G70" s="6">
        <v>45296</v>
      </c>
      <c r="H70" s="4">
        <v>1</v>
      </c>
      <c r="I70" s="4">
        <v>4</v>
      </c>
      <c r="J70" s="4">
        <v>4</v>
      </c>
      <c r="K70" s="4" t="s">
        <v>30</v>
      </c>
      <c r="L70" s="4">
        <v>1947.72</v>
      </c>
      <c r="M70" s="4">
        <v>1947.72</v>
      </c>
      <c r="N70" s="4" t="s">
        <v>319</v>
      </c>
      <c r="O70" s="4" t="s">
        <v>176</v>
      </c>
      <c r="P70" s="4" t="s">
        <v>33</v>
      </c>
      <c r="Q70" s="4">
        <v>0</v>
      </c>
      <c r="R70" s="7">
        <v>45252</v>
      </c>
      <c r="S70" s="6">
        <v>45299</v>
      </c>
      <c r="T70" s="4" t="s">
        <v>34</v>
      </c>
      <c r="U70" s="4">
        <v>1947.72</v>
      </c>
      <c r="V70" s="4">
        <v>0</v>
      </c>
      <c r="W70" s="4">
        <v>0</v>
      </c>
      <c r="X70" s="4" t="s">
        <v>320</v>
      </c>
      <c r="Y70" s="4" t="s">
        <v>321</v>
      </c>
    </row>
    <row r="71" s="4" customFormat="1" spans="1:25">
      <c r="A71" s="4" t="s">
        <v>284</v>
      </c>
      <c r="B71" s="4" t="s">
        <v>26</v>
      </c>
      <c r="C71" s="4" t="s">
        <v>55</v>
      </c>
      <c r="D71" s="4" t="s">
        <v>92</v>
      </c>
      <c r="E71" s="4" t="s">
        <v>93</v>
      </c>
      <c r="F71" s="6">
        <v>45295</v>
      </c>
      <c r="G71" s="6">
        <v>45296</v>
      </c>
      <c r="H71" s="4">
        <v>1</v>
      </c>
      <c r="I71" s="4">
        <v>1</v>
      </c>
      <c r="J71" s="4">
        <v>1</v>
      </c>
      <c r="K71" s="4" t="s">
        <v>30</v>
      </c>
      <c r="L71" s="4">
        <v>-932.31</v>
      </c>
      <c r="M71" s="4">
        <v>-932.31</v>
      </c>
      <c r="N71" s="4" t="s">
        <v>94</v>
      </c>
      <c r="O71" s="4" t="s">
        <v>176</v>
      </c>
      <c r="P71" s="4" t="s">
        <v>33</v>
      </c>
      <c r="Q71" s="4">
        <v>0</v>
      </c>
      <c r="R71" s="7">
        <v>45244.0000115741</v>
      </c>
      <c r="S71" s="6">
        <v>45299</v>
      </c>
      <c r="T71" s="4" t="s">
        <v>34</v>
      </c>
      <c r="U71" s="4">
        <v>-932.31</v>
      </c>
      <c r="V71" s="4">
        <v>0</v>
      </c>
      <c r="W71" s="4">
        <v>0</v>
      </c>
      <c r="X71" s="4" t="s">
        <v>285</v>
      </c>
      <c r="Y71" s="4" t="s">
        <v>48</v>
      </c>
    </row>
    <row r="72" s="4" customFormat="1" spans="1:25">
      <c r="A72" s="4" t="s">
        <v>227</v>
      </c>
      <c r="B72" s="4" t="s">
        <v>26</v>
      </c>
      <c r="C72" s="4" t="s">
        <v>55</v>
      </c>
      <c r="D72" s="4" t="s">
        <v>228</v>
      </c>
      <c r="E72" s="4" t="s">
        <v>229</v>
      </c>
      <c r="F72" s="6">
        <v>45294</v>
      </c>
      <c r="G72" s="6">
        <v>45296</v>
      </c>
      <c r="H72" s="4">
        <v>1</v>
      </c>
      <c r="I72" s="4">
        <v>2</v>
      </c>
      <c r="J72" s="4">
        <v>2</v>
      </c>
      <c r="K72" s="4" t="s">
        <v>30</v>
      </c>
      <c r="L72" s="4">
        <v>-2762.34</v>
      </c>
      <c r="M72" s="4">
        <v>-2762.34</v>
      </c>
      <c r="N72" s="4" t="s">
        <v>230</v>
      </c>
      <c r="O72" s="4" t="s">
        <v>176</v>
      </c>
      <c r="P72" s="4" t="s">
        <v>33</v>
      </c>
      <c r="Q72" s="4">
        <v>0</v>
      </c>
      <c r="R72" s="7">
        <v>45233</v>
      </c>
      <c r="S72" s="6">
        <v>45299</v>
      </c>
      <c r="T72" s="4" t="s">
        <v>34</v>
      </c>
      <c r="U72" s="4">
        <v>-2762.34</v>
      </c>
      <c r="V72" s="4">
        <v>0</v>
      </c>
      <c r="W72" s="4">
        <v>0</v>
      </c>
      <c r="X72" s="4" t="s">
        <v>231</v>
      </c>
      <c r="Y72" s="4" t="s">
        <v>48</v>
      </c>
    </row>
    <row r="73" s="4" customFormat="1" spans="1:25">
      <c r="A73" s="4" t="s">
        <v>316</v>
      </c>
      <c r="B73" s="4" t="s">
        <v>26</v>
      </c>
      <c r="C73" s="4" t="s">
        <v>55</v>
      </c>
      <c r="D73" s="4" t="s">
        <v>317</v>
      </c>
      <c r="E73" s="4" t="s">
        <v>318</v>
      </c>
      <c r="F73" s="6">
        <v>45292</v>
      </c>
      <c r="G73" s="6">
        <v>45296</v>
      </c>
      <c r="H73" s="4">
        <v>1</v>
      </c>
      <c r="I73" s="4">
        <v>4</v>
      </c>
      <c r="J73" s="4">
        <v>4</v>
      </c>
      <c r="K73" s="4" t="s">
        <v>30</v>
      </c>
      <c r="L73" s="4">
        <v>-1947.72</v>
      </c>
      <c r="M73" s="4">
        <v>-1947.72</v>
      </c>
      <c r="N73" s="4" t="s">
        <v>319</v>
      </c>
      <c r="O73" s="4" t="s">
        <v>176</v>
      </c>
      <c r="P73" s="4" t="s">
        <v>33</v>
      </c>
      <c r="Q73" s="4">
        <v>0</v>
      </c>
      <c r="R73" s="7">
        <v>45252</v>
      </c>
      <c r="S73" s="6">
        <v>45299</v>
      </c>
      <c r="T73" s="4" t="s">
        <v>34</v>
      </c>
      <c r="U73" s="4">
        <v>-1947.72</v>
      </c>
      <c r="V73" s="4">
        <v>0</v>
      </c>
      <c r="W73" s="4">
        <v>0</v>
      </c>
      <c r="X73" s="4" t="s">
        <v>320</v>
      </c>
      <c r="Y73" s="4" t="s">
        <v>321</v>
      </c>
    </row>
    <row r="74" s="4" customFormat="1" spans="1:25">
      <c r="A74" s="4" t="s">
        <v>268</v>
      </c>
      <c r="B74" s="4" t="s">
        <v>26</v>
      </c>
      <c r="C74" s="4" t="s">
        <v>55</v>
      </c>
      <c r="D74" s="4" t="s">
        <v>269</v>
      </c>
      <c r="E74" s="4" t="s">
        <v>270</v>
      </c>
      <c r="F74" s="6">
        <v>45293</v>
      </c>
      <c r="G74" s="6">
        <v>45296</v>
      </c>
      <c r="H74" s="4">
        <v>1</v>
      </c>
      <c r="I74" s="4">
        <v>3</v>
      </c>
      <c r="J74" s="4">
        <v>3</v>
      </c>
      <c r="K74" s="4" t="s">
        <v>30</v>
      </c>
      <c r="L74" s="4">
        <v>-1149.09</v>
      </c>
      <c r="M74" s="4">
        <v>-1149.09</v>
      </c>
      <c r="N74" s="4" t="s">
        <v>271</v>
      </c>
      <c r="O74" s="4" t="s">
        <v>176</v>
      </c>
      <c r="P74" s="4" t="s">
        <v>33</v>
      </c>
      <c r="Q74" s="4">
        <v>0</v>
      </c>
      <c r="R74" s="7">
        <v>45240</v>
      </c>
      <c r="S74" s="6">
        <v>45299</v>
      </c>
      <c r="T74" s="4" t="s">
        <v>34</v>
      </c>
      <c r="U74" s="4">
        <v>-1149.09</v>
      </c>
      <c r="V74" s="4">
        <v>0</v>
      </c>
      <c r="W74" s="4">
        <v>0</v>
      </c>
      <c r="X74" s="4" t="s">
        <v>272</v>
      </c>
      <c r="Y74" s="4" t="s">
        <v>48</v>
      </c>
    </row>
    <row r="75" s="4" customFormat="1" spans="1:25">
      <c r="A75" s="4" t="s">
        <v>322</v>
      </c>
      <c r="B75" s="4" t="s">
        <v>26</v>
      </c>
      <c r="C75" s="4" t="s">
        <v>27</v>
      </c>
      <c r="D75" s="4" t="s">
        <v>142</v>
      </c>
      <c r="E75" s="4" t="s">
        <v>143</v>
      </c>
      <c r="F75" s="6">
        <v>45295</v>
      </c>
      <c r="G75" s="6">
        <v>45296</v>
      </c>
      <c r="H75" s="4">
        <v>1</v>
      </c>
      <c r="I75" s="4">
        <v>1</v>
      </c>
      <c r="J75" s="4">
        <v>1</v>
      </c>
      <c r="K75" s="4" t="s">
        <v>30</v>
      </c>
      <c r="L75" s="4">
        <v>1734.86</v>
      </c>
      <c r="M75" s="4">
        <v>1734.86</v>
      </c>
      <c r="N75" s="4" t="s">
        <v>323</v>
      </c>
      <c r="O75" s="4" t="s">
        <v>176</v>
      </c>
      <c r="P75" s="4" t="s">
        <v>33</v>
      </c>
      <c r="Q75" s="4">
        <v>0</v>
      </c>
      <c r="R75" s="7">
        <v>45287</v>
      </c>
      <c r="S75" s="6">
        <v>45299</v>
      </c>
      <c r="T75" s="4" t="s">
        <v>34</v>
      </c>
      <c r="U75" s="4">
        <v>1734.86</v>
      </c>
      <c r="V75" s="4">
        <v>0</v>
      </c>
      <c r="W75" s="4">
        <v>0</v>
      </c>
      <c r="X75" s="4" t="s">
        <v>324</v>
      </c>
      <c r="Y75" s="4" t="s">
        <v>325</v>
      </c>
    </row>
    <row r="76" s="4" customFormat="1" spans="1:25">
      <c r="A76" s="4" t="s">
        <v>326</v>
      </c>
      <c r="B76" s="4" t="s">
        <v>26</v>
      </c>
      <c r="C76" s="4" t="s">
        <v>27</v>
      </c>
      <c r="D76" s="4" t="s">
        <v>142</v>
      </c>
      <c r="E76" s="4" t="s">
        <v>143</v>
      </c>
      <c r="F76" s="6">
        <v>45295</v>
      </c>
      <c r="G76" s="6">
        <v>45296</v>
      </c>
      <c r="H76" s="4">
        <v>1</v>
      </c>
      <c r="I76" s="4">
        <v>1</v>
      </c>
      <c r="J76" s="4">
        <v>1</v>
      </c>
      <c r="K76" s="4" t="s">
        <v>30</v>
      </c>
      <c r="L76" s="4">
        <v>1734.86</v>
      </c>
      <c r="M76" s="4">
        <v>1734.86</v>
      </c>
      <c r="N76" s="4" t="s">
        <v>327</v>
      </c>
      <c r="O76" s="4" t="s">
        <v>176</v>
      </c>
      <c r="P76" s="4" t="s">
        <v>33</v>
      </c>
      <c r="Q76" s="4">
        <v>0</v>
      </c>
      <c r="R76" s="7">
        <v>45287</v>
      </c>
      <c r="S76" s="6">
        <v>45299</v>
      </c>
      <c r="T76" s="4" t="s">
        <v>34</v>
      </c>
      <c r="U76" s="4">
        <v>1734.86</v>
      </c>
      <c r="V76" s="4">
        <v>0</v>
      </c>
      <c r="W76" s="4">
        <v>0</v>
      </c>
      <c r="X76" s="4" t="s">
        <v>328</v>
      </c>
      <c r="Y76" s="4" t="s">
        <v>329</v>
      </c>
    </row>
    <row r="77" s="4" customFormat="1" spans="1:25">
      <c r="A77" s="4" t="s">
        <v>330</v>
      </c>
      <c r="B77" s="4" t="s">
        <v>26</v>
      </c>
      <c r="C77" s="4" t="s">
        <v>27</v>
      </c>
      <c r="D77" s="4" t="s">
        <v>331</v>
      </c>
      <c r="E77" s="4" t="s">
        <v>332</v>
      </c>
      <c r="F77" s="6">
        <v>45295</v>
      </c>
      <c r="G77" s="6">
        <v>45296</v>
      </c>
      <c r="H77" s="4">
        <v>1</v>
      </c>
      <c r="I77" s="4">
        <v>1</v>
      </c>
      <c r="J77" s="4">
        <v>1</v>
      </c>
      <c r="K77" s="4" t="s">
        <v>30</v>
      </c>
      <c r="L77" s="4">
        <v>1700.87</v>
      </c>
      <c r="M77" s="4">
        <v>1700.87</v>
      </c>
      <c r="N77" s="4" t="s">
        <v>333</v>
      </c>
      <c r="O77" s="4" t="s">
        <v>176</v>
      </c>
      <c r="P77" s="4" t="s">
        <v>33</v>
      </c>
      <c r="Q77" s="4">
        <v>0</v>
      </c>
      <c r="R77" s="7">
        <v>45290</v>
      </c>
      <c r="S77" s="6">
        <v>45299</v>
      </c>
      <c r="T77" s="4" t="s">
        <v>34</v>
      </c>
      <c r="U77" s="4">
        <v>1700.87</v>
      </c>
      <c r="V77" s="4">
        <v>0</v>
      </c>
      <c r="W77" s="4">
        <v>0</v>
      </c>
      <c r="X77" s="4" t="s">
        <v>334</v>
      </c>
      <c r="Y77" s="4" t="s">
        <v>335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9"/>
  <sheetViews>
    <sheetView tabSelected="1" workbookViewId="0">
      <selection activeCell="A67" sqref="A67:C69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4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336</v>
      </c>
    </row>
    <row r="2" s="4" customFormat="1" hidden="1" spans="1:9">
      <c r="A2" s="5">
        <v>999224288528295</v>
      </c>
      <c r="B2" s="6">
        <v>45293</v>
      </c>
      <c r="C2" s="6">
        <v>45295</v>
      </c>
      <c r="D2" s="4">
        <v>1548</v>
      </c>
      <c r="E2" s="4" t="str">
        <f>VLOOKUP(A2,HOP!A:L,12,0)</f>
        <v>1548.00</v>
      </c>
      <c r="F2" s="4" t="str">
        <f>VLOOKUP(A2,HOP!A:C,3,0)</f>
        <v>3394126</v>
      </c>
      <c r="G2" s="4">
        <f>D2-E2</f>
        <v>0</v>
      </c>
      <c r="H2" s="4" t="str">
        <f>$H$1&amp;F2</f>
        <v>，3394126</v>
      </c>
      <c r="I2" s="4" t="str">
        <f>VLOOKUP(A2,HOP!A:U,21,0)</f>
        <v>直连</v>
      </c>
    </row>
    <row r="3" s="4" customFormat="1" hidden="1" spans="1:9">
      <c r="A3" s="5">
        <v>999226723726021</v>
      </c>
      <c r="B3" s="6">
        <v>45290</v>
      </c>
      <c r="C3" s="6">
        <v>45295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999226918513305</v>
      </c>
      <c r="B4" s="6">
        <v>45293</v>
      </c>
      <c r="C4" s="6">
        <v>45295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999226929784076</v>
      </c>
      <c r="B5" s="6">
        <v>45292</v>
      </c>
      <c r="C5" s="6">
        <v>45295</v>
      </c>
      <c r="D5" s="4">
        <v>2828.4</v>
      </c>
      <c r="E5" s="4" t="str">
        <f>VLOOKUP(A5,HOP!A:L,12,0)</f>
        <v>2828.40</v>
      </c>
      <c r="F5" s="4" t="str">
        <f>VLOOKUP(A5,HOP!A:C,3,0)</f>
        <v>3976635</v>
      </c>
      <c r="G5" s="4">
        <f t="shared" si="0"/>
        <v>0</v>
      </c>
      <c r="H5" s="4" t="str">
        <f t="shared" si="1"/>
        <v>，3976635</v>
      </c>
      <c r="I5" s="4" t="str">
        <f>VLOOKUP(A5,HOP!A:U,21,0)</f>
        <v>直连</v>
      </c>
    </row>
    <row r="6" s="4" customFormat="1" hidden="1" spans="1:9">
      <c r="A6" s="5">
        <v>999227310199074</v>
      </c>
      <c r="B6" s="6">
        <v>45288</v>
      </c>
      <c r="C6" s="6">
        <v>45295</v>
      </c>
      <c r="D6" s="4">
        <v>2434.46</v>
      </c>
      <c r="E6" s="4" t="str">
        <f>VLOOKUP(A6,HOP!A:L,12,0)</f>
        <v>2434.46</v>
      </c>
      <c r="F6" s="4" t="str">
        <f>VLOOKUP(A6,HOP!A:C,3,0)</f>
        <v>4046552</v>
      </c>
      <c r="G6" s="4">
        <f t="shared" si="0"/>
        <v>0</v>
      </c>
      <c r="H6" s="4" t="str">
        <f t="shared" si="1"/>
        <v>，4046552</v>
      </c>
      <c r="I6" s="4" t="str">
        <f>VLOOKUP(A6,HOP!A:U,21,0)</f>
        <v>直连</v>
      </c>
    </row>
    <row r="7" s="4" customFormat="1" hidden="1" spans="1:9">
      <c r="A7" s="5">
        <v>999227310210205</v>
      </c>
      <c r="B7" s="6">
        <v>45288</v>
      </c>
      <c r="C7" s="6">
        <v>45295</v>
      </c>
      <c r="D7" s="4">
        <v>2434.46</v>
      </c>
      <c r="E7" s="4" t="str">
        <f>VLOOKUP(A7,HOP!A:L,12,0)</f>
        <v>2434.46</v>
      </c>
      <c r="F7" s="4" t="str">
        <f>VLOOKUP(A7,HOP!A:C,3,0)</f>
        <v>4046561</v>
      </c>
      <c r="G7" s="4">
        <f t="shared" si="0"/>
        <v>0</v>
      </c>
      <c r="H7" s="4" t="str">
        <f t="shared" si="1"/>
        <v>，4046561</v>
      </c>
      <c r="I7" s="4" t="str">
        <f>VLOOKUP(A7,HOP!A:U,21,0)</f>
        <v>直连</v>
      </c>
    </row>
    <row r="8" s="4" customFormat="1" hidden="1" spans="1:9">
      <c r="A8" s="5">
        <v>999228273462505</v>
      </c>
      <c r="B8" s="6">
        <v>45290</v>
      </c>
      <c r="C8" s="6">
        <v>45295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999228289624003</v>
      </c>
      <c r="B9" s="6">
        <v>45294</v>
      </c>
      <c r="C9" s="6">
        <v>45295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999228334156232</v>
      </c>
      <c r="B10" s="6">
        <v>45294</v>
      </c>
      <c r="C10" s="6">
        <v>45295</v>
      </c>
      <c r="D10" s="4">
        <v>647.61</v>
      </c>
      <c r="E10" s="4" t="str">
        <f>VLOOKUP(A10,HOP!A:L,12,0)</f>
        <v>647.61</v>
      </c>
      <c r="F10" s="4" t="str">
        <f>VLOOKUP(A10,HOP!A:C,3,0)</f>
        <v>4199558</v>
      </c>
      <c r="G10" s="4">
        <f t="shared" si="0"/>
        <v>0</v>
      </c>
      <c r="H10" s="4" t="str">
        <f t="shared" si="1"/>
        <v>，4199558</v>
      </c>
      <c r="I10" s="4" t="str">
        <f>VLOOKUP(A10,HOP!A:U,21,0)</f>
        <v>直采</v>
      </c>
    </row>
    <row r="11" s="4" customFormat="1" hidden="1" spans="1:9">
      <c r="A11" s="5">
        <v>999228367625657</v>
      </c>
      <c r="B11" s="6">
        <v>45292</v>
      </c>
      <c r="C11" s="6">
        <v>45295</v>
      </c>
      <c r="D11" s="4">
        <v>4161.75</v>
      </c>
      <c r="E11" s="4" t="str">
        <f>VLOOKUP(A11,HOP!A:L,12,0)</f>
        <v>4161.75</v>
      </c>
      <c r="F11" s="4" t="str">
        <f>VLOOKUP(A11,HOP!A:C,3,0)</f>
        <v>4218862</v>
      </c>
      <c r="G11" s="4">
        <f t="shared" si="0"/>
        <v>0</v>
      </c>
      <c r="H11" s="4" t="str">
        <f t="shared" si="1"/>
        <v>，4218862</v>
      </c>
      <c r="I11" s="4" t="str">
        <f>VLOOKUP(A11,HOP!A:U,21,0)</f>
        <v>直连</v>
      </c>
    </row>
    <row r="12" s="4" customFormat="1" hidden="1" spans="1:9">
      <c r="A12" s="5">
        <v>999228414003074</v>
      </c>
      <c r="B12" s="6">
        <v>45291</v>
      </c>
      <c r="C12" s="6">
        <v>45295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999228472823845</v>
      </c>
      <c r="B13" s="6">
        <v>45294</v>
      </c>
      <c r="C13" s="6">
        <v>45295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999228487983144</v>
      </c>
      <c r="B14" s="6">
        <v>45294</v>
      </c>
      <c r="C14" s="6">
        <v>45295</v>
      </c>
      <c r="D14" s="4">
        <v>766.63</v>
      </c>
      <c r="E14" s="4" t="str">
        <f>VLOOKUP(A14,HOP!A:L,12,0)</f>
        <v>766.63</v>
      </c>
      <c r="F14" s="4" t="str">
        <f>VLOOKUP(A14,HOP!A:C,3,0)</f>
        <v>4259193</v>
      </c>
      <c r="G14" s="4">
        <f t="shared" si="0"/>
        <v>0</v>
      </c>
      <c r="H14" s="4" t="str">
        <f t="shared" si="1"/>
        <v>，4259193</v>
      </c>
      <c r="I14" s="4" t="str">
        <f>VLOOKUP(A14,HOP!A:U,21,0)</f>
        <v>直连</v>
      </c>
    </row>
    <row r="15" s="4" customFormat="1" hidden="1" spans="1:9">
      <c r="A15" s="5">
        <v>999228506281511</v>
      </c>
      <c r="B15" s="6">
        <v>45294</v>
      </c>
      <c r="C15" s="6">
        <v>45295</v>
      </c>
      <c r="D15" s="4">
        <v>1044.68</v>
      </c>
      <c r="E15" s="4" t="str">
        <f>VLOOKUP(A15,HOP!A:L,12,0)</f>
        <v>1044.68</v>
      </c>
      <c r="F15" s="4" t="str">
        <f>VLOOKUP(A15,HOP!A:C,3,0)</f>
        <v>4267676</v>
      </c>
      <c r="G15" s="4">
        <f t="shared" si="0"/>
        <v>0</v>
      </c>
      <c r="H15" s="4" t="str">
        <f t="shared" si="1"/>
        <v>，4267676</v>
      </c>
      <c r="I15" s="4" t="str">
        <f>VLOOKUP(A15,HOP!A:U,21,0)</f>
        <v>直连</v>
      </c>
    </row>
    <row r="16" s="4" customFormat="1" hidden="1" spans="1:9">
      <c r="A16" s="5">
        <v>999228521835603</v>
      </c>
      <c r="B16" s="6">
        <v>45292</v>
      </c>
      <c r="C16" s="6">
        <v>45295</v>
      </c>
      <c r="D16" s="4">
        <v>11421.48</v>
      </c>
      <c r="E16" s="4" t="str">
        <f>VLOOKUP(A16,HOP!A:L,12,0)</f>
        <v>11421.48</v>
      </c>
      <c r="F16" s="4" t="str">
        <f>VLOOKUP(A16,HOP!A:C,3,0)</f>
        <v>4271240</v>
      </c>
      <c r="G16" s="4">
        <f t="shared" si="0"/>
        <v>0</v>
      </c>
      <c r="H16" s="4" t="str">
        <f t="shared" si="1"/>
        <v>，4271240</v>
      </c>
      <c r="I16" s="4" t="str">
        <f>VLOOKUP(A16,HOP!A:U,21,0)</f>
        <v>直采</v>
      </c>
    </row>
    <row r="17" s="4" customFormat="1" hidden="1" spans="1:9">
      <c r="A17" s="5">
        <v>999228546805385</v>
      </c>
      <c r="B17" s="6">
        <v>45293</v>
      </c>
      <c r="C17" s="6">
        <v>45295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999228561248921</v>
      </c>
      <c r="B18" s="6">
        <v>45293</v>
      </c>
      <c r="C18" s="6">
        <v>45295</v>
      </c>
      <c r="D18" s="4">
        <v>614.92</v>
      </c>
      <c r="E18" s="4" t="str">
        <f>VLOOKUP(A18,HOP!A:L,12,0)</f>
        <v>614.92</v>
      </c>
      <c r="F18" s="4" t="str">
        <f>VLOOKUP(A18,HOP!A:C,3,0)</f>
        <v>4294763</v>
      </c>
      <c r="G18" s="4">
        <f t="shared" si="0"/>
        <v>0</v>
      </c>
      <c r="H18" s="4" t="str">
        <f t="shared" si="1"/>
        <v>，4294763</v>
      </c>
      <c r="I18" s="4" t="str">
        <f>VLOOKUP(A18,HOP!A:U,21,0)</f>
        <v>直连</v>
      </c>
    </row>
    <row r="19" s="4" customFormat="1" hidden="1" spans="1:9">
      <c r="A19" s="5">
        <v>999228601691199</v>
      </c>
      <c r="B19" s="6">
        <v>45290</v>
      </c>
      <c r="C19" s="6">
        <v>45295</v>
      </c>
      <c r="D19" s="4">
        <v>4040.77</v>
      </c>
      <c r="E19" s="4" t="str">
        <f>VLOOKUP(A19,HOP!A:L,12,0)</f>
        <v>4040.77</v>
      </c>
      <c r="F19" s="4" t="str">
        <f>VLOOKUP(A19,HOP!A:C,3,0)</f>
        <v>4311062</v>
      </c>
      <c r="G19" s="4">
        <f t="shared" si="0"/>
        <v>0</v>
      </c>
      <c r="H19" s="4" t="str">
        <f t="shared" si="1"/>
        <v>，4311062</v>
      </c>
      <c r="I19" s="4" t="str">
        <f>VLOOKUP(A19,HOP!A:U,21,0)</f>
        <v>直连</v>
      </c>
    </row>
    <row r="20" s="4" customFormat="1" hidden="1" spans="1:9">
      <c r="A20" s="5">
        <v>999228604247839</v>
      </c>
      <c r="B20" s="6">
        <v>45291</v>
      </c>
      <c r="C20" s="6">
        <v>45295</v>
      </c>
      <c r="D20" s="4">
        <v>3080.6</v>
      </c>
      <c r="E20" s="4" t="str">
        <f>VLOOKUP(A20,HOP!A:L,12,0)</f>
        <v>3080.60</v>
      </c>
      <c r="F20" s="4" t="str">
        <f>VLOOKUP(A20,HOP!A:C,3,0)</f>
        <v>4312866</v>
      </c>
      <c r="G20" s="4">
        <f t="shared" si="0"/>
        <v>0</v>
      </c>
      <c r="H20" s="4" t="str">
        <f t="shared" si="1"/>
        <v>，4312866</v>
      </c>
      <c r="I20" s="4" t="str">
        <f>VLOOKUP(A20,HOP!A:U,21,0)</f>
        <v>直采</v>
      </c>
    </row>
    <row r="21" s="4" customFormat="1" hidden="1" spans="1:9">
      <c r="A21" s="5">
        <v>999229364396648</v>
      </c>
      <c r="B21" s="6">
        <v>45293</v>
      </c>
      <c r="C21" s="6">
        <v>45295</v>
      </c>
      <c r="D21" s="4">
        <v>2300.68</v>
      </c>
      <c r="E21" s="4" t="str">
        <f>VLOOKUP(A21,HOP!A:L,12,0)</f>
        <v>2300.68</v>
      </c>
      <c r="F21" s="4" t="str">
        <f>VLOOKUP(A21,HOP!A:C,3,0)</f>
        <v>4415891</v>
      </c>
      <c r="G21" s="4">
        <f t="shared" si="0"/>
        <v>0</v>
      </c>
      <c r="H21" s="4" t="str">
        <f t="shared" si="1"/>
        <v>，4415891</v>
      </c>
      <c r="I21" s="4" t="str">
        <f>VLOOKUP(A21,HOP!A:U,21,0)</f>
        <v>直采</v>
      </c>
    </row>
    <row r="22" s="4" customFormat="1" hidden="1" spans="1:9">
      <c r="A22" s="5">
        <v>999229387819350</v>
      </c>
      <c r="B22" s="6">
        <v>45294</v>
      </c>
      <c r="C22" s="6">
        <v>45295</v>
      </c>
      <c r="D22" s="4">
        <v>1848.43</v>
      </c>
      <c r="E22" s="4" t="str">
        <f>VLOOKUP(A22,HOP!A:L,12,0)</f>
        <v>1848.43</v>
      </c>
      <c r="F22" s="4" t="str">
        <f>VLOOKUP(A22,HOP!A:C,3,0)</f>
        <v>4436161</v>
      </c>
      <c r="G22" s="4">
        <f t="shared" si="0"/>
        <v>0</v>
      </c>
      <c r="H22" s="4" t="str">
        <f t="shared" si="1"/>
        <v>，4436161</v>
      </c>
      <c r="I22" s="4" t="str">
        <f>VLOOKUP(A22,HOP!A:U,21,0)</f>
        <v>直采</v>
      </c>
    </row>
    <row r="23" s="4" customFormat="1" hidden="1" spans="1:9">
      <c r="A23" s="5">
        <v>999229403037481</v>
      </c>
      <c r="B23" s="6">
        <v>45293</v>
      </c>
      <c r="C23" s="6">
        <v>45295</v>
      </c>
      <c r="D23" s="4">
        <v>2315.26</v>
      </c>
      <c r="E23" s="4" t="str">
        <f>VLOOKUP(A23,HOP!A:L,12,0)</f>
        <v>2315.26</v>
      </c>
      <c r="F23" s="4" t="str">
        <f>VLOOKUP(A23,HOP!A:C,3,0)</f>
        <v>4457739</v>
      </c>
      <c r="G23" s="4">
        <f t="shared" si="0"/>
        <v>0</v>
      </c>
      <c r="H23" s="4" t="str">
        <f t="shared" si="1"/>
        <v>，4457739</v>
      </c>
      <c r="I23" s="4" t="str">
        <f>VLOOKUP(A23,HOP!A:U,21,0)</f>
        <v>直采</v>
      </c>
    </row>
    <row r="24" s="4" customFormat="1" hidden="1" spans="1:9">
      <c r="A24" s="5">
        <v>999228601735604</v>
      </c>
      <c r="B24" s="6">
        <v>45292</v>
      </c>
      <c r="C24" s="6">
        <v>45295</v>
      </c>
      <c r="D24" s="4">
        <v>1812.64</v>
      </c>
      <c r="E24" s="4" t="str">
        <f>VLOOKUP(A24,HOP!A:L,12,0)</f>
        <v>1812.64</v>
      </c>
      <c r="F24" s="4" t="str">
        <f>VLOOKUP(A24,HOP!A:C,3,0)</f>
        <v>4311070</v>
      </c>
      <c r="G24" s="4">
        <f t="shared" si="0"/>
        <v>0</v>
      </c>
      <c r="H24" s="4" t="str">
        <f t="shared" si="1"/>
        <v>，4311070</v>
      </c>
      <c r="I24" s="4" t="str">
        <f>VLOOKUP(A24,HOP!A:U,21,0)</f>
        <v>直连</v>
      </c>
    </row>
    <row r="25" s="4" customFormat="1" hidden="1" spans="1:9">
      <c r="A25" s="5">
        <v>999229428564360</v>
      </c>
      <c r="B25" s="6">
        <v>45294</v>
      </c>
      <c r="C25" s="6">
        <v>45295</v>
      </c>
      <c r="D25" s="4">
        <v>562.81</v>
      </c>
      <c r="E25" s="4" t="str">
        <f>VLOOKUP(A25,HOP!A:L,12,0)</f>
        <v>562.81</v>
      </c>
      <c r="F25" s="4" t="str">
        <f>VLOOKUP(A25,HOP!A:C,3,0)</f>
        <v>4492562</v>
      </c>
      <c r="G25" s="4">
        <f t="shared" si="0"/>
        <v>0</v>
      </c>
      <c r="H25" s="4" t="str">
        <f t="shared" si="1"/>
        <v>，4492562</v>
      </c>
      <c r="I25" s="4" t="str">
        <f>VLOOKUP(A25,HOP!A:U,21,0)</f>
        <v>直连</v>
      </c>
    </row>
    <row r="26" s="4" customFormat="1" hidden="1" spans="1:9">
      <c r="A26" s="5">
        <v>999229449451906</v>
      </c>
      <c r="B26" s="6">
        <v>45294</v>
      </c>
      <c r="C26" s="6">
        <v>45295</v>
      </c>
      <c r="D26" s="4">
        <v>808.81</v>
      </c>
      <c r="E26" s="4" t="str">
        <f>VLOOKUP(A26,HOP!A:L,12,0)</f>
        <v>808.81</v>
      </c>
      <c r="F26" s="4" t="str">
        <f>VLOOKUP(A26,HOP!A:C,3,0)</f>
        <v>4521522</v>
      </c>
      <c r="G26" s="4">
        <f t="shared" si="0"/>
        <v>0</v>
      </c>
      <c r="H26" s="4" t="str">
        <f t="shared" si="1"/>
        <v>，4521522</v>
      </c>
      <c r="I26" s="4" t="str">
        <f>VLOOKUP(A26,HOP!A:U,21,0)</f>
        <v>直连</v>
      </c>
    </row>
    <row r="27" s="4" customFormat="1" spans="1:10">
      <c r="A27" s="5">
        <v>999227379360284</v>
      </c>
      <c r="B27" s="6">
        <v>45280</v>
      </c>
      <c r="C27" s="6">
        <v>45287</v>
      </c>
      <c r="D27" s="4">
        <v>-1039.41</v>
      </c>
      <c r="E27" s="4" t="e">
        <f>VLOOKUP(A27,HOP!A:L,12,0)</f>
        <v>#N/A</v>
      </c>
      <c r="F27" s="4">
        <v>4064817</v>
      </c>
      <c r="G27" s="4" t="e">
        <f t="shared" si="0"/>
        <v>#N/A</v>
      </c>
      <c r="H27" s="4" t="str">
        <f t="shared" si="1"/>
        <v>，4064817</v>
      </c>
      <c r="I27" s="4" t="s">
        <v>337</v>
      </c>
      <c r="J27" s="4" t="s">
        <v>338</v>
      </c>
    </row>
    <row r="28" s="4" customFormat="1" hidden="1" spans="1:9">
      <c r="A28" s="5">
        <v>999225270110115</v>
      </c>
      <c r="B28" s="6">
        <v>45288</v>
      </c>
      <c r="C28" s="6">
        <v>45296</v>
      </c>
      <c r="D28" s="4">
        <v>9245.69</v>
      </c>
      <c r="E28" s="4" t="str">
        <f>VLOOKUP(A28,HOP!A:L,12,0)</f>
        <v>9245.69</v>
      </c>
      <c r="F28" s="4" t="str">
        <f>VLOOKUP(A28,HOP!A:C,3,0)</f>
        <v>3623607</v>
      </c>
      <c r="G28" s="4">
        <f t="shared" si="0"/>
        <v>0</v>
      </c>
      <c r="H28" s="4" t="str">
        <f t="shared" si="1"/>
        <v>，3623607</v>
      </c>
      <c r="I28" s="4" t="str">
        <f>VLOOKUP(A28,HOP!A:U,21,0)</f>
        <v>直连</v>
      </c>
    </row>
    <row r="29" s="4" customFormat="1" hidden="1" spans="1:9">
      <c r="A29" s="5">
        <v>999226340589529</v>
      </c>
      <c r="B29" s="6">
        <v>45294</v>
      </c>
      <c r="C29" s="6">
        <v>45296</v>
      </c>
      <c r="D29" s="4">
        <v>0</v>
      </c>
      <c r="E29" s="4" t="str">
        <f>VLOOKUP(A29,HOP!A:L,12,0)</f>
        <v>0.00</v>
      </c>
      <c r="F29" s="4" t="str">
        <f>VLOOKUP(A29,HOP!A:C,3,0)</f>
        <v>3831782</v>
      </c>
      <c r="G29" s="4">
        <f t="shared" si="0"/>
        <v>0</v>
      </c>
      <c r="H29" s="4" t="str">
        <f t="shared" si="1"/>
        <v>，3831782</v>
      </c>
      <c r="I29" s="4" t="str">
        <f>VLOOKUP(A29,HOP!A:U,21,0)</f>
        <v>直连</v>
      </c>
    </row>
    <row r="30" s="4" customFormat="1" hidden="1" spans="1:9">
      <c r="A30" s="5">
        <v>999226641196728</v>
      </c>
      <c r="B30" s="6">
        <v>45294</v>
      </c>
      <c r="C30" s="6">
        <v>45296</v>
      </c>
      <c r="D30" s="4">
        <v>2114.62</v>
      </c>
      <c r="E30" s="4" t="str">
        <f>VLOOKUP(A30,HOP!A:L,12,0)</f>
        <v>2114.62</v>
      </c>
      <c r="F30" s="4" t="str">
        <f>VLOOKUP(A30,HOP!A:C,3,0)</f>
        <v>3888956</v>
      </c>
      <c r="G30" s="4">
        <f t="shared" si="0"/>
        <v>0</v>
      </c>
      <c r="H30" s="4" t="str">
        <f t="shared" si="1"/>
        <v>，3888956</v>
      </c>
      <c r="I30" s="4" t="str">
        <f>VLOOKUP(A30,HOP!A:U,21,0)</f>
        <v>直连</v>
      </c>
    </row>
    <row r="31" s="4" customFormat="1" hidden="1" spans="1:9">
      <c r="A31" s="5">
        <v>999226770152404</v>
      </c>
      <c r="B31" s="6">
        <v>45293</v>
      </c>
      <c r="C31" s="6">
        <v>45296</v>
      </c>
      <c r="D31" s="4">
        <v>1990.59</v>
      </c>
      <c r="E31" s="4" t="str">
        <f>VLOOKUP(A31,HOP!A:L,12,0)</f>
        <v>1990.59</v>
      </c>
      <c r="F31" s="4" t="str">
        <f>VLOOKUP(A31,HOP!A:C,3,0)</f>
        <v>3925602</v>
      </c>
      <c r="G31" s="4">
        <f t="shared" si="0"/>
        <v>0</v>
      </c>
      <c r="H31" s="4" t="str">
        <f t="shared" si="1"/>
        <v>，3925602</v>
      </c>
      <c r="I31" s="4" t="str">
        <f>VLOOKUP(A31,HOP!A:U,21,0)</f>
        <v>直采</v>
      </c>
    </row>
    <row r="32" s="4" customFormat="1" hidden="1" spans="1:9">
      <c r="A32" s="5">
        <v>999226844418816</v>
      </c>
      <c r="B32" s="6">
        <v>45290</v>
      </c>
      <c r="C32" s="6">
        <v>45296</v>
      </c>
      <c r="D32" s="4">
        <v>3712.68</v>
      </c>
      <c r="E32" s="4" t="str">
        <f>VLOOKUP(A32,HOP!A:L,12,0)</f>
        <v>3712.68</v>
      </c>
      <c r="F32" s="4" t="str">
        <f>VLOOKUP(A32,HOP!A:C,3,0)</f>
        <v>3951363</v>
      </c>
      <c r="G32" s="4">
        <f t="shared" si="0"/>
        <v>0</v>
      </c>
      <c r="H32" s="4" t="str">
        <f t="shared" si="1"/>
        <v>，3951363</v>
      </c>
      <c r="I32" s="4" t="str">
        <f>VLOOKUP(A32,HOP!A:U,21,0)</f>
        <v>直连</v>
      </c>
    </row>
    <row r="33" s="4" customFormat="1" hidden="1" spans="1:9">
      <c r="A33" s="5">
        <v>999227111928451</v>
      </c>
      <c r="B33" s="6">
        <v>45293</v>
      </c>
      <c r="C33" s="6">
        <v>45296</v>
      </c>
      <c r="D33" s="4">
        <v>5356.8</v>
      </c>
      <c r="E33" s="4" t="str">
        <f>VLOOKUP(A33,HOP!A:L,12,0)</f>
        <v>5356.80</v>
      </c>
      <c r="F33" s="4" t="str">
        <f>VLOOKUP(A33,HOP!A:C,3,0)</f>
        <v>4009691</v>
      </c>
      <c r="G33" s="4">
        <f t="shared" si="0"/>
        <v>0</v>
      </c>
      <c r="H33" s="4" t="str">
        <f t="shared" si="1"/>
        <v>，4009691</v>
      </c>
      <c r="I33" s="4" t="str">
        <f>VLOOKUP(A33,HOP!A:U,21,0)</f>
        <v>直连</v>
      </c>
    </row>
    <row r="34" s="4" customFormat="1" hidden="1" spans="1:9">
      <c r="A34" s="5">
        <v>999228018239367</v>
      </c>
      <c r="B34" s="6">
        <v>45294</v>
      </c>
      <c r="C34" s="6">
        <v>45296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999228109746653</v>
      </c>
      <c r="B35" s="6">
        <v>45295</v>
      </c>
      <c r="C35" s="6">
        <v>45296</v>
      </c>
      <c r="D35" s="4">
        <v>331.09</v>
      </c>
      <c r="E35" s="4" t="str">
        <f>VLOOKUP(A35,HOP!A:L,12,0)</f>
        <v>331.09</v>
      </c>
      <c r="F35" s="4" t="str">
        <f>VLOOKUP(A35,HOP!A:C,3,0)</f>
        <v>4127870</v>
      </c>
      <c r="G35" s="4">
        <f t="shared" ref="G35:G59" si="2">D35-E35</f>
        <v>0</v>
      </c>
      <c r="H35" s="4" t="str">
        <f t="shared" ref="H35:H59" si="3">$H$1&amp;F35</f>
        <v>，4127870</v>
      </c>
      <c r="I35" s="4" t="str">
        <f>VLOOKUP(A35,HOP!A:U,21,0)</f>
        <v>直连</v>
      </c>
    </row>
    <row r="36" s="4" customFormat="1" hidden="1" spans="1:9">
      <c r="A36" s="5">
        <v>999228172266415</v>
      </c>
      <c r="B36" s="6">
        <v>45293</v>
      </c>
      <c r="C36" s="6">
        <v>45296</v>
      </c>
      <c r="D36" s="4">
        <v>1935.39</v>
      </c>
      <c r="E36" s="4" t="str">
        <f>VLOOKUP(A36,HOP!A:L,12,0)</f>
        <v>1935.39</v>
      </c>
      <c r="F36" s="4" t="str">
        <f>VLOOKUP(A36,HOP!A:C,3,0)</f>
        <v>4146675</v>
      </c>
      <c r="G36" s="4">
        <f t="shared" si="2"/>
        <v>0</v>
      </c>
      <c r="H36" s="4" t="str">
        <f t="shared" si="3"/>
        <v>，4146675</v>
      </c>
      <c r="I36" s="4" t="str">
        <f>VLOOKUP(A36,HOP!A:U,21,0)</f>
        <v>直采</v>
      </c>
    </row>
    <row r="37" s="4" customFormat="1" hidden="1" spans="1:9">
      <c r="A37" s="5">
        <v>999228281436815</v>
      </c>
      <c r="B37" s="6">
        <v>45294</v>
      </c>
      <c r="C37" s="6">
        <v>45296</v>
      </c>
      <c r="D37" s="4">
        <v>2809.08</v>
      </c>
      <c r="E37" s="4" t="str">
        <f>VLOOKUP(A37,HOP!A:L,12,0)</f>
        <v>2809.08</v>
      </c>
      <c r="F37" s="4" t="str">
        <f>VLOOKUP(A37,HOP!A:C,3,0)</f>
        <v>4175430</v>
      </c>
      <c r="G37" s="4">
        <f t="shared" si="2"/>
        <v>0</v>
      </c>
      <c r="H37" s="4" t="str">
        <f t="shared" si="3"/>
        <v>，4175430</v>
      </c>
      <c r="I37" s="4" t="str">
        <f>VLOOKUP(A37,HOP!A:U,21,0)</f>
        <v>直连</v>
      </c>
    </row>
    <row r="38" s="4" customFormat="1" hidden="1" spans="1:9">
      <c r="A38" s="5">
        <v>999228296799585</v>
      </c>
      <c r="B38" s="6">
        <v>45294</v>
      </c>
      <c r="C38" s="6">
        <v>45296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999228311156936</v>
      </c>
      <c r="B39" s="6">
        <v>45293</v>
      </c>
      <c r="C39" s="6">
        <v>45296</v>
      </c>
      <c r="D39" s="4">
        <v>586.59</v>
      </c>
      <c r="E39" s="4" t="str">
        <f>VLOOKUP(A39,HOP!A:L,12,0)</f>
        <v>586.59</v>
      </c>
      <c r="F39" s="4" t="str">
        <f>VLOOKUP(A39,HOP!A:C,3,0)</f>
        <v>4186820</v>
      </c>
      <c r="G39" s="4">
        <f t="shared" si="2"/>
        <v>0</v>
      </c>
      <c r="H39" s="4" t="str">
        <f t="shared" si="3"/>
        <v>，4186820</v>
      </c>
      <c r="I39" s="4" t="str">
        <f>VLOOKUP(A39,HOP!A:U,21,0)</f>
        <v>直连</v>
      </c>
    </row>
    <row r="40" s="4" customFormat="1" hidden="1" spans="1:9">
      <c r="A40" s="5">
        <v>999228315205995</v>
      </c>
      <c r="B40" s="6">
        <v>45292</v>
      </c>
      <c r="C40" s="6">
        <v>45296</v>
      </c>
      <c r="D40" s="4">
        <v>3480.76</v>
      </c>
      <c r="E40" s="4" t="str">
        <f>VLOOKUP(A40,HOP!A:L,12,0)</f>
        <v>3480.76</v>
      </c>
      <c r="F40" s="4" t="str">
        <f>VLOOKUP(A40,HOP!A:C,3,0)</f>
        <v>4188981</v>
      </c>
      <c r="G40" s="4">
        <f t="shared" si="2"/>
        <v>0</v>
      </c>
      <c r="H40" s="4" t="str">
        <f t="shared" si="3"/>
        <v>，4188981</v>
      </c>
      <c r="I40" s="4" t="str">
        <f>VLOOKUP(A40,HOP!A:U,21,0)</f>
        <v>直连</v>
      </c>
    </row>
    <row r="41" s="4" customFormat="1" hidden="1" spans="1:9">
      <c r="A41" s="5">
        <v>999228336770500</v>
      </c>
      <c r="B41" s="6">
        <v>45293</v>
      </c>
      <c r="C41" s="6">
        <v>45296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999228348353267</v>
      </c>
      <c r="B42" s="6">
        <v>45293</v>
      </c>
      <c r="C42" s="6">
        <v>45296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999228352267536</v>
      </c>
      <c r="B43" s="6">
        <v>45294</v>
      </c>
      <c r="C43" s="6">
        <v>45296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999228368921721</v>
      </c>
      <c r="B44" s="6">
        <v>45294</v>
      </c>
      <c r="C44" s="6">
        <v>45296</v>
      </c>
      <c r="D44" s="4">
        <v>812.84</v>
      </c>
      <c r="E44" s="4" t="str">
        <f>VLOOKUP(A44,HOP!A:L,12,0)</f>
        <v>812.84</v>
      </c>
      <c r="F44" s="4" t="str">
        <f>VLOOKUP(A44,HOP!A:C,3,0)</f>
        <v>4221188</v>
      </c>
      <c r="G44" s="4">
        <f t="shared" si="2"/>
        <v>0</v>
      </c>
      <c r="H44" s="4" t="str">
        <f t="shared" si="3"/>
        <v>，4221188</v>
      </c>
      <c r="I44" s="4" t="str">
        <f>VLOOKUP(A44,HOP!A:U,21,0)</f>
        <v>直连</v>
      </c>
    </row>
    <row r="45" s="4" customFormat="1" hidden="1" spans="1:9">
      <c r="A45" s="5">
        <v>999228395744884</v>
      </c>
      <c r="B45" s="6">
        <v>45295</v>
      </c>
      <c r="C45" s="6">
        <v>45296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999228401145586</v>
      </c>
      <c r="B46" s="6">
        <v>45293</v>
      </c>
      <c r="C46" s="6">
        <v>45296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999228446217863</v>
      </c>
      <c r="B47" s="6">
        <v>45288</v>
      </c>
      <c r="C47" s="6">
        <v>45296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999228446706459</v>
      </c>
      <c r="B48" s="6">
        <v>45293</v>
      </c>
      <c r="C48" s="6">
        <v>45296</v>
      </c>
      <c r="D48" s="4">
        <v>1660.86</v>
      </c>
      <c r="E48" s="4" t="str">
        <f>VLOOKUP(A48,HOP!A:L,12,0)</f>
        <v>1660.86</v>
      </c>
      <c r="F48" s="4" t="str">
        <f>VLOOKUP(A48,HOP!A:C,3,0)</f>
        <v>4251135</v>
      </c>
      <c r="G48" s="4">
        <f t="shared" si="2"/>
        <v>0</v>
      </c>
      <c r="H48" s="4" t="str">
        <f t="shared" si="3"/>
        <v>，4251135</v>
      </c>
      <c r="I48" s="4" t="str">
        <f>VLOOKUP(A48,HOP!A:U,21,0)</f>
        <v>直连</v>
      </c>
    </row>
    <row r="49" s="4" customFormat="1" hidden="1" spans="1:9">
      <c r="A49" s="5">
        <v>999228472850530</v>
      </c>
      <c r="B49" s="6">
        <v>45295</v>
      </c>
      <c r="C49" s="6">
        <v>45296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999228530658612</v>
      </c>
      <c r="B50" s="6">
        <v>45293</v>
      </c>
      <c r="C50" s="6">
        <v>45296</v>
      </c>
      <c r="D50" s="4">
        <v>1259.61</v>
      </c>
      <c r="E50" s="4" t="str">
        <f>VLOOKUP(A50,HOP!A:L,12,0)</f>
        <v>1259.61</v>
      </c>
      <c r="F50" s="4" t="str">
        <f>VLOOKUP(A50,HOP!A:C,3,0)</f>
        <v>4273551</v>
      </c>
      <c r="G50" s="4">
        <f t="shared" si="2"/>
        <v>0</v>
      </c>
      <c r="H50" s="4" t="str">
        <f t="shared" si="3"/>
        <v>，4273551</v>
      </c>
      <c r="I50" s="4" t="str">
        <f>VLOOKUP(A50,HOP!A:U,21,0)</f>
        <v>直连</v>
      </c>
    </row>
    <row r="51" s="4" customFormat="1" hidden="1" spans="1:9">
      <c r="A51" s="5">
        <v>999228542641628</v>
      </c>
      <c r="B51" s="6">
        <v>45293</v>
      </c>
      <c r="C51" s="6">
        <v>45296</v>
      </c>
      <c r="D51" s="4">
        <v>1953.64</v>
      </c>
      <c r="E51" s="4" t="str">
        <f>VLOOKUP(A51,HOP!A:L,12,0)</f>
        <v>1953.64</v>
      </c>
      <c r="F51" s="4" t="str">
        <f>VLOOKUP(A51,HOP!A:C,3,0)</f>
        <v>4276065</v>
      </c>
      <c r="G51" s="4">
        <f t="shared" si="2"/>
        <v>0</v>
      </c>
      <c r="H51" s="4" t="str">
        <f t="shared" si="3"/>
        <v>，4276065</v>
      </c>
      <c r="I51" s="4" t="str">
        <f>VLOOKUP(A51,HOP!A:U,21,0)</f>
        <v>直连</v>
      </c>
    </row>
    <row r="52" s="4" customFormat="1" hidden="1" spans="1:9">
      <c r="A52" s="5">
        <v>999228545173894</v>
      </c>
      <c r="B52" s="6">
        <v>45293</v>
      </c>
      <c r="C52" s="6">
        <v>45296</v>
      </c>
      <c r="D52" s="4">
        <v>919.08</v>
      </c>
      <c r="E52" s="4" t="str">
        <f>VLOOKUP(A52,HOP!A:L,12,0)</f>
        <v>919.08</v>
      </c>
      <c r="F52" s="4" t="str">
        <f>VLOOKUP(A52,HOP!A:C,3,0)</f>
        <v>4277156</v>
      </c>
      <c r="G52" s="4">
        <f t="shared" si="2"/>
        <v>0</v>
      </c>
      <c r="H52" s="4" t="str">
        <f t="shared" si="3"/>
        <v>，4277156</v>
      </c>
      <c r="I52" s="4" t="str">
        <f>VLOOKUP(A52,HOP!A:U,21,0)</f>
        <v>直连</v>
      </c>
    </row>
    <row r="53" s="4" customFormat="1" hidden="1" spans="1:9">
      <c r="A53" s="5">
        <v>999228556927848</v>
      </c>
      <c r="B53" s="6">
        <v>45295</v>
      </c>
      <c r="C53" s="6">
        <v>45296</v>
      </c>
      <c r="D53" s="4">
        <v>342.52</v>
      </c>
      <c r="E53" s="4" t="str">
        <f>VLOOKUP(A53,HOP!A:L,12,0)</f>
        <v>342.52</v>
      </c>
      <c r="F53" s="4" t="str">
        <f>VLOOKUP(A53,HOP!A:C,3,0)</f>
        <v>4290681</v>
      </c>
      <c r="G53" s="4">
        <f t="shared" si="2"/>
        <v>0</v>
      </c>
      <c r="H53" s="4" t="str">
        <f t="shared" si="3"/>
        <v>，4290681</v>
      </c>
      <c r="I53" s="4" t="str">
        <f>VLOOKUP(A53,HOP!A:U,21,0)</f>
        <v>直连</v>
      </c>
    </row>
    <row r="54" s="4" customFormat="1" hidden="1" spans="1:9">
      <c r="A54" s="5">
        <v>999228572689063</v>
      </c>
      <c r="B54" s="6">
        <v>45295</v>
      </c>
      <c r="C54" s="6">
        <v>45296</v>
      </c>
      <c r="D54" s="4">
        <v>564.78</v>
      </c>
      <c r="E54" s="4" t="str">
        <f>VLOOKUP(A54,HOP!A:L,12,0)</f>
        <v>564.78</v>
      </c>
      <c r="F54" s="4" t="str">
        <f>VLOOKUP(A54,HOP!A:C,3,0)</f>
        <v>4299413</v>
      </c>
      <c r="G54" s="4">
        <f t="shared" si="2"/>
        <v>0</v>
      </c>
      <c r="H54" s="4" t="str">
        <f t="shared" si="3"/>
        <v>，4299413</v>
      </c>
      <c r="I54" s="4" t="str">
        <f>VLOOKUP(A54,HOP!A:U,21,0)</f>
        <v>直连</v>
      </c>
    </row>
    <row r="55" s="4" customFormat="1" hidden="1" spans="1:9">
      <c r="A55" s="5">
        <v>999228573694086</v>
      </c>
      <c r="B55" s="6">
        <v>45295</v>
      </c>
      <c r="C55" s="6">
        <v>45296</v>
      </c>
      <c r="D55" s="4">
        <v>484.86</v>
      </c>
      <c r="E55" s="4" t="str">
        <f>VLOOKUP(A55,HOP!A:L,12,0)</f>
        <v>484.86</v>
      </c>
      <c r="F55" s="4" t="str">
        <f>VLOOKUP(A55,HOP!A:C,3,0)</f>
        <v>4300177</v>
      </c>
      <c r="G55" s="4">
        <f t="shared" si="2"/>
        <v>0</v>
      </c>
      <c r="H55" s="4" t="str">
        <f t="shared" si="3"/>
        <v>，4300177</v>
      </c>
      <c r="I55" s="4" t="str">
        <f>VLOOKUP(A55,HOP!A:U,21,0)</f>
        <v>直连</v>
      </c>
    </row>
    <row r="56" s="4" customFormat="1" hidden="1" spans="1:9">
      <c r="A56" s="5">
        <v>999228580134803</v>
      </c>
      <c r="B56" s="6">
        <v>45292</v>
      </c>
      <c r="C56" s="6">
        <v>45296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999229435538728</v>
      </c>
      <c r="B57" s="6">
        <v>45295</v>
      </c>
      <c r="C57" s="6">
        <v>45296</v>
      </c>
      <c r="D57" s="4">
        <v>1734.86</v>
      </c>
      <c r="E57" s="4" t="str">
        <f>VLOOKUP(A57,HOP!A:L,12,0)</f>
        <v>1734.86</v>
      </c>
      <c r="F57" s="4" t="str">
        <f>VLOOKUP(A57,HOP!A:C,3,0)</f>
        <v>4502170</v>
      </c>
      <c r="G57" s="4">
        <f t="shared" si="2"/>
        <v>0</v>
      </c>
      <c r="H57" s="4" t="str">
        <f t="shared" si="3"/>
        <v>，4502170</v>
      </c>
      <c r="I57" s="4" t="str">
        <f>VLOOKUP(A57,HOP!A:U,21,0)</f>
        <v>直采</v>
      </c>
    </row>
    <row r="58" s="4" customFormat="1" hidden="1" spans="1:9">
      <c r="A58" s="5">
        <v>999229436870178</v>
      </c>
      <c r="B58" s="6">
        <v>45295</v>
      </c>
      <c r="C58" s="6">
        <v>45296</v>
      </c>
      <c r="D58" s="4">
        <v>1734.86</v>
      </c>
      <c r="E58" s="4" t="str">
        <f>VLOOKUP(A58,HOP!A:L,12,0)</f>
        <v>1734.86</v>
      </c>
      <c r="F58" s="4" t="str">
        <f>VLOOKUP(A58,HOP!A:C,3,0)</f>
        <v>4503890</v>
      </c>
      <c r="G58" s="4">
        <f t="shared" si="2"/>
        <v>0</v>
      </c>
      <c r="H58" s="4" t="str">
        <f t="shared" si="3"/>
        <v>，4503890</v>
      </c>
      <c r="I58" s="4" t="str">
        <f>VLOOKUP(A58,HOP!A:U,21,0)</f>
        <v>直采</v>
      </c>
    </row>
    <row r="59" s="4" customFormat="1" hidden="1" spans="1:9">
      <c r="A59" s="5">
        <v>999229449946145</v>
      </c>
      <c r="B59" s="6">
        <v>45295</v>
      </c>
      <c r="C59" s="6">
        <v>45296</v>
      </c>
      <c r="D59" s="4">
        <v>1700.87</v>
      </c>
      <c r="E59" s="4" t="str">
        <f>VLOOKUP(A59,HOP!A:L,12,0)</f>
        <v>1700.87</v>
      </c>
      <c r="F59" s="4" t="str">
        <f>VLOOKUP(A59,HOP!A:C,3,0)</f>
        <v>4521970</v>
      </c>
      <c r="G59" s="4">
        <f t="shared" si="2"/>
        <v>0</v>
      </c>
      <c r="H59" s="4" t="str">
        <f t="shared" si="3"/>
        <v>，4521970</v>
      </c>
      <c r="I59" s="4" t="str">
        <f>VLOOKUP(A59,HOP!A:U,21,0)</f>
        <v>直采</v>
      </c>
    </row>
    <row r="62" spans="4:4">
      <c r="D62" s="4">
        <f>SUM(D2:D61)</f>
        <v>88365.05</v>
      </c>
    </row>
    <row r="64" spans="4:4">
      <c r="D64" s="4" t="s">
        <v>339</v>
      </c>
    </row>
    <row r="67" spans="1:3">
      <c r="A67" s="4" t="s">
        <v>340</v>
      </c>
      <c r="C67" s="4">
        <v>30710.63</v>
      </c>
    </row>
    <row r="68" spans="1:3">
      <c r="A68" s="4" t="s">
        <v>341</v>
      </c>
      <c r="C68" s="4">
        <v>57654.42</v>
      </c>
    </row>
    <row r="69" spans="1:3">
      <c r="A69" s="4" t="s">
        <v>342</v>
      </c>
      <c r="C69" s="4">
        <f>SUBTOTAL(9,C67:C68)</f>
        <v>88365.05</v>
      </c>
    </row>
  </sheetData>
  <autoFilter ref="A1:XFD64">
    <filterColumn colId="3">
      <filters blank="1">
        <filter val="342.52"/>
        <filter val="614.92"/>
        <filter val="1848.43"/>
        <filter val="88365.05"/>
        <filter val="1660.86"/>
        <filter val="1734.86"/>
        <filter val="2434.46"/>
        <filter val="1700.87"/>
        <filter val="2809.08"/>
        <filter val="586.59"/>
        <filter val="647.61"/>
        <filter val="766.63"/>
        <filter val="2828.4"/>
        <filter val="4161.75"/>
        <filter val="3080.6"/>
        <filter val="3480.76"/>
        <filter val="4040.77"/>
        <filter val="5356.8"/>
        <filter val="1935.39"/>
        <filter val="1259.61"/>
        <filter val="2114.62"/>
        <filter val="1812.64"/>
        <filter val="1953.64"/>
        <filter val="2315.26"/>
        <filter val="564.78"/>
        <filter val="1044.68"/>
        <filter val="2300.68"/>
        <filter val="3712.68"/>
        <filter val="9245.69"/>
        <filter val="562.81"/>
        <filter val="808.81"/>
        <filter val="-1039.41"/>
        <filter val="88365.05 HKD"/>
        <filter val="812.84"/>
        <filter val="484.86"/>
        <filter val="1548"/>
        <filter val="919.08"/>
        <filter val="11421.48"/>
        <filter val="331.09"/>
        <filter val="1990.5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343</v>
      </c>
      <c r="B1" s="2" t="s">
        <v>344</v>
      </c>
      <c r="C1" s="2" t="s">
        <v>345</v>
      </c>
      <c r="D1" s="2" t="s">
        <v>346</v>
      </c>
      <c r="E1" s="2" t="s">
        <v>13</v>
      </c>
      <c r="F1" s="2" t="s">
        <v>5</v>
      </c>
      <c r="G1" s="2" t="s">
        <v>6</v>
      </c>
      <c r="H1" s="2" t="s">
        <v>347</v>
      </c>
      <c r="I1" s="2" t="s">
        <v>348</v>
      </c>
      <c r="J1" s="2" t="s">
        <v>349</v>
      </c>
      <c r="K1" s="2" t="s">
        <v>350</v>
      </c>
      <c r="L1" s="2" t="s">
        <v>351</v>
      </c>
      <c r="M1" s="2" t="s">
        <v>352</v>
      </c>
      <c r="N1" s="2" t="s">
        <v>353</v>
      </c>
      <c r="O1" s="2" t="s">
        <v>354</v>
      </c>
      <c r="P1" s="2" t="s">
        <v>355</v>
      </c>
      <c r="Q1" s="2" t="s">
        <v>356</v>
      </c>
      <c r="R1" s="2" t="s">
        <v>357</v>
      </c>
      <c r="S1" s="2" t="s">
        <v>358</v>
      </c>
      <c r="T1" s="2" t="s">
        <v>359</v>
      </c>
      <c r="U1" s="2" t="s">
        <v>360</v>
      </c>
      <c r="V1" s="2" t="s">
        <v>361</v>
      </c>
    </row>
    <row r="2" s="1" customFormat="1" spans="1:22">
      <c r="A2" s="3">
        <v>999229449946145</v>
      </c>
      <c r="B2" s="1" t="s">
        <v>362</v>
      </c>
      <c r="C2" s="1" t="s">
        <v>363</v>
      </c>
      <c r="D2" s="1" t="s">
        <v>364</v>
      </c>
      <c r="E2" s="1" t="s">
        <v>365</v>
      </c>
      <c r="F2" s="1" t="s">
        <v>366</v>
      </c>
      <c r="G2" s="1" t="s">
        <v>367</v>
      </c>
      <c r="H2" s="1" t="s">
        <v>368</v>
      </c>
      <c r="I2" s="1" t="s">
        <v>369</v>
      </c>
      <c r="J2" s="1" t="s">
        <v>30</v>
      </c>
      <c r="K2" s="1" t="s">
        <v>370</v>
      </c>
      <c r="L2" s="1" t="s">
        <v>370</v>
      </c>
      <c r="M2" s="1" t="s">
        <v>371</v>
      </c>
      <c r="N2" s="1" t="s">
        <v>371</v>
      </c>
      <c r="O2" s="1" t="s">
        <v>372</v>
      </c>
      <c r="P2" s="1" t="s">
        <v>373</v>
      </c>
      <c r="Q2" s="1" t="s">
        <v>374</v>
      </c>
      <c r="R2" s="1" t="s">
        <v>375</v>
      </c>
      <c r="S2" s="1" t="s">
        <v>376</v>
      </c>
      <c r="T2" s="1" t="s">
        <v>377</v>
      </c>
      <c r="U2" s="1" t="s">
        <v>378</v>
      </c>
      <c r="V2" s="1" t="s">
        <v>379</v>
      </c>
    </row>
    <row r="3" s="1" customFormat="1" spans="1:22">
      <c r="A3" s="3">
        <v>999229449451906</v>
      </c>
      <c r="B3" s="1" t="s">
        <v>362</v>
      </c>
      <c r="C3" s="1" t="s">
        <v>380</v>
      </c>
      <c r="D3" s="1" t="s">
        <v>381</v>
      </c>
      <c r="E3" s="1" t="s">
        <v>382</v>
      </c>
      <c r="F3" s="1" t="s">
        <v>383</v>
      </c>
      <c r="G3" s="1" t="s">
        <v>366</v>
      </c>
      <c r="H3" s="1" t="s">
        <v>368</v>
      </c>
      <c r="I3" s="1" t="s">
        <v>384</v>
      </c>
      <c r="J3" s="1" t="s">
        <v>30</v>
      </c>
      <c r="K3" s="1" t="s">
        <v>385</v>
      </c>
      <c r="L3" s="1" t="s">
        <v>385</v>
      </c>
      <c r="M3" s="1" t="s">
        <v>371</v>
      </c>
      <c r="N3" s="1" t="s">
        <v>371</v>
      </c>
      <c r="O3" s="1" t="s">
        <v>372</v>
      </c>
      <c r="P3" s="1" t="s">
        <v>373</v>
      </c>
      <c r="Q3" s="1" t="s">
        <v>374</v>
      </c>
      <c r="R3" s="1" t="s">
        <v>386</v>
      </c>
      <c r="S3" s="1" t="s">
        <v>376</v>
      </c>
      <c r="T3" s="1" t="s">
        <v>377</v>
      </c>
      <c r="U3" s="1" t="s">
        <v>337</v>
      </c>
      <c r="V3" s="1" t="s">
        <v>387</v>
      </c>
    </row>
    <row r="4" s="1" customFormat="1" spans="1:22">
      <c r="A4" s="3">
        <v>999229436870178</v>
      </c>
      <c r="B4" s="1" t="s">
        <v>388</v>
      </c>
      <c r="C4" s="1" t="s">
        <v>389</v>
      </c>
      <c r="D4" s="1" t="s">
        <v>390</v>
      </c>
      <c r="E4" s="1" t="s">
        <v>391</v>
      </c>
      <c r="F4" s="1" t="s">
        <v>366</v>
      </c>
      <c r="G4" s="1" t="s">
        <v>367</v>
      </c>
      <c r="H4" s="1" t="s">
        <v>368</v>
      </c>
      <c r="I4" s="1" t="s">
        <v>392</v>
      </c>
      <c r="J4" s="1" t="s">
        <v>30</v>
      </c>
      <c r="K4" s="1" t="s">
        <v>393</v>
      </c>
      <c r="L4" s="1" t="s">
        <v>393</v>
      </c>
      <c r="M4" s="1" t="s">
        <v>371</v>
      </c>
      <c r="N4" s="1" t="s">
        <v>371</v>
      </c>
      <c r="O4" s="1" t="s">
        <v>372</v>
      </c>
      <c r="P4" s="1" t="s">
        <v>373</v>
      </c>
      <c r="Q4" s="1" t="s">
        <v>374</v>
      </c>
      <c r="R4" s="1" t="s">
        <v>394</v>
      </c>
      <c r="S4" s="1" t="s">
        <v>376</v>
      </c>
      <c r="T4" s="1" t="s">
        <v>377</v>
      </c>
      <c r="U4" s="1" t="s">
        <v>378</v>
      </c>
      <c r="V4" s="1" t="s">
        <v>395</v>
      </c>
    </row>
    <row r="5" s="1" customFormat="1" spans="1:22">
      <c r="A5" s="3">
        <v>999229435538728</v>
      </c>
      <c r="B5" s="1" t="s">
        <v>388</v>
      </c>
      <c r="C5" s="1" t="s">
        <v>396</v>
      </c>
      <c r="D5" s="1" t="s">
        <v>390</v>
      </c>
      <c r="E5" s="1" t="s">
        <v>397</v>
      </c>
      <c r="F5" s="1" t="s">
        <v>366</v>
      </c>
      <c r="G5" s="1" t="s">
        <v>367</v>
      </c>
      <c r="H5" s="1" t="s">
        <v>368</v>
      </c>
      <c r="I5" s="1" t="s">
        <v>392</v>
      </c>
      <c r="J5" s="1" t="s">
        <v>30</v>
      </c>
      <c r="K5" s="1" t="s">
        <v>393</v>
      </c>
      <c r="L5" s="1" t="s">
        <v>393</v>
      </c>
      <c r="M5" s="1" t="s">
        <v>371</v>
      </c>
      <c r="N5" s="1" t="s">
        <v>371</v>
      </c>
      <c r="O5" s="1" t="s">
        <v>372</v>
      </c>
      <c r="P5" s="1" t="s">
        <v>373</v>
      </c>
      <c r="Q5" s="1" t="s">
        <v>374</v>
      </c>
      <c r="R5" s="1" t="s">
        <v>398</v>
      </c>
      <c r="S5" s="1" t="s">
        <v>376</v>
      </c>
      <c r="T5" s="1" t="s">
        <v>377</v>
      </c>
      <c r="U5" s="1" t="s">
        <v>378</v>
      </c>
      <c r="V5" s="1" t="s">
        <v>395</v>
      </c>
    </row>
    <row r="6" s="1" customFormat="1" spans="1:22">
      <c r="A6" s="3">
        <v>999229428564360</v>
      </c>
      <c r="B6" s="1" t="s">
        <v>399</v>
      </c>
      <c r="C6" s="1" t="s">
        <v>400</v>
      </c>
      <c r="D6" s="1" t="s">
        <v>401</v>
      </c>
      <c r="E6" s="1" t="s">
        <v>402</v>
      </c>
      <c r="F6" s="1" t="s">
        <v>383</v>
      </c>
      <c r="G6" s="1" t="s">
        <v>366</v>
      </c>
      <c r="H6" s="1" t="s">
        <v>368</v>
      </c>
      <c r="I6" s="1" t="s">
        <v>403</v>
      </c>
      <c r="J6" s="1" t="s">
        <v>30</v>
      </c>
      <c r="K6" s="1" t="s">
        <v>404</v>
      </c>
      <c r="L6" s="1" t="s">
        <v>404</v>
      </c>
      <c r="M6" s="1" t="s">
        <v>371</v>
      </c>
      <c r="N6" s="1" t="s">
        <v>371</v>
      </c>
      <c r="O6" s="1" t="s">
        <v>372</v>
      </c>
      <c r="P6" s="1" t="s">
        <v>373</v>
      </c>
      <c r="Q6" s="1" t="s">
        <v>374</v>
      </c>
      <c r="R6" s="1" t="s">
        <v>405</v>
      </c>
      <c r="S6" s="1" t="s">
        <v>376</v>
      </c>
      <c r="T6" s="1" t="s">
        <v>377</v>
      </c>
      <c r="U6" s="1" t="s">
        <v>337</v>
      </c>
      <c r="V6" s="1" t="s">
        <v>406</v>
      </c>
    </row>
    <row r="7" s="1" customFormat="1" spans="1:22">
      <c r="A7" s="3">
        <v>999229403037481</v>
      </c>
      <c r="B7" s="1" t="s">
        <v>407</v>
      </c>
      <c r="C7" s="1" t="s">
        <v>408</v>
      </c>
      <c r="D7" s="1" t="s">
        <v>409</v>
      </c>
      <c r="E7" s="1" t="s">
        <v>410</v>
      </c>
      <c r="F7" s="1" t="s">
        <v>411</v>
      </c>
      <c r="G7" s="1" t="s">
        <v>366</v>
      </c>
      <c r="H7" s="1" t="s">
        <v>368</v>
      </c>
      <c r="I7" s="1" t="s">
        <v>412</v>
      </c>
      <c r="J7" s="1" t="s">
        <v>30</v>
      </c>
      <c r="K7" s="1" t="s">
        <v>413</v>
      </c>
      <c r="L7" s="1" t="s">
        <v>413</v>
      </c>
      <c r="M7" s="1" t="s">
        <v>371</v>
      </c>
      <c r="N7" s="1" t="s">
        <v>371</v>
      </c>
      <c r="O7" s="1" t="s">
        <v>372</v>
      </c>
      <c r="P7" s="1" t="s">
        <v>373</v>
      </c>
      <c r="Q7" s="1" t="s">
        <v>374</v>
      </c>
      <c r="R7" s="1" t="s">
        <v>414</v>
      </c>
      <c r="S7" s="1" t="s">
        <v>376</v>
      </c>
      <c r="T7" s="1" t="s">
        <v>377</v>
      </c>
      <c r="U7" s="1" t="s">
        <v>378</v>
      </c>
      <c r="V7" s="1" t="s">
        <v>379</v>
      </c>
    </row>
    <row r="8" s="1" customFormat="1" spans="1:22">
      <c r="A8" s="3">
        <v>999229387819350</v>
      </c>
      <c r="B8" s="1" t="s">
        <v>415</v>
      </c>
      <c r="C8" s="1" t="s">
        <v>416</v>
      </c>
      <c r="D8" s="1" t="s">
        <v>390</v>
      </c>
      <c r="E8" s="1" t="s">
        <v>417</v>
      </c>
      <c r="F8" s="1" t="s">
        <v>383</v>
      </c>
      <c r="G8" s="1" t="s">
        <v>366</v>
      </c>
      <c r="H8" s="1" t="s">
        <v>368</v>
      </c>
      <c r="I8" s="1" t="s">
        <v>418</v>
      </c>
      <c r="J8" s="1" t="s">
        <v>30</v>
      </c>
      <c r="K8" s="1" t="s">
        <v>419</v>
      </c>
      <c r="L8" s="1" t="s">
        <v>419</v>
      </c>
      <c r="M8" s="1" t="s">
        <v>371</v>
      </c>
      <c r="N8" s="1" t="s">
        <v>371</v>
      </c>
      <c r="O8" s="1" t="s">
        <v>372</v>
      </c>
      <c r="P8" s="1" t="s">
        <v>373</v>
      </c>
      <c r="Q8" s="1" t="s">
        <v>374</v>
      </c>
      <c r="R8" s="1" t="s">
        <v>420</v>
      </c>
      <c r="S8" s="1" t="s">
        <v>376</v>
      </c>
      <c r="T8" s="1" t="s">
        <v>377</v>
      </c>
      <c r="U8" s="1" t="s">
        <v>378</v>
      </c>
      <c r="V8" s="1" t="s">
        <v>395</v>
      </c>
    </row>
    <row r="9" s="1" customFormat="1" spans="1:22">
      <c r="A9" s="3">
        <v>999229364396648</v>
      </c>
      <c r="B9" s="1" t="s">
        <v>421</v>
      </c>
      <c r="C9" s="1" t="s">
        <v>422</v>
      </c>
      <c r="D9" s="1" t="s">
        <v>409</v>
      </c>
      <c r="E9" s="1" t="s">
        <v>423</v>
      </c>
      <c r="F9" s="1" t="s">
        <v>411</v>
      </c>
      <c r="G9" s="1" t="s">
        <v>366</v>
      </c>
      <c r="H9" s="1" t="s">
        <v>368</v>
      </c>
      <c r="I9" s="1" t="s">
        <v>424</v>
      </c>
      <c r="J9" s="1" t="s">
        <v>30</v>
      </c>
      <c r="K9" s="1" t="s">
        <v>425</v>
      </c>
      <c r="L9" s="1" t="s">
        <v>425</v>
      </c>
      <c r="M9" s="1" t="s">
        <v>371</v>
      </c>
      <c r="N9" s="1" t="s">
        <v>371</v>
      </c>
      <c r="O9" s="1" t="s">
        <v>372</v>
      </c>
      <c r="P9" s="1" t="s">
        <v>373</v>
      </c>
      <c r="Q9" s="1" t="s">
        <v>374</v>
      </c>
      <c r="R9" s="1" t="s">
        <v>426</v>
      </c>
      <c r="S9" s="1" t="s">
        <v>376</v>
      </c>
      <c r="T9" s="1" t="s">
        <v>377</v>
      </c>
      <c r="U9" s="1" t="s">
        <v>378</v>
      </c>
      <c r="V9" s="1" t="s">
        <v>379</v>
      </c>
    </row>
    <row r="10" s="1" customFormat="1" spans="1:22">
      <c r="A10" s="3">
        <v>999228604247839</v>
      </c>
      <c r="B10" s="1" t="s">
        <v>427</v>
      </c>
      <c r="C10" s="1" t="s">
        <v>428</v>
      </c>
      <c r="D10" s="1" t="s">
        <v>429</v>
      </c>
      <c r="E10" s="1" t="s">
        <v>430</v>
      </c>
      <c r="F10" s="1" t="s">
        <v>431</v>
      </c>
      <c r="G10" s="1" t="s">
        <v>366</v>
      </c>
      <c r="H10" s="1" t="s">
        <v>368</v>
      </c>
      <c r="I10" s="1" t="s">
        <v>432</v>
      </c>
      <c r="J10" s="1" t="s">
        <v>30</v>
      </c>
      <c r="K10" s="1" t="s">
        <v>433</v>
      </c>
      <c r="L10" s="1" t="s">
        <v>433</v>
      </c>
      <c r="M10" s="1" t="s">
        <v>371</v>
      </c>
      <c r="N10" s="1" t="s">
        <v>371</v>
      </c>
      <c r="O10" s="1" t="s">
        <v>372</v>
      </c>
      <c r="P10" s="1" t="s">
        <v>373</v>
      </c>
      <c r="Q10" s="1" t="s">
        <v>374</v>
      </c>
      <c r="R10" s="1" t="s">
        <v>434</v>
      </c>
      <c r="S10" s="1" t="s">
        <v>376</v>
      </c>
      <c r="T10" s="1" t="s">
        <v>377</v>
      </c>
      <c r="U10" s="1" t="s">
        <v>378</v>
      </c>
      <c r="V10" s="1" t="s">
        <v>379</v>
      </c>
    </row>
    <row r="11" s="1" customFormat="1" spans="1:22">
      <c r="A11" s="3">
        <v>999228601735604</v>
      </c>
      <c r="B11" s="1" t="s">
        <v>427</v>
      </c>
      <c r="C11" s="1" t="s">
        <v>435</v>
      </c>
      <c r="D11" s="1" t="s">
        <v>436</v>
      </c>
      <c r="E11" s="1" t="s">
        <v>437</v>
      </c>
      <c r="F11" s="1" t="s">
        <v>438</v>
      </c>
      <c r="G11" s="1" t="s">
        <v>366</v>
      </c>
      <c r="H11" s="1" t="s">
        <v>368</v>
      </c>
      <c r="I11" s="1" t="s">
        <v>439</v>
      </c>
      <c r="J11" s="1" t="s">
        <v>30</v>
      </c>
      <c r="K11" s="1" t="s">
        <v>440</v>
      </c>
      <c r="L11" s="1" t="s">
        <v>440</v>
      </c>
      <c r="M11" s="1" t="s">
        <v>371</v>
      </c>
      <c r="N11" s="1" t="s">
        <v>371</v>
      </c>
      <c r="O11" s="1" t="s">
        <v>372</v>
      </c>
      <c r="P11" s="1" t="s">
        <v>373</v>
      </c>
      <c r="Q11" s="1" t="s">
        <v>374</v>
      </c>
      <c r="R11" s="1" t="s">
        <v>441</v>
      </c>
      <c r="S11" s="1" t="s">
        <v>376</v>
      </c>
      <c r="T11" s="1" t="s">
        <v>377</v>
      </c>
      <c r="U11" s="1" t="s">
        <v>337</v>
      </c>
      <c r="V11" s="1" t="s">
        <v>379</v>
      </c>
    </row>
    <row r="12" s="1" customFormat="1" spans="1:22">
      <c r="A12" s="3">
        <v>999228601691199</v>
      </c>
      <c r="B12" s="1" t="s">
        <v>427</v>
      </c>
      <c r="C12" s="1" t="s">
        <v>442</v>
      </c>
      <c r="D12" s="1" t="s">
        <v>443</v>
      </c>
      <c r="E12" s="1" t="s">
        <v>444</v>
      </c>
      <c r="F12" s="1" t="s">
        <v>362</v>
      </c>
      <c r="G12" s="1" t="s">
        <v>366</v>
      </c>
      <c r="H12" s="1" t="s">
        <v>368</v>
      </c>
      <c r="I12" s="1" t="s">
        <v>445</v>
      </c>
      <c r="J12" s="1" t="s">
        <v>30</v>
      </c>
      <c r="K12" s="1" t="s">
        <v>446</v>
      </c>
      <c r="L12" s="1" t="s">
        <v>446</v>
      </c>
      <c r="M12" s="1" t="s">
        <v>371</v>
      </c>
      <c r="N12" s="1" t="s">
        <v>371</v>
      </c>
      <c r="O12" s="1" t="s">
        <v>372</v>
      </c>
      <c r="P12" s="1" t="s">
        <v>373</v>
      </c>
      <c r="Q12" s="1" t="s">
        <v>374</v>
      </c>
      <c r="R12" s="1" t="s">
        <v>447</v>
      </c>
      <c r="S12" s="1" t="s">
        <v>376</v>
      </c>
      <c r="T12" s="1" t="s">
        <v>377</v>
      </c>
      <c r="U12" s="1" t="s">
        <v>337</v>
      </c>
      <c r="V12" s="1" t="s">
        <v>448</v>
      </c>
    </row>
    <row r="13" s="1" customFormat="1" spans="1:22">
      <c r="A13" s="3">
        <v>999228573694086</v>
      </c>
      <c r="B13" s="1" t="s">
        <v>449</v>
      </c>
      <c r="C13" s="1" t="s">
        <v>450</v>
      </c>
      <c r="D13" s="1" t="s">
        <v>451</v>
      </c>
      <c r="E13" s="1" t="s">
        <v>452</v>
      </c>
      <c r="F13" s="1" t="s">
        <v>366</v>
      </c>
      <c r="G13" s="1" t="s">
        <v>367</v>
      </c>
      <c r="H13" s="1" t="s">
        <v>368</v>
      </c>
      <c r="I13" s="1" t="s">
        <v>453</v>
      </c>
      <c r="J13" s="1" t="s">
        <v>30</v>
      </c>
      <c r="K13" s="1" t="s">
        <v>454</v>
      </c>
      <c r="L13" s="1" t="s">
        <v>454</v>
      </c>
      <c r="M13" s="1" t="s">
        <v>371</v>
      </c>
      <c r="N13" s="1" t="s">
        <v>371</v>
      </c>
      <c r="O13" s="1" t="s">
        <v>372</v>
      </c>
      <c r="P13" s="1" t="s">
        <v>373</v>
      </c>
      <c r="Q13" s="1" t="s">
        <v>374</v>
      </c>
      <c r="R13" s="1" t="s">
        <v>455</v>
      </c>
      <c r="S13" s="1" t="s">
        <v>376</v>
      </c>
      <c r="T13" s="1" t="s">
        <v>377</v>
      </c>
      <c r="U13" s="1" t="s">
        <v>337</v>
      </c>
      <c r="V13" s="1" t="s">
        <v>379</v>
      </c>
    </row>
    <row r="14" s="1" customFormat="1" spans="1:22">
      <c r="A14" s="3">
        <v>999228572689063</v>
      </c>
      <c r="B14" s="1" t="s">
        <v>449</v>
      </c>
      <c r="C14" s="1" t="s">
        <v>456</v>
      </c>
      <c r="D14" s="1" t="s">
        <v>401</v>
      </c>
      <c r="E14" s="1" t="s">
        <v>457</v>
      </c>
      <c r="F14" s="1" t="s">
        <v>366</v>
      </c>
      <c r="G14" s="1" t="s">
        <v>367</v>
      </c>
      <c r="H14" s="1" t="s">
        <v>368</v>
      </c>
      <c r="I14" s="1" t="s">
        <v>458</v>
      </c>
      <c r="J14" s="1" t="s">
        <v>30</v>
      </c>
      <c r="K14" s="1" t="s">
        <v>459</v>
      </c>
      <c r="L14" s="1" t="s">
        <v>459</v>
      </c>
      <c r="M14" s="1" t="s">
        <v>371</v>
      </c>
      <c r="N14" s="1" t="s">
        <v>371</v>
      </c>
      <c r="O14" s="1" t="s">
        <v>372</v>
      </c>
      <c r="P14" s="1" t="s">
        <v>373</v>
      </c>
      <c r="Q14" s="1" t="s">
        <v>374</v>
      </c>
      <c r="R14" s="1" t="s">
        <v>460</v>
      </c>
      <c r="S14" s="1" t="s">
        <v>376</v>
      </c>
      <c r="T14" s="1" t="s">
        <v>377</v>
      </c>
      <c r="U14" s="1" t="s">
        <v>337</v>
      </c>
      <c r="V14" s="1" t="s">
        <v>406</v>
      </c>
    </row>
    <row r="15" s="1" customFormat="1" spans="1:22">
      <c r="A15" s="3">
        <v>999228561248921</v>
      </c>
      <c r="B15" s="1" t="s">
        <v>449</v>
      </c>
      <c r="C15" s="1" t="s">
        <v>461</v>
      </c>
      <c r="D15" s="1" t="s">
        <v>462</v>
      </c>
      <c r="E15" s="1" t="s">
        <v>463</v>
      </c>
      <c r="F15" s="1" t="s">
        <v>411</v>
      </c>
      <c r="G15" s="1" t="s">
        <v>366</v>
      </c>
      <c r="H15" s="1" t="s">
        <v>368</v>
      </c>
      <c r="I15" s="1" t="s">
        <v>464</v>
      </c>
      <c r="J15" s="1" t="s">
        <v>30</v>
      </c>
      <c r="K15" s="1" t="s">
        <v>465</v>
      </c>
      <c r="L15" s="1" t="s">
        <v>465</v>
      </c>
      <c r="M15" s="1" t="s">
        <v>371</v>
      </c>
      <c r="N15" s="1" t="s">
        <v>371</v>
      </c>
      <c r="O15" s="1" t="s">
        <v>372</v>
      </c>
      <c r="P15" s="1" t="s">
        <v>373</v>
      </c>
      <c r="Q15" s="1" t="s">
        <v>374</v>
      </c>
      <c r="R15" s="1" t="s">
        <v>466</v>
      </c>
      <c r="S15" s="1" t="s">
        <v>376</v>
      </c>
      <c r="T15" s="1" t="s">
        <v>377</v>
      </c>
      <c r="U15" s="1" t="s">
        <v>337</v>
      </c>
      <c r="V15" s="1" t="s">
        <v>467</v>
      </c>
    </row>
    <row r="16" s="1" customFormat="1" spans="1:22">
      <c r="A16" s="3">
        <v>999228556927848</v>
      </c>
      <c r="B16" s="1" t="s">
        <v>468</v>
      </c>
      <c r="C16" s="1" t="s">
        <v>469</v>
      </c>
      <c r="D16" s="1" t="s">
        <v>470</v>
      </c>
      <c r="E16" s="1" t="s">
        <v>471</v>
      </c>
      <c r="F16" s="1" t="s">
        <v>366</v>
      </c>
      <c r="G16" s="1" t="s">
        <v>367</v>
      </c>
      <c r="H16" s="1" t="s">
        <v>368</v>
      </c>
      <c r="I16" s="1" t="s">
        <v>472</v>
      </c>
      <c r="J16" s="1" t="s">
        <v>30</v>
      </c>
      <c r="K16" s="1" t="s">
        <v>473</v>
      </c>
      <c r="L16" s="1" t="s">
        <v>473</v>
      </c>
      <c r="M16" s="1" t="s">
        <v>371</v>
      </c>
      <c r="N16" s="1" t="s">
        <v>371</v>
      </c>
      <c r="O16" s="1" t="s">
        <v>372</v>
      </c>
      <c r="P16" s="1" t="s">
        <v>373</v>
      </c>
      <c r="Q16" s="1" t="s">
        <v>374</v>
      </c>
      <c r="R16" s="1" t="s">
        <v>474</v>
      </c>
      <c r="S16" s="1" t="s">
        <v>376</v>
      </c>
      <c r="T16" s="1" t="s">
        <v>377</v>
      </c>
      <c r="U16" s="1" t="s">
        <v>337</v>
      </c>
      <c r="V16" s="1" t="s">
        <v>475</v>
      </c>
    </row>
    <row r="17" s="1" customFormat="1" spans="1:22">
      <c r="A17" s="3">
        <v>999228545173894</v>
      </c>
      <c r="B17" s="1" t="s">
        <v>476</v>
      </c>
      <c r="C17" s="1" t="s">
        <v>477</v>
      </c>
      <c r="D17" s="1" t="s">
        <v>462</v>
      </c>
      <c r="E17" s="1" t="s">
        <v>478</v>
      </c>
      <c r="F17" s="1" t="s">
        <v>411</v>
      </c>
      <c r="G17" s="1" t="s">
        <v>367</v>
      </c>
      <c r="H17" s="1" t="s">
        <v>368</v>
      </c>
      <c r="I17" s="1" t="s">
        <v>479</v>
      </c>
      <c r="J17" s="1" t="s">
        <v>30</v>
      </c>
      <c r="K17" s="1" t="s">
        <v>480</v>
      </c>
      <c r="L17" s="1" t="s">
        <v>480</v>
      </c>
      <c r="M17" s="1" t="s">
        <v>371</v>
      </c>
      <c r="N17" s="1" t="s">
        <v>371</v>
      </c>
      <c r="O17" s="1" t="s">
        <v>372</v>
      </c>
      <c r="P17" s="1" t="s">
        <v>373</v>
      </c>
      <c r="Q17" s="1" t="s">
        <v>374</v>
      </c>
      <c r="R17" s="1" t="s">
        <v>481</v>
      </c>
      <c r="S17" s="1" t="s">
        <v>376</v>
      </c>
      <c r="T17" s="1" t="s">
        <v>377</v>
      </c>
      <c r="U17" s="1" t="s">
        <v>337</v>
      </c>
      <c r="V17" s="1" t="s">
        <v>467</v>
      </c>
    </row>
    <row r="18" s="1" customFormat="1" spans="1:22">
      <c r="A18" s="3">
        <v>999228542641628</v>
      </c>
      <c r="B18" s="1" t="s">
        <v>476</v>
      </c>
      <c r="C18" s="1" t="s">
        <v>482</v>
      </c>
      <c r="D18" s="1" t="s">
        <v>483</v>
      </c>
      <c r="E18" s="1" t="s">
        <v>484</v>
      </c>
      <c r="F18" s="1" t="s">
        <v>411</v>
      </c>
      <c r="G18" s="1" t="s">
        <v>367</v>
      </c>
      <c r="H18" s="1" t="s">
        <v>368</v>
      </c>
      <c r="I18" s="1" t="s">
        <v>485</v>
      </c>
      <c r="J18" s="1" t="s">
        <v>30</v>
      </c>
      <c r="K18" s="1" t="s">
        <v>486</v>
      </c>
      <c r="L18" s="1" t="s">
        <v>486</v>
      </c>
      <c r="M18" s="1" t="s">
        <v>371</v>
      </c>
      <c r="N18" s="1" t="s">
        <v>371</v>
      </c>
      <c r="O18" s="1" t="s">
        <v>372</v>
      </c>
      <c r="P18" s="1" t="s">
        <v>373</v>
      </c>
      <c r="Q18" s="1" t="s">
        <v>374</v>
      </c>
      <c r="R18" s="1" t="s">
        <v>487</v>
      </c>
      <c r="S18" s="1" t="s">
        <v>376</v>
      </c>
      <c r="T18" s="1" t="s">
        <v>377</v>
      </c>
      <c r="U18" s="1" t="s">
        <v>337</v>
      </c>
      <c r="V18" s="1" t="s">
        <v>488</v>
      </c>
    </row>
    <row r="19" s="1" customFormat="1" spans="1:22">
      <c r="A19" s="3">
        <v>999228530658612</v>
      </c>
      <c r="B19" s="1" t="s">
        <v>489</v>
      </c>
      <c r="C19" s="1" t="s">
        <v>490</v>
      </c>
      <c r="D19" s="1" t="s">
        <v>491</v>
      </c>
      <c r="E19" s="1" t="s">
        <v>492</v>
      </c>
      <c r="F19" s="1" t="s">
        <v>411</v>
      </c>
      <c r="G19" s="1" t="s">
        <v>367</v>
      </c>
      <c r="H19" s="1" t="s">
        <v>368</v>
      </c>
      <c r="I19" s="1" t="s">
        <v>493</v>
      </c>
      <c r="J19" s="1" t="s">
        <v>30</v>
      </c>
      <c r="K19" s="1" t="s">
        <v>494</v>
      </c>
      <c r="L19" s="1" t="s">
        <v>494</v>
      </c>
      <c r="M19" s="1" t="s">
        <v>371</v>
      </c>
      <c r="N19" s="1" t="s">
        <v>371</v>
      </c>
      <c r="O19" s="1" t="s">
        <v>372</v>
      </c>
      <c r="P19" s="1" t="s">
        <v>373</v>
      </c>
      <c r="Q19" s="1" t="s">
        <v>374</v>
      </c>
      <c r="R19" s="1" t="s">
        <v>495</v>
      </c>
      <c r="S19" s="1" t="s">
        <v>376</v>
      </c>
      <c r="T19" s="1" t="s">
        <v>377</v>
      </c>
      <c r="U19" s="1" t="s">
        <v>337</v>
      </c>
      <c r="V19" s="1" t="s">
        <v>496</v>
      </c>
    </row>
    <row r="20" s="1" customFormat="1" spans="1:22">
      <c r="A20" s="3">
        <v>999228521835603</v>
      </c>
      <c r="B20" s="1" t="s">
        <v>489</v>
      </c>
      <c r="C20" s="1" t="s">
        <v>497</v>
      </c>
      <c r="D20" s="1" t="s">
        <v>498</v>
      </c>
      <c r="E20" s="1" t="s">
        <v>499</v>
      </c>
      <c r="F20" s="1" t="s">
        <v>438</v>
      </c>
      <c r="G20" s="1" t="s">
        <v>366</v>
      </c>
      <c r="H20" s="1" t="s">
        <v>368</v>
      </c>
      <c r="I20" s="1" t="s">
        <v>500</v>
      </c>
      <c r="J20" s="1" t="s">
        <v>30</v>
      </c>
      <c r="K20" s="1" t="s">
        <v>501</v>
      </c>
      <c r="L20" s="1" t="s">
        <v>501</v>
      </c>
      <c r="M20" s="1" t="s">
        <v>371</v>
      </c>
      <c r="N20" s="1" t="s">
        <v>371</v>
      </c>
      <c r="O20" s="1" t="s">
        <v>372</v>
      </c>
      <c r="P20" s="1" t="s">
        <v>373</v>
      </c>
      <c r="Q20" s="1" t="s">
        <v>374</v>
      </c>
      <c r="R20" s="1" t="s">
        <v>502</v>
      </c>
      <c r="S20" s="1" t="s">
        <v>376</v>
      </c>
      <c r="T20" s="1" t="s">
        <v>377</v>
      </c>
      <c r="U20" s="1" t="s">
        <v>378</v>
      </c>
      <c r="V20" s="1" t="s">
        <v>395</v>
      </c>
    </row>
    <row r="21" s="1" customFormat="1" spans="1:22">
      <c r="A21" s="3">
        <v>999228506281511</v>
      </c>
      <c r="B21" s="1" t="s">
        <v>503</v>
      </c>
      <c r="C21" s="1" t="s">
        <v>504</v>
      </c>
      <c r="D21" s="1" t="s">
        <v>505</v>
      </c>
      <c r="E21" s="1" t="s">
        <v>506</v>
      </c>
      <c r="F21" s="1" t="s">
        <v>383</v>
      </c>
      <c r="G21" s="1" t="s">
        <v>366</v>
      </c>
      <c r="H21" s="1" t="s">
        <v>368</v>
      </c>
      <c r="I21" s="1" t="s">
        <v>507</v>
      </c>
      <c r="J21" s="1" t="s">
        <v>30</v>
      </c>
      <c r="K21" s="1" t="s">
        <v>508</v>
      </c>
      <c r="L21" s="1" t="s">
        <v>508</v>
      </c>
      <c r="M21" s="1" t="s">
        <v>371</v>
      </c>
      <c r="N21" s="1" t="s">
        <v>371</v>
      </c>
      <c r="O21" s="1" t="s">
        <v>372</v>
      </c>
      <c r="P21" s="1" t="s">
        <v>373</v>
      </c>
      <c r="Q21" s="1" t="s">
        <v>374</v>
      </c>
      <c r="R21" s="1" t="s">
        <v>509</v>
      </c>
      <c r="S21" s="1" t="s">
        <v>376</v>
      </c>
      <c r="T21" s="1" t="s">
        <v>377</v>
      </c>
      <c r="U21" s="1" t="s">
        <v>337</v>
      </c>
      <c r="V21" s="1" t="s">
        <v>510</v>
      </c>
    </row>
    <row r="22" s="1" customFormat="1" spans="1:22">
      <c r="A22" s="3">
        <v>999228487983144</v>
      </c>
      <c r="B22" s="1" t="s">
        <v>511</v>
      </c>
      <c r="C22" s="1" t="s">
        <v>512</v>
      </c>
      <c r="D22" s="1" t="s">
        <v>513</v>
      </c>
      <c r="E22" s="1" t="s">
        <v>514</v>
      </c>
      <c r="F22" s="1" t="s">
        <v>383</v>
      </c>
      <c r="G22" s="1" t="s">
        <v>366</v>
      </c>
      <c r="H22" s="1" t="s">
        <v>368</v>
      </c>
      <c r="I22" s="1" t="s">
        <v>515</v>
      </c>
      <c r="J22" s="1" t="s">
        <v>30</v>
      </c>
      <c r="K22" s="1" t="s">
        <v>516</v>
      </c>
      <c r="L22" s="1" t="s">
        <v>516</v>
      </c>
      <c r="M22" s="1" t="s">
        <v>371</v>
      </c>
      <c r="N22" s="1" t="s">
        <v>371</v>
      </c>
      <c r="O22" s="1" t="s">
        <v>372</v>
      </c>
      <c r="P22" s="1" t="s">
        <v>373</v>
      </c>
      <c r="Q22" s="1" t="s">
        <v>374</v>
      </c>
      <c r="R22" s="1" t="s">
        <v>517</v>
      </c>
      <c r="S22" s="1" t="s">
        <v>376</v>
      </c>
      <c r="T22" s="1" t="s">
        <v>377</v>
      </c>
      <c r="U22" s="1" t="s">
        <v>337</v>
      </c>
      <c r="V22" s="1" t="s">
        <v>518</v>
      </c>
    </row>
    <row r="23" s="1" customFormat="1" spans="1:22">
      <c r="A23" s="3">
        <v>999228446706459</v>
      </c>
      <c r="B23" s="1" t="s">
        <v>519</v>
      </c>
      <c r="C23" s="1" t="s">
        <v>520</v>
      </c>
      <c r="D23" s="1" t="s">
        <v>521</v>
      </c>
      <c r="E23" s="1" t="s">
        <v>522</v>
      </c>
      <c r="F23" s="1" t="s">
        <v>411</v>
      </c>
      <c r="G23" s="1" t="s">
        <v>367</v>
      </c>
      <c r="H23" s="1" t="s">
        <v>368</v>
      </c>
      <c r="I23" s="1" t="s">
        <v>523</v>
      </c>
      <c r="J23" s="1" t="s">
        <v>30</v>
      </c>
      <c r="K23" s="1" t="s">
        <v>524</v>
      </c>
      <c r="L23" s="1" t="s">
        <v>524</v>
      </c>
      <c r="M23" s="1" t="s">
        <v>371</v>
      </c>
      <c r="N23" s="1" t="s">
        <v>371</v>
      </c>
      <c r="O23" s="1" t="s">
        <v>372</v>
      </c>
      <c r="P23" s="1" t="s">
        <v>373</v>
      </c>
      <c r="Q23" s="1" t="s">
        <v>374</v>
      </c>
      <c r="R23" s="1" t="s">
        <v>525</v>
      </c>
      <c r="S23" s="1" t="s">
        <v>376</v>
      </c>
      <c r="T23" s="1" t="s">
        <v>377</v>
      </c>
      <c r="U23" s="1" t="s">
        <v>337</v>
      </c>
      <c r="V23" s="1" t="s">
        <v>488</v>
      </c>
    </row>
    <row r="24" s="1" customFormat="1" spans="1:22">
      <c r="A24" s="3">
        <v>999228368921721</v>
      </c>
      <c r="B24" s="1" t="s">
        <v>526</v>
      </c>
      <c r="C24" s="1" t="s">
        <v>527</v>
      </c>
      <c r="D24" s="1" t="s">
        <v>528</v>
      </c>
      <c r="E24" s="1" t="s">
        <v>529</v>
      </c>
      <c r="F24" s="1" t="s">
        <v>383</v>
      </c>
      <c r="G24" s="1" t="s">
        <v>367</v>
      </c>
      <c r="H24" s="1" t="s">
        <v>368</v>
      </c>
      <c r="I24" s="1" t="s">
        <v>530</v>
      </c>
      <c r="J24" s="1" t="s">
        <v>30</v>
      </c>
      <c r="K24" s="1" t="s">
        <v>531</v>
      </c>
      <c r="L24" s="1" t="s">
        <v>531</v>
      </c>
      <c r="M24" s="1" t="s">
        <v>371</v>
      </c>
      <c r="N24" s="1" t="s">
        <v>371</v>
      </c>
      <c r="O24" s="1" t="s">
        <v>372</v>
      </c>
      <c r="P24" s="1" t="s">
        <v>373</v>
      </c>
      <c r="Q24" s="1" t="s">
        <v>374</v>
      </c>
      <c r="R24" s="1" t="s">
        <v>532</v>
      </c>
      <c r="S24" s="1" t="s">
        <v>376</v>
      </c>
      <c r="T24" s="1" t="s">
        <v>377</v>
      </c>
      <c r="U24" s="1" t="s">
        <v>337</v>
      </c>
      <c r="V24" s="1" t="s">
        <v>467</v>
      </c>
    </row>
    <row r="25" s="1" customFormat="1" spans="1:22">
      <c r="A25" s="3">
        <v>999228367625657</v>
      </c>
      <c r="B25" s="1" t="s">
        <v>533</v>
      </c>
      <c r="C25" s="1" t="s">
        <v>534</v>
      </c>
      <c r="D25" s="1" t="s">
        <v>535</v>
      </c>
      <c r="E25" s="1" t="s">
        <v>536</v>
      </c>
      <c r="F25" s="1" t="s">
        <v>438</v>
      </c>
      <c r="G25" s="1" t="s">
        <v>366</v>
      </c>
      <c r="H25" s="1" t="s">
        <v>368</v>
      </c>
      <c r="I25" s="1" t="s">
        <v>537</v>
      </c>
      <c r="J25" s="1" t="s">
        <v>30</v>
      </c>
      <c r="K25" s="1" t="s">
        <v>538</v>
      </c>
      <c r="L25" s="1" t="s">
        <v>538</v>
      </c>
      <c r="M25" s="1" t="s">
        <v>371</v>
      </c>
      <c r="N25" s="1" t="s">
        <v>371</v>
      </c>
      <c r="O25" s="1" t="s">
        <v>372</v>
      </c>
      <c r="P25" s="1" t="s">
        <v>373</v>
      </c>
      <c r="Q25" s="1" t="s">
        <v>374</v>
      </c>
      <c r="R25" s="1" t="s">
        <v>539</v>
      </c>
      <c r="S25" s="1" t="s">
        <v>376</v>
      </c>
      <c r="T25" s="1" t="s">
        <v>377</v>
      </c>
      <c r="U25" s="1" t="s">
        <v>337</v>
      </c>
      <c r="V25" s="1" t="s">
        <v>448</v>
      </c>
    </row>
    <row r="26" s="1" customFormat="1" spans="1:22">
      <c r="A26" s="3">
        <v>999228334156232</v>
      </c>
      <c r="B26" s="1" t="s">
        <v>540</v>
      </c>
      <c r="C26" s="1" t="s">
        <v>541</v>
      </c>
      <c r="D26" s="1" t="s">
        <v>542</v>
      </c>
      <c r="E26" s="1" t="s">
        <v>543</v>
      </c>
      <c r="F26" s="1" t="s">
        <v>383</v>
      </c>
      <c r="G26" s="1" t="s">
        <v>366</v>
      </c>
      <c r="H26" s="1" t="s">
        <v>368</v>
      </c>
      <c r="I26" s="1" t="s">
        <v>544</v>
      </c>
      <c r="J26" s="1" t="s">
        <v>30</v>
      </c>
      <c r="K26" s="1" t="s">
        <v>545</v>
      </c>
      <c r="L26" s="1" t="s">
        <v>545</v>
      </c>
      <c r="M26" s="1" t="s">
        <v>371</v>
      </c>
      <c r="N26" s="1" t="s">
        <v>371</v>
      </c>
      <c r="O26" s="1" t="s">
        <v>372</v>
      </c>
      <c r="P26" s="1" t="s">
        <v>373</v>
      </c>
      <c r="Q26" s="1" t="s">
        <v>374</v>
      </c>
      <c r="R26" s="1" t="s">
        <v>546</v>
      </c>
      <c r="S26" s="1" t="s">
        <v>376</v>
      </c>
      <c r="T26" s="1" t="s">
        <v>377</v>
      </c>
      <c r="U26" s="1" t="s">
        <v>378</v>
      </c>
      <c r="V26" s="1" t="s">
        <v>547</v>
      </c>
    </row>
    <row r="27" s="1" customFormat="1" spans="1:22">
      <c r="A27" s="3">
        <v>999228315205995</v>
      </c>
      <c r="B27" s="1" t="s">
        <v>548</v>
      </c>
      <c r="C27" s="1" t="s">
        <v>549</v>
      </c>
      <c r="D27" s="1" t="s">
        <v>550</v>
      </c>
      <c r="E27" s="1" t="s">
        <v>551</v>
      </c>
      <c r="F27" s="1" t="s">
        <v>438</v>
      </c>
      <c r="G27" s="1" t="s">
        <v>367</v>
      </c>
      <c r="H27" s="1" t="s">
        <v>368</v>
      </c>
      <c r="I27" s="1" t="s">
        <v>552</v>
      </c>
      <c r="J27" s="1" t="s">
        <v>30</v>
      </c>
      <c r="K27" s="1" t="s">
        <v>553</v>
      </c>
      <c r="L27" s="1" t="s">
        <v>553</v>
      </c>
      <c r="M27" s="1" t="s">
        <v>371</v>
      </c>
      <c r="N27" s="1" t="s">
        <v>371</v>
      </c>
      <c r="O27" s="1" t="s">
        <v>372</v>
      </c>
      <c r="P27" s="1" t="s">
        <v>373</v>
      </c>
      <c r="Q27" s="1" t="s">
        <v>374</v>
      </c>
      <c r="R27" s="1" t="s">
        <v>554</v>
      </c>
      <c r="S27" s="1" t="s">
        <v>376</v>
      </c>
      <c r="T27" s="1" t="s">
        <v>377</v>
      </c>
      <c r="U27" s="1" t="s">
        <v>337</v>
      </c>
      <c r="V27" s="1" t="s">
        <v>555</v>
      </c>
    </row>
    <row r="28" s="1" customFormat="1" spans="1:22">
      <c r="A28" s="3">
        <v>999228311156936</v>
      </c>
      <c r="B28" s="1" t="s">
        <v>556</v>
      </c>
      <c r="C28" s="1" t="s">
        <v>557</v>
      </c>
      <c r="D28" s="1" t="s">
        <v>558</v>
      </c>
      <c r="E28" s="1" t="s">
        <v>559</v>
      </c>
      <c r="F28" s="1" t="s">
        <v>411</v>
      </c>
      <c r="G28" s="1" t="s">
        <v>367</v>
      </c>
      <c r="H28" s="1" t="s">
        <v>368</v>
      </c>
      <c r="I28" s="1" t="s">
        <v>560</v>
      </c>
      <c r="J28" s="1" t="s">
        <v>30</v>
      </c>
      <c r="K28" s="1" t="s">
        <v>561</v>
      </c>
      <c r="L28" s="1" t="s">
        <v>561</v>
      </c>
      <c r="M28" s="1" t="s">
        <v>371</v>
      </c>
      <c r="N28" s="1" t="s">
        <v>371</v>
      </c>
      <c r="O28" s="1" t="s">
        <v>372</v>
      </c>
      <c r="P28" s="1" t="s">
        <v>373</v>
      </c>
      <c r="Q28" s="1" t="s">
        <v>374</v>
      </c>
      <c r="R28" s="1" t="s">
        <v>562</v>
      </c>
      <c r="S28" s="1" t="s">
        <v>376</v>
      </c>
      <c r="T28" s="1" t="s">
        <v>377</v>
      </c>
      <c r="U28" s="1" t="s">
        <v>337</v>
      </c>
      <c r="V28" s="1" t="s">
        <v>563</v>
      </c>
    </row>
    <row r="29" s="1" customFormat="1" spans="1:22">
      <c r="A29" s="3">
        <v>999228281436815</v>
      </c>
      <c r="B29" s="1" t="s">
        <v>564</v>
      </c>
      <c r="C29" s="1" t="s">
        <v>565</v>
      </c>
      <c r="D29" s="1" t="s">
        <v>566</v>
      </c>
      <c r="E29" s="1" t="s">
        <v>567</v>
      </c>
      <c r="F29" s="1" t="s">
        <v>383</v>
      </c>
      <c r="G29" s="1" t="s">
        <v>367</v>
      </c>
      <c r="H29" s="1" t="s">
        <v>368</v>
      </c>
      <c r="I29" s="1" t="s">
        <v>568</v>
      </c>
      <c r="J29" s="1" t="s">
        <v>30</v>
      </c>
      <c r="K29" s="1" t="s">
        <v>569</v>
      </c>
      <c r="L29" s="1" t="s">
        <v>569</v>
      </c>
      <c r="M29" s="1" t="s">
        <v>371</v>
      </c>
      <c r="N29" s="1" t="s">
        <v>371</v>
      </c>
      <c r="O29" s="1" t="s">
        <v>372</v>
      </c>
      <c r="P29" s="1" t="s">
        <v>373</v>
      </c>
      <c r="Q29" s="1" t="s">
        <v>374</v>
      </c>
      <c r="R29" s="1" t="s">
        <v>570</v>
      </c>
      <c r="S29" s="1" t="s">
        <v>376</v>
      </c>
      <c r="T29" s="1" t="s">
        <v>377</v>
      </c>
      <c r="U29" s="1" t="s">
        <v>337</v>
      </c>
      <c r="V29" s="1" t="s">
        <v>488</v>
      </c>
    </row>
    <row r="30" s="1" customFormat="1" spans="1:22">
      <c r="A30" s="3">
        <v>999228172266415</v>
      </c>
      <c r="B30" s="1" t="s">
        <v>571</v>
      </c>
      <c r="C30" s="1" t="s">
        <v>572</v>
      </c>
      <c r="D30" s="1" t="s">
        <v>542</v>
      </c>
      <c r="E30" s="1" t="s">
        <v>573</v>
      </c>
      <c r="F30" s="1" t="s">
        <v>411</v>
      </c>
      <c r="G30" s="1" t="s">
        <v>367</v>
      </c>
      <c r="H30" s="1" t="s">
        <v>368</v>
      </c>
      <c r="I30" s="1" t="s">
        <v>574</v>
      </c>
      <c r="J30" s="1" t="s">
        <v>30</v>
      </c>
      <c r="K30" s="1" t="s">
        <v>575</v>
      </c>
      <c r="L30" s="1" t="s">
        <v>575</v>
      </c>
      <c r="M30" s="1" t="s">
        <v>371</v>
      </c>
      <c r="N30" s="1" t="s">
        <v>371</v>
      </c>
      <c r="O30" s="1" t="s">
        <v>372</v>
      </c>
      <c r="P30" s="1" t="s">
        <v>373</v>
      </c>
      <c r="Q30" s="1" t="s">
        <v>374</v>
      </c>
      <c r="R30" s="1" t="s">
        <v>576</v>
      </c>
      <c r="S30" s="1" t="s">
        <v>376</v>
      </c>
      <c r="T30" s="1" t="s">
        <v>377</v>
      </c>
      <c r="U30" s="1" t="s">
        <v>378</v>
      </c>
      <c r="V30" s="1" t="s">
        <v>547</v>
      </c>
    </row>
    <row r="31" s="1" customFormat="1" spans="1:22">
      <c r="A31" s="3">
        <v>999228109746653</v>
      </c>
      <c r="B31" s="1" t="s">
        <v>577</v>
      </c>
      <c r="C31" s="1" t="s">
        <v>578</v>
      </c>
      <c r="D31" s="1" t="s">
        <v>579</v>
      </c>
      <c r="E31" s="1" t="s">
        <v>580</v>
      </c>
      <c r="F31" s="1" t="s">
        <v>366</v>
      </c>
      <c r="G31" s="1" t="s">
        <v>367</v>
      </c>
      <c r="H31" s="1" t="s">
        <v>368</v>
      </c>
      <c r="I31" s="1" t="s">
        <v>581</v>
      </c>
      <c r="J31" s="1" t="s">
        <v>30</v>
      </c>
      <c r="K31" s="1" t="s">
        <v>582</v>
      </c>
      <c r="L31" s="1" t="s">
        <v>582</v>
      </c>
      <c r="M31" s="1" t="s">
        <v>371</v>
      </c>
      <c r="N31" s="1" t="s">
        <v>371</v>
      </c>
      <c r="O31" s="1" t="s">
        <v>372</v>
      </c>
      <c r="P31" s="1" t="s">
        <v>373</v>
      </c>
      <c r="Q31" s="1" t="s">
        <v>374</v>
      </c>
      <c r="R31" s="1" t="s">
        <v>583</v>
      </c>
      <c r="S31" s="1" t="s">
        <v>376</v>
      </c>
      <c r="T31" s="1" t="s">
        <v>377</v>
      </c>
      <c r="U31" s="1" t="s">
        <v>337</v>
      </c>
      <c r="V31" s="1" t="s">
        <v>488</v>
      </c>
    </row>
    <row r="32" s="1" customFormat="1" spans="1:22">
      <c r="A32" s="3">
        <v>999227310210205</v>
      </c>
      <c r="B32" s="1" t="s">
        <v>584</v>
      </c>
      <c r="C32" s="1" t="s">
        <v>585</v>
      </c>
      <c r="D32" s="1" t="s">
        <v>586</v>
      </c>
      <c r="E32" s="1" t="s">
        <v>587</v>
      </c>
      <c r="F32" s="1" t="s">
        <v>588</v>
      </c>
      <c r="G32" s="1" t="s">
        <v>366</v>
      </c>
      <c r="H32" s="1" t="s">
        <v>368</v>
      </c>
      <c r="I32" s="1" t="s">
        <v>589</v>
      </c>
      <c r="J32" s="1" t="s">
        <v>30</v>
      </c>
      <c r="K32" s="1" t="s">
        <v>590</v>
      </c>
      <c r="L32" s="1" t="s">
        <v>590</v>
      </c>
      <c r="M32" s="1" t="s">
        <v>371</v>
      </c>
      <c r="N32" s="1" t="s">
        <v>371</v>
      </c>
      <c r="O32" s="1" t="s">
        <v>372</v>
      </c>
      <c r="P32" s="1" t="s">
        <v>373</v>
      </c>
      <c r="Q32" s="1" t="s">
        <v>374</v>
      </c>
      <c r="R32" s="1" t="s">
        <v>591</v>
      </c>
      <c r="S32" s="1" t="s">
        <v>376</v>
      </c>
      <c r="T32" s="1" t="s">
        <v>377</v>
      </c>
      <c r="U32" s="1" t="s">
        <v>337</v>
      </c>
      <c r="V32" s="1" t="s">
        <v>379</v>
      </c>
    </row>
    <row r="33" s="1" customFormat="1" spans="1:22">
      <c r="A33" s="3">
        <v>999227310199074</v>
      </c>
      <c r="B33" s="1" t="s">
        <v>584</v>
      </c>
      <c r="C33" s="1" t="s">
        <v>592</v>
      </c>
      <c r="D33" s="1" t="s">
        <v>586</v>
      </c>
      <c r="E33" s="1" t="s">
        <v>593</v>
      </c>
      <c r="F33" s="1" t="s">
        <v>588</v>
      </c>
      <c r="G33" s="1" t="s">
        <v>366</v>
      </c>
      <c r="H33" s="1" t="s">
        <v>368</v>
      </c>
      <c r="I33" s="1" t="s">
        <v>589</v>
      </c>
      <c r="J33" s="1" t="s">
        <v>30</v>
      </c>
      <c r="K33" s="1" t="s">
        <v>590</v>
      </c>
      <c r="L33" s="1" t="s">
        <v>590</v>
      </c>
      <c r="M33" s="1" t="s">
        <v>371</v>
      </c>
      <c r="N33" s="1" t="s">
        <v>371</v>
      </c>
      <c r="O33" s="1" t="s">
        <v>372</v>
      </c>
      <c r="P33" s="1" t="s">
        <v>373</v>
      </c>
      <c r="Q33" s="1" t="s">
        <v>374</v>
      </c>
      <c r="R33" s="1" t="s">
        <v>594</v>
      </c>
      <c r="S33" s="1" t="s">
        <v>376</v>
      </c>
      <c r="T33" s="1" t="s">
        <v>377</v>
      </c>
      <c r="U33" s="1" t="s">
        <v>337</v>
      </c>
      <c r="V33" s="1" t="s">
        <v>379</v>
      </c>
    </row>
    <row r="34" s="1" customFormat="1" spans="1:22">
      <c r="A34" s="3">
        <v>999227111928451</v>
      </c>
      <c r="B34" s="1" t="s">
        <v>595</v>
      </c>
      <c r="C34" s="1" t="s">
        <v>596</v>
      </c>
      <c r="D34" s="1" t="s">
        <v>597</v>
      </c>
      <c r="E34" s="1" t="s">
        <v>598</v>
      </c>
      <c r="F34" s="1" t="s">
        <v>411</v>
      </c>
      <c r="G34" s="1" t="s">
        <v>367</v>
      </c>
      <c r="H34" s="1" t="s">
        <v>368</v>
      </c>
      <c r="I34" s="1" t="s">
        <v>599</v>
      </c>
      <c r="J34" s="1" t="s">
        <v>30</v>
      </c>
      <c r="K34" s="1" t="s">
        <v>600</v>
      </c>
      <c r="L34" s="1" t="s">
        <v>600</v>
      </c>
      <c r="M34" s="1" t="s">
        <v>371</v>
      </c>
      <c r="N34" s="1" t="s">
        <v>371</v>
      </c>
      <c r="O34" s="1" t="s">
        <v>372</v>
      </c>
      <c r="P34" s="1" t="s">
        <v>373</v>
      </c>
      <c r="Q34" s="1" t="s">
        <v>374</v>
      </c>
      <c r="R34" s="1" t="s">
        <v>601</v>
      </c>
      <c r="S34" s="1" t="s">
        <v>376</v>
      </c>
      <c r="T34" s="1" t="s">
        <v>377</v>
      </c>
      <c r="U34" s="1" t="s">
        <v>337</v>
      </c>
      <c r="V34" s="1" t="s">
        <v>563</v>
      </c>
    </row>
    <row r="35" s="1" customFormat="1" spans="1:22">
      <c r="A35" s="3">
        <v>999226929784076</v>
      </c>
      <c r="B35" s="1" t="s">
        <v>602</v>
      </c>
      <c r="C35" s="1" t="s">
        <v>603</v>
      </c>
      <c r="D35" s="1" t="s">
        <v>604</v>
      </c>
      <c r="E35" s="1" t="s">
        <v>605</v>
      </c>
      <c r="F35" s="1" t="s">
        <v>438</v>
      </c>
      <c r="G35" s="1" t="s">
        <v>366</v>
      </c>
      <c r="H35" s="1" t="s">
        <v>368</v>
      </c>
      <c r="I35" s="1" t="s">
        <v>606</v>
      </c>
      <c r="J35" s="1" t="s">
        <v>30</v>
      </c>
      <c r="K35" s="1" t="s">
        <v>607</v>
      </c>
      <c r="L35" s="1" t="s">
        <v>607</v>
      </c>
      <c r="M35" s="1" t="s">
        <v>371</v>
      </c>
      <c r="N35" s="1" t="s">
        <v>371</v>
      </c>
      <c r="O35" s="1" t="s">
        <v>372</v>
      </c>
      <c r="P35" s="1" t="s">
        <v>373</v>
      </c>
      <c r="Q35" s="1" t="s">
        <v>374</v>
      </c>
      <c r="R35" s="1" t="s">
        <v>608</v>
      </c>
      <c r="S35" s="1" t="s">
        <v>376</v>
      </c>
      <c r="T35" s="1" t="s">
        <v>377</v>
      </c>
      <c r="U35" s="1" t="s">
        <v>337</v>
      </c>
      <c r="V35" s="1" t="s">
        <v>547</v>
      </c>
    </row>
    <row r="36" s="1" customFormat="1" spans="1:22">
      <c r="A36" s="3">
        <v>999226844418816</v>
      </c>
      <c r="B36" s="1" t="s">
        <v>609</v>
      </c>
      <c r="C36" s="1" t="s">
        <v>610</v>
      </c>
      <c r="D36" s="1" t="s">
        <v>611</v>
      </c>
      <c r="E36" s="1" t="s">
        <v>612</v>
      </c>
      <c r="F36" s="1" t="s">
        <v>362</v>
      </c>
      <c r="G36" s="1" t="s">
        <v>367</v>
      </c>
      <c r="H36" s="1" t="s">
        <v>368</v>
      </c>
      <c r="I36" s="1" t="s">
        <v>613</v>
      </c>
      <c r="J36" s="1" t="s">
        <v>30</v>
      </c>
      <c r="K36" s="1" t="s">
        <v>614</v>
      </c>
      <c r="L36" s="1" t="s">
        <v>614</v>
      </c>
      <c r="M36" s="1" t="s">
        <v>371</v>
      </c>
      <c r="N36" s="1" t="s">
        <v>371</v>
      </c>
      <c r="O36" s="1" t="s">
        <v>372</v>
      </c>
      <c r="P36" s="1" t="s">
        <v>373</v>
      </c>
      <c r="Q36" s="1" t="s">
        <v>374</v>
      </c>
      <c r="R36" s="1" t="s">
        <v>615</v>
      </c>
      <c r="S36" s="1" t="s">
        <v>376</v>
      </c>
      <c r="T36" s="1" t="s">
        <v>377</v>
      </c>
      <c r="U36" s="1" t="s">
        <v>337</v>
      </c>
      <c r="V36" s="1" t="s">
        <v>379</v>
      </c>
    </row>
    <row r="37" s="1" customFormat="1" spans="1:22">
      <c r="A37" s="3">
        <v>999226770152404</v>
      </c>
      <c r="B37" s="1" t="s">
        <v>616</v>
      </c>
      <c r="C37" s="1" t="s">
        <v>617</v>
      </c>
      <c r="D37" s="1" t="s">
        <v>618</v>
      </c>
      <c r="E37" s="1" t="s">
        <v>619</v>
      </c>
      <c r="F37" s="1" t="s">
        <v>411</v>
      </c>
      <c r="G37" s="1" t="s">
        <v>367</v>
      </c>
      <c r="H37" s="1" t="s">
        <v>368</v>
      </c>
      <c r="I37" s="1" t="s">
        <v>620</v>
      </c>
      <c r="J37" s="1" t="s">
        <v>30</v>
      </c>
      <c r="K37" s="1" t="s">
        <v>621</v>
      </c>
      <c r="L37" s="1" t="s">
        <v>621</v>
      </c>
      <c r="M37" s="1" t="s">
        <v>371</v>
      </c>
      <c r="N37" s="1" t="s">
        <v>371</v>
      </c>
      <c r="O37" s="1" t="s">
        <v>372</v>
      </c>
      <c r="P37" s="1" t="s">
        <v>373</v>
      </c>
      <c r="Q37" s="1" t="s">
        <v>374</v>
      </c>
      <c r="R37" s="1" t="s">
        <v>622</v>
      </c>
      <c r="S37" s="1" t="s">
        <v>376</v>
      </c>
      <c r="T37" s="1" t="s">
        <v>377</v>
      </c>
      <c r="U37" s="1" t="s">
        <v>378</v>
      </c>
      <c r="V37" s="1" t="s">
        <v>379</v>
      </c>
    </row>
    <row r="38" s="1" customFormat="1" spans="1:22">
      <c r="A38" s="3">
        <v>999226641196728</v>
      </c>
      <c r="B38" s="1" t="s">
        <v>623</v>
      </c>
      <c r="C38" s="1" t="s">
        <v>624</v>
      </c>
      <c r="D38" s="1" t="s">
        <v>625</v>
      </c>
      <c r="E38" s="1" t="s">
        <v>626</v>
      </c>
      <c r="F38" s="1" t="s">
        <v>383</v>
      </c>
      <c r="G38" s="1" t="s">
        <v>367</v>
      </c>
      <c r="H38" s="1" t="s">
        <v>368</v>
      </c>
      <c r="I38" s="1" t="s">
        <v>627</v>
      </c>
      <c r="J38" s="1" t="s">
        <v>30</v>
      </c>
      <c r="K38" s="1" t="s">
        <v>628</v>
      </c>
      <c r="L38" s="1" t="s">
        <v>628</v>
      </c>
      <c r="M38" s="1" t="s">
        <v>371</v>
      </c>
      <c r="N38" s="1" t="s">
        <v>371</v>
      </c>
      <c r="O38" s="1" t="s">
        <v>372</v>
      </c>
      <c r="P38" s="1" t="s">
        <v>373</v>
      </c>
      <c r="Q38" s="1" t="s">
        <v>374</v>
      </c>
      <c r="R38" s="1" t="s">
        <v>629</v>
      </c>
      <c r="S38" s="1" t="s">
        <v>376</v>
      </c>
      <c r="T38" s="1" t="s">
        <v>377</v>
      </c>
      <c r="U38" s="1" t="s">
        <v>337</v>
      </c>
      <c r="V38" s="1" t="s">
        <v>518</v>
      </c>
    </row>
    <row r="39" s="1" customFormat="1" spans="1:22">
      <c r="A39" s="3">
        <v>999226340589529</v>
      </c>
      <c r="B39" s="1" t="s">
        <v>630</v>
      </c>
      <c r="C39" s="1" t="s">
        <v>631</v>
      </c>
      <c r="D39" s="1" t="s">
        <v>632</v>
      </c>
      <c r="E39" s="1" t="s">
        <v>633</v>
      </c>
      <c r="F39" s="1" t="s">
        <v>383</v>
      </c>
      <c r="G39" s="1" t="s">
        <v>367</v>
      </c>
      <c r="H39" s="1" t="s">
        <v>368</v>
      </c>
      <c r="I39" s="1" t="s">
        <v>634</v>
      </c>
      <c r="J39" s="1" t="s">
        <v>30</v>
      </c>
      <c r="K39" s="1" t="s">
        <v>635</v>
      </c>
      <c r="L39" s="1" t="s">
        <v>372</v>
      </c>
      <c r="M39" s="1" t="s">
        <v>636</v>
      </c>
      <c r="N39" s="1" t="s">
        <v>637</v>
      </c>
      <c r="O39" s="1" t="s">
        <v>372</v>
      </c>
      <c r="P39" s="1" t="s">
        <v>373</v>
      </c>
      <c r="Q39" s="1" t="s">
        <v>374</v>
      </c>
      <c r="R39" s="1" t="s">
        <v>638</v>
      </c>
      <c r="S39" s="1" t="s">
        <v>376</v>
      </c>
      <c r="T39" s="1" t="s">
        <v>377</v>
      </c>
      <c r="U39" s="1" t="s">
        <v>337</v>
      </c>
      <c r="V39" s="1" t="s">
        <v>639</v>
      </c>
    </row>
    <row r="40" s="1" customFormat="1" spans="1:22">
      <c r="A40" s="3">
        <v>999225270110115</v>
      </c>
      <c r="B40" s="1" t="s">
        <v>640</v>
      </c>
      <c r="C40" s="1" t="s">
        <v>641</v>
      </c>
      <c r="D40" s="1" t="s">
        <v>642</v>
      </c>
      <c r="E40" s="1" t="s">
        <v>643</v>
      </c>
      <c r="F40" s="1" t="s">
        <v>588</v>
      </c>
      <c r="G40" s="1" t="s">
        <v>367</v>
      </c>
      <c r="H40" s="1" t="s">
        <v>368</v>
      </c>
      <c r="I40" s="1" t="s">
        <v>644</v>
      </c>
      <c r="J40" s="1" t="s">
        <v>30</v>
      </c>
      <c r="K40" s="1" t="s">
        <v>645</v>
      </c>
      <c r="L40" s="1" t="s">
        <v>645</v>
      </c>
      <c r="M40" s="1" t="s">
        <v>371</v>
      </c>
      <c r="N40" s="1" t="s">
        <v>371</v>
      </c>
      <c r="O40" s="1" t="s">
        <v>372</v>
      </c>
      <c r="P40" s="1" t="s">
        <v>373</v>
      </c>
      <c r="Q40" s="1" t="s">
        <v>374</v>
      </c>
      <c r="R40" s="1" t="s">
        <v>646</v>
      </c>
      <c r="S40" s="1" t="s">
        <v>376</v>
      </c>
      <c r="T40" s="1" t="s">
        <v>377</v>
      </c>
      <c r="U40" s="1" t="s">
        <v>337</v>
      </c>
      <c r="V40" s="1" t="s">
        <v>563</v>
      </c>
    </row>
    <row r="41" s="1" customFormat="1" spans="1:22">
      <c r="A41" s="3">
        <v>999224288528295</v>
      </c>
      <c r="B41" s="1" t="s">
        <v>647</v>
      </c>
      <c r="C41" s="1" t="s">
        <v>648</v>
      </c>
      <c r="D41" s="1" t="s">
        <v>649</v>
      </c>
      <c r="E41" s="1" t="s">
        <v>650</v>
      </c>
      <c r="F41" s="1" t="s">
        <v>411</v>
      </c>
      <c r="G41" s="1" t="s">
        <v>366</v>
      </c>
      <c r="H41" s="1" t="s">
        <v>368</v>
      </c>
      <c r="I41" s="1" t="s">
        <v>651</v>
      </c>
      <c r="J41" s="1" t="s">
        <v>30</v>
      </c>
      <c r="K41" s="1" t="s">
        <v>652</v>
      </c>
      <c r="L41" s="1" t="s">
        <v>652</v>
      </c>
      <c r="M41" s="1" t="s">
        <v>371</v>
      </c>
      <c r="N41" s="1" t="s">
        <v>371</v>
      </c>
      <c r="O41" s="1" t="s">
        <v>372</v>
      </c>
      <c r="P41" s="1" t="s">
        <v>373</v>
      </c>
      <c r="Q41" s="1" t="s">
        <v>374</v>
      </c>
      <c r="R41" s="1" t="s">
        <v>653</v>
      </c>
      <c r="S41" s="1" t="s">
        <v>376</v>
      </c>
      <c r="T41" s="1" t="s">
        <v>377</v>
      </c>
      <c r="U41" s="1" t="s">
        <v>337</v>
      </c>
      <c r="V41" s="1" t="s">
        <v>563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2024-01-08T02:32:58Z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980D41F53FFA43E38E3C535CD27374FB_12</vt:lpwstr>
  </property>
</Properties>
</file>