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<sst xmlns="http://schemas.openxmlformats.org/spreadsheetml/2006/main" count="404" uniqueCount="175">
  <si>
    <t>去哪儿网酒店预付对账单</t>
  </si>
  <si>
    <t>供应商名称：</t>
  </si>
  <si>
    <t>港丰国际</t>
  </si>
  <si>
    <t>结算周期：</t>
  </si>
  <si>
    <t>2024-01-01至2024-01-07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</si>
  <si>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</si>
  <si>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</si>
  <si>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</si>
  <si>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</si>
  <si>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</si>
  <si>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</si>
  <si>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</si>
  <si>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</si>
  <si>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</si>
  <si>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</si>
  <si>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</si>
  <si>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</si>
  <si>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</si>
  <si>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</si>
  <si>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</si>
  <si>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¥9,942.00</t>
  </si>
  <si>
    <t>¥2,001.39</t>
  </si>
  <si>
    <t>¥7,940.61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</si>
  <si>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</si>
  <si>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</si>
  <si>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</si>
  <si>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</si>
  <si>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</si>
  <si>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</si>
  <si>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</si>
  <si>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</si>
  <si>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</si>
  <si>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</si>
  <si>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</si>
  <si>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</si>
  <si>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</si>
  <si>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</si>
  <si>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</si>
  <si>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</si>
  <si>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</si>
  <si>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</si>
  <si>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</si>
  <si>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</si>
  <si>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</si>
  <si>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</si>
  <si>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</si>
  <si>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</si>
  <si>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</si>
  <si>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</si>
  <si>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</si>
  <si>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</si>
  <si>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</si>
  <si>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</si>
  <si>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</si>
  <si>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</si>
  <si>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</si>
  <si>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</si>
  <si>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</si>
  <si>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</si>
  <si>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</si>
  <si>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</si>
  <si>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</si>
  <si>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</si>
  <si>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</si>
  <si>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</si>
  <si>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</si>
  <si>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</si>
  <si>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</si>
  <si>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</si>
  <si>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703559910669</t>
  </si>
  <si>
    <t>4332669</t>
  </si>
  <si>
    <t>酒店预付</t>
  </si>
  <si>
    <t>否</t>
  </si>
  <si>
    <t>普通</t>
  </si>
  <si>
    <t>855705500</t>
  </si>
  <si>
    <t>香港帝逸酒店</t>
  </si>
  <si>
    <t>1619975</t>
  </si>
  <si>
    <t>XU/HAO|GUO/RUI</t>
  </si>
  <si>
    <t>2023-11-27</t>
  </si>
  <si>
    <t>2023-12-30</t>
  </si>
  <si>
    <t>2024-01-01</t>
  </si>
  <si>
    <t>¥5,860.00</t>
  </si>
  <si>
    <t>¥1,627.30</t>
  </si>
  <si>
    <t>¥4,232.70</t>
  </si>
  <si>
    <t>Deluxe twin Room</t>
  </si>
  <si>
    <t>WEBSITE</t>
  </si>
  <si>
    <t>703399991891</t>
  </si>
  <si>
    <t>3530830</t>
  </si>
  <si>
    <t>158559290</t>
  </si>
  <si>
    <t>曼谷传承酒店</t>
  </si>
  <si>
    <t>ZHOU/LE|ZEN/XIONGQIN</t>
  </si>
  <si>
    <t>2023-06-20</t>
  </si>
  <si>
    <t>2024-01-03</t>
  </si>
  <si>
    <t>¥1,012.00</t>
  </si>
  <si>
    <t>¥69.16</t>
  </si>
  <si>
    <t>¥942.84</t>
  </si>
  <si>
    <t>Comfort Room</t>
  </si>
  <si>
    <t>703593693104</t>
  </si>
  <si>
    <t>4524070</t>
  </si>
  <si>
    <t>158562908</t>
  </si>
  <si>
    <t>曼谷素坤逸 4 巷诺富特酒店</t>
  </si>
  <si>
    <t>MA/ZHIYU</t>
  </si>
  <si>
    <t>2023-12-31</t>
  </si>
  <si>
    <t>2024-01-04</t>
  </si>
  <si>
    <t>2024-01-07</t>
  </si>
  <si>
    <t>¥2,346.00</t>
  </si>
  <si>
    <t>¥233.37</t>
  </si>
  <si>
    <t>¥2,112.63</t>
  </si>
  <si>
    <t>703595956373</t>
  </si>
  <si>
    <t>4535128</t>
  </si>
  <si>
    <t>188933051</t>
  </si>
  <si>
    <t>曼谷亚洲酒店</t>
  </si>
  <si>
    <t>LI/ZHIJUN</t>
  </si>
  <si>
    <t>2024-01-02</t>
  </si>
  <si>
    <t>2024-01-05</t>
  </si>
  <si>
    <t>¥724.00</t>
  </si>
  <si>
    <t>¥71.56</t>
  </si>
  <si>
    <t>¥652.44</t>
  </si>
  <si>
    <t>Superior Single room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</si>
  <si>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</si>
  <si>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</si>
  <si>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</si>
  <si>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</si>
  <si>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</si>
  <si>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</si>
  <si>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</si>
  <si>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</si>
  <si>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</si>
  <si>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</si>
  <si>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</si>
  <si>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A240109105859481</t>
  </si>
  <si>
    <t>A240109105920481</t>
  </si>
  <si>
    <r>
      <t>总计：</t>
    </r>
    <r>
      <rPr>
        <sz val="10"/>
        <rFont val="Arial"/>
        <charset val="134"/>
      </rPr>
      <t>7940.61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</si>
  <si>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</si>
  <si>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</si>
  <si>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</si>
  <si>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</si>
  <si>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</si>
  <si>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</si>
  <si>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</si>
  <si>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</si>
  <si>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</si>
  <si>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</si>
  <si>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</si>
  <si>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</si>
  <si>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</si>
  <si>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</si>
  <si>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</si>
  <si>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</si>
  <si>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</si>
  <si>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</si>
  <si>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ZHOU LE,ZEN XIONGQIN</t>
  </si>
  <si>
    <t>退房日周结</t>
  </si>
  <si>
    <t>942.84</t>
  </si>
  <si>
    <t>RMB</t>
  </si>
  <si>
    <t>0</t>
  </si>
  <si>
    <t>0.00</t>
  </si>
  <si>
    <t>去哪儿直连（港丰）</t>
  </si>
  <si>
    <t>31</t>
  </si>
  <si>
    <t>2023-06-20 22:27:04</t>
  </si>
  <si>
    <t>汇智国际旅游发展有限公司</t>
  </si>
  <si>
    <t>直连</t>
  </si>
  <si>
    <t>泰国</t>
  </si>
  <si>
    <t>XU HAO,GUO RUI</t>
  </si>
  <si>
    <t>4232.70</t>
  </si>
  <si>
    <t>2023-11-27 08:26:03</t>
  </si>
  <si>
    <t>中国</t>
  </si>
  <si>
    <t>曼谷素坤逸 4 号诺富特酒店</t>
  </si>
  <si>
    <t>MA ZHIYU</t>
  </si>
  <si>
    <t>2112.63</t>
  </si>
  <si>
    <t>2023-12-31 23:49:35</t>
  </si>
  <si>
    <t>直采</t>
  </si>
  <si>
    <t>LI ZHIJUN</t>
  </si>
  <si>
    <t>652.44</t>
  </si>
  <si>
    <t>2024-01-02 20:21:06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</si>
</sst>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4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4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"/>
  <sheetViews>
    <sheetView topLeftCell="U1" workbookViewId="0">
      <selection activeCell="U1" sqref="$A1:$XFD1048576"/>
    </sheetView>
  </sheetViews>
  <sheetFormatPr defaultColWidth="9.14285714285714" defaultRowHeight="12.75" outlineLevelRow="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 t="s">
        <v>70</v>
      </c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 t="s">
        <v>87</v>
      </c>
      <c r="C3" s="6" t="s">
        <v>71</v>
      </c>
      <c r="D3" s="6" t="s">
        <v>72</v>
      </c>
      <c r="E3" s="6" t="s">
        <v>73</v>
      </c>
      <c r="F3" s="6" t="s">
        <v>72</v>
      </c>
      <c r="G3" s="6" t="s">
        <v>88</v>
      </c>
      <c r="H3" s="7" t="s">
        <v>89</v>
      </c>
      <c r="I3" s="7" t="s">
        <v>76</v>
      </c>
      <c r="J3" s="7" t="s">
        <v>2</v>
      </c>
      <c r="K3" s="7" t="s">
        <v>90</v>
      </c>
      <c r="L3" s="7">
        <v>1</v>
      </c>
      <c r="M3" s="7">
        <v>4</v>
      </c>
      <c r="N3" s="7" t="s">
        <v>91</v>
      </c>
      <c r="O3" s="7" t="s">
        <v>79</v>
      </c>
      <c r="P3" s="7" t="s">
        <v>92</v>
      </c>
      <c r="Q3" s="7"/>
      <c r="R3" s="11" t="s">
        <v>93</v>
      </c>
      <c r="S3" s="12" t="s">
        <v>19</v>
      </c>
      <c r="T3" s="7"/>
      <c r="U3" s="11" t="s">
        <v>19</v>
      </c>
      <c r="V3" s="11" t="s">
        <v>93</v>
      </c>
      <c r="W3" s="12" t="s">
        <v>94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97</v>
      </c>
      <c r="B4" s="6" t="s">
        <v>98</v>
      </c>
      <c r="C4" s="6" t="s">
        <v>71</v>
      </c>
      <c r="D4" s="6" t="s">
        <v>72</v>
      </c>
      <c r="E4" s="6" t="s">
        <v>73</v>
      </c>
      <c r="F4" s="6" t="s">
        <v>72</v>
      </c>
      <c r="G4" s="6" t="s">
        <v>99</v>
      </c>
      <c r="H4" s="7" t="s">
        <v>100</v>
      </c>
      <c r="I4" s="7" t="s">
        <v>76</v>
      </c>
      <c r="J4" s="7" t="s">
        <v>2</v>
      </c>
      <c r="K4" s="7" t="s">
        <v>101</v>
      </c>
      <c r="L4" s="7">
        <v>1</v>
      </c>
      <c r="M4" s="7">
        <v>3</v>
      </c>
      <c r="N4" s="7" t="s">
        <v>102</v>
      </c>
      <c r="O4" s="7" t="s">
        <v>103</v>
      </c>
      <c r="P4" s="7" t="s">
        <v>104</v>
      </c>
      <c r="Q4" s="7"/>
      <c r="R4" s="11" t="s">
        <v>105</v>
      </c>
      <c r="S4" s="12" t="s">
        <v>19</v>
      </c>
      <c r="T4" s="7"/>
      <c r="U4" s="11" t="s">
        <v>19</v>
      </c>
      <c r="V4" s="11" t="s">
        <v>105</v>
      </c>
      <c r="W4" s="12" t="s">
        <v>106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107</v>
      </c>
      <c r="AD4" t="s">
        <v>6</v>
      </c>
      <c r="AE4" t="s">
        <v>84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108</v>
      </c>
      <c r="B5" s="6" t="s">
        <v>109</v>
      </c>
      <c r="C5" s="6" t="s">
        <v>71</v>
      </c>
      <c r="D5" s="6" t="s">
        <v>72</v>
      </c>
      <c r="E5" s="6" t="s">
        <v>73</v>
      </c>
      <c r="F5" s="6" t="s">
        <v>72</v>
      </c>
      <c r="G5" s="6" t="s">
        <v>110</v>
      </c>
      <c r="H5" s="7" t="s">
        <v>111</v>
      </c>
      <c r="I5" s="7" t="s">
        <v>76</v>
      </c>
      <c r="J5" s="7" t="s">
        <v>2</v>
      </c>
      <c r="K5" s="7" t="s">
        <v>112</v>
      </c>
      <c r="L5" s="7">
        <v>1</v>
      </c>
      <c r="M5" s="7">
        <v>2</v>
      </c>
      <c r="N5" s="7" t="s">
        <v>113</v>
      </c>
      <c r="O5" s="7" t="s">
        <v>114</v>
      </c>
      <c r="P5" s="7" t="s">
        <v>104</v>
      </c>
      <c r="Q5" s="7"/>
      <c r="R5" s="11" t="s">
        <v>115</v>
      </c>
      <c r="S5" s="12" t="s">
        <v>19</v>
      </c>
      <c r="T5" s="7"/>
      <c r="U5" s="11" t="s">
        <v>19</v>
      </c>
      <c r="V5" s="11" t="s">
        <v>115</v>
      </c>
      <c r="W5" s="12" t="s">
        <v>116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117</v>
      </c>
      <c r="AD5" t="s">
        <v>6</v>
      </c>
      <c r="AE5" t="s">
        <v>118</v>
      </c>
      <c r="AF5" t="s">
        <v>85</v>
      </c>
      <c r="AG5" t="s">
        <v>72</v>
      </c>
      <c r="AH5" t="s">
        <v>19</v>
      </c>
    </row>
    <row r="6" customHeight="1" spans="1:32">
      <c r="A6" s="10" t="s">
        <v>119</v>
      </c>
      <c r="B6" s="10"/>
      <c r="C6" s="10" t="s">
        <v>120</v>
      </c>
      <c r="D6" s="10"/>
      <c r="E6" s="10"/>
      <c r="F6" s="10"/>
      <c r="G6" s="10" t="s">
        <v>120</v>
      </c>
      <c r="H6" s="10" t="s">
        <v>120</v>
      </c>
      <c r="I6" s="10" t="s">
        <v>120</v>
      </c>
      <c r="J6" s="10" t="s">
        <v>120</v>
      </c>
      <c r="K6" s="10" t="s">
        <v>120</v>
      </c>
      <c r="L6" s="10" t="s">
        <v>120</v>
      </c>
      <c r="M6" s="10" t="s">
        <v>120</v>
      </c>
      <c r="N6" s="10" t="s">
        <v>120</v>
      </c>
      <c r="O6" s="10" t="s">
        <v>120</v>
      </c>
      <c r="P6" s="10" t="s">
        <v>120</v>
      </c>
      <c r="Q6" s="10"/>
      <c r="R6" s="13" t="s">
        <v>20</v>
      </c>
      <c r="S6" s="13" t="s">
        <v>19</v>
      </c>
      <c r="T6" s="10" t="s">
        <v>120</v>
      </c>
      <c r="U6" s="13"/>
      <c r="V6" s="13" t="s">
        <v>20</v>
      </c>
      <c r="W6" s="13" t="s">
        <v>21</v>
      </c>
      <c r="X6" s="13"/>
      <c r="Y6" s="13"/>
      <c r="Z6" s="13"/>
      <c r="AA6" s="10"/>
      <c r="AB6" s="13"/>
      <c r="AC6" s="10"/>
      <c r="AD6" s="10" t="s">
        <v>120</v>
      </c>
      <c r="AE6" s="10"/>
      <c r="AF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121</v>
      </c>
      <c r="B1" s="4" t="s">
        <v>122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123</v>
      </c>
      <c r="H1" s="4" t="s">
        <v>124</v>
      </c>
      <c r="I1" s="4" t="s">
        <v>13</v>
      </c>
      <c r="J1" s="4" t="s">
        <v>17</v>
      </c>
      <c r="K1" s="4" t="s">
        <v>18</v>
      </c>
      <c r="L1" s="9" t="s">
        <v>125</v>
      </c>
      <c r="M1" s="4" t="s">
        <v>126</v>
      </c>
      <c r="N1" s="4" t="s">
        <v>127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128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3" sqref="A13:C1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129</v>
      </c>
    </row>
    <row r="2" ht="14.25" customHeight="1" spans="1:9">
      <c r="A2" s="6" t="s">
        <v>69</v>
      </c>
      <c r="B2" s="7" t="s">
        <v>79</v>
      </c>
      <c r="C2" s="7" t="s">
        <v>80</v>
      </c>
      <c r="D2" s="3">
        <v>4232.7</v>
      </c>
      <c r="E2" t="str">
        <f>VLOOKUP(A2,HOP!A:L,12,0)</f>
        <v>4232.70</v>
      </c>
      <c r="F2" t="str">
        <f>VLOOKUP(A2,HOP!A:C,3,0)</f>
        <v>4332669</v>
      </c>
      <c r="G2">
        <f>D2-E2</f>
        <v>0</v>
      </c>
      <c r="H2" t="str">
        <f>$H$1&amp;F2</f>
        <v>，4332669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92</v>
      </c>
      <c r="D3" s="3">
        <v>942.84</v>
      </c>
      <c r="E3" t="str">
        <f>VLOOKUP(A3,HOP!A:L,12,0)</f>
        <v>942.84</v>
      </c>
      <c r="F3" t="str">
        <f>VLOOKUP(A3,HOP!A:C,3,0)</f>
        <v>3530830</v>
      </c>
      <c r="G3">
        <f>D3-E3</f>
        <v>0</v>
      </c>
      <c r="H3" t="str">
        <f>$H$1&amp;F3</f>
        <v>，3530830</v>
      </c>
      <c r="I3" t="str">
        <f>VLOOKUP(A3,HOP!A:U,21,0)</f>
        <v>直连</v>
      </c>
    </row>
    <row r="4" ht="14.25" customHeight="1" spans="1:9">
      <c r="A4" s="6" t="s">
        <v>97</v>
      </c>
      <c r="B4" s="7" t="s">
        <v>103</v>
      </c>
      <c r="C4" s="7" t="s">
        <v>104</v>
      </c>
      <c r="D4" s="3">
        <v>2112.63</v>
      </c>
      <c r="E4" t="str">
        <f>VLOOKUP(A4,HOP!A:L,12,0)</f>
        <v>2112.63</v>
      </c>
      <c r="F4" t="str">
        <f>VLOOKUP(A4,HOP!A:C,3,0)</f>
        <v>4524070</v>
      </c>
      <c r="G4">
        <f>D4-E4</f>
        <v>0</v>
      </c>
      <c r="H4" t="str">
        <f>$H$1&amp;F4</f>
        <v>，4524070</v>
      </c>
      <c r="I4" t="str">
        <f>VLOOKUP(A4,HOP!A:U,21,0)</f>
        <v>直采</v>
      </c>
    </row>
    <row r="5" ht="14.25" customHeight="1" spans="1:9">
      <c r="A5" s="6" t="s">
        <v>108</v>
      </c>
      <c r="B5" s="7" t="s">
        <v>114</v>
      </c>
      <c r="C5" s="7" t="s">
        <v>104</v>
      </c>
      <c r="D5" s="3">
        <v>652.44</v>
      </c>
      <c r="E5" t="str">
        <f>VLOOKUP(A5,HOP!A:L,12,0)</f>
        <v>652.44</v>
      </c>
      <c r="F5" t="str">
        <f>VLOOKUP(A5,HOP!A:C,3,0)</f>
        <v>4535128</v>
      </c>
      <c r="G5">
        <f>D5-E5</f>
        <v>0</v>
      </c>
      <c r="H5" t="str">
        <f>$H$1&amp;F5</f>
        <v>，4535128</v>
      </c>
      <c r="I5" t="str">
        <f>VLOOKUP(A5,HOP!A:U,21,0)</f>
        <v>直连</v>
      </c>
    </row>
    <row r="7" spans="4:4">
      <c r="D7" s="3">
        <f>SUM(D2:D6)</f>
        <v>7940.61</v>
      </c>
    </row>
    <row r="10" ht="14.25" spans="4:4">
      <c r="D10" s="8" t="s">
        <v>22</v>
      </c>
    </row>
    <row r="13" spans="1:3">
      <c r="A13" t="s">
        <v>130</v>
      </c>
      <c r="C13">
        <v>2112.63</v>
      </c>
    </row>
    <row r="14" spans="1:3">
      <c r="A14" t="s">
        <v>131</v>
      </c>
      <c r="C14">
        <v>5827.98</v>
      </c>
    </row>
    <row r="15" spans="1:3">
      <c r="A15" s="5" t="s">
        <v>132</v>
      </c>
      <c r="C15">
        <f>SUM(C13:C14)</f>
        <v>7940.61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D1" sqref="D$1:D$1048576"/>
    </sheetView>
  </sheetViews>
  <sheetFormatPr defaultColWidth="9.14285714285714" defaultRowHeight="12.75" outlineLevelRow="4"/>
  <cols>
    <col min="1" max="16383" width="9.14285714285714" style="1"/>
  </cols>
  <sheetData>
    <row r="1" s="1" customFormat="1" spans="1:22">
      <c r="A1" s="2" t="s">
        <v>133</v>
      </c>
      <c r="B1" s="2" t="s">
        <v>134</v>
      </c>
      <c r="C1" s="2" t="s">
        <v>135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136</v>
      </c>
      <c r="I1" s="2" t="s">
        <v>137</v>
      </c>
      <c r="J1" s="2" t="s">
        <v>138</v>
      </c>
      <c r="K1" s="2" t="s">
        <v>139</v>
      </c>
      <c r="L1" s="2" t="s">
        <v>140</v>
      </c>
      <c r="M1" s="2" t="s">
        <v>141</v>
      </c>
      <c r="N1" s="2" t="s">
        <v>142</v>
      </c>
      <c r="O1" s="2" t="s">
        <v>143</v>
      </c>
      <c r="P1" s="2" t="s">
        <v>144</v>
      </c>
      <c r="Q1" s="2" t="s">
        <v>145</v>
      </c>
      <c r="R1" s="2" t="s">
        <v>146</v>
      </c>
      <c r="S1" s="2" t="s">
        <v>147</v>
      </c>
      <c r="T1" s="2" t="s">
        <v>148</v>
      </c>
      <c r="U1" s="2" t="s">
        <v>149</v>
      </c>
      <c r="V1" s="2" t="s">
        <v>150</v>
      </c>
    </row>
    <row r="2" s="1" customFormat="1" spans="1:22">
      <c r="A2" s="1" t="s">
        <v>86</v>
      </c>
      <c r="B2" s="1" t="s">
        <v>91</v>
      </c>
      <c r="C2" s="1" t="s">
        <v>87</v>
      </c>
      <c r="D2" s="1" t="s">
        <v>89</v>
      </c>
      <c r="E2" s="1" t="s">
        <v>151</v>
      </c>
      <c r="F2" s="1" t="s">
        <v>79</v>
      </c>
      <c r="G2" s="1" t="s">
        <v>92</v>
      </c>
      <c r="H2" s="1" t="s">
        <v>152</v>
      </c>
      <c r="I2" s="1" t="s">
        <v>153</v>
      </c>
      <c r="J2" s="1" t="s">
        <v>154</v>
      </c>
      <c r="K2" s="1" t="s">
        <v>153</v>
      </c>
      <c r="L2" s="1" t="s">
        <v>153</v>
      </c>
      <c r="M2" s="1" t="s">
        <v>155</v>
      </c>
      <c r="N2" s="1" t="s">
        <v>155</v>
      </c>
      <c r="O2" s="1" t="s">
        <v>156</v>
      </c>
      <c r="P2" s="1" t="s">
        <v>157</v>
      </c>
      <c r="Q2" s="1" t="s">
        <v>158</v>
      </c>
      <c r="R2" s="1" t="s">
        <v>159</v>
      </c>
      <c r="S2" s="1" t="s">
        <v>72</v>
      </c>
      <c r="T2" s="1" t="s">
        <v>160</v>
      </c>
      <c r="U2" s="1" t="s">
        <v>161</v>
      </c>
      <c r="V2" s="1" t="s">
        <v>162</v>
      </c>
    </row>
    <row r="3" s="1" customFormat="1" spans="1:22">
      <c r="A3" s="1" t="s">
        <v>69</v>
      </c>
      <c r="B3" s="1" t="s">
        <v>78</v>
      </c>
      <c r="C3" s="1" t="s">
        <v>70</v>
      </c>
      <c r="D3" s="1" t="s">
        <v>75</v>
      </c>
      <c r="E3" s="1" t="s">
        <v>163</v>
      </c>
      <c r="F3" s="1" t="s">
        <v>79</v>
      </c>
      <c r="G3" s="1" t="s">
        <v>80</v>
      </c>
      <c r="H3" s="1" t="s">
        <v>152</v>
      </c>
      <c r="I3" s="1" t="s">
        <v>164</v>
      </c>
      <c r="J3" s="1" t="s">
        <v>154</v>
      </c>
      <c r="K3" s="1" t="s">
        <v>164</v>
      </c>
      <c r="L3" s="1" t="s">
        <v>164</v>
      </c>
      <c r="M3" s="1" t="s">
        <v>155</v>
      </c>
      <c r="N3" s="1" t="s">
        <v>155</v>
      </c>
      <c r="O3" s="1" t="s">
        <v>156</v>
      </c>
      <c r="P3" s="1" t="s">
        <v>157</v>
      </c>
      <c r="Q3" s="1" t="s">
        <v>158</v>
      </c>
      <c r="R3" s="1" t="s">
        <v>165</v>
      </c>
      <c r="S3" s="1" t="s">
        <v>72</v>
      </c>
      <c r="T3" s="1" t="s">
        <v>160</v>
      </c>
      <c r="U3" s="1" t="s">
        <v>161</v>
      </c>
      <c r="V3" s="1" t="s">
        <v>166</v>
      </c>
    </row>
    <row r="4" s="1" customFormat="1" spans="1:22">
      <c r="A4" s="1" t="s">
        <v>97</v>
      </c>
      <c r="B4" s="1" t="s">
        <v>102</v>
      </c>
      <c r="C4" s="1" t="s">
        <v>98</v>
      </c>
      <c r="D4" s="1" t="s">
        <v>167</v>
      </c>
      <c r="E4" s="1" t="s">
        <v>168</v>
      </c>
      <c r="F4" s="1" t="s">
        <v>103</v>
      </c>
      <c r="G4" s="1" t="s">
        <v>104</v>
      </c>
      <c r="H4" s="1" t="s">
        <v>152</v>
      </c>
      <c r="I4" s="1" t="s">
        <v>169</v>
      </c>
      <c r="J4" s="1" t="s">
        <v>154</v>
      </c>
      <c r="K4" s="1" t="s">
        <v>169</v>
      </c>
      <c r="L4" s="1" t="s">
        <v>169</v>
      </c>
      <c r="M4" s="1" t="s">
        <v>155</v>
      </c>
      <c r="N4" s="1" t="s">
        <v>155</v>
      </c>
      <c r="O4" s="1" t="s">
        <v>156</v>
      </c>
      <c r="P4" s="1" t="s">
        <v>157</v>
      </c>
      <c r="Q4" s="1" t="s">
        <v>158</v>
      </c>
      <c r="R4" s="1" t="s">
        <v>170</v>
      </c>
      <c r="S4" s="1" t="s">
        <v>72</v>
      </c>
      <c r="T4" s="1" t="s">
        <v>160</v>
      </c>
      <c r="U4" s="1" t="s">
        <v>171</v>
      </c>
      <c r="V4" s="1" t="s">
        <v>162</v>
      </c>
    </row>
    <row r="5" s="1" customFormat="1" spans="1:22">
      <c r="A5" s="1" t="s">
        <v>108</v>
      </c>
      <c r="B5" s="1" t="s">
        <v>113</v>
      </c>
      <c r="C5" s="1" t="s">
        <v>109</v>
      </c>
      <c r="D5" s="1" t="s">
        <v>111</v>
      </c>
      <c r="E5" s="1" t="s">
        <v>172</v>
      </c>
      <c r="F5" s="1" t="s">
        <v>114</v>
      </c>
      <c r="G5" s="1" t="s">
        <v>104</v>
      </c>
      <c r="H5" s="1" t="s">
        <v>152</v>
      </c>
      <c r="I5" s="1" t="s">
        <v>173</v>
      </c>
      <c r="J5" s="1" t="s">
        <v>154</v>
      </c>
      <c r="K5" s="1" t="s">
        <v>173</v>
      </c>
      <c r="L5" s="1" t="s">
        <v>173</v>
      </c>
      <c r="M5" s="1" t="s">
        <v>155</v>
      </c>
      <c r="N5" s="1" t="s">
        <v>155</v>
      </c>
      <c r="O5" s="1" t="s">
        <v>156</v>
      </c>
      <c r="P5" s="1" t="s">
        <v>157</v>
      </c>
      <c r="Q5" s="1" t="s">
        <v>158</v>
      </c>
      <c r="R5" s="1" t="s">
        <v>174</v>
      </c>
      <c r="S5" s="1" t="s">
        <v>72</v>
      </c>
      <c r="T5" s="1" t="s">
        <v>160</v>
      </c>
      <c r="U5" s="1" t="s">
        <v>161</v>
      </c>
      <c r="V5" s="1" t="s">
        <v>162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2024-01-09T03:01:00Z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9AD8E5709BE64A3590D4F9EF856E6A0E_12</vt:lpwstr>
  </property>
</Properties>
</file>