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<sst xmlns="http://schemas.openxmlformats.org/spreadsheetml/2006/main" count="114" uniqueCount="86">
  <si>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</si>
  <si>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</si>
  <si>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</si>
  <si>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</si>
  <si>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</si>
  <si>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</si>
  <si>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</si>
  <si>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</si>
  <si>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</si>
  <si>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</si>
  <si>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</si>
  <si>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</si>
  <si>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</si>
  <si>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</si>
  <si>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</si>
  <si>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</si>
  <si>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</si>
  <si>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</si>
  <si>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</si>
  <si>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</si>
  <si>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</si>
  <si>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</si>
  <si>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</si>
  <si>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</si>
  <si>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</si>
  <si>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999226779569729	</t>
  </si>
  <si>
    <t>Ctrip</t>
  </si>
  <si>
    <t>正常</t>
  </si>
  <si>
    <t>[济南]济南五洲至尊酒店(77170765)</t>
  </si>
  <si>
    <t>豪华大床房&lt;双人入住&gt;&lt;内宾&gt;&lt;预付&gt;&lt;无早&gt;</t>
  </si>
  <si>
    <t>CNY</t>
  </si>
  <si>
    <t>左亮</t>
  </si>
  <si>
    <t>CA11323230918CNY</t>
  </si>
  <si>
    <t>未提现</t>
  </si>
  <si>
    <t>携程开票</t>
  </si>
  <si>
    <t xml:space="preserve">3930599	</t>
  </si>
  <si>
    <t xml:space="preserve">1702259381262921776	</t>
  </si>
  <si>
    <t xml:space="preserve">999226769524907	</t>
  </si>
  <si>
    <t>[西安]轻住·云天丝路酒店（西安钟鼓楼店）(77191578)</t>
  </si>
  <si>
    <t>精致大床房&lt;双人入住&gt;&lt;内宾&gt;&lt;预付&gt;&lt;无早&gt;</t>
  </si>
  <si>
    <t>杨济玮</t>
  </si>
  <si>
    <t>CA11323231003CNY</t>
  </si>
  <si>
    <t xml:space="preserve">3925263	</t>
  </si>
  <si>
    <t xml:space="preserve">1701872796210081889	</t>
  </si>
  <si>
    <t>取消</t>
  </si>
  <si>
    <t>，</t>
  </si>
  <si>
    <t>A231009091837481</t>
  </si>
  <si>
    <t>CNY / HKD 当前参考汇率: 1.071287012</t>
  </si>
  <si>
    <t>总计：</t>
  </si>
  <si>
    <t>CNY / HKD 当前参考汇率: 1.090013298</t>
  </si>
  <si>
    <t>总计：134.84 CNY/
146.98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</si>
  <si>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</si>
  <si>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</si>
  <si>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</si>
  <si>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</si>
  <si>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</si>
  <si>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</si>
  <si>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</si>
  <si>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</si>
  <si>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</si>
  <si>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</si>
  <si>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</si>
  <si>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</si>
  <si>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</si>
  <si>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</si>
  <si>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</si>
  <si>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</si>
  <si>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</si>
  <si>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</si>
  <si>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</si>
  <si>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2023-09-14</t>
  </si>
  <si>
    <t>3930599</t>
  </si>
  <si>
    <t>济南五洲至尊酒店</t>
  </si>
  <si>
    <t>2023-09-15</t>
  </si>
  <si>
    <t>退房日月结</t>
  </si>
  <si>
    <t>134.84</t>
  </si>
  <si>
    <t>RMB</t>
  </si>
  <si>
    <t>0</t>
  </si>
  <si>
    <t>0.00</t>
  </si>
  <si>
    <t>携程汇智国内直连</t>
  </si>
  <si>
    <t>1861</t>
  </si>
  <si>
    <t>2023-09-14 17:54:00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</si>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</sst>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15</xdr:col>
      <xdr:colOff>600075</xdr:colOff>
      <xdr:row>50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1372850" cy="536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33</xdr:col>
      <xdr:colOff>504825</xdr:colOff>
      <xdr:row>51</xdr:row>
      <xdr:rowOff>28575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144375" y="3086100"/>
          <a:ext cx="11477625" cy="5514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45183</v>
      </c>
      <c r="G2" s="6">
        <v>45184</v>
      </c>
      <c r="H2" s="4">
        <v>1</v>
      </c>
      <c r="I2" s="4">
        <v>1</v>
      </c>
      <c r="J2" s="4">
        <v>1</v>
      </c>
      <c r="K2" s="4" t="s">
        <v>30</v>
      </c>
      <c r="L2" s="4">
        <v>134.84</v>
      </c>
      <c r="M2" s="4">
        <v>134.84</v>
      </c>
      <c r="N2" s="4" t="s">
        <v>31</v>
      </c>
      <c r="O2" s="4" t="s">
        <v>32</v>
      </c>
      <c r="P2" s="4" t="s">
        <v>33</v>
      </c>
      <c r="Q2" s="4">
        <v>0</v>
      </c>
      <c r="R2" s="8">
        <v>45183</v>
      </c>
      <c r="S2" s="6">
        <v>45187</v>
      </c>
      <c r="T2" s="4" t="s">
        <v>34</v>
      </c>
      <c r="U2" s="4">
        <v>134.84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45198</v>
      </c>
      <c r="G3" s="6">
        <v>45199</v>
      </c>
      <c r="H3" s="4">
        <v>1</v>
      </c>
      <c r="I3" s="4">
        <v>1</v>
      </c>
      <c r="J3" s="4">
        <v>1</v>
      </c>
      <c r="K3" s="4" t="s">
        <v>30</v>
      </c>
      <c r="L3" s="4">
        <v>368.95</v>
      </c>
      <c r="M3" s="4">
        <v>368.95</v>
      </c>
      <c r="N3" s="4" t="s">
        <v>40</v>
      </c>
      <c r="O3" s="4" t="s">
        <v>41</v>
      </c>
      <c r="P3" s="4" t="s">
        <v>33</v>
      </c>
      <c r="Q3" s="4">
        <v>0</v>
      </c>
      <c r="R3" s="8">
        <v>45182</v>
      </c>
      <c r="S3" s="6">
        <v>45202</v>
      </c>
      <c r="T3" s="4" t="s">
        <v>34</v>
      </c>
      <c r="U3" s="4">
        <v>368.95</v>
      </c>
      <c r="V3" s="4">
        <v>0</v>
      </c>
      <c r="W3" s="4">
        <v>0</v>
      </c>
      <c r="X3" s="4" t="s">
        <v>42</v>
      </c>
      <c r="Y3" s="4" t="s">
        <v>43</v>
      </c>
    </row>
    <row r="4" s="4" customFormat="1" spans="1:25">
      <c r="A4" s="4" t="s">
        <v>37</v>
      </c>
      <c r="B4" s="4" t="s">
        <v>26</v>
      </c>
      <c r="C4" s="4" t="s">
        <v>44</v>
      </c>
      <c r="D4" s="4" t="s">
        <v>38</v>
      </c>
      <c r="E4" s="4" t="s">
        <v>39</v>
      </c>
      <c r="F4" s="6">
        <v>45198</v>
      </c>
      <c r="G4" s="6">
        <v>45199</v>
      </c>
      <c r="H4" s="4">
        <v>1</v>
      </c>
      <c r="I4" s="4">
        <v>1</v>
      </c>
      <c r="J4" s="4">
        <v>1</v>
      </c>
      <c r="K4" s="4" t="s">
        <v>30</v>
      </c>
      <c r="L4" s="4">
        <v>-368.95</v>
      </c>
      <c r="M4" s="4">
        <v>-368.95</v>
      </c>
      <c r="N4" s="4" t="s">
        <v>40</v>
      </c>
      <c r="O4" s="4" t="s">
        <v>41</v>
      </c>
      <c r="P4" s="4" t="s">
        <v>33</v>
      </c>
      <c r="Q4" s="4">
        <v>0</v>
      </c>
      <c r="R4" s="8">
        <v>45182</v>
      </c>
      <c r="S4" s="6">
        <v>45202</v>
      </c>
      <c r="T4" s="4" t="s">
        <v>34</v>
      </c>
      <c r="U4" s="4">
        <v>-368.95</v>
      </c>
      <c r="V4" s="4">
        <v>0</v>
      </c>
      <c r="W4" s="4">
        <v>0</v>
      </c>
      <c r="X4" s="4" t="s">
        <v>42</v>
      </c>
      <c r="Y4" s="4" t="s">
        <v>43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"/>
  <sheetViews>
    <sheetView tabSelected="1" workbookViewId="0">
      <selection activeCell="E14" sqref="E14"/>
    </sheetView>
  </sheetViews>
  <sheetFormatPr defaultColWidth="9" defaultRowHeight="13.5"/>
  <cols>
    <col min="1" max="1" width="12.625" style="4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</v>
      </c>
    </row>
    <row r="2" s="4" customFormat="1" spans="1:9">
      <c r="A2" s="5">
        <v>999226779569729</v>
      </c>
      <c r="B2" s="6">
        <v>45183</v>
      </c>
      <c r="C2" s="6">
        <v>45184</v>
      </c>
      <c r="D2" s="4">
        <v>134.84</v>
      </c>
      <c r="E2" s="4" t="str">
        <f>VLOOKUP(A2,HOP!A:L,12,0)</f>
        <v>134.84</v>
      </c>
      <c r="F2" s="4" t="str">
        <f>VLOOKUP(A2,HOP!A:L,3,0)</f>
        <v>3930599</v>
      </c>
      <c r="G2" s="4">
        <f>D2-E2</f>
        <v>0</v>
      </c>
      <c r="H2" s="4" t="str">
        <f>$H$1&amp;F2</f>
        <v>，3930599</v>
      </c>
      <c r="I2" s="4" t="str">
        <f>VLOOKUP(A2,HOP!A:U,21,0)</f>
        <v>直连</v>
      </c>
    </row>
    <row r="3" s="4" customFormat="1" hidden="1" spans="1:9">
      <c r="A3" s="5">
        <v>999226769524907</v>
      </c>
      <c r="B3" s="6">
        <v>45198</v>
      </c>
      <c r="C3" s="6">
        <v>45199</v>
      </c>
      <c r="D3" s="4">
        <v>0</v>
      </c>
      <c r="E3" s="4" t="e">
        <f>VLOOKUP(A3,HOP!A:L,12,0)</f>
        <v>#N/A</v>
      </c>
      <c r="F3" s="4" t="e">
        <f>VLOOKUP(A3,HOP!A:L,3,0)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5" spans="4:4">
      <c r="D5" s="4">
        <f>SUM(D2:D4)</f>
        <v>134.84</v>
      </c>
    </row>
    <row r="12" spans="1:1">
      <c r="A12" s="4" t="s">
        <v>46</v>
      </c>
    </row>
    <row r="13" spans="1:1">
      <c r="A13" s="4" t="s">
        <v>47</v>
      </c>
    </row>
    <row r="14" spans="1:1">
      <c r="A14" s="4" t="s">
        <v>48</v>
      </c>
    </row>
    <row r="15" spans="1:1">
      <c r="A15" s="7" t="s">
        <v>49</v>
      </c>
    </row>
    <row r="16" spans="1:1">
      <c r="A16" s="7" t="s">
        <v>50</v>
      </c>
    </row>
  </sheetData>
  <autoFilter ref="A1:XFD5">
    <filterColumn colId="3">
      <customFilters>
        <customFilter operator="equal" val=""/>
        <customFilter operator="equal" val="134.84"/>
      </customFilters>
    </filterColumn>
    <extLst/>
  </autoFilter>
  <conditionalFormatting sqref="A15:A16">
    <cfRule type="duplicateValues" dxfId="0" priority="1"/>
  </conditionalFormatting>
  <conditionalFormatting sqref="A1:A14 A17:A1048576">
    <cfRule type="duplicateValues" dxfId="1" priority="2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51</v>
      </c>
      <c r="B1" s="2" t="s">
        <v>52</v>
      </c>
      <c r="C1" s="2" t="s">
        <v>53</v>
      </c>
      <c r="D1" s="2" t="s">
        <v>54</v>
      </c>
      <c r="E1" s="2" t="s">
        <v>13</v>
      </c>
      <c r="F1" s="2" t="s">
        <v>5</v>
      </c>
      <c r="G1" s="2" t="s">
        <v>6</v>
      </c>
      <c r="H1" s="2" t="s">
        <v>55</v>
      </c>
      <c r="I1" s="2" t="s">
        <v>56</v>
      </c>
      <c r="J1" s="2" t="s">
        <v>57</v>
      </c>
      <c r="K1" s="2" t="s">
        <v>58</v>
      </c>
      <c r="L1" s="2" t="s">
        <v>59</v>
      </c>
      <c r="M1" s="2" t="s">
        <v>60</v>
      </c>
      <c r="N1" s="2" t="s">
        <v>61</v>
      </c>
      <c r="O1" s="2" t="s">
        <v>62</v>
      </c>
      <c r="P1" s="2" t="s">
        <v>63</v>
      </c>
      <c r="Q1" s="2" t="s">
        <v>64</v>
      </c>
      <c r="R1" s="2" t="s">
        <v>65</v>
      </c>
      <c r="S1" s="2" t="s">
        <v>66</v>
      </c>
      <c r="T1" s="2" t="s">
        <v>67</v>
      </c>
      <c r="U1" s="2" t="s">
        <v>68</v>
      </c>
      <c r="V1" s="2" t="s">
        <v>69</v>
      </c>
    </row>
    <row r="2" s="1" customFormat="1" spans="1:22">
      <c r="A2" s="3">
        <v>999226779569729</v>
      </c>
      <c r="B2" s="1" t="s">
        <v>70</v>
      </c>
      <c r="C2" s="1" t="s">
        <v>71</v>
      </c>
      <c r="D2" s="1" t="s">
        <v>72</v>
      </c>
      <c r="E2" s="1" t="s">
        <v>31</v>
      </c>
      <c r="F2" s="1" t="s">
        <v>70</v>
      </c>
      <c r="G2" s="1" t="s">
        <v>73</v>
      </c>
      <c r="H2" s="1" t="s">
        <v>74</v>
      </c>
      <c r="I2" s="1" t="s">
        <v>75</v>
      </c>
      <c r="J2" s="1" t="s">
        <v>76</v>
      </c>
      <c r="K2" s="1" t="s">
        <v>75</v>
      </c>
      <c r="L2" s="1" t="s">
        <v>75</v>
      </c>
      <c r="M2" s="1" t="s">
        <v>77</v>
      </c>
      <c r="N2" s="1" t="s">
        <v>77</v>
      </c>
      <c r="O2" s="1" t="s">
        <v>78</v>
      </c>
      <c r="P2" s="1" t="s">
        <v>79</v>
      </c>
      <c r="Q2" s="1" t="s">
        <v>80</v>
      </c>
      <c r="R2" s="1" t="s">
        <v>81</v>
      </c>
      <c r="S2" s="1" t="s">
        <v>82</v>
      </c>
      <c r="T2" s="1" t="s">
        <v>83</v>
      </c>
      <c r="U2" s="1" t="s">
        <v>84</v>
      </c>
      <c r="V2" s="1" t="s">
        <v>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2023-05-12T11:15:00Z</dcterms:created>
  <dcterms:modified xsi:type="dcterms:W3CDTF">2024-01-09T03:31:45Z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2052-12.1.0.16120</vt:lpwstr>
  </property>
</Properties>
</file>