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<sst xmlns="http://schemas.openxmlformats.org/spreadsheetml/2006/main" count="1108" uniqueCount="421">
  <si>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</si>
  <si>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</si>
  <si>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</si>
  <si>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</si>
  <si>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</si>
  <si>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</si>
  <si>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</si>
  <si>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</si>
  <si>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</si>
  <si>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</si>
  <si>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</si>
  <si>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</si>
  <si>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</si>
  <si>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</si>
  <si>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</si>
  <si>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</si>
  <si>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</si>
  <si>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</si>
  <si>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</si>
  <si>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</si>
  <si>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</si>
  <si>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</si>
  <si>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</si>
  <si>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</si>
  <si>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</si>
  <si>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999225395938370	</t>
  </si>
  <si>
    <t>Ctrip</t>
  </si>
  <si>
    <t>正常</t>
  </si>
  <si>
    <t>[卡尔加里]翡翠套房酒店(Emerald Hotel &amp; Suites Calgary Airport)(55270520)</t>
  </si>
  <si>
    <t>标准双人房&lt;2人入住&gt;&lt;早餐&gt;</t>
  </si>
  <si>
    <t>HKD</t>
  </si>
  <si>
    <t>Boisvert/Laurence</t>
  </si>
  <si>
    <t>CA13030240110HKD</t>
  </si>
  <si>
    <t>未提现</t>
  </si>
  <si>
    <t>携程开票</t>
  </si>
  <si>
    <t xml:space="preserve">3649096	</t>
  </si>
  <si>
    <t xml:space="preserve">	</t>
  </si>
  <si>
    <t xml:space="preserve">999226027552068	</t>
  </si>
  <si>
    <t>[达沃]欧诺酒店(Hotel Uno)(55491788)</t>
  </si>
  <si>
    <t>尊贵双人房&lt;2人入住&gt;&lt;早餐&gt;</t>
  </si>
  <si>
    <t>TUPAS/AURORA,TUPAS/AURORA</t>
  </si>
  <si>
    <t xml:space="preserve">3777144	</t>
  </si>
  <si>
    <t>取消</t>
  </si>
  <si>
    <t xml:space="preserve">999226473991950	</t>
  </si>
  <si>
    <t>[布宜诺斯艾利斯]阿瓦套房及溫泉酒店(Awwa Suites &amp; Spa)(96300556)</t>
  </si>
  <si>
    <t>奢华套房&lt;2人入住&gt;&lt;早餐&gt;</t>
  </si>
  <si>
    <t>MARCUS/MARCUS GUILHERME</t>
  </si>
  <si>
    <t xml:space="preserve">3846882	</t>
  </si>
  <si>
    <t xml:space="preserve">999226602966984	</t>
  </si>
  <si>
    <t>[日内瓦]日内瓦伯尔尼纳酒店(Hotel Bernina Geneva)(55299053)</t>
  </si>
  <si>
    <t>豪华双床房&lt;2人入住&gt;&lt;不退款&gt;</t>
  </si>
  <si>
    <t>Dong/Jinru,Cen/Yihao</t>
  </si>
  <si>
    <t xml:space="preserve">3875349	</t>
  </si>
  <si>
    <t xml:space="preserve">79687656	</t>
  </si>
  <si>
    <t xml:space="preserve">999226659220096	</t>
  </si>
  <si>
    <t>[塞纳河畔伊夫里]城市艾弗里酒店(City Résidence Ivry)(110037360)</t>
  </si>
  <si>
    <t>舒适一室房&lt;2人入住&gt;&lt;早餐&gt;</t>
  </si>
  <si>
    <t>Khammassi/Noureddine</t>
  </si>
  <si>
    <t xml:space="preserve">3893209	</t>
  </si>
  <si>
    <t xml:space="preserve">999227964991578	</t>
  </si>
  <si>
    <t>[釜山]阿瓦尼中央酒店(Avani Central Busan)(69451979)</t>
  </si>
  <si>
    <t>豪华城景双人房两张床&lt;2人入住&gt;&lt;不退款&gt;</t>
  </si>
  <si>
    <t>LO/CHINGAN</t>
  </si>
  <si>
    <t xml:space="preserve">4088561	</t>
  </si>
  <si>
    <t xml:space="preserve">470738795 - 1697556678057321	</t>
  </si>
  <si>
    <t xml:space="preserve">999228075826662	</t>
  </si>
  <si>
    <t>[德黑兰]德黑兰帕西埃文酒店(Parsian Evin Hotel Tehran)(97594291)</t>
  </si>
  <si>
    <t>双人或双床房&lt;2人入住&gt;&lt;不退款&gt;&lt;早餐&gt;</t>
  </si>
  <si>
    <t>FATHERAZI/MASSOUD</t>
  </si>
  <si>
    <t xml:space="preserve">4120958	</t>
  </si>
  <si>
    <t xml:space="preserve">999228094119529	</t>
  </si>
  <si>
    <t>[斯德哥尔摩]斯德哥尔摩大酒店(Grand Hôtel Stockholm)(55944736)</t>
  </si>
  <si>
    <t>豪华客房, 庭院景观&lt;2人入住&gt;</t>
  </si>
  <si>
    <t>FENG/LIFANG</t>
  </si>
  <si>
    <t xml:space="preserve">4124429	</t>
  </si>
  <si>
    <t xml:space="preserve">6833SE216044|110301098	</t>
  </si>
  <si>
    <t xml:space="preserve">999228146930283	</t>
  </si>
  <si>
    <t>[哥本哈根]斯堪迪克宫酒店(Scandic Palace Hotel)(56174552)</t>
  </si>
  <si>
    <t>经济型双人房&lt;2人入住&gt;&lt;早餐&gt;</t>
  </si>
  <si>
    <t>Lakner/Gergor</t>
  </si>
  <si>
    <t xml:space="preserve">4140073	</t>
  </si>
  <si>
    <t xml:space="preserve">999228172167521	</t>
  </si>
  <si>
    <t>[七岩]华欣埃斯度假村(Ace of Hua Hin Resort)(60494051)</t>
  </si>
  <si>
    <t>高级房&lt;2人入住&gt;&lt;早餐&gt;</t>
  </si>
  <si>
    <t>Rungrattanapongporn/Piyanuch,Rungrattanapongporn/Piyanuch</t>
  </si>
  <si>
    <t xml:space="preserve">4146656	</t>
  </si>
  <si>
    <t xml:space="preserve">999228210305795	</t>
  </si>
  <si>
    <t>[巴厘岛]普日山特拉安海滩度假村及水疗中心(Puri Santrian)(55956515)</t>
  </si>
  <si>
    <t>Senger/Rene</t>
  </si>
  <si>
    <t xml:space="preserve">4149928	</t>
  </si>
  <si>
    <t xml:space="preserve">999228240037712	</t>
  </si>
  <si>
    <t>[曼谷]曼谷柏悦酒店(Park Hyatt Bangkok)(55451711)</t>
  </si>
  <si>
    <t>特大床房&lt;2人入住&gt;&lt;早餐&gt;</t>
  </si>
  <si>
    <t>YEE/TUNG SHING</t>
  </si>
  <si>
    <t xml:space="preserve">999228254807223	</t>
  </si>
  <si>
    <t>[曼谷]fyn酒店(Fyn Hotel)(55465030)</t>
  </si>
  <si>
    <t>豪华大床房&lt;2人入住&gt;</t>
  </si>
  <si>
    <t>CHEN/TZUYU</t>
  </si>
  <si>
    <t xml:space="preserve">4163436	</t>
  </si>
  <si>
    <t xml:space="preserve">999228290223498	</t>
  </si>
  <si>
    <t>[巴黎]伊甸园歌剧酒店(Hôtel Eden Opéra)(55280652)</t>
  </si>
  <si>
    <t>大床房&lt;2人入住&gt;&lt;不退款&gt;</t>
  </si>
  <si>
    <t>KHEFIF/Isabelle</t>
  </si>
  <si>
    <t xml:space="preserve">4179530	</t>
  </si>
  <si>
    <t xml:space="preserve">999228364710616	</t>
  </si>
  <si>
    <t>[八打灵再也]八打灵再也阿玛达酒店(Hotel Armada Petaling Jaya)(56185568)</t>
  </si>
  <si>
    <t>新豪华双床房&lt;2人入住&gt;</t>
  </si>
  <si>
    <t>TAN/PEI CHIA,MOJIUN/CHRISTABEL</t>
  </si>
  <si>
    <t xml:space="preserve">4216037	</t>
  </si>
  <si>
    <t xml:space="preserve">502900000013669	</t>
  </si>
  <si>
    <t xml:space="preserve">999228368074226	</t>
  </si>
  <si>
    <t>[避兰东]圣吉尔斯南基酒店(St. Giles Southkey)(110133546)</t>
  </si>
  <si>
    <t>都市特大床房&lt;2人入住&gt;&lt;早餐&gt;</t>
  </si>
  <si>
    <t>CHOA/JOEY SHI JIE</t>
  </si>
  <si>
    <t xml:space="preserve">4219598	</t>
  </si>
  <si>
    <t xml:space="preserve">34-22450B3236314	</t>
  </si>
  <si>
    <t xml:space="preserve">999228391594486	</t>
  </si>
  <si>
    <t>[釜山]釜山站东横道1号酒店(Toyoko Inn Busan Station No.1)(55841725)</t>
  </si>
  <si>
    <t>单人间&lt;1人入住&gt;&lt;早餐&gt;</t>
  </si>
  <si>
    <t>KUROSWAWA/MARIA</t>
  </si>
  <si>
    <t xml:space="preserve">4225756	</t>
  </si>
  <si>
    <t xml:space="preserve">999228422852218	</t>
  </si>
  <si>
    <t>[曼谷]普拉住宅迪瓦里快捷酒店(Pula Silom)(55354697)</t>
  </si>
  <si>
    <t>标准双人床房&lt;2人入住&gt;&lt;不退款&gt;</t>
  </si>
  <si>
    <t>CHOU/CHIEH MING</t>
  </si>
  <si>
    <t xml:space="preserve">4236877	</t>
  </si>
  <si>
    <t xml:space="preserve">999228446640297	</t>
  </si>
  <si>
    <t>[布拉格]布拉格中央高级酒店(Hotel Superior Prague)(55872267)</t>
  </si>
  <si>
    <t>客房&lt;2人入住&gt;&lt;早餐&gt;</t>
  </si>
  <si>
    <t>Labant/Lukas</t>
  </si>
  <si>
    <t xml:space="preserve">4250944	</t>
  </si>
  <si>
    <t xml:space="preserve">IHYZW2	</t>
  </si>
  <si>
    <t xml:space="preserve">999228469285872	</t>
  </si>
  <si>
    <t>[罗马]NH罗马卡尔佩尼亚别墅酒店(NH Villa Carpegna)(70391248)</t>
  </si>
  <si>
    <t>YANG/YONGYIN,PAN/XIN</t>
  </si>
  <si>
    <t xml:space="preserve">4252467	</t>
  </si>
  <si>
    <t xml:space="preserve">48607	</t>
  </si>
  <si>
    <t xml:space="preserve">999228486223143	</t>
  </si>
  <si>
    <t>[新加坡]新加坡81酒店-迪生(Hotel 81 Dickson Singapore)(55439303)</t>
  </si>
  <si>
    <t>标准双床房&lt;2人入住&gt;</t>
  </si>
  <si>
    <t>SANTI/MUNI RELA</t>
  </si>
  <si>
    <t xml:space="preserve">4257850	</t>
  </si>
  <si>
    <t xml:space="preserve">999228486354954	</t>
  </si>
  <si>
    <t>标准房, 1 张大床&lt;2人入住&gt;</t>
  </si>
  <si>
    <t xml:space="preserve">4257897	</t>
  </si>
  <si>
    <t xml:space="preserve">999228489019473	</t>
  </si>
  <si>
    <t>[曼谷]水晶套房素万那普机场(Crystal Suites Suvarnbhumi Airport)(55757072)</t>
  </si>
  <si>
    <t>Deluxe Twin room&lt;2人入住&gt;</t>
  </si>
  <si>
    <t>SURAWIT/KANYAPAK</t>
  </si>
  <si>
    <t xml:space="preserve">4260886	</t>
  </si>
  <si>
    <t xml:space="preserve">999228496700784	</t>
  </si>
  <si>
    <t>迷你双人房&lt;2人入住&gt;&lt;早餐&gt;</t>
  </si>
  <si>
    <t>JUNG/DAESUNG</t>
  </si>
  <si>
    <t xml:space="preserve">4264549	</t>
  </si>
  <si>
    <t xml:space="preserve">999228537917700	</t>
  </si>
  <si>
    <t>[巴厘岛]阿迪瓦纳苏韦塔(Adiwana Suweta)(109175110)</t>
  </si>
  <si>
    <t>阿迪瓦纳房&lt;2人入住&gt;&lt;早餐&gt;</t>
  </si>
  <si>
    <t>YANG/CHENWEI,WANG/YUAN</t>
  </si>
  <si>
    <t xml:space="preserve">4274933	</t>
  </si>
  <si>
    <t xml:space="preserve">C9M2VCVN8X	</t>
  </si>
  <si>
    <t xml:space="preserve">28569238096	</t>
  </si>
  <si>
    <t>[罗马]TH罗马-卡佩尼亚宫酒店(TH Roma - Carpegna Palace)(55270687)</t>
  </si>
  <si>
    <t>带1张双人床的经济间&lt;2人入住&gt;&lt;不退款&gt;&lt;早餐&gt;</t>
  </si>
  <si>
    <t>Hu/Siew huat,Ngae/Huiyun,Hu/Yingying,Sung/Changsheng,Hu/Gek khin,Hu/Siew qing</t>
  </si>
  <si>
    <t xml:space="preserve">4297323	</t>
  </si>
  <si>
    <t xml:space="preserve">999228573970828	</t>
  </si>
  <si>
    <t>[巴厘岛]帕德玛乌布度假酒店(Padma Resort Ubud)(56140427)</t>
  </si>
  <si>
    <t>至尊房&lt;2人入住&gt;&lt;早餐&gt;</t>
  </si>
  <si>
    <t>KIM/SANGHYUN</t>
  </si>
  <si>
    <t xml:space="preserve">4300510	</t>
  </si>
  <si>
    <t xml:space="preserve">999228589489975	</t>
  </si>
  <si>
    <t>[普吉岛]钻石小屋水疗度假村(Diamond Cottage Resort &amp; Spa)(55270460)</t>
  </si>
  <si>
    <t>高级房(直通泳池)&lt;2人入住&gt;&lt;早餐&gt;</t>
  </si>
  <si>
    <t>BUREYKO/DANILA</t>
  </si>
  <si>
    <t xml:space="preserve">4306962	</t>
  </si>
  <si>
    <t xml:space="preserve">999228589661705	</t>
  </si>
  <si>
    <t>[穆拉]圣米卡埃尔酒店(Hotell Fridhemsgatan)(111589082)</t>
  </si>
  <si>
    <t>舒适四人间&lt;2人入住&gt;&lt;早餐&gt;</t>
  </si>
  <si>
    <t>Bjorklund /Jennie</t>
  </si>
  <si>
    <t xml:space="preserve">4307166	</t>
  </si>
  <si>
    <t xml:space="preserve">OF03DI|126946514	</t>
  </si>
  <si>
    <t xml:space="preserve">999228605711406	</t>
  </si>
  <si>
    <t>[卡门港]比塔科拉·兰萨罗特俱乐部(Bitacora Lanzarote Club)(109173919)</t>
  </si>
  <si>
    <t>一卧公寓房&lt;2人入住&gt;&lt;不退款&gt;</t>
  </si>
  <si>
    <t>OSULLIVAN/BENJAMIN PATRICK</t>
  </si>
  <si>
    <t xml:space="preserve">4313881	</t>
  </si>
  <si>
    <t xml:space="preserve">8073975519	</t>
  </si>
  <si>
    <t xml:space="preserve">999228605814202	</t>
  </si>
  <si>
    <t>[特罗姆瑟]堪迪克伊萨维斯酒店(Scandic Ishavshotel)(56196432)</t>
  </si>
  <si>
    <t>特大床房&lt;2人入住&gt;&lt;不退款&gt;&lt;早餐&gt;</t>
  </si>
  <si>
    <t>SAMBUCINI/STEFANO,Cheng/Chen</t>
  </si>
  <si>
    <t xml:space="preserve">4313993	</t>
  </si>
  <si>
    <t xml:space="preserve">C04441844_1;2709670;SMD	</t>
  </si>
  <si>
    <t xml:space="preserve">999229394327152	</t>
  </si>
  <si>
    <t>[曼谷]曼谷阿玛瑞廊曼机场酒店(Amari Don Muang Airport Bangkok)(55280787)</t>
  </si>
  <si>
    <t>豪华特大床房&lt;2人入住&gt;&lt;不退款&gt;&lt;早餐&gt;</t>
  </si>
  <si>
    <t>TAO/JING</t>
  </si>
  <si>
    <t xml:space="preserve">4445561	</t>
  </si>
  <si>
    <t xml:space="preserve">7215991	</t>
  </si>
  <si>
    <t xml:space="preserve">999226783853765	</t>
  </si>
  <si>
    <t>[佛罗伦萨]圣乔治 &amp;奥林匹克酒店(Hotel S.Giorgio &amp; Olimpic)(95084673)</t>
  </si>
  <si>
    <t>双人床房&lt;2人入住&gt;&lt;早餐&gt;</t>
  </si>
  <si>
    <t>PENG/KAI,Yu/Miao</t>
  </si>
  <si>
    <t xml:space="preserve">3932848	</t>
  </si>
  <si>
    <t xml:space="preserve">999229456716679	</t>
  </si>
  <si>
    <t>[新加坡]樟宜机场皇冠假日酒店  - IHG 旗下酒店(Crowne Plaza Changi Airport, an IHG Hotel)(55280749)</t>
  </si>
  <si>
    <t>宝石翼楼标准特大床房&lt;2人入住&gt;&lt;不退款&gt;&lt;早餐&gt;</t>
  </si>
  <si>
    <t>Liu/xinyang,SOMMER/MICHAEL</t>
  </si>
  <si>
    <t xml:space="preserve">4530598	</t>
  </si>
  <si>
    <t xml:space="preserve">89081766	</t>
  </si>
  <si>
    <t>退单</t>
  </si>
  <si>
    <t xml:space="preserve">999229475016255	</t>
  </si>
  <si>
    <t>[吉隆坡]吉隆坡市中心智选假日酒店(Holiday Inn Express Kuala Lumpur City Centre, an IHG Hotel)(55337198)</t>
  </si>
  <si>
    <t>标准两张单人床房&lt;2人入住&gt;&lt;不退款&gt;&lt;早餐&gt;</t>
  </si>
  <si>
    <t>LU/WEIJUN,Zhang/Tie,YU/WEICHENG,Wang/Yubo</t>
  </si>
  <si>
    <t xml:space="preserve">4546262	</t>
  </si>
  <si>
    <t xml:space="preserve">417715/417714/417713/417712	</t>
  </si>
  <si>
    <t>，</t>
  </si>
  <si>
    <t>4530598+999229456716679此单多收27元待退回</t>
  </si>
  <si>
    <t xml:space="preserve"> 40248.15 HKD</t>
  </si>
  <si>
    <t>A240110095231481</t>
  </si>
  <si>
    <t>A240110095305481</t>
  </si>
  <si>
    <t>A240110095416925</t>
  </si>
  <si>
    <t>总计：40248.15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</si>
  <si>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</si>
  <si>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</si>
  <si>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</si>
  <si>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</si>
  <si>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</si>
  <si>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</si>
  <si>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</si>
  <si>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</si>
  <si>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</si>
  <si>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</si>
  <si>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</si>
  <si>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</si>
  <si>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</si>
  <si>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</si>
  <si>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</si>
  <si>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</si>
  <si>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</si>
  <si>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</si>
  <si>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</si>
  <si>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2023-09-03</t>
  </si>
  <si>
    <t>3875349</t>
  </si>
  <si>
    <t>日内瓦伯尔尼纳酒店</t>
  </si>
  <si>
    <t>Dong Jinru,Cen Yihao</t>
  </si>
  <si>
    <t>2024-01-06</t>
  </si>
  <si>
    <t>2024-01-07</t>
  </si>
  <si>
    <t>退房日周结</t>
  </si>
  <si>
    <t>1280.63</t>
  </si>
  <si>
    <t>1379.25</t>
  </si>
  <si>
    <t>0</t>
  </si>
  <si>
    <t>0.00</t>
  </si>
  <si>
    <t>携程汇智国际直连</t>
  </si>
  <si>
    <t>925</t>
  </si>
  <si>
    <t>2023-09-03 04:13:29</t>
  </si>
  <si>
    <t>否</t>
  </si>
  <si>
    <t>汇智国际旅游发展有限公司</t>
  </si>
  <si>
    <t>直连</t>
  </si>
  <si>
    <t>瑞士</t>
  </si>
  <si>
    <t>2023-09-15</t>
  </si>
  <si>
    <t>3932848</t>
  </si>
  <si>
    <t>圣乔吉奥及奥林匹克酒店</t>
  </si>
  <si>
    <t>PENG KAI,Yu Miao</t>
  </si>
  <si>
    <t>2024-01-05</t>
  </si>
  <si>
    <t>932.94</t>
  </si>
  <si>
    <t>1000.58</t>
  </si>
  <si>
    <t>2023-09-15 06:44:18</t>
  </si>
  <si>
    <t>意大利</t>
  </si>
  <si>
    <t>2023-10-17</t>
  </si>
  <si>
    <t>4088561</t>
  </si>
  <si>
    <t>阿瓦尼中央酒店 釜山</t>
  </si>
  <si>
    <t>LO CHINGAN</t>
  </si>
  <si>
    <t>2024-01-03</t>
  </si>
  <si>
    <t>2300.44</t>
  </si>
  <si>
    <t>2454.59</t>
  </si>
  <si>
    <t>2023-10-17 23:31:21</t>
  </si>
  <si>
    <t>韩国</t>
  </si>
  <si>
    <t>2023-10-24</t>
  </si>
  <si>
    <t>4120958</t>
  </si>
  <si>
    <t>德黑兰帕西埃文酒店</t>
  </si>
  <si>
    <t>FATHERAZI MASSOUD</t>
  </si>
  <si>
    <t>826.06</t>
  </si>
  <si>
    <t>882.35</t>
  </si>
  <si>
    <t>2023-10-24 03:40:48</t>
  </si>
  <si>
    <t>伊朗</t>
  </si>
  <si>
    <t>2023-10-27</t>
  </si>
  <si>
    <t>4140073</t>
  </si>
  <si>
    <t>斯堪迪克皇宫酒店</t>
  </si>
  <si>
    <t>Lakner Gergor</t>
  </si>
  <si>
    <t>1024.91</t>
  </si>
  <si>
    <t>1093.00</t>
  </si>
  <si>
    <t>2023-10-27 12:37:24</t>
  </si>
  <si>
    <t>丹麦</t>
  </si>
  <si>
    <t>2023-10-29</t>
  </si>
  <si>
    <t>4149928</t>
  </si>
  <si>
    <t>普瑞桑特瑞安酒店</t>
  </si>
  <si>
    <t>Senger Rene</t>
  </si>
  <si>
    <t>3487.71</t>
  </si>
  <si>
    <t>3718.64</t>
  </si>
  <si>
    <t>2023-10-29 05:53:30</t>
  </si>
  <si>
    <t>印度尼西亚</t>
  </si>
  <si>
    <t>2023-10-31</t>
  </si>
  <si>
    <t>4163436</t>
  </si>
  <si>
    <t>菲英岛酒店</t>
  </si>
  <si>
    <t>CHEN TZUYU</t>
  </si>
  <si>
    <t>2024-01-04</t>
  </si>
  <si>
    <t>2340.08</t>
  </si>
  <si>
    <t>2497.95</t>
  </si>
  <si>
    <t>2023-10-31 14:27:45</t>
  </si>
  <si>
    <t>泰国</t>
  </si>
  <si>
    <t>2023-11-02</t>
  </si>
  <si>
    <t>4179530</t>
  </si>
  <si>
    <t>伊甸园歌剧院酒店</t>
  </si>
  <si>
    <t>KHEFIF Isabelle</t>
  </si>
  <si>
    <t>827.44</t>
  </si>
  <si>
    <t>882.79</t>
  </si>
  <si>
    <t>2023-11-02 21:36:31</t>
  </si>
  <si>
    <t>法国</t>
  </si>
  <si>
    <t>2023-11-08</t>
  </si>
  <si>
    <t>4216037</t>
  </si>
  <si>
    <t>八打灵再也阿玛达酒店</t>
  </si>
  <si>
    <t>TAN PEI CHIA,MOJIUN CHRISTABEL</t>
  </si>
  <si>
    <t>652.08</t>
  </si>
  <si>
    <t>698.98</t>
  </si>
  <si>
    <t>2023-11-08 15:29:43</t>
  </si>
  <si>
    <t>马来西亚</t>
  </si>
  <si>
    <t>4219598</t>
  </si>
  <si>
    <t>圣吉尔斯南基酒店</t>
  </si>
  <si>
    <t>CHOA JOEY SHI JIE</t>
  </si>
  <si>
    <t>1536.86</t>
  </si>
  <si>
    <t>1647.40</t>
  </si>
  <si>
    <t>2023-11-08 23:58:01</t>
  </si>
  <si>
    <t>2023-11-11</t>
  </si>
  <si>
    <t>4236877</t>
  </si>
  <si>
    <t>普拉住宅迪瓦里快捷酒店</t>
  </si>
  <si>
    <t>CHOU CHIEH MING</t>
  </si>
  <si>
    <t>273.79</t>
  </si>
  <si>
    <t>292.67</t>
  </si>
  <si>
    <t>2023-11-11 18:02:11</t>
  </si>
  <si>
    <t>2023-11-14</t>
  </si>
  <si>
    <t>4250944</t>
  </si>
  <si>
    <t>布拉格中心酒店</t>
  </si>
  <si>
    <t>Labant Lukas</t>
  </si>
  <si>
    <t>526.66</t>
  </si>
  <si>
    <t>562.91</t>
  </si>
  <si>
    <t>2023-11-14 02:21:02</t>
  </si>
  <si>
    <t>捷克</t>
  </si>
  <si>
    <t>4252467</t>
  </si>
  <si>
    <t>朱利别墅卡佩涅亚酒店（罗马）</t>
  </si>
  <si>
    <t>YANG YONGYIN,PAN XIN</t>
  </si>
  <si>
    <t>2024-01-02</t>
  </si>
  <si>
    <t>3385.52</t>
  </si>
  <si>
    <t>3618.55</t>
  </si>
  <si>
    <t>2023-11-14 12:12:49</t>
  </si>
  <si>
    <t>2023-11-15</t>
  </si>
  <si>
    <t>4260886</t>
  </si>
  <si>
    <t>水晶套房素万那普机场</t>
  </si>
  <si>
    <t>SURAWIT KANYAPAK</t>
  </si>
  <si>
    <t>161.56</t>
  </si>
  <si>
    <t>173.52</t>
  </si>
  <si>
    <t>2023-11-15 18:55:45</t>
  </si>
  <si>
    <t>2023-11-19</t>
  </si>
  <si>
    <t>4274933</t>
  </si>
  <si>
    <t>阿迪瓦纳苏韦塔</t>
  </si>
  <si>
    <t>YANG CHENWEI,WANG YUAN</t>
  </si>
  <si>
    <t>922.56</t>
  </si>
  <si>
    <t>994.35</t>
  </si>
  <si>
    <t>2023-11-19 10:52:51</t>
  </si>
  <si>
    <t>2023-11-21</t>
  </si>
  <si>
    <t>4297323</t>
  </si>
  <si>
    <t>TH罗马-卡佩尼亚宫酒店</t>
  </si>
  <si>
    <t>Hu Siew huat,Ngae Huiyun,Hu Yingying,Sung Changsheng,Hu Gek khin,Hu Siew qing</t>
  </si>
  <si>
    <t>1870.89</t>
  </si>
  <si>
    <t>2029.83</t>
  </si>
  <si>
    <t>2023-11-21 16:32:56</t>
  </si>
  <si>
    <t>2023-11-23</t>
  </si>
  <si>
    <t>4306962</t>
  </si>
  <si>
    <t>普吉钻石别墅度假村&amp;Spa</t>
  </si>
  <si>
    <t>BUREYKO DANILA</t>
  </si>
  <si>
    <t>2024-01-01</t>
  </si>
  <si>
    <t>5734.43</t>
  </si>
  <si>
    <t>6229.01</t>
  </si>
  <si>
    <t>2023-11-23 01:49:55</t>
  </si>
  <si>
    <t>2023-11-24</t>
  </si>
  <si>
    <t>4313881</t>
  </si>
  <si>
    <t>比塔罗拉兰萨罗特俱乐部酒店</t>
  </si>
  <si>
    <t>OSULLIVAN BENJAMIN PATRICK</t>
  </si>
  <si>
    <t>3607.51</t>
  </si>
  <si>
    <t>3926.75</t>
  </si>
  <si>
    <t>2023-11-24 04:56:55</t>
  </si>
  <si>
    <t>西班牙</t>
  </si>
  <si>
    <t>4313993</t>
  </si>
  <si>
    <t>斯堪迪克伊萨维斯酒店</t>
  </si>
  <si>
    <t>SAMBUCINI STEFANO,Cheng Chen</t>
  </si>
  <si>
    <t>2134.83</t>
  </si>
  <si>
    <t>2323.75</t>
  </si>
  <si>
    <t>2023-11-24 06:33:31</t>
  </si>
  <si>
    <t>挪威</t>
  </si>
  <si>
    <t>2023-12-16</t>
  </si>
  <si>
    <t>4445561</t>
  </si>
  <si>
    <t>曼谷廊曼机场阿玛瑞酒店</t>
  </si>
  <si>
    <t>TAO JING</t>
  </si>
  <si>
    <t>488.00</t>
  </si>
  <si>
    <t>533.74</t>
  </si>
  <si>
    <t>2023-12-20 20:32:07</t>
  </si>
  <si>
    <t>直采</t>
  </si>
  <si>
    <t>4530598</t>
  </si>
  <si>
    <t>新加坡樟宜机场皇冠假日酒店</t>
  </si>
  <si>
    <t>Liu xinyang,SOMMER MICHAEL</t>
  </si>
  <si>
    <t>1616.26</t>
  </si>
  <si>
    <t>1772.99</t>
  </si>
  <si>
    <t>2024-01-02 18:08:41</t>
  </si>
  <si>
    <t>新加坡</t>
  </si>
  <si>
    <t>4546262</t>
  </si>
  <si>
    <t>吉隆坡市中心智选假日酒店</t>
  </si>
  <si>
    <t>LU WEIJUN,Zhang Tie,YU WEICHENG,Wang Yubo</t>
  </si>
  <si>
    <t>1384.01</t>
  </si>
  <si>
    <t>1507.96</t>
  </si>
  <si>
    <t>2024-01-05 13:24:55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</si>
</sst>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15</xdr:col>
      <xdr:colOff>638175</xdr:colOff>
      <xdr:row>78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363325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45297</v>
      </c>
      <c r="G2" s="6">
        <v>45298</v>
      </c>
      <c r="H2" s="4">
        <v>1</v>
      </c>
      <c r="I2" s="4">
        <v>1</v>
      </c>
      <c r="J2" s="4">
        <v>1</v>
      </c>
      <c r="K2" s="4" t="s">
        <v>30</v>
      </c>
      <c r="L2" s="4">
        <v>234.87</v>
      </c>
      <c r="M2" s="4">
        <v>234.87</v>
      </c>
      <c r="N2" s="4" t="s">
        <v>31</v>
      </c>
      <c r="O2" s="4" t="s">
        <v>32</v>
      </c>
      <c r="P2" s="4" t="s">
        <v>33</v>
      </c>
      <c r="Q2" s="4">
        <v>0</v>
      </c>
      <c r="R2" s="7">
        <v>45124</v>
      </c>
      <c r="S2" s="6">
        <v>45301</v>
      </c>
      <c r="T2" s="4" t="s">
        <v>34</v>
      </c>
      <c r="U2" s="4">
        <v>234.87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45295</v>
      </c>
      <c r="G3" s="6">
        <v>45298</v>
      </c>
      <c r="H3" s="4">
        <v>1</v>
      </c>
      <c r="I3" s="4">
        <v>3</v>
      </c>
      <c r="J3" s="4">
        <v>3</v>
      </c>
      <c r="K3" s="4" t="s">
        <v>30</v>
      </c>
      <c r="L3" s="4">
        <v>425.96</v>
      </c>
      <c r="M3" s="4">
        <v>425.96</v>
      </c>
      <c r="N3" s="4" t="s">
        <v>40</v>
      </c>
      <c r="O3" s="4" t="s">
        <v>32</v>
      </c>
      <c r="P3" s="4" t="s">
        <v>33</v>
      </c>
      <c r="Q3" s="4">
        <v>0</v>
      </c>
      <c r="R3" s="7">
        <v>45151</v>
      </c>
      <c r="S3" s="6">
        <v>45301</v>
      </c>
      <c r="T3" s="4" t="s">
        <v>34</v>
      </c>
      <c r="U3" s="4">
        <v>425.96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45295</v>
      </c>
      <c r="G4" s="6">
        <v>45298</v>
      </c>
      <c r="H4" s="4">
        <v>1</v>
      </c>
      <c r="I4" s="4">
        <v>3</v>
      </c>
      <c r="J4" s="4">
        <v>3</v>
      </c>
      <c r="K4" s="4" t="s">
        <v>30</v>
      </c>
      <c r="L4" s="4">
        <v>-425.96</v>
      </c>
      <c r="M4" s="4">
        <v>-425.96</v>
      </c>
      <c r="N4" s="4" t="s">
        <v>40</v>
      </c>
      <c r="O4" s="4" t="s">
        <v>32</v>
      </c>
      <c r="P4" s="4" t="s">
        <v>33</v>
      </c>
      <c r="Q4" s="4">
        <v>0</v>
      </c>
      <c r="R4" s="7">
        <v>45151</v>
      </c>
      <c r="S4" s="6">
        <v>45301</v>
      </c>
      <c r="T4" s="4" t="s">
        <v>34</v>
      </c>
      <c r="U4" s="4">
        <v>-425.96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45297</v>
      </c>
      <c r="G5" s="6">
        <v>45298</v>
      </c>
      <c r="H5" s="4">
        <v>1</v>
      </c>
      <c r="I5" s="4">
        <v>1</v>
      </c>
      <c r="J5" s="4">
        <v>1</v>
      </c>
      <c r="K5" s="4" t="s">
        <v>30</v>
      </c>
      <c r="L5" s="4">
        <v>1130.28</v>
      </c>
      <c r="M5" s="4">
        <v>1130.28</v>
      </c>
      <c r="N5" s="4" t="s">
        <v>46</v>
      </c>
      <c r="O5" s="4" t="s">
        <v>32</v>
      </c>
      <c r="P5" s="4" t="s">
        <v>33</v>
      </c>
      <c r="Q5" s="4">
        <v>0</v>
      </c>
      <c r="R5" s="7">
        <v>45166.0000115741</v>
      </c>
      <c r="S5" s="6">
        <v>45301</v>
      </c>
      <c r="T5" s="4" t="s">
        <v>34</v>
      </c>
      <c r="U5" s="4">
        <v>1130.28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42</v>
      </c>
      <c r="D6" s="4" t="s">
        <v>44</v>
      </c>
      <c r="E6" s="4" t="s">
        <v>45</v>
      </c>
      <c r="F6" s="6">
        <v>45297</v>
      </c>
      <c r="G6" s="6">
        <v>45298</v>
      </c>
      <c r="H6" s="4">
        <v>1</v>
      </c>
      <c r="I6" s="4">
        <v>1</v>
      </c>
      <c r="J6" s="4">
        <v>1</v>
      </c>
      <c r="K6" s="4" t="s">
        <v>30</v>
      </c>
      <c r="L6" s="4">
        <v>-1130.28</v>
      </c>
      <c r="M6" s="4">
        <v>-1130.28</v>
      </c>
      <c r="N6" s="4" t="s">
        <v>46</v>
      </c>
      <c r="O6" s="4" t="s">
        <v>32</v>
      </c>
      <c r="P6" s="4" t="s">
        <v>33</v>
      </c>
      <c r="Q6" s="4">
        <v>0</v>
      </c>
      <c r="R6" s="7">
        <v>45166.0000115741</v>
      </c>
      <c r="S6" s="6">
        <v>45301</v>
      </c>
      <c r="T6" s="4" t="s">
        <v>34</v>
      </c>
      <c r="U6" s="4">
        <v>-1130.28</v>
      </c>
      <c r="V6" s="4">
        <v>0</v>
      </c>
      <c r="W6" s="4">
        <v>0</v>
      </c>
      <c r="X6" s="4" t="s">
        <v>47</v>
      </c>
      <c r="Y6" s="4" t="s">
        <v>36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45297</v>
      </c>
      <c r="G7" s="6">
        <v>45298</v>
      </c>
      <c r="H7" s="4">
        <v>1</v>
      </c>
      <c r="I7" s="4">
        <v>1</v>
      </c>
      <c r="J7" s="4">
        <v>1</v>
      </c>
      <c r="K7" s="4" t="s">
        <v>30</v>
      </c>
      <c r="L7" s="4">
        <v>1379.25</v>
      </c>
      <c r="M7" s="4">
        <v>1379.25</v>
      </c>
      <c r="N7" s="4" t="s">
        <v>51</v>
      </c>
      <c r="O7" s="4" t="s">
        <v>32</v>
      </c>
      <c r="P7" s="4" t="s">
        <v>33</v>
      </c>
      <c r="Q7" s="4">
        <v>0</v>
      </c>
      <c r="R7" s="7">
        <v>45172.0000115741</v>
      </c>
      <c r="S7" s="6">
        <v>45301</v>
      </c>
      <c r="T7" s="4" t="s">
        <v>34</v>
      </c>
      <c r="U7" s="4">
        <v>1379.25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45292</v>
      </c>
      <c r="G8" s="6">
        <v>45298</v>
      </c>
      <c r="H8" s="4">
        <v>1</v>
      </c>
      <c r="I8" s="4">
        <v>6</v>
      </c>
      <c r="J8" s="4">
        <v>6</v>
      </c>
      <c r="K8" s="4" t="s">
        <v>30</v>
      </c>
      <c r="L8" s="4">
        <v>3930.36</v>
      </c>
      <c r="M8" s="4">
        <v>3930.36</v>
      </c>
      <c r="N8" s="4" t="s">
        <v>57</v>
      </c>
      <c r="O8" s="4" t="s">
        <v>32</v>
      </c>
      <c r="P8" s="4" t="s">
        <v>33</v>
      </c>
      <c r="Q8" s="4">
        <v>0</v>
      </c>
      <c r="R8" s="7">
        <v>45175</v>
      </c>
      <c r="S8" s="6">
        <v>45301</v>
      </c>
      <c r="T8" s="4" t="s">
        <v>34</v>
      </c>
      <c r="U8" s="4">
        <v>3930.36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42</v>
      </c>
      <c r="D9" s="4" t="s">
        <v>55</v>
      </c>
      <c r="E9" s="4" t="s">
        <v>56</v>
      </c>
      <c r="F9" s="6">
        <v>45292</v>
      </c>
      <c r="G9" s="6">
        <v>45298</v>
      </c>
      <c r="H9" s="4">
        <v>1</v>
      </c>
      <c r="I9" s="4">
        <v>6</v>
      </c>
      <c r="J9" s="4">
        <v>6</v>
      </c>
      <c r="K9" s="4" t="s">
        <v>30</v>
      </c>
      <c r="L9" s="4">
        <v>-3930.36</v>
      </c>
      <c r="M9" s="4">
        <v>-3930.36</v>
      </c>
      <c r="N9" s="4" t="s">
        <v>57</v>
      </c>
      <c r="O9" s="4" t="s">
        <v>32</v>
      </c>
      <c r="P9" s="4" t="s">
        <v>33</v>
      </c>
      <c r="Q9" s="4">
        <v>0</v>
      </c>
      <c r="R9" s="7">
        <v>45175</v>
      </c>
      <c r="S9" s="6">
        <v>45301</v>
      </c>
      <c r="T9" s="4" t="s">
        <v>34</v>
      </c>
      <c r="U9" s="4">
        <v>-3930.36</v>
      </c>
      <c r="V9" s="4">
        <v>0</v>
      </c>
      <c r="W9" s="4">
        <v>0</v>
      </c>
      <c r="X9" s="4" t="s">
        <v>58</v>
      </c>
      <c r="Y9" s="4" t="s">
        <v>36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45294</v>
      </c>
      <c r="G10" s="6">
        <v>45298</v>
      </c>
      <c r="H10" s="4">
        <v>1</v>
      </c>
      <c r="I10" s="4">
        <v>4</v>
      </c>
      <c r="J10" s="4">
        <v>4</v>
      </c>
      <c r="K10" s="4" t="s">
        <v>30</v>
      </c>
      <c r="L10" s="4">
        <v>2454.59</v>
      </c>
      <c r="M10" s="4">
        <v>2454.59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45216</v>
      </c>
      <c r="S10" s="6">
        <v>45301</v>
      </c>
      <c r="T10" s="4" t="s">
        <v>34</v>
      </c>
      <c r="U10" s="4">
        <v>2454.59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45297</v>
      </c>
      <c r="G11" s="6">
        <v>45298</v>
      </c>
      <c r="H11" s="4">
        <v>1</v>
      </c>
      <c r="I11" s="4">
        <v>1</v>
      </c>
      <c r="J11" s="4">
        <v>1</v>
      </c>
      <c r="K11" s="4" t="s">
        <v>30</v>
      </c>
      <c r="L11" s="4">
        <v>882.34</v>
      </c>
      <c r="M11" s="4">
        <v>882.34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45223</v>
      </c>
      <c r="S11" s="6">
        <v>45301</v>
      </c>
      <c r="T11" s="4" t="s">
        <v>34</v>
      </c>
      <c r="U11" s="4">
        <v>882.34</v>
      </c>
      <c r="V11" s="4">
        <v>0</v>
      </c>
      <c r="W11" s="4">
        <v>0</v>
      </c>
      <c r="X11" s="4" t="s">
        <v>69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45293</v>
      </c>
      <c r="G12" s="6">
        <v>45298</v>
      </c>
      <c r="H12" s="4">
        <v>1</v>
      </c>
      <c r="I12" s="4">
        <v>5</v>
      </c>
      <c r="J12" s="4">
        <v>5</v>
      </c>
      <c r="K12" s="4" t="s">
        <v>30</v>
      </c>
      <c r="L12" s="4">
        <v>20458.23</v>
      </c>
      <c r="M12" s="4">
        <v>20458.23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45223</v>
      </c>
      <c r="S12" s="6">
        <v>45301</v>
      </c>
      <c r="T12" s="4" t="s">
        <v>34</v>
      </c>
      <c r="U12" s="4">
        <v>20458.23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45297</v>
      </c>
      <c r="G13" s="6">
        <v>45298</v>
      </c>
      <c r="H13" s="4">
        <v>1</v>
      </c>
      <c r="I13" s="4">
        <v>1</v>
      </c>
      <c r="J13" s="4">
        <v>1</v>
      </c>
      <c r="K13" s="4" t="s">
        <v>30</v>
      </c>
      <c r="L13" s="4">
        <v>1093</v>
      </c>
      <c r="M13" s="4">
        <v>1093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45226.0000115741</v>
      </c>
      <c r="S13" s="6">
        <v>45301</v>
      </c>
      <c r="T13" s="4" t="s">
        <v>34</v>
      </c>
      <c r="U13" s="4">
        <v>1093</v>
      </c>
      <c r="V13" s="4">
        <v>0</v>
      </c>
      <c r="W13" s="4">
        <v>0</v>
      </c>
      <c r="X13" s="4" t="s">
        <v>80</v>
      </c>
      <c r="Y13" s="4" t="s">
        <v>36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45297</v>
      </c>
      <c r="G14" s="6">
        <v>45298</v>
      </c>
      <c r="H14" s="4">
        <v>1</v>
      </c>
      <c r="I14" s="4">
        <v>1</v>
      </c>
      <c r="J14" s="4">
        <v>1</v>
      </c>
      <c r="K14" s="4" t="s">
        <v>30</v>
      </c>
      <c r="L14" s="4">
        <v>701.74</v>
      </c>
      <c r="M14" s="4">
        <v>701.74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45227.0000115741</v>
      </c>
      <c r="S14" s="6">
        <v>45301</v>
      </c>
      <c r="T14" s="4" t="s">
        <v>34</v>
      </c>
      <c r="U14" s="4">
        <v>701.74</v>
      </c>
      <c r="V14" s="4">
        <v>0</v>
      </c>
      <c r="W14" s="4">
        <v>0</v>
      </c>
      <c r="X14" s="4" t="s">
        <v>85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83</v>
      </c>
      <c r="F15" s="6">
        <v>45296</v>
      </c>
      <c r="G15" s="6">
        <v>45298</v>
      </c>
      <c r="H15" s="4">
        <v>2</v>
      </c>
      <c r="I15" s="4">
        <v>2</v>
      </c>
      <c r="J15" s="4">
        <v>4</v>
      </c>
      <c r="K15" s="4" t="s">
        <v>30</v>
      </c>
      <c r="L15" s="4">
        <v>3718.64</v>
      </c>
      <c r="M15" s="4">
        <v>3718.64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45228</v>
      </c>
      <c r="S15" s="6">
        <v>45301</v>
      </c>
      <c r="T15" s="4" t="s">
        <v>34</v>
      </c>
      <c r="U15" s="4">
        <v>3718.64</v>
      </c>
      <c r="V15" s="4">
        <v>0</v>
      </c>
      <c r="W15" s="4">
        <v>0</v>
      </c>
      <c r="X15" s="4" t="s">
        <v>89</v>
      </c>
      <c r="Y15" s="4" t="s">
        <v>36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45297</v>
      </c>
      <c r="G16" s="6">
        <v>45298</v>
      </c>
      <c r="H16" s="4">
        <v>1</v>
      </c>
      <c r="I16" s="4">
        <v>1</v>
      </c>
      <c r="J16" s="4">
        <v>1</v>
      </c>
      <c r="K16" s="4" t="s">
        <v>30</v>
      </c>
      <c r="L16" s="4">
        <v>3179.16</v>
      </c>
      <c r="M16" s="4">
        <v>3179.16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45230.0000115741</v>
      </c>
      <c r="S16" s="6">
        <v>45301</v>
      </c>
      <c r="T16" s="4" t="s">
        <v>34</v>
      </c>
      <c r="U16" s="4">
        <v>3179.16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45295</v>
      </c>
      <c r="G17" s="6">
        <v>45298</v>
      </c>
      <c r="H17" s="4">
        <v>3</v>
      </c>
      <c r="I17" s="4">
        <v>3</v>
      </c>
      <c r="J17" s="4">
        <v>9</v>
      </c>
      <c r="K17" s="4" t="s">
        <v>30</v>
      </c>
      <c r="L17" s="4">
        <v>2497.95</v>
      </c>
      <c r="M17" s="4">
        <v>2497.95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45230</v>
      </c>
      <c r="S17" s="6">
        <v>45301</v>
      </c>
      <c r="T17" s="4" t="s">
        <v>34</v>
      </c>
      <c r="U17" s="4">
        <v>2497.95</v>
      </c>
      <c r="V17" s="4">
        <v>0</v>
      </c>
      <c r="W17" s="4">
        <v>0</v>
      </c>
      <c r="X17" s="4" t="s">
        <v>98</v>
      </c>
      <c r="Y17" s="4" t="s">
        <v>36</v>
      </c>
    </row>
    <row r="18" s="4" customFormat="1" spans="1:25">
      <c r="A18" s="4" t="s">
        <v>70</v>
      </c>
      <c r="B18" s="4" t="s">
        <v>26</v>
      </c>
      <c r="C18" s="4" t="s">
        <v>42</v>
      </c>
      <c r="D18" s="4" t="s">
        <v>71</v>
      </c>
      <c r="E18" s="4" t="s">
        <v>72</v>
      </c>
      <c r="F18" s="6">
        <v>45293</v>
      </c>
      <c r="G18" s="6">
        <v>45298</v>
      </c>
      <c r="H18" s="4">
        <v>1</v>
      </c>
      <c r="I18" s="4">
        <v>5</v>
      </c>
      <c r="J18" s="4">
        <v>5</v>
      </c>
      <c r="K18" s="4" t="s">
        <v>30</v>
      </c>
      <c r="L18" s="4">
        <v>-20458.23</v>
      </c>
      <c r="M18" s="4">
        <v>-20458.23</v>
      </c>
      <c r="N18" s="4" t="s">
        <v>73</v>
      </c>
      <c r="O18" s="4" t="s">
        <v>32</v>
      </c>
      <c r="P18" s="4" t="s">
        <v>33</v>
      </c>
      <c r="Q18" s="4">
        <v>0</v>
      </c>
      <c r="R18" s="7">
        <v>45223</v>
      </c>
      <c r="S18" s="6">
        <v>45301</v>
      </c>
      <c r="T18" s="4" t="s">
        <v>34</v>
      </c>
      <c r="U18" s="4">
        <v>-20458.23</v>
      </c>
      <c r="V18" s="4">
        <v>0</v>
      </c>
      <c r="W18" s="4">
        <v>0</v>
      </c>
      <c r="X18" s="4" t="s">
        <v>74</v>
      </c>
      <c r="Y18" s="4" t="s">
        <v>75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45297</v>
      </c>
      <c r="G19" s="6">
        <v>45298</v>
      </c>
      <c r="H19" s="4">
        <v>1</v>
      </c>
      <c r="I19" s="4">
        <v>1</v>
      </c>
      <c r="J19" s="4">
        <v>1</v>
      </c>
      <c r="K19" s="4" t="s">
        <v>30</v>
      </c>
      <c r="L19" s="4">
        <v>882.79</v>
      </c>
      <c r="M19" s="4">
        <v>882.79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45232.0000115741</v>
      </c>
      <c r="S19" s="6">
        <v>45301</v>
      </c>
      <c r="T19" s="4" t="s">
        <v>34</v>
      </c>
      <c r="U19" s="4">
        <v>882.79</v>
      </c>
      <c r="V19" s="4">
        <v>0</v>
      </c>
      <c r="W19" s="4">
        <v>0</v>
      </c>
      <c r="X19" s="4" t="s">
        <v>103</v>
      </c>
      <c r="Y19" s="4" t="s">
        <v>36</v>
      </c>
    </row>
    <row r="20" s="4" customFormat="1" spans="1:25">
      <c r="A20" s="4" t="s">
        <v>90</v>
      </c>
      <c r="B20" s="4" t="s">
        <v>26</v>
      </c>
      <c r="C20" s="4" t="s">
        <v>42</v>
      </c>
      <c r="D20" s="4" t="s">
        <v>91</v>
      </c>
      <c r="E20" s="4" t="s">
        <v>92</v>
      </c>
      <c r="F20" s="6">
        <v>45297</v>
      </c>
      <c r="G20" s="6">
        <v>45298</v>
      </c>
      <c r="H20" s="4">
        <v>1</v>
      </c>
      <c r="I20" s="4">
        <v>1</v>
      </c>
      <c r="J20" s="4">
        <v>1</v>
      </c>
      <c r="K20" s="4" t="s">
        <v>30</v>
      </c>
      <c r="L20" s="4">
        <v>-3179.16</v>
      </c>
      <c r="M20" s="4">
        <v>-3179.16</v>
      </c>
      <c r="N20" s="4" t="s">
        <v>93</v>
      </c>
      <c r="O20" s="4" t="s">
        <v>32</v>
      </c>
      <c r="P20" s="4" t="s">
        <v>33</v>
      </c>
      <c r="Q20" s="4">
        <v>0</v>
      </c>
      <c r="R20" s="7">
        <v>45230.0000115741</v>
      </c>
      <c r="S20" s="6">
        <v>45301</v>
      </c>
      <c r="T20" s="4" t="s">
        <v>34</v>
      </c>
      <c r="U20" s="4">
        <v>-3179.16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45296</v>
      </c>
      <c r="G21" s="6">
        <v>45298</v>
      </c>
      <c r="H21" s="4">
        <v>1</v>
      </c>
      <c r="I21" s="4">
        <v>2</v>
      </c>
      <c r="J21" s="4">
        <v>2</v>
      </c>
      <c r="K21" s="4" t="s">
        <v>30</v>
      </c>
      <c r="L21" s="4">
        <v>698.98</v>
      </c>
      <c r="M21" s="4">
        <v>698.98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45238.0000115741</v>
      </c>
      <c r="S21" s="6">
        <v>45301</v>
      </c>
      <c r="T21" s="4" t="s">
        <v>34</v>
      </c>
      <c r="U21" s="4">
        <v>698.98</v>
      </c>
      <c r="V21" s="4">
        <v>0</v>
      </c>
      <c r="W21" s="4">
        <v>0</v>
      </c>
      <c r="X21" s="4" t="s">
        <v>108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45296</v>
      </c>
      <c r="G22" s="6">
        <v>45298</v>
      </c>
      <c r="H22" s="4">
        <v>1</v>
      </c>
      <c r="I22" s="4">
        <v>2</v>
      </c>
      <c r="J22" s="4">
        <v>2</v>
      </c>
      <c r="K22" s="4" t="s">
        <v>30</v>
      </c>
      <c r="L22" s="4">
        <v>1647.4</v>
      </c>
      <c r="M22" s="4">
        <v>1647.4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45238.0000115741</v>
      </c>
      <c r="S22" s="6">
        <v>45301</v>
      </c>
      <c r="T22" s="4" t="s">
        <v>34</v>
      </c>
      <c r="U22" s="4">
        <v>1647.4</v>
      </c>
      <c r="V22" s="4">
        <v>0</v>
      </c>
      <c r="W22" s="4">
        <v>0</v>
      </c>
      <c r="X22" s="4" t="s">
        <v>114</v>
      </c>
      <c r="Y22" s="4" t="s">
        <v>115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45296</v>
      </c>
      <c r="G23" s="6">
        <v>45298</v>
      </c>
      <c r="H23" s="4">
        <v>1</v>
      </c>
      <c r="I23" s="4">
        <v>2</v>
      </c>
      <c r="J23" s="4">
        <v>2</v>
      </c>
      <c r="K23" s="4" t="s">
        <v>30</v>
      </c>
      <c r="L23" s="4">
        <v>745.04</v>
      </c>
      <c r="M23" s="4">
        <v>745.04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45239</v>
      </c>
      <c r="S23" s="6">
        <v>45301</v>
      </c>
      <c r="T23" s="4" t="s">
        <v>34</v>
      </c>
      <c r="U23" s="4">
        <v>745.04</v>
      </c>
      <c r="V23" s="4">
        <v>0</v>
      </c>
      <c r="W23" s="4">
        <v>0</v>
      </c>
      <c r="X23" s="4" t="s">
        <v>120</v>
      </c>
      <c r="Y23" s="4" t="s">
        <v>36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45297</v>
      </c>
      <c r="G24" s="6">
        <v>45298</v>
      </c>
      <c r="H24" s="4">
        <v>1</v>
      </c>
      <c r="I24" s="4">
        <v>1</v>
      </c>
      <c r="J24" s="4">
        <v>1</v>
      </c>
      <c r="K24" s="4" t="s">
        <v>30</v>
      </c>
      <c r="L24" s="4">
        <v>292.67</v>
      </c>
      <c r="M24" s="4">
        <v>292.67</v>
      </c>
      <c r="N24" s="4" t="s">
        <v>124</v>
      </c>
      <c r="O24" s="4" t="s">
        <v>32</v>
      </c>
      <c r="P24" s="4" t="s">
        <v>33</v>
      </c>
      <c r="Q24" s="4">
        <v>0</v>
      </c>
      <c r="R24" s="7">
        <v>45241.0000115741</v>
      </c>
      <c r="S24" s="6">
        <v>45301</v>
      </c>
      <c r="T24" s="4" t="s">
        <v>34</v>
      </c>
      <c r="U24" s="4">
        <v>292.67</v>
      </c>
      <c r="V24" s="4">
        <v>0</v>
      </c>
      <c r="W24" s="4">
        <v>0</v>
      </c>
      <c r="X24" s="4" t="s">
        <v>125</v>
      </c>
      <c r="Y24" s="4" t="s">
        <v>36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45296</v>
      </c>
      <c r="G25" s="6">
        <v>45298</v>
      </c>
      <c r="H25" s="4">
        <v>1</v>
      </c>
      <c r="I25" s="4">
        <v>2</v>
      </c>
      <c r="J25" s="4">
        <v>2</v>
      </c>
      <c r="K25" s="4" t="s">
        <v>30</v>
      </c>
      <c r="L25" s="4">
        <v>562.91</v>
      </c>
      <c r="M25" s="4">
        <v>562.91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45244</v>
      </c>
      <c r="S25" s="6">
        <v>45301</v>
      </c>
      <c r="T25" s="4" t="s">
        <v>34</v>
      </c>
      <c r="U25" s="4">
        <v>562.91</v>
      </c>
      <c r="V25" s="4">
        <v>0</v>
      </c>
      <c r="W25" s="4">
        <v>0</v>
      </c>
      <c r="X25" s="4" t="s">
        <v>130</v>
      </c>
      <c r="Y25" s="4" t="s">
        <v>131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 t="s">
        <v>29</v>
      </c>
      <c r="F26" s="6">
        <v>45293</v>
      </c>
      <c r="G26" s="6">
        <v>45298</v>
      </c>
      <c r="H26" s="4">
        <v>1</v>
      </c>
      <c r="I26" s="4">
        <v>5</v>
      </c>
      <c r="J26" s="4">
        <v>5</v>
      </c>
      <c r="K26" s="4" t="s">
        <v>30</v>
      </c>
      <c r="L26" s="4">
        <v>3618.15</v>
      </c>
      <c r="M26" s="4">
        <v>3618.15</v>
      </c>
      <c r="N26" s="4" t="s">
        <v>134</v>
      </c>
      <c r="O26" s="4" t="s">
        <v>32</v>
      </c>
      <c r="P26" s="4" t="s">
        <v>33</v>
      </c>
      <c r="Q26" s="4">
        <v>0</v>
      </c>
      <c r="R26" s="7">
        <v>45244</v>
      </c>
      <c r="S26" s="6">
        <v>45301</v>
      </c>
      <c r="T26" s="4" t="s">
        <v>34</v>
      </c>
      <c r="U26" s="4">
        <v>3618.15</v>
      </c>
      <c r="V26" s="4">
        <v>0</v>
      </c>
      <c r="W26" s="4">
        <v>0</v>
      </c>
      <c r="X26" s="4" t="s">
        <v>135</v>
      </c>
      <c r="Y26" s="4" t="s">
        <v>136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45296</v>
      </c>
      <c r="G27" s="6">
        <v>45298</v>
      </c>
      <c r="H27" s="4">
        <v>1</v>
      </c>
      <c r="I27" s="4">
        <v>2</v>
      </c>
      <c r="J27" s="4">
        <v>2</v>
      </c>
      <c r="K27" s="4" t="s">
        <v>30</v>
      </c>
      <c r="L27" s="4">
        <v>1184.64</v>
      </c>
      <c r="M27" s="4">
        <v>1184.64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45245.0000115741</v>
      </c>
      <c r="S27" s="6">
        <v>45301</v>
      </c>
      <c r="T27" s="4" t="s">
        <v>34</v>
      </c>
      <c r="U27" s="4">
        <v>1184.64</v>
      </c>
      <c r="V27" s="4">
        <v>0</v>
      </c>
      <c r="W27" s="4">
        <v>0</v>
      </c>
      <c r="X27" s="4" t="s">
        <v>141</v>
      </c>
      <c r="Y27" s="4" t="s">
        <v>36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138</v>
      </c>
      <c r="E28" s="4" t="s">
        <v>143</v>
      </c>
      <c r="F28" s="6">
        <v>45296</v>
      </c>
      <c r="G28" s="6">
        <v>45298</v>
      </c>
      <c r="H28" s="4">
        <v>1</v>
      </c>
      <c r="I28" s="4">
        <v>2</v>
      </c>
      <c r="J28" s="4">
        <v>2</v>
      </c>
      <c r="K28" s="4" t="s">
        <v>30</v>
      </c>
      <c r="L28" s="4">
        <v>1184.64</v>
      </c>
      <c r="M28" s="4">
        <v>1184.64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45245</v>
      </c>
      <c r="S28" s="6">
        <v>45301</v>
      </c>
      <c r="T28" s="4" t="s">
        <v>34</v>
      </c>
      <c r="U28" s="4">
        <v>1184.64</v>
      </c>
      <c r="V28" s="4">
        <v>0</v>
      </c>
      <c r="W28" s="4">
        <v>0</v>
      </c>
      <c r="X28" s="4" t="s">
        <v>144</v>
      </c>
      <c r="Y28" s="4" t="s">
        <v>36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45297</v>
      </c>
      <c r="G29" s="6">
        <v>45298</v>
      </c>
      <c r="H29" s="4">
        <v>1</v>
      </c>
      <c r="I29" s="4">
        <v>1</v>
      </c>
      <c r="J29" s="4">
        <v>1</v>
      </c>
      <c r="K29" s="4" t="s">
        <v>30</v>
      </c>
      <c r="L29" s="4">
        <v>173.52</v>
      </c>
      <c r="M29" s="4">
        <v>173.52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45245.0000115741</v>
      </c>
      <c r="S29" s="6">
        <v>45301</v>
      </c>
      <c r="T29" s="4" t="s">
        <v>34</v>
      </c>
      <c r="U29" s="4">
        <v>173.52</v>
      </c>
      <c r="V29" s="4">
        <v>0</v>
      </c>
      <c r="W29" s="4">
        <v>0</v>
      </c>
      <c r="X29" s="4" t="s">
        <v>149</v>
      </c>
      <c r="Y29" s="4" t="s">
        <v>36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117</v>
      </c>
      <c r="E30" s="4" t="s">
        <v>151</v>
      </c>
      <c r="F30" s="6">
        <v>45296</v>
      </c>
      <c r="G30" s="6">
        <v>45298</v>
      </c>
      <c r="H30" s="4">
        <v>1</v>
      </c>
      <c r="I30" s="4">
        <v>2</v>
      </c>
      <c r="J30" s="4">
        <v>2</v>
      </c>
      <c r="K30" s="4" t="s">
        <v>30</v>
      </c>
      <c r="L30" s="4">
        <v>846.7</v>
      </c>
      <c r="M30" s="4">
        <v>846.7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45246</v>
      </c>
      <c r="S30" s="6">
        <v>45301</v>
      </c>
      <c r="T30" s="4" t="s">
        <v>34</v>
      </c>
      <c r="U30" s="4">
        <v>846.7</v>
      </c>
      <c r="V30" s="4">
        <v>0</v>
      </c>
      <c r="W30" s="4">
        <v>0</v>
      </c>
      <c r="X30" s="4" t="s">
        <v>153</v>
      </c>
      <c r="Y30" s="4" t="s">
        <v>36</v>
      </c>
    </row>
    <row r="31" s="4" customFormat="1" spans="1:25">
      <c r="A31" s="4" t="s">
        <v>150</v>
      </c>
      <c r="B31" s="4" t="s">
        <v>26</v>
      </c>
      <c r="C31" s="4" t="s">
        <v>42</v>
      </c>
      <c r="D31" s="4" t="s">
        <v>117</v>
      </c>
      <c r="E31" s="4" t="s">
        <v>151</v>
      </c>
      <c r="F31" s="6">
        <v>45296</v>
      </c>
      <c r="G31" s="6">
        <v>45298</v>
      </c>
      <c r="H31" s="4">
        <v>1</v>
      </c>
      <c r="I31" s="4">
        <v>2</v>
      </c>
      <c r="J31" s="4">
        <v>2</v>
      </c>
      <c r="K31" s="4" t="s">
        <v>30</v>
      </c>
      <c r="L31" s="4">
        <v>-846.7</v>
      </c>
      <c r="M31" s="4">
        <v>-846.7</v>
      </c>
      <c r="N31" s="4" t="s">
        <v>152</v>
      </c>
      <c r="O31" s="4" t="s">
        <v>32</v>
      </c>
      <c r="P31" s="4" t="s">
        <v>33</v>
      </c>
      <c r="Q31" s="4">
        <v>0</v>
      </c>
      <c r="R31" s="7">
        <v>45246</v>
      </c>
      <c r="S31" s="6">
        <v>45301</v>
      </c>
      <c r="T31" s="4" t="s">
        <v>34</v>
      </c>
      <c r="U31" s="4">
        <v>-846.7</v>
      </c>
      <c r="V31" s="4">
        <v>0</v>
      </c>
      <c r="W31" s="4">
        <v>0</v>
      </c>
      <c r="X31" s="4" t="s">
        <v>153</v>
      </c>
      <c r="Y31" s="4" t="s">
        <v>36</v>
      </c>
    </row>
    <row r="32" s="4" customFormat="1" spans="1:25">
      <c r="A32" s="4" t="s">
        <v>154</v>
      </c>
      <c r="B32" s="4" t="s">
        <v>26</v>
      </c>
      <c r="C32" s="4" t="s">
        <v>27</v>
      </c>
      <c r="D32" s="4" t="s">
        <v>155</v>
      </c>
      <c r="E32" s="4" t="s">
        <v>156</v>
      </c>
      <c r="F32" s="6">
        <v>45297</v>
      </c>
      <c r="G32" s="6">
        <v>45298</v>
      </c>
      <c r="H32" s="4">
        <v>1</v>
      </c>
      <c r="I32" s="4">
        <v>1</v>
      </c>
      <c r="J32" s="4">
        <v>1</v>
      </c>
      <c r="K32" s="4" t="s">
        <v>30</v>
      </c>
      <c r="L32" s="4">
        <v>994.35</v>
      </c>
      <c r="M32" s="4">
        <v>994.35</v>
      </c>
      <c r="N32" s="4" t="s">
        <v>157</v>
      </c>
      <c r="O32" s="4" t="s">
        <v>32</v>
      </c>
      <c r="P32" s="4" t="s">
        <v>33</v>
      </c>
      <c r="Q32" s="4">
        <v>0</v>
      </c>
      <c r="R32" s="7">
        <v>45249.0000115741</v>
      </c>
      <c r="S32" s="6">
        <v>45301</v>
      </c>
      <c r="T32" s="4" t="s">
        <v>34</v>
      </c>
      <c r="U32" s="4">
        <v>994.35</v>
      </c>
      <c r="V32" s="4">
        <v>0</v>
      </c>
      <c r="W32" s="4">
        <v>0</v>
      </c>
      <c r="X32" s="4" t="s">
        <v>158</v>
      </c>
      <c r="Y32" s="4" t="s">
        <v>159</v>
      </c>
    </row>
    <row r="33" s="4" customFormat="1" spans="1:25">
      <c r="A33" s="4" t="s">
        <v>160</v>
      </c>
      <c r="B33" s="4" t="s">
        <v>26</v>
      </c>
      <c r="C33" s="4" t="s">
        <v>27</v>
      </c>
      <c r="D33" s="4" t="s">
        <v>161</v>
      </c>
      <c r="E33" s="4" t="s">
        <v>162</v>
      </c>
      <c r="F33" s="6">
        <v>45297</v>
      </c>
      <c r="G33" s="6">
        <v>45298</v>
      </c>
      <c r="H33" s="4">
        <v>3</v>
      </c>
      <c r="I33" s="4">
        <v>1</v>
      </c>
      <c r="J33" s="4">
        <v>3</v>
      </c>
      <c r="K33" s="4" t="s">
        <v>30</v>
      </c>
      <c r="L33" s="4">
        <v>2029.83</v>
      </c>
      <c r="M33" s="4">
        <v>2029.83</v>
      </c>
      <c r="N33" s="4" t="s">
        <v>163</v>
      </c>
      <c r="O33" s="4" t="s">
        <v>32</v>
      </c>
      <c r="P33" s="4" t="s">
        <v>33</v>
      </c>
      <c r="Q33" s="4">
        <v>0</v>
      </c>
      <c r="R33" s="7">
        <v>45251.0000115741</v>
      </c>
      <c r="S33" s="6">
        <v>45301</v>
      </c>
      <c r="T33" s="4" t="s">
        <v>34</v>
      </c>
      <c r="U33" s="4">
        <v>2029.83</v>
      </c>
      <c r="V33" s="4">
        <v>0</v>
      </c>
      <c r="W33" s="4">
        <v>0</v>
      </c>
      <c r="X33" s="4" t="s">
        <v>164</v>
      </c>
      <c r="Y33" s="4" t="s">
        <v>36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167</v>
      </c>
      <c r="F34" s="6">
        <v>45294</v>
      </c>
      <c r="G34" s="6">
        <v>45298</v>
      </c>
      <c r="H34" s="4">
        <v>1</v>
      </c>
      <c r="I34" s="4">
        <v>4</v>
      </c>
      <c r="J34" s="4">
        <v>4</v>
      </c>
      <c r="K34" s="4" t="s">
        <v>30</v>
      </c>
      <c r="L34" s="4">
        <v>7753.37</v>
      </c>
      <c r="M34" s="4">
        <v>7753.37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45252.0000115741</v>
      </c>
      <c r="S34" s="6">
        <v>45301</v>
      </c>
      <c r="T34" s="4" t="s">
        <v>34</v>
      </c>
      <c r="U34" s="4">
        <v>7753.37</v>
      </c>
      <c r="V34" s="4">
        <v>0</v>
      </c>
      <c r="W34" s="4">
        <v>0</v>
      </c>
      <c r="X34" s="4" t="s">
        <v>169</v>
      </c>
      <c r="Y34" s="4" t="s">
        <v>36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45292</v>
      </c>
      <c r="G35" s="6">
        <v>45298</v>
      </c>
      <c r="H35" s="4">
        <v>1</v>
      </c>
      <c r="I35" s="4">
        <v>6</v>
      </c>
      <c r="J35" s="4">
        <v>6</v>
      </c>
      <c r="K35" s="4" t="s">
        <v>30</v>
      </c>
      <c r="L35" s="4">
        <v>6229.01</v>
      </c>
      <c r="M35" s="4">
        <v>6229.01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45253</v>
      </c>
      <c r="S35" s="6">
        <v>45301</v>
      </c>
      <c r="T35" s="4" t="s">
        <v>34</v>
      </c>
      <c r="U35" s="4">
        <v>6229.01</v>
      </c>
      <c r="V35" s="4">
        <v>0</v>
      </c>
      <c r="W35" s="4">
        <v>0</v>
      </c>
      <c r="X35" s="4" t="s">
        <v>174</v>
      </c>
      <c r="Y35" s="4" t="s">
        <v>36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176</v>
      </c>
      <c r="E36" s="4" t="s">
        <v>177</v>
      </c>
      <c r="F36" s="6">
        <v>45297</v>
      </c>
      <c r="G36" s="6">
        <v>45298</v>
      </c>
      <c r="H36" s="4">
        <v>1</v>
      </c>
      <c r="I36" s="4">
        <v>1</v>
      </c>
      <c r="J36" s="4">
        <v>1</v>
      </c>
      <c r="K36" s="4" t="s">
        <v>30</v>
      </c>
      <c r="L36" s="4">
        <v>1436.62</v>
      </c>
      <c r="M36" s="4">
        <v>1436.62</v>
      </c>
      <c r="N36" s="4" t="s">
        <v>178</v>
      </c>
      <c r="O36" s="4" t="s">
        <v>32</v>
      </c>
      <c r="P36" s="4" t="s">
        <v>33</v>
      </c>
      <c r="Q36" s="4">
        <v>0</v>
      </c>
      <c r="R36" s="7">
        <v>45253</v>
      </c>
      <c r="S36" s="6">
        <v>45301</v>
      </c>
      <c r="T36" s="4" t="s">
        <v>34</v>
      </c>
      <c r="U36" s="4">
        <v>1436.62</v>
      </c>
      <c r="V36" s="4">
        <v>0</v>
      </c>
      <c r="W36" s="4">
        <v>0</v>
      </c>
      <c r="X36" s="4" t="s">
        <v>179</v>
      </c>
      <c r="Y36" s="4" t="s">
        <v>180</v>
      </c>
    </row>
    <row r="37" s="4" customFormat="1" spans="1:25">
      <c r="A37" s="4" t="s">
        <v>181</v>
      </c>
      <c r="B37" s="4" t="s">
        <v>26</v>
      </c>
      <c r="C37" s="4" t="s">
        <v>27</v>
      </c>
      <c r="D37" s="4" t="s">
        <v>182</v>
      </c>
      <c r="E37" s="4" t="s">
        <v>183</v>
      </c>
      <c r="F37" s="6">
        <v>45293</v>
      </c>
      <c r="G37" s="6">
        <v>45298</v>
      </c>
      <c r="H37" s="4">
        <v>1</v>
      </c>
      <c r="I37" s="4">
        <v>5</v>
      </c>
      <c r="J37" s="4">
        <v>5</v>
      </c>
      <c r="K37" s="4" t="s">
        <v>30</v>
      </c>
      <c r="L37" s="4">
        <v>3926.75</v>
      </c>
      <c r="M37" s="4">
        <v>3926.75</v>
      </c>
      <c r="N37" s="4" t="s">
        <v>184</v>
      </c>
      <c r="O37" s="4" t="s">
        <v>32</v>
      </c>
      <c r="P37" s="4" t="s">
        <v>33</v>
      </c>
      <c r="Q37" s="4">
        <v>0</v>
      </c>
      <c r="R37" s="7">
        <v>45254.0000115741</v>
      </c>
      <c r="S37" s="6">
        <v>45301</v>
      </c>
      <c r="T37" s="4" t="s">
        <v>34</v>
      </c>
      <c r="U37" s="4">
        <v>3926.75</v>
      </c>
      <c r="V37" s="4">
        <v>0</v>
      </c>
      <c r="W37" s="4">
        <v>0</v>
      </c>
      <c r="X37" s="4" t="s">
        <v>185</v>
      </c>
      <c r="Y37" s="4" t="s">
        <v>186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189</v>
      </c>
      <c r="F38" s="6">
        <v>45297</v>
      </c>
      <c r="G38" s="6">
        <v>45298</v>
      </c>
      <c r="H38" s="4">
        <v>1</v>
      </c>
      <c r="I38" s="4">
        <v>1</v>
      </c>
      <c r="J38" s="4">
        <v>1</v>
      </c>
      <c r="K38" s="4" t="s">
        <v>30</v>
      </c>
      <c r="L38" s="4">
        <v>2323.75</v>
      </c>
      <c r="M38" s="4">
        <v>2323.75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45254.0000115741</v>
      </c>
      <c r="S38" s="6">
        <v>45301</v>
      </c>
      <c r="T38" s="4" t="s">
        <v>34</v>
      </c>
      <c r="U38" s="4">
        <v>2323.75</v>
      </c>
      <c r="V38" s="4">
        <v>0</v>
      </c>
      <c r="W38" s="4">
        <v>0</v>
      </c>
      <c r="X38" s="4" t="s">
        <v>191</v>
      </c>
      <c r="Y38" s="4" t="s">
        <v>192</v>
      </c>
    </row>
    <row r="39" s="4" customFormat="1" spans="1:25">
      <c r="A39" s="4" t="s">
        <v>116</v>
      </c>
      <c r="B39" s="4" t="s">
        <v>26</v>
      </c>
      <c r="C39" s="4" t="s">
        <v>42</v>
      </c>
      <c r="D39" s="4" t="s">
        <v>117</v>
      </c>
      <c r="E39" s="4" t="s">
        <v>118</v>
      </c>
      <c r="F39" s="6">
        <v>45296</v>
      </c>
      <c r="G39" s="6">
        <v>45298</v>
      </c>
      <c r="H39" s="4">
        <v>1</v>
      </c>
      <c r="I39" s="4">
        <v>2</v>
      </c>
      <c r="J39" s="4">
        <v>2</v>
      </c>
      <c r="K39" s="4" t="s">
        <v>30</v>
      </c>
      <c r="L39" s="4">
        <v>-745.04</v>
      </c>
      <c r="M39" s="4">
        <v>-745.04</v>
      </c>
      <c r="N39" s="4" t="s">
        <v>119</v>
      </c>
      <c r="O39" s="4" t="s">
        <v>32</v>
      </c>
      <c r="P39" s="4" t="s">
        <v>33</v>
      </c>
      <c r="Q39" s="4">
        <v>0</v>
      </c>
      <c r="R39" s="7">
        <v>45239</v>
      </c>
      <c r="S39" s="6">
        <v>45301</v>
      </c>
      <c r="T39" s="4" t="s">
        <v>34</v>
      </c>
      <c r="U39" s="4">
        <v>-745.04</v>
      </c>
      <c r="V39" s="4">
        <v>0</v>
      </c>
      <c r="W39" s="4">
        <v>0</v>
      </c>
      <c r="X39" s="4" t="s">
        <v>120</v>
      </c>
      <c r="Y39" s="4" t="s">
        <v>36</v>
      </c>
    </row>
    <row r="40" s="4" customFormat="1" spans="1:25">
      <c r="A40" s="4" t="s">
        <v>81</v>
      </c>
      <c r="B40" s="4" t="s">
        <v>26</v>
      </c>
      <c r="C40" s="4" t="s">
        <v>42</v>
      </c>
      <c r="D40" s="4" t="s">
        <v>82</v>
      </c>
      <c r="E40" s="4" t="s">
        <v>83</v>
      </c>
      <c r="F40" s="6">
        <v>45297</v>
      </c>
      <c r="G40" s="6">
        <v>45298</v>
      </c>
      <c r="H40" s="4">
        <v>1</v>
      </c>
      <c r="I40" s="4">
        <v>1</v>
      </c>
      <c r="J40" s="4">
        <v>1</v>
      </c>
      <c r="K40" s="4" t="s">
        <v>30</v>
      </c>
      <c r="L40" s="4">
        <v>-701.74</v>
      </c>
      <c r="M40" s="4">
        <v>-701.74</v>
      </c>
      <c r="N40" s="4" t="s">
        <v>84</v>
      </c>
      <c r="O40" s="4" t="s">
        <v>32</v>
      </c>
      <c r="P40" s="4" t="s">
        <v>33</v>
      </c>
      <c r="Q40" s="4">
        <v>0</v>
      </c>
      <c r="R40" s="7">
        <v>45227.0000115741</v>
      </c>
      <c r="S40" s="6">
        <v>45301</v>
      </c>
      <c r="T40" s="4" t="s">
        <v>34</v>
      </c>
      <c r="U40" s="4">
        <v>-701.74</v>
      </c>
      <c r="V40" s="4">
        <v>0</v>
      </c>
      <c r="W40" s="4">
        <v>0</v>
      </c>
      <c r="X40" s="4" t="s">
        <v>85</v>
      </c>
      <c r="Y40" s="4" t="s">
        <v>36</v>
      </c>
    </row>
    <row r="41" s="4" customFormat="1" spans="1:25">
      <c r="A41" s="4" t="s">
        <v>193</v>
      </c>
      <c r="B41" s="4" t="s">
        <v>26</v>
      </c>
      <c r="C41" s="4" t="s">
        <v>27</v>
      </c>
      <c r="D41" s="4" t="s">
        <v>194</v>
      </c>
      <c r="E41" s="4" t="s">
        <v>195</v>
      </c>
      <c r="F41" s="6">
        <v>45297</v>
      </c>
      <c r="G41" s="6">
        <v>45298</v>
      </c>
      <c r="H41" s="4">
        <v>1</v>
      </c>
      <c r="I41" s="4">
        <v>1</v>
      </c>
      <c r="J41" s="4">
        <v>1</v>
      </c>
      <c r="K41" s="4" t="s">
        <v>30</v>
      </c>
      <c r="L41" s="4">
        <v>533.74</v>
      </c>
      <c r="M41" s="4">
        <v>533.74</v>
      </c>
      <c r="N41" s="4" t="s">
        <v>196</v>
      </c>
      <c r="O41" s="4" t="s">
        <v>32</v>
      </c>
      <c r="P41" s="4" t="s">
        <v>33</v>
      </c>
      <c r="Q41" s="4">
        <v>0</v>
      </c>
      <c r="R41" s="7">
        <v>45276</v>
      </c>
      <c r="S41" s="6">
        <v>45301</v>
      </c>
      <c r="T41" s="4" t="s">
        <v>34</v>
      </c>
      <c r="U41" s="4">
        <v>533.74</v>
      </c>
      <c r="V41" s="4">
        <v>0</v>
      </c>
      <c r="W41" s="4">
        <v>0</v>
      </c>
      <c r="X41" s="4" t="s">
        <v>197</v>
      </c>
      <c r="Y41" s="4" t="s">
        <v>198</v>
      </c>
    </row>
    <row r="42" s="4" customFormat="1" spans="1:25">
      <c r="A42" s="4" t="s">
        <v>137</v>
      </c>
      <c r="B42" s="4" t="s">
        <v>26</v>
      </c>
      <c r="C42" s="4" t="s">
        <v>42</v>
      </c>
      <c r="D42" s="4" t="s">
        <v>138</v>
      </c>
      <c r="E42" s="4" t="s">
        <v>139</v>
      </c>
      <c r="F42" s="6">
        <v>45296</v>
      </c>
      <c r="G42" s="6">
        <v>45298</v>
      </c>
      <c r="H42" s="4">
        <v>1</v>
      </c>
      <c r="I42" s="4">
        <v>2</v>
      </c>
      <c r="J42" s="4">
        <v>2</v>
      </c>
      <c r="K42" s="4" t="s">
        <v>30</v>
      </c>
      <c r="L42" s="4">
        <v>-1184.64</v>
      </c>
      <c r="M42" s="4">
        <v>-1184.64</v>
      </c>
      <c r="N42" s="4" t="s">
        <v>140</v>
      </c>
      <c r="O42" s="4" t="s">
        <v>32</v>
      </c>
      <c r="P42" s="4" t="s">
        <v>33</v>
      </c>
      <c r="Q42" s="4">
        <v>0</v>
      </c>
      <c r="R42" s="7">
        <v>45245.0000115741</v>
      </c>
      <c r="S42" s="6">
        <v>45301</v>
      </c>
      <c r="T42" s="4" t="s">
        <v>34</v>
      </c>
      <c r="U42" s="4">
        <v>-1184.64</v>
      </c>
      <c r="V42" s="4">
        <v>0</v>
      </c>
      <c r="W42" s="4">
        <v>0</v>
      </c>
      <c r="X42" s="4" t="s">
        <v>141</v>
      </c>
      <c r="Y42" s="4" t="s">
        <v>36</v>
      </c>
    </row>
    <row r="43" s="4" customFormat="1" spans="1:25">
      <c r="A43" s="4" t="s">
        <v>142</v>
      </c>
      <c r="B43" s="4" t="s">
        <v>26</v>
      </c>
      <c r="C43" s="4" t="s">
        <v>42</v>
      </c>
      <c r="D43" s="4" t="s">
        <v>138</v>
      </c>
      <c r="E43" s="4" t="s">
        <v>143</v>
      </c>
      <c r="F43" s="6">
        <v>45296</v>
      </c>
      <c r="G43" s="6">
        <v>45298</v>
      </c>
      <c r="H43" s="4">
        <v>1</v>
      </c>
      <c r="I43" s="4">
        <v>2</v>
      </c>
      <c r="J43" s="4">
        <v>2</v>
      </c>
      <c r="K43" s="4" t="s">
        <v>30</v>
      </c>
      <c r="L43" s="4">
        <v>-1184.64</v>
      </c>
      <c r="M43" s="4">
        <v>-1184.64</v>
      </c>
      <c r="N43" s="4" t="s">
        <v>140</v>
      </c>
      <c r="O43" s="4" t="s">
        <v>32</v>
      </c>
      <c r="P43" s="4" t="s">
        <v>33</v>
      </c>
      <c r="Q43" s="4">
        <v>0</v>
      </c>
      <c r="R43" s="7">
        <v>45245</v>
      </c>
      <c r="S43" s="6">
        <v>45301</v>
      </c>
      <c r="T43" s="4" t="s">
        <v>34</v>
      </c>
      <c r="U43" s="4">
        <v>-1184.64</v>
      </c>
      <c r="V43" s="4">
        <v>0</v>
      </c>
      <c r="W43" s="4">
        <v>0</v>
      </c>
      <c r="X43" s="4" t="s">
        <v>144</v>
      </c>
      <c r="Y43" s="4" t="s">
        <v>36</v>
      </c>
    </row>
    <row r="44" s="4" customFormat="1" spans="1:25">
      <c r="A44" s="4" t="s">
        <v>25</v>
      </c>
      <c r="B44" s="4" t="s">
        <v>26</v>
      </c>
      <c r="C44" s="4" t="s">
        <v>42</v>
      </c>
      <c r="D44" s="4" t="s">
        <v>28</v>
      </c>
      <c r="E44" s="4" t="s">
        <v>29</v>
      </c>
      <c r="F44" s="6">
        <v>45297</v>
      </c>
      <c r="G44" s="6">
        <v>45298</v>
      </c>
      <c r="H44" s="4">
        <v>1</v>
      </c>
      <c r="I44" s="4">
        <v>1</v>
      </c>
      <c r="J44" s="4">
        <v>1</v>
      </c>
      <c r="K44" s="4" t="s">
        <v>30</v>
      </c>
      <c r="L44" s="4">
        <v>-234.87</v>
      </c>
      <c r="M44" s="4">
        <v>-234.87</v>
      </c>
      <c r="N44" s="4" t="s">
        <v>31</v>
      </c>
      <c r="O44" s="4" t="s">
        <v>32</v>
      </c>
      <c r="P44" s="4" t="s">
        <v>33</v>
      </c>
      <c r="Q44" s="4">
        <v>0</v>
      </c>
      <c r="R44" s="7">
        <v>45124</v>
      </c>
      <c r="S44" s="6">
        <v>45301</v>
      </c>
      <c r="T44" s="4" t="s">
        <v>34</v>
      </c>
      <c r="U44" s="4">
        <v>-234.87</v>
      </c>
      <c r="V44" s="4">
        <v>0</v>
      </c>
      <c r="W44" s="4">
        <v>0</v>
      </c>
      <c r="X44" s="4" t="s">
        <v>35</v>
      </c>
      <c r="Y44" s="4" t="s">
        <v>36</v>
      </c>
    </row>
    <row r="45" s="4" customFormat="1" spans="1:25">
      <c r="A45" s="4" t="s">
        <v>165</v>
      </c>
      <c r="B45" s="4" t="s">
        <v>26</v>
      </c>
      <c r="C45" s="4" t="s">
        <v>42</v>
      </c>
      <c r="D45" s="4" t="s">
        <v>166</v>
      </c>
      <c r="E45" s="4" t="s">
        <v>167</v>
      </c>
      <c r="F45" s="6">
        <v>45294</v>
      </c>
      <c r="G45" s="6">
        <v>45298</v>
      </c>
      <c r="H45" s="4">
        <v>1</v>
      </c>
      <c r="I45" s="4">
        <v>4</v>
      </c>
      <c r="J45" s="4">
        <v>4</v>
      </c>
      <c r="K45" s="4" t="s">
        <v>30</v>
      </c>
      <c r="L45" s="4">
        <v>-7753.37</v>
      </c>
      <c r="M45" s="4">
        <v>-7753.37</v>
      </c>
      <c r="N45" s="4" t="s">
        <v>168</v>
      </c>
      <c r="O45" s="4" t="s">
        <v>32</v>
      </c>
      <c r="P45" s="4" t="s">
        <v>33</v>
      </c>
      <c r="Q45" s="4">
        <v>0</v>
      </c>
      <c r="R45" s="7">
        <v>45252.0000115741</v>
      </c>
      <c r="S45" s="6">
        <v>45301</v>
      </c>
      <c r="T45" s="4" t="s">
        <v>34</v>
      </c>
      <c r="U45" s="4">
        <v>-7753.37</v>
      </c>
      <c r="V45" s="4">
        <v>0</v>
      </c>
      <c r="W45" s="4">
        <v>0</v>
      </c>
      <c r="X45" s="4" t="s">
        <v>169</v>
      </c>
      <c r="Y45" s="4" t="s">
        <v>36</v>
      </c>
    </row>
    <row r="46" s="4" customFormat="1" spans="1:25">
      <c r="A46" s="4" t="s">
        <v>199</v>
      </c>
      <c r="B46" s="4" t="s">
        <v>26</v>
      </c>
      <c r="C46" s="4" t="s">
        <v>27</v>
      </c>
      <c r="D46" s="4" t="s">
        <v>200</v>
      </c>
      <c r="E46" s="4" t="s">
        <v>201</v>
      </c>
      <c r="F46" s="6">
        <v>45296</v>
      </c>
      <c r="G46" s="6">
        <v>45298</v>
      </c>
      <c r="H46" s="4">
        <v>1</v>
      </c>
      <c r="I46" s="4">
        <v>2</v>
      </c>
      <c r="J46" s="4">
        <v>2</v>
      </c>
      <c r="K46" s="4" t="s">
        <v>30</v>
      </c>
      <c r="L46" s="4">
        <v>1000.58</v>
      </c>
      <c r="M46" s="4">
        <v>1000.58</v>
      </c>
      <c r="N46" s="4" t="s">
        <v>202</v>
      </c>
      <c r="O46" s="4" t="s">
        <v>32</v>
      </c>
      <c r="P46" s="4" t="s">
        <v>33</v>
      </c>
      <c r="Q46" s="4">
        <v>0</v>
      </c>
      <c r="R46" s="7">
        <v>45184</v>
      </c>
      <c r="S46" s="6">
        <v>45301</v>
      </c>
      <c r="T46" s="4" t="s">
        <v>34</v>
      </c>
      <c r="U46" s="4">
        <v>1000.58</v>
      </c>
      <c r="V46" s="4">
        <v>0</v>
      </c>
      <c r="W46" s="4">
        <v>0</v>
      </c>
      <c r="X46" s="4" t="s">
        <v>203</v>
      </c>
      <c r="Y46" s="4" t="s">
        <v>36</v>
      </c>
    </row>
    <row r="47" s="4" customFormat="1" spans="1:25">
      <c r="A47" s="4" t="s">
        <v>204</v>
      </c>
      <c r="B47" s="4" t="s">
        <v>26</v>
      </c>
      <c r="C47" s="4" t="s">
        <v>27</v>
      </c>
      <c r="D47" s="4" t="s">
        <v>205</v>
      </c>
      <c r="E47" s="4" t="s">
        <v>206</v>
      </c>
      <c r="F47" s="6">
        <v>45297</v>
      </c>
      <c r="G47" s="6">
        <v>45298</v>
      </c>
      <c r="H47" s="4">
        <v>1</v>
      </c>
      <c r="I47" s="4">
        <v>1</v>
      </c>
      <c r="J47" s="4">
        <v>1</v>
      </c>
      <c r="K47" s="4" t="s">
        <v>30</v>
      </c>
      <c r="L47" s="4">
        <v>1922.99</v>
      </c>
      <c r="M47" s="4">
        <v>1922.99</v>
      </c>
      <c r="N47" s="4" t="s">
        <v>207</v>
      </c>
      <c r="O47" s="4" t="s">
        <v>32</v>
      </c>
      <c r="P47" s="4" t="s">
        <v>33</v>
      </c>
      <c r="Q47" s="4">
        <v>0</v>
      </c>
      <c r="R47" s="7">
        <v>45292</v>
      </c>
      <c r="S47" s="6">
        <v>45301</v>
      </c>
      <c r="T47" s="4" t="s">
        <v>34</v>
      </c>
      <c r="U47" s="4">
        <v>1922.99</v>
      </c>
      <c r="V47" s="4">
        <v>0</v>
      </c>
      <c r="W47" s="4">
        <v>0</v>
      </c>
      <c r="X47" s="4" t="s">
        <v>208</v>
      </c>
      <c r="Y47" s="4" t="s">
        <v>209</v>
      </c>
    </row>
    <row r="48" s="4" customFormat="1" spans="1:25">
      <c r="A48" s="4" t="s">
        <v>204</v>
      </c>
      <c r="B48" s="4" t="s">
        <v>26</v>
      </c>
      <c r="C48" s="4" t="s">
        <v>210</v>
      </c>
      <c r="D48" s="4" t="s">
        <v>205</v>
      </c>
      <c r="E48" s="4" t="s">
        <v>206</v>
      </c>
      <c r="F48" s="6">
        <v>45297</v>
      </c>
      <c r="G48" s="6">
        <v>45298</v>
      </c>
      <c r="H48" s="4">
        <v>1</v>
      </c>
      <c r="I48" s="4">
        <v>1</v>
      </c>
      <c r="J48" s="4">
        <v>1</v>
      </c>
      <c r="K48" s="4" t="s">
        <v>30</v>
      </c>
      <c r="L48" s="4">
        <v>-123</v>
      </c>
      <c r="M48" s="4">
        <v>-123</v>
      </c>
      <c r="N48" s="4" t="s">
        <v>207</v>
      </c>
      <c r="O48" s="4" t="s">
        <v>32</v>
      </c>
      <c r="P48" s="4" t="s">
        <v>33</v>
      </c>
      <c r="Q48" s="4">
        <v>0</v>
      </c>
      <c r="R48" s="7">
        <v>45292.8570717593</v>
      </c>
      <c r="S48" s="6">
        <v>45301</v>
      </c>
      <c r="T48" s="4" t="s">
        <v>34</v>
      </c>
      <c r="U48" s="4">
        <v>-123</v>
      </c>
      <c r="V48" s="4">
        <v>0</v>
      </c>
      <c r="W48" s="4">
        <v>0</v>
      </c>
      <c r="X48" s="4" t="s">
        <v>208</v>
      </c>
      <c r="Y48" s="4" t="s">
        <v>209</v>
      </c>
    </row>
    <row r="49" s="4" customFormat="1" spans="1:25">
      <c r="A49" s="4" t="s">
        <v>211</v>
      </c>
      <c r="B49" s="4" t="s">
        <v>26</v>
      </c>
      <c r="C49" s="4" t="s">
        <v>27</v>
      </c>
      <c r="D49" s="4" t="s">
        <v>212</v>
      </c>
      <c r="E49" s="4" t="s">
        <v>213</v>
      </c>
      <c r="F49" s="6">
        <v>45297</v>
      </c>
      <c r="G49" s="6">
        <v>45298</v>
      </c>
      <c r="H49" s="4">
        <v>4</v>
      </c>
      <c r="I49" s="4">
        <v>1</v>
      </c>
      <c r="J49" s="4">
        <v>4</v>
      </c>
      <c r="K49" s="4" t="s">
        <v>30</v>
      </c>
      <c r="L49" s="4">
        <v>1507.96</v>
      </c>
      <c r="M49" s="4">
        <v>1507.96</v>
      </c>
      <c r="N49" s="4" t="s">
        <v>214</v>
      </c>
      <c r="O49" s="4" t="s">
        <v>32</v>
      </c>
      <c r="P49" s="4" t="s">
        <v>33</v>
      </c>
      <c r="Q49" s="4">
        <v>0</v>
      </c>
      <c r="R49" s="7">
        <v>45295</v>
      </c>
      <c r="S49" s="6">
        <v>45301</v>
      </c>
      <c r="T49" s="4" t="s">
        <v>34</v>
      </c>
      <c r="U49" s="4">
        <v>1507.96</v>
      </c>
      <c r="V49" s="4">
        <v>0</v>
      </c>
      <c r="W49" s="4">
        <v>0</v>
      </c>
      <c r="X49" s="4" t="s">
        <v>215</v>
      </c>
      <c r="Y49" s="4" t="s">
        <v>216</v>
      </c>
    </row>
    <row r="50" s="4" customFormat="1" spans="1:25">
      <c r="A50" s="4" t="s">
        <v>175</v>
      </c>
      <c r="B50" s="4" t="s">
        <v>26</v>
      </c>
      <c r="C50" s="4" t="s">
        <v>42</v>
      </c>
      <c r="D50" s="4" t="s">
        <v>176</v>
      </c>
      <c r="E50" s="4" t="s">
        <v>177</v>
      </c>
      <c r="F50" s="6">
        <v>45297</v>
      </c>
      <c r="G50" s="6">
        <v>45298</v>
      </c>
      <c r="H50" s="4">
        <v>1</v>
      </c>
      <c r="I50" s="4">
        <v>1</v>
      </c>
      <c r="J50" s="4">
        <v>1</v>
      </c>
      <c r="K50" s="4" t="s">
        <v>30</v>
      </c>
      <c r="L50" s="4">
        <v>-1436.62</v>
      </c>
      <c r="M50" s="4">
        <v>-1436.62</v>
      </c>
      <c r="N50" s="4" t="s">
        <v>178</v>
      </c>
      <c r="O50" s="4" t="s">
        <v>32</v>
      </c>
      <c r="P50" s="4" t="s">
        <v>33</v>
      </c>
      <c r="Q50" s="4">
        <v>0</v>
      </c>
      <c r="R50" s="7">
        <v>45253</v>
      </c>
      <c r="S50" s="6">
        <v>45301</v>
      </c>
      <c r="T50" s="4" t="s">
        <v>34</v>
      </c>
      <c r="U50" s="4">
        <v>-1436.62</v>
      </c>
      <c r="V50" s="4">
        <v>0</v>
      </c>
      <c r="W50" s="4">
        <v>0</v>
      </c>
      <c r="X50" s="4" t="s">
        <v>179</v>
      </c>
      <c r="Y50" s="4" t="s">
        <v>180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workbookViewId="0">
      <selection activeCell="A43" sqref="A43:C46"/>
    </sheetView>
  </sheetViews>
  <sheetFormatPr defaultColWidth="9" defaultRowHeight="13.5"/>
  <cols>
    <col min="1" max="1" width="12.625" style="4"/>
    <col min="2" max="3" width="9.37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217</v>
      </c>
    </row>
    <row r="2" s="4" customFormat="1" hidden="1" spans="1:9">
      <c r="A2" s="5">
        <v>999225395938370</v>
      </c>
      <c r="B2" s="6">
        <v>45297</v>
      </c>
      <c r="C2" s="6">
        <v>45298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999226027552068</v>
      </c>
      <c r="B3" s="6">
        <v>45295</v>
      </c>
      <c r="C3" s="6">
        <v>45298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6" si="0">D3-E3</f>
        <v>#N/A</v>
      </c>
      <c r="H3" s="4" t="e">
        <f t="shared" ref="H3:H36" si="1">$H$1&amp;F3</f>
        <v>#N/A</v>
      </c>
      <c r="I3" s="4" t="e">
        <f>VLOOKUP(A3,HOP!A:U,21,0)</f>
        <v>#N/A</v>
      </c>
    </row>
    <row r="4" s="4" customFormat="1" hidden="1" spans="1:9">
      <c r="A4" s="5">
        <v>999226473991950</v>
      </c>
      <c r="B4" s="6">
        <v>45297</v>
      </c>
      <c r="C4" s="6">
        <v>45298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999226602966984</v>
      </c>
      <c r="B5" s="6">
        <v>45297</v>
      </c>
      <c r="C5" s="6">
        <v>45298</v>
      </c>
      <c r="D5" s="4">
        <v>1379.25</v>
      </c>
      <c r="E5" s="4" t="str">
        <f>VLOOKUP(A5,HOP!A:L,12,0)</f>
        <v>1379.25</v>
      </c>
      <c r="F5" s="4" t="str">
        <f>VLOOKUP(A5,HOP!A:C,3,0)</f>
        <v>3875349</v>
      </c>
      <c r="G5" s="4">
        <f t="shared" si="0"/>
        <v>0</v>
      </c>
      <c r="H5" s="4" t="str">
        <f t="shared" si="1"/>
        <v>，3875349</v>
      </c>
      <c r="I5" s="4" t="str">
        <f>VLOOKUP(A5,HOP!A:U,21,0)</f>
        <v>直连</v>
      </c>
    </row>
    <row r="6" s="4" customFormat="1" hidden="1" spans="1:9">
      <c r="A6" s="5">
        <v>999226659220096</v>
      </c>
      <c r="B6" s="6">
        <v>45292</v>
      </c>
      <c r="C6" s="6">
        <v>45298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999227964991578</v>
      </c>
      <c r="B7" s="6">
        <v>45294</v>
      </c>
      <c r="C7" s="6">
        <v>45298</v>
      </c>
      <c r="D7" s="4">
        <v>2454.59</v>
      </c>
      <c r="E7" s="4" t="str">
        <f>VLOOKUP(A7,HOP!A:L,12,0)</f>
        <v>2454.59</v>
      </c>
      <c r="F7" s="4" t="str">
        <f>VLOOKUP(A7,HOP!A:C,3,0)</f>
        <v>4088561</v>
      </c>
      <c r="G7" s="4">
        <f t="shared" si="0"/>
        <v>0</v>
      </c>
      <c r="H7" s="4" t="str">
        <f t="shared" si="1"/>
        <v>，4088561</v>
      </c>
      <c r="I7" s="4" t="str">
        <f>VLOOKUP(A7,HOP!A:U,21,0)</f>
        <v>直连</v>
      </c>
    </row>
    <row r="8" s="4" customFormat="1" spans="1:9">
      <c r="A8" s="5">
        <v>999228075826662</v>
      </c>
      <c r="B8" s="6">
        <v>45297</v>
      </c>
      <c r="C8" s="6">
        <v>45298</v>
      </c>
      <c r="D8" s="4">
        <v>882.34</v>
      </c>
      <c r="E8" s="4" t="str">
        <f>VLOOKUP(A8,HOP!A:L,12,0)</f>
        <v>882.35</v>
      </c>
      <c r="F8" s="4" t="str">
        <f>VLOOKUP(A8,HOP!A:C,3,0)</f>
        <v>4120958</v>
      </c>
      <c r="G8" s="4">
        <f t="shared" si="0"/>
        <v>-0.00999999999999091</v>
      </c>
      <c r="H8" s="4" t="str">
        <f t="shared" si="1"/>
        <v>，4120958</v>
      </c>
      <c r="I8" s="4" t="str">
        <f>VLOOKUP(A8,HOP!A:U,21,0)</f>
        <v>直连</v>
      </c>
    </row>
    <row r="9" s="4" customFormat="1" hidden="1" spans="1:9">
      <c r="A9" s="5">
        <v>999228094119529</v>
      </c>
      <c r="B9" s="6">
        <v>45293</v>
      </c>
      <c r="C9" s="6">
        <v>45298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999228146930283</v>
      </c>
      <c r="B10" s="6">
        <v>45297</v>
      </c>
      <c r="C10" s="6">
        <v>45298</v>
      </c>
      <c r="D10" s="4">
        <v>1093</v>
      </c>
      <c r="E10" s="4" t="str">
        <f>VLOOKUP(A10,HOP!A:L,12,0)</f>
        <v>1093.00</v>
      </c>
      <c r="F10" s="4" t="str">
        <f>VLOOKUP(A10,HOP!A:C,3,0)</f>
        <v>4140073</v>
      </c>
      <c r="G10" s="4">
        <f t="shared" si="0"/>
        <v>0</v>
      </c>
      <c r="H10" s="4" t="str">
        <f t="shared" si="1"/>
        <v>，4140073</v>
      </c>
      <c r="I10" s="4" t="str">
        <f>VLOOKUP(A10,HOP!A:U,21,0)</f>
        <v>直连</v>
      </c>
    </row>
    <row r="11" s="4" customFormat="1" hidden="1" spans="1:9">
      <c r="A11" s="5">
        <v>999228172167521</v>
      </c>
      <c r="B11" s="6">
        <v>45297</v>
      </c>
      <c r="C11" s="6">
        <v>45298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999228210305795</v>
      </c>
      <c r="B12" s="6">
        <v>45296</v>
      </c>
      <c r="C12" s="6">
        <v>45298</v>
      </c>
      <c r="D12" s="4">
        <v>3718.64</v>
      </c>
      <c r="E12" s="4" t="str">
        <f>VLOOKUP(A12,HOP!A:L,12,0)</f>
        <v>3718.64</v>
      </c>
      <c r="F12" s="4" t="str">
        <f>VLOOKUP(A12,HOP!A:C,3,0)</f>
        <v>4149928</v>
      </c>
      <c r="G12" s="4">
        <f t="shared" si="0"/>
        <v>0</v>
      </c>
      <c r="H12" s="4" t="str">
        <f t="shared" si="1"/>
        <v>，4149928</v>
      </c>
      <c r="I12" s="4" t="str">
        <f>VLOOKUP(A12,HOP!A:U,21,0)</f>
        <v>直连</v>
      </c>
    </row>
    <row r="13" s="4" customFormat="1" hidden="1" spans="1:9">
      <c r="A13" s="5">
        <v>999228240037712</v>
      </c>
      <c r="B13" s="6">
        <v>45297</v>
      </c>
      <c r="C13" s="6">
        <v>45298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999228254807223</v>
      </c>
      <c r="B14" s="6">
        <v>45295</v>
      </c>
      <c r="C14" s="6">
        <v>45298</v>
      </c>
      <c r="D14" s="4">
        <v>2497.95</v>
      </c>
      <c r="E14" s="4" t="str">
        <f>VLOOKUP(A14,HOP!A:L,12,0)</f>
        <v>2497.95</v>
      </c>
      <c r="F14" s="4" t="str">
        <f>VLOOKUP(A14,HOP!A:C,3,0)</f>
        <v>4163436</v>
      </c>
      <c r="G14" s="4">
        <f t="shared" si="0"/>
        <v>0</v>
      </c>
      <c r="H14" s="4" t="str">
        <f t="shared" si="1"/>
        <v>，4163436</v>
      </c>
      <c r="I14" s="4" t="str">
        <f>VLOOKUP(A14,HOP!A:U,21,0)</f>
        <v>直连</v>
      </c>
    </row>
    <row r="15" s="4" customFormat="1" hidden="1" spans="1:9">
      <c r="A15" s="5">
        <v>999228290223498</v>
      </c>
      <c r="B15" s="6">
        <v>45297</v>
      </c>
      <c r="C15" s="6">
        <v>45298</v>
      </c>
      <c r="D15" s="4">
        <v>882.79</v>
      </c>
      <c r="E15" s="4" t="str">
        <f>VLOOKUP(A15,HOP!A:L,12,0)</f>
        <v>882.79</v>
      </c>
      <c r="F15" s="4" t="str">
        <f>VLOOKUP(A15,HOP!A:C,3,0)</f>
        <v>4179530</v>
      </c>
      <c r="G15" s="4">
        <f t="shared" si="0"/>
        <v>0</v>
      </c>
      <c r="H15" s="4" t="str">
        <f t="shared" si="1"/>
        <v>，4179530</v>
      </c>
      <c r="I15" s="4" t="str">
        <f>VLOOKUP(A15,HOP!A:U,21,0)</f>
        <v>直连</v>
      </c>
    </row>
    <row r="16" s="4" customFormat="1" hidden="1" spans="1:9">
      <c r="A16" s="5">
        <v>999228364710616</v>
      </c>
      <c r="B16" s="6">
        <v>45296</v>
      </c>
      <c r="C16" s="6">
        <v>45298</v>
      </c>
      <c r="D16" s="4">
        <v>698.98</v>
      </c>
      <c r="E16" s="4" t="str">
        <f>VLOOKUP(A16,HOP!A:L,12,0)</f>
        <v>698.98</v>
      </c>
      <c r="F16" s="4" t="str">
        <f>VLOOKUP(A16,HOP!A:C,3,0)</f>
        <v>4216037</v>
      </c>
      <c r="G16" s="4">
        <f t="shared" si="0"/>
        <v>0</v>
      </c>
      <c r="H16" s="4" t="str">
        <f t="shared" si="1"/>
        <v>，4216037</v>
      </c>
      <c r="I16" s="4" t="str">
        <f>VLOOKUP(A16,HOP!A:U,21,0)</f>
        <v>直连</v>
      </c>
    </row>
    <row r="17" s="4" customFormat="1" hidden="1" spans="1:9">
      <c r="A17" s="5">
        <v>999228368074226</v>
      </c>
      <c r="B17" s="6">
        <v>45296</v>
      </c>
      <c r="C17" s="6">
        <v>45298</v>
      </c>
      <c r="D17" s="4">
        <v>1647.4</v>
      </c>
      <c r="E17" s="4" t="str">
        <f>VLOOKUP(A17,HOP!A:L,12,0)</f>
        <v>1647.40</v>
      </c>
      <c r="F17" s="4" t="str">
        <f>VLOOKUP(A17,HOP!A:C,3,0)</f>
        <v>4219598</v>
      </c>
      <c r="G17" s="4">
        <f t="shared" si="0"/>
        <v>0</v>
      </c>
      <c r="H17" s="4" t="str">
        <f t="shared" si="1"/>
        <v>，4219598</v>
      </c>
      <c r="I17" s="4" t="str">
        <f>VLOOKUP(A17,HOP!A:U,21,0)</f>
        <v>直连</v>
      </c>
    </row>
    <row r="18" s="4" customFormat="1" hidden="1" spans="1:9">
      <c r="A18" s="5">
        <v>999228391594486</v>
      </c>
      <c r="B18" s="6">
        <v>45296</v>
      </c>
      <c r="C18" s="6">
        <v>45298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999228422852218</v>
      </c>
      <c r="B19" s="6">
        <v>45297</v>
      </c>
      <c r="C19" s="6">
        <v>45298</v>
      </c>
      <c r="D19" s="4">
        <v>292.67</v>
      </c>
      <c r="E19" s="4" t="str">
        <f>VLOOKUP(A19,HOP!A:L,12,0)</f>
        <v>292.67</v>
      </c>
      <c r="F19" s="4" t="str">
        <f>VLOOKUP(A19,HOP!A:C,3,0)</f>
        <v>4236877</v>
      </c>
      <c r="G19" s="4">
        <f t="shared" si="0"/>
        <v>0</v>
      </c>
      <c r="H19" s="4" t="str">
        <f t="shared" si="1"/>
        <v>，4236877</v>
      </c>
      <c r="I19" s="4" t="str">
        <f>VLOOKUP(A19,HOP!A:U,21,0)</f>
        <v>直连</v>
      </c>
    </row>
    <row r="20" s="4" customFormat="1" hidden="1" spans="1:9">
      <c r="A20" s="5">
        <v>999228446640297</v>
      </c>
      <c r="B20" s="6">
        <v>45296</v>
      </c>
      <c r="C20" s="6">
        <v>45298</v>
      </c>
      <c r="D20" s="4">
        <v>562.91</v>
      </c>
      <c r="E20" s="4" t="str">
        <f>VLOOKUP(A20,HOP!A:L,12,0)</f>
        <v>562.91</v>
      </c>
      <c r="F20" s="4" t="str">
        <f>VLOOKUP(A20,HOP!A:C,3,0)</f>
        <v>4250944</v>
      </c>
      <c r="G20" s="4">
        <f t="shared" si="0"/>
        <v>0</v>
      </c>
      <c r="H20" s="4" t="str">
        <f t="shared" si="1"/>
        <v>，4250944</v>
      </c>
      <c r="I20" s="4" t="str">
        <f>VLOOKUP(A20,HOP!A:U,21,0)</f>
        <v>直连</v>
      </c>
    </row>
    <row r="21" s="4" customFormat="1" spans="1:9">
      <c r="A21" s="5">
        <v>999228469285872</v>
      </c>
      <c r="B21" s="6">
        <v>45293</v>
      </c>
      <c r="C21" s="6">
        <v>45298</v>
      </c>
      <c r="D21" s="4">
        <v>3618.15</v>
      </c>
      <c r="E21" s="4" t="str">
        <f>VLOOKUP(A21,HOP!A:L,12,0)</f>
        <v>3618.55</v>
      </c>
      <c r="F21" s="4" t="str">
        <f>VLOOKUP(A21,HOP!A:C,3,0)</f>
        <v>4252467</v>
      </c>
      <c r="G21" s="4">
        <f t="shared" si="0"/>
        <v>-0.400000000000091</v>
      </c>
      <c r="H21" s="4" t="str">
        <f t="shared" si="1"/>
        <v>，4252467</v>
      </c>
      <c r="I21" s="4" t="str">
        <f>VLOOKUP(A21,HOP!A:U,21,0)</f>
        <v>直连</v>
      </c>
    </row>
    <row r="22" s="4" customFormat="1" hidden="1" spans="1:9">
      <c r="A22" s="5">
        <v>999228486223143</v>
      </c>
      <c r="B22" s="6">
        <v>45296</v>
      </c>
      <c r="C22" s="6">
        <v>45298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999228486354954</v>
      </c>
      <c r="B23" s="6">
        <v>45296</v>
      </c>
      <c r="C23" s="6">
        <v>45298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999228489019473</v>
      </c>
      <c r="B24" s="6">
        <v>45297</v>
      </c>
      <c r="C24" s="6">
        <v>45298</v>
      </c>
      <c r="D24" s="4">
        <v>173.52</v>
      </c>
      <c r="E24" s="4" t="str">
        <f>VLOOKUP(A24,HOP!A:L,12,0)</f>
        <v>173.52</v>
      </c>
      <c r="F24" s="4" t="str">
        <f>VLOOKUP(A24,HOP!A:C,3,0)</f>
        <v>4260886</v>
      </c>
      <c r="G24" s="4">
        <f t="shared" si="0"/>
        <v>0</v>
      </c>
      <c r="H24" s="4" t="str">
        <f t="shared" si="1"/>
        <v>，4260886</v>
      </c>
      <c r="I24" s="4" t="str">
        <f>VLOOKUP(A24,HOP!A:U,21,0)</f>
        <v>直连</v>
      </c>
    </row>
    <row r="25" s="4" customFormat="1" hidden="1" spans="1:9">
      <c r="A25" s="5">
        <v>999228496700784</v>
      </c>
      <c r="B25" s="6">
        <v>45296</v>
      </c>
      <c r="C25" s="6">
        <v>45298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999228537917700</v>
      </c>
      <c r="B26" s="6">
        <v>45297</v>
      </c>
      <c r="C26" s="6">
        <v>45298</v>
      </c>
      <c r="D26" s="4">
        <v>994.35</v>
      </c>
      <c r="E26" s="4" t="str">
        <f>VLOOKUP(A26,HOP!A:L,12,0)</f>
        <v>994.35</v>
      </c>
      <c r="F26" s="4" t="str">
        <f>VLOOKUP(A26,HOP!A:C,3,0)</f>
        <v>4274933</v>
      </c>
      <c r="G26" s="4">
        <f t="shared" si="0"/>
        <v>0</v>
      </c>
      <c r="H26" s="4" t="str">
        <f t="shared" si="1"/>
        <v>，4274933</v>
      </c>
      <c r="I26" s="4" t="str">
        <f>VLOOKUP(A26,HOP!A:U,21,0)</f>
        <v>直连</v>
      </c>
    </row>
    <row r="27" s="4" customFormat="1" hidden="1" spans="1:9">
      <c r="A27" s="5">
        <v>28569238096</v>
      </c>
      <c r="B27" s="6">
        <v>45297</v>
      </c>
      <c r="C27" s="6">
        <v>45298</v>
      </c>
      <c r="D27" s="4">
        <v>2029.83</v>
      </c>
      <c r="E27" s="4" t="str">
        <f>VLOOKUP(A27,HOP!A:L,12,0)</f>
        <v>2029.83</v>
      </c>
      <c r="F27" s="4" t="str">
        <f>VLOOKUP(A27,HOP!A:C,3,0)</f>
        <v>4297323</v>
      </c>
      <c r="G27" s="4">
        <f t="shared" si="0"/>
        <v>0</v>
      </c>
      <c r="H27" s="4" t="str">
        <f t="shared" si="1"/>
        <v>，4297323</v>
      </c>
      <c r="I27" s="4" t="str">
        <f>VLOOKUP(A27,HOP!A:U,21,0)</f>
        <v>直连</v>
      </c>
    </row>
    <row r="28" s="4" customFormat="1" hidden="1" spans="1:9">
      <c r="A28" s="5">
        <v>999228573970828</v>
      </c>
      <c r="B28" s="6">
        <v>45294</v>
      </c>
      <c r="C28" s="6">
        <v>45298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999228589489975</v>
      </c>
      <c r="B29" s="6">
        <v>45292</v>
      </c>
      <c r="C29" s="6">
        <v>45298</v>
      </c>
      <c r="D29" s="4">
        <v>6229.01</v>
      </c>
      <c r="E29" s="4" t="str">
        <f>VLOOKUP(A29,HOP!A:L,12,0)</f>
        <v>6229.01</v>
      </c>
      <c r="F29" s="4" t="str">
        <f>VLOOKUP(A29,HOP!A:C,3,0)</f>
        <v>4306962</v>
      </c>
      <c r="G29" s="4">
        <f t="shared" si="0"/>
        <v>0</v>
      </c>
      <c r="H29" s="4" t="str">
        <f t="shared" si="1"/>
        <v>，4306962</v>
      </c>
      <c r="I29" s="4" t="str">
        <f>VLOOKUP(A29,HOP!A:U,21,0)</f>
        <v>直连</v>
      </c>
    </row>
    <row r="30" s="4" customFormat="1" hidden="1" spans="1:9">
      <c r="A30" s="5">
        <v>999228589661705</v>
      </c>
      <c r="B30" s="6">
        <v>45297</v>
      </c>
      <c r="C30" s="6">
        <v>45298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999228605711406</v>
      </c>
      <c r="B31" s="6">
        <v>45293</v>
      </c>
      <c r="C31" s="6">
        <v>45298</v>
      </c>
      <c r="D31" s="4">
        <v>3926.75</v>
      </c>
      <c r="E31" s="4" t="str">
        <f>VLOOKUP(A31,HOP!A:L,12,0)</f>
        <v>3926.75</v>
      </c>
      <c r="F31" s="4" t="str">
        <f>VLOOKUP(A31,HOP!A:C,3,0)</f>
        <v>4313881</v>
      </c>
      <c r="G31" s="4">
        <f t="shared" si="0"/>
        <v>0</v>
      </c>
      <c r="H31" s="4" t="str">
        <f t="shared" si="1"/>
        <v>，4313881</v>
      </c>
      <c r="I31" s="4" t="str">
        <f>VLOOKUP(A31,HOP!A:U,21,0)</f>
        <v>直连</v>
      </c>
    </row>
    <row r="32" s="4" customFormat="1" hidden="1" spans="1:9">
      <c r="A32" s="5">
        <v>999228605814202</v>
      </c>
      <c r="B32" s="6">
        <v>45297</v>
      </c>
      <c r="C32" s="6">
        <v>45298</v>
      </c>
      <c r="D32" s="4">
        <v>2323.75</v>
      </c>
      <c r="E32" s="4" t="str">
        <f>VLOOKUP(A32,HOP!A:L,12,0)</f>
        <v>2323.75</v>
      </c>
      <c r="F32" s="4" t="str">
        <f>VLOOKUP(A32,HOP!A:C,3,0)</f>
        <v>4313993</v>
      </c>
      <c r="G32" s="4">
        <f t="shared" si="0"/>
        <v>0</v>
      </c>
      <c r="H32" s="4" t="str">
        <f t="shared" si="1"/>
        <v>，4313993</v>
      </c>
      <c r="I32" s="4" t="str">
        <f>VLOOKUP(A32,HOP!A:U,21,0)</f>
        <v>直连</v>
      </c>
    </row>
    <row r="33" s="4" customFormat="1" hidden="1" spans="1:9">
      <c r="A33" s="5">
        <v>999229394327152</v>
      </c>
      <c r="B33" s="6">
        <v>45297</v>
      </c>
      <c r="C33" s="6">
        <v>45298</v>
      </c>
      <c r="D33" s="4">
        <v>533.74</v>
      </c>
      <c r="E33" s="4" t="str">
        <f>VLOOKUP(A33,HOP!A:L,12,0)</f>
        <v>533.74</v>
      </c>
      <c r="F33" s="4" t="str">
        <f>VLOOKUP(A33,HOP!A:C,3,0)</f>
        <v>4445561</v>
      </c>
      <c r="G33" s="4">
        <f t="shared" si="0"/>
        <v>0</v>
      </c>
      <c r="H33" s="4" t="str">
        <f t="shared" si="1"/>
        <v>，4445561</v>
      </c>
      <c r="I33" s="4" t="str">
        <f>VLOOKUP(A33,HOP!A:U,21,0)</f>
        <v>直采</v>
      </c>
    </row>
    <row r="34" s="4" customFormat="1" hidden="1" spans="1:9">
      <c r="A34" s="5">
        <v>999226783853765</v>
      </c>
      <c r="B34" s="6">
        <v>45296</v>
      </c>
      <c r="C34" s="6">
        <v>45298</v>
      </c>
      <c r="D34" s="4">
        <v>1000.58</v>
      </c>
      <c r="E34" s="4" t="str">
        <f>VLOOKUP(A34,HOP!A:L,12,0)</f>
        <v>1000.58</v>
      </c>
      <c r="F34" s="4" t="str">
        <f>VLOOKUP(A34,HOP!A:C,3,0)</f>
        <v>3932848</v>
      </c>
      <c r="G34" s="4">
        <f t="shared" si="0"/>
        <v>0</v>
      </c>
      <c r="H34" s="4" t="str">
        <f t="shared" si="1"/>
        <v>，3932848</v>
      </c>
      <c r="I34" s="4" t="str">
        <f>VLOOKUP(A34,HOP!A:U,21,0)</f>
        <v>直连</v>
      </c>
    </row>
    <row r="35" s="4" customFormat="1" spans="1:10">
      <c r="A35" s="5">
        <v>999229456716679</v>
      </c>
      <c r="B35" s="6">
        <v>45297</v>
      </c>
      <c r="C35" s="6">
        <v>45298</v>
      </c>
      <c r="D35" s="4">
        <v>1799.99</v>
      </c>
      <c r="E35" s="4" t="str">
        <f>VLOOKUP(A35,HOP!A:L,12,0)</f>
        <v>1772.99</v>
      </c>
      <c r="F35" s="4" t="str">
        <f>VLOOKUP(A35,HOP!A:C,3,0)</f>
        <v>4530598</v>
      </c>
      <c r="G35" s="4">
        <f t="shared" si="0"/>
        <v>27</v>
      </c>
      <c r="H35" s="4" t="str">
        <f t="shared" si="1"/>
        <v>，4530598</v>
      </c>
      <c r="I35" s="4" t="str">
        <f>VLOOKUP(A35,HOP!A:U,21,0)</f>
        <v>直采</v>
      </c>
      <c r="J35" s="4" t="s">
        <v>218</v>
      </c>
    </row>
    <row r="36" s="4" customFormat="1" hidden="1" spans="1:9">
      <c r="A36" s="5">
        <v>999229475016255</v>
      </c>
      <c r="B36" s="6">
        <v>45297</v>
      </c>
      <c r="C36" s="6">
        <v>45298</v>
      </c>
      <c r="D36" s="4">
        <v>1507.96</v>
      </c>
      <c r="E36" s="4" t="str">
        <f>VLOOKUP(A36,HOP!A:L,12,0)</f>
        <v>1507.96</v>
      </c>
      <c r="F36" s="4" t="str">
        <f>VLOOKUP(A36,HOP!A:C,3,0)</f>
        <v>4546262</v>
      </c>
      <c r="G36" s="4">
        <f t="shared" si="0"/>
        <v>0</v>
      </c>
      <c r="H36" s="4" t="str">
        <f t="shared" si="1"/>
        <v>，4546262</v>
      </c>
      <c r="I36" s="4" t="str">
        <f>VLOOKUP(A36,HOP!A:U,21,0)</f>
        <v>直采</v>
      </c>
    </row>
    <row r="38" spans="4:4">
      <c r="D38" s="4">
        <f>SUM(D2:D37)</f>
        <v>40248.15</v>
      </c>
    </row>
    <row r="40" spans="4:4">
      <c r="D40" s="4" t="s">
        <v>219</v>
      </c>
    </row>
    <row r="43" spans="1:3">
      <c r="A43" s="4" t="s">
        <v>220</v>
      </c>
      <c r="C43" s="4">
        <v>3814.69</v>
      </c>
    </row>
    <row r="44" spans="1:3">
      <c r="A44" s="4" t="s">
        <v>221</v>
      </c>
      <c r="C44" s="4">
        <v>36406.46</v>
      </c>
    </row>
    <row r="45" spans="1:3">
      <c r="A45" s="4" t="s">
        <v>222</v>
      </c>
      <c r="C45" s="4">
        <v>27</v>
      </c>
    </row>
    <row r="46" spans="1:3">
      <c r="A46" s="4" t="s">
        <v>223</v>
      </c>
      <c r="C46" s="4">
        <f>SUBTOTAL(9,C43:C45)</f>
        <v>40248.15</v>
      </c>
    </row>
  </sheetData>
  <autoFilter ref="A1:XFD43">
    <filterColumn colId="3">
      <filters blank="1">
        <filter val="562.91"/>
        <filter val="6229.01"/>
        <filter val="173.52"/>
        <filter val="1093"/>
        <filter val="2029.83"/>
        <filter val="40248.15 HKD"/>
        <filter val="698.98"/>
        <filter val="1647.4"/>
        <filter val="2323.75"/>
        <filter val="3926.75"/>
        <filter val="292.67"/>
        <filter val="533.74"/>
        <filter val="882.34"/>
        <filter val="3718.64"/>
        <filter val="994.35"/>
        <filter val="1379.25"/>
        <filter val="882.79"/>
        <filter val="40248.15"/>
        <filter val="2497.95"/>
        <filter val="3618.15"/>
        <filter val="1507.96"/>
        <filter val="1000.58"/>
        <filter val="1799.99"/>
        <filter val="2454.59"/>
      </filters>
    </filterColumn>
    <filterColumn colId="6">
      <filters blank="1">
        <filter val="-0.01"/>
        <filter val="-0.4"/>
        <filter val="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E43" sqref="E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224</v>
      </c>
      <c r="B1" s="2" t="s">
        <v>225</v>
      </c>
      <c r="C1" s="2" t="s">
        <v>226</v>
      </c>
      <c r="D1" s="2" t="s">
        <v>227</v>
      </c>
      <c r="E1" s="2" t="s">
        <v>13</v>
      </c>
      <c r="F1" s="2" t="s">
        <v>5</v>
      </c>
      <c r="G1" s="2" t="s">
        <v>6</v>
      </c>
      <c r="H1" s="2" t="s">
        <v>228</v>
      </c>
      <c r="I1" s="2" t="s">
        <v>229</v>
      </c>
      <c r="J1" s="2" t="s">
        <v>230</v>
      </c>
      <c r="K1" s="2" t="s">
        <v>231</v>
      </c>
      <c r="L1" s="2" t="s">
        <v>232</v>
      </c>
      <c r="M1" s="2" t="s">
        <v>233</v>
      </c>
      <c r="N1" s="2" t="s">
        <v>234</v>
      </c>
      <c r="O1" s="2" t="s">
        <v>235</v>
      </c>
      <c r="P1" s="2" t="s">
        <v>236</v>
      </c>
      <c r="Q1" s="2" t="s">
        <v>237</v>
      </c>
      <c r="R1" s="2" t="s">
        <v>238</v>
      </c>
      <c r="S1" s="2" t="s">
        <v>239</v>
      </c>
      <c r="T1" s="2" t="s">
        <v>240</v>
      </c>
      <c r="U1" s="2" t="s">
        <v>241</v>
      </c>
      <c r="V1" s="2" t="s">
        <v>242</v>
      </c>
    </row>
    <row r="2" s="1" customFormat="1" spans="1:22">
      <c r="A2" s="3">
        <v>999226602966984</v>
      </c>
      <c r="B2" s="1" t="s">
        <v>243</v>
      </c>
      <c r="C2" s="1" t="s">
        <v>244</v>
      </c>
      <c r="D2" s="1" t="s">
        <v>245</v>
      </c>
      <c r="E2" s="1" t="s">
        <v>246</v>
      </c>
      <c r="F2" s="1" t="s">
        <v>247</v>
      </c>
      <c r="G2" s="1" t="s">
        <v>248</v>
      </c>
      <c r="H2" s="1" t="s">
        <v>249</v>
      </c>
      <c r="I2" s="1" t="s">
        <v>250</v>
      </c>
      <c r="J2" s="1" t="s">
        <v>30</v>
      </c>
      <c r="K2" s="1" t="s">
        <v>251</v>
      </c>
      <c r="L2" s="1" t="s">
        <v>251</v>
      </c>
      <c r="M2" s="1" t="s">
        <v>252</v>
      </c>
      <c r="N2" s="1" t="s">
        <v>252</v>
      </c>
      <c r="O2" s="1" t="s">
        <v>253</v>
      </c>
      <c r="P2" s="1" t="s">
        <v>254</v>
      </c>
      <c r="Q2" s="1" t="s">
        <v>255</v>
      </c>
      <c r="R2" s="1" t="s">
        <v>256</v>
      </c>
      <c r="S2" s="1" t="s">
        <v>257</v>
      </c>
      <c r="T2" s="1" t="s">
        <v>258</v>
      </c>
      <c r="U2" s="1" t="s">
        <v>259</v>
      </c>
      <c r="V2" s="1" t="s">
        <v>260</v>
      </c>
    </row>
    <row r="3" s="1" customFormat="1" spans="1:22">
      <c r="A3" s="3">
        <v>999226783853765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248</v>
      </c>
      <c r="H3" s="1" t="s">
        <v>249</v>
      </c>
      <c r="I3" s="1" t="s">
        <v>266</v>
      </c>
      <c r="J3" s="1" t="s">
        <v>30</v>
      </c>
      <c r="K3" s="1" t="s">
        <v>267</v>
      </c>
      <c r="L3" s="1" t="s">
        <v>267</v>
      </c>
      <c r="M3" s="1" t="s">
        <v>252</v>
      </c>
      <c r="N3" s="1" t="s">
        <v>252</v>
      </c>
      <c r="O3" s="1" t="s">
        <v>253</v>
      </c>
      <c r="P3" s="1" t="s">
        <v>254</v>
      </c>
      <c r="Q3" s="1" t="s">
        <v>255</v>
      </c>
      <c r="R3" s="1" t="s">
        <v>268</v>
      </c>
      <c r="S3" s="1" t="s">
        <v>257</v>
      </c>
      <c r="T3" s="1" t="s">
        <v>258</v>
      </c>
      <c r="U3" s="1" t="s">
        <v>259</v>
      </c>
      <c r="V3" s="1" t="s">
        <v>269</v>
      </c>
    </row>
    <row r="4" s="1" customFormat="1" spans="1:22">
      <c r="A4" s="3">
        <v>999227964991578</v>
      </c>
      <c r="B4" s="1" t="s">
        <v>270</v>
      </c>
      <c r="C4" s="1" t="s">
        <v>271</v>
      </c>
      <c r="D4" s="1" t="s">
        <v>272</v>
      </c>
      <c r="E4" s="1" t="s">
        <v>273</v>
      </c>
      <c r="F4" s="1" t="s">
        <v>274</v>
      </c>
      <c r="G4" s="1" t="s">
        <v>248</v>
      </c>
      <c r="H4" s="1" t="s">
        <v>249</v>
      </c>
      <c r="I4" s="1" t="s">
        <v>275</v>
      </c>
      <c r="J4" s="1" t="s">
        <v>30</v>
      </c>
      <c r="K4" s="1" t="s">
        <v>276</v>
      </c>
      <c r="L4" s="1" t="s">
        <v>276</v>
      </c>
      <c r="M4" s="1" t="s">
        <v>252</v>
      </c>
      <c r="N4" s="1" t="s">
        <v>252</v>
      </c>
      <c r="O4" s="1" t="s">
        <v>253</v>
      </c>
      <c r="P4" s="1" t="s">
        <v>254</v>
      </c>
      <c r="Q4" s="1" t="s">
        <v>255</v>
      </c>
      <c r="R4" s="1" t="s">
        <v>277</v>
      </c>
      <c r="S4" s="1" t="s">
        <v>257</v>
      </c>
      <c r="T4" s="1" t="s">
        <v>258</v>
      </c>
      <c r="U4" s="1" t="s">
        <v>259</v>
      </c>
      <c r="V4" s="1" t="s">
        <v>278</v>
      </c>
    </row>
    <row r="5" s="1" customFormat="1" spans="1:22">
      <c r="A5" s="3">
        <v>999228075826662</v>
      </c>
      <c r="B5" s="1" t="s">
        <v>279</v>
      </c>
      <c r="C5" s="1" t="s">
        <v>280</v>
      </c>
      <c r="D5" s="1" t="s">
        <v>281</v>
      </c>
      <c r="E5" s="1" t="s">
        <v>282</v>
      </c>
      <c r="F5" s="1" t="s">
        <v>247</v>
      </c>
      <c r="G5" s="1" t="s">
        <v>248</v>
      </c>
      <c r="H5" s="1" t="s">
        <v>249</v>
      </c>
      <c r="I5" s="1" t="s">
        <v>283</v>
      </c>
      <c r="J5" s="1" t="s">
        <v>30</v>
      </c>
      <c r="K5" s="1" t="s">
        <v>284</v>
      </c>
      <c r="L5" s="1" t="s">
        <v>284</v>
      </c>
      <c r="M5" s="1" t="s">
        <v>252</v>
      </c>
      <c r="N5" s="1" t="s">
        <v>252</v>
      </c>
      <c r="O5" s="1" t="s">
        <v>253</v>
      </c>
      <c r="P5" s="1" t="s">
        <v>254</v>
      </c>
      <c r="Q5" s="1" t="s">
        <v>255</v>
      </c>
      <c r="R5" s="1" t="s">
        <v>285</v>
      </c>
      <c r="S5" s="1" t="s">
        <v>257</v>
      </c>
      <c r="T5" s="1" t="s">
        <v>258</v>
      </c>
      <c r="U5" s="1" t="s">
        <v>259</v>
      </c>
      <c r="V5" s="1" t="s">
        <v>286</v>
      </c>
    </row>
    <row r="6" s="1" customFormat="1" spans="1:22">
      <c r="A6" s="3">
        <v>999228146930283</v>
      </c>
      <c r="B6" s="1" t="s">
        <v>287</v>
      </c>
      <c r="C6" s="1" t="s">
        <v>288</v>
      </c>
      <c r="D6" s="1" t="s">
        <v>289</v>
      </c>
      <c r="E6" s="1" t="s">
        <v>290</v>
      </c>
      <c r="F6" s="1" t="s">
        <v>247</v>
      </c>
      <c r="G6" s="1" t="s">
        <v>248</v>
      </c>
      <c r="H6" s="1" t="s">
        <v>249</v>
      </c>
      <c r="I6" s="1" t="s">
        <v>291</v>
      </c>
      <c r="J6" s="1" t="s">
        <v>30</v>
      </c>
      <c r="K6" s="1" t="s">
        <v>292</v>
      </c>
      <c r="L6" s="1" t="s">
        <v>292</v>
      </c>
      <c r="M6" s="1" t="s">
        <v>252</v>
      </c>
      <c r="N6" s="1" t="s">
        <v>252</v>
      </c>
      <c r="O6" s="1" t="s">
        <v>253</v>
      </c>
      <c r="P6" s="1" t="s">
        <v>254</v>
      </c>
      <c r="Q6" s="1" t="s">
        <v>255</v>
      </c>
      <c r="R6" s="1" t="s">
        <v>293</v>
      </c>
      <c r="S6" s="1" t="s">
        <v>257</v>
      </c>
      <c r="T6" s="1" t="s">
        <v>258</v>
      </c>
      <c r="U6" s="1" t="s">
        <v>259</v>
      </c>
      <c r="V6" s="1" t="s">
        <v>294</v>
      </c>
    </row>
    <row r="7" s="1" customFormat="1" spans="1:22">
      <c r="A7" s="3">
        <v>999228210305795</v>
      </c>
      <c r="B7" s="1" t="s">
        <v>295</v>
      </c>
      <c r="C7" s="1" t="s">
        <v>296</v>
      </c>
      <c r="D7" s="1" t="s">
        <v>297</v>
      </c>
      <c r="E7" s="1" t="s">
        <v>298</v>
      </c>
      <c r="F7" s="1" t="s">
        <v>265</v>
      </c>
      <c r="G7" s="1" t="s">
        <v>248</v>
      </c>
      <c r="H7" s="1" t="s">
        <v>249</v>
      </c>
      <c r="I7" s="1" t="s">
        <v>299</v>
      </c>
      <c r="J7" s="1" t="s">
        <v>30</v>
      </c>
      <c r="K7" s="1" t="s">
        <v>300</v>
      </c>
      <c r="L7" s="1" t="s">
        <v>300</v>
      </c>
      <c r="M7" s="1" t="s">
        <v>252</v>
      </c>
      <c r="N7" s="1" t="s">
        <v>252</v>
      </c>
      <c r="O7" s="1" t="s">
        <v>253</v>
      </c>
      <c r="P7" s="1" t="s">
        <v>254</v>
      </c>
      <c r="Q7" s="1" t="s">
        <v>255</v>
      </c>
      <c r="R7" s="1" t="s">
        <v>301</v>
      </c>
      <c r="S7" s="1" t="s">
        <v>257</v>
      </c>
      <c r="T7" s="1" t="s">
        <v>258</v>
      </c>
      <c r="U7" s="1" t="s">
        <v>259</v>
      </c>
      <c r="V7" s="1" t="s">
        <v>302</v>
      </c>
    </row>
    <row r="8" s="1" customFormat="1" spans="1:22">
      <c r="A8" s="3">
        <v>999228254807223</v>
      </c>
      <c r="B8" s="1" t="s">
        <v>303</v>
      </c>
      <c r="C8" s="1" t="s">
        <v>304</v>
      </c>
      <c r="D8" s="1" t="s">
        <v>305</v>
      </c>
      <c r="E8" s="1" t="s">
        <v>306</v>
      </c>
      <c r="F8" s="1" t="s">
        <v>307</v>
      </c>
      <c r="G8" s="1" t="s">
        <v>248</v>
      </c>
      <c r="H8" s="1" t="s">
        <v>249</v>
      </c>
      <c r="I8" s="1" t="s">
        <v>308</v>
      </c>
      <c r="J8" s="1" t="s">
        <v>30</v>
      </c>
      <c r="K8" s="1" t="s">
        <v>309</v>
      </c>
      <c r="L8" s="1" t="s">
        <v>309</v>
      </c>
      <c r="M8" s="1" t="s">
        <v>252</v>
      </c>
      <c r="N8" s="1" t="s">
        <v>252</v>
      </c>
      <c r="O8" s="1" t="s">
        <v>253</v>
      </c>
      <c r="P8" s="1" t="s">
        <v>254</v>
      </c>
      <c r="Q8" s="1" t="s">
        <v>255</v>
      </c>
      <c r="R8" s="1" t="s">
        <v>310</v>
      </c>
      <c r="S8" s="1" t="s">
        <v>257</v>
      </c>
      <c r="T8" s="1" t="s">
        <v>258</v>
      </c>
      <c r="U8" s="1" t="s">
        <v>259</v>
      </c>
      <c r="V8" s="1" t="s">
        <v>311</v>
      </c>
    </row>
    <row r="9" s="1" customFormat="1" spans="1:22">
      <c r="A9" s="3">
        <v>999228290223498</v>
      </c>
      <c r="B9" s="1" t="s">
        <v>312</v>
      </c>
      <c r="C9" s="1" t="s">
        <v>313</v>
      </c>
      <c r="D9" s="1" t="s">
        <v>314</v>
      </c>
      <c r="E9" s="1" t="s">
        <v>315</v>
      </c>
      <c r="F9" s="1" t="s">
        <v>247</v>
      </c>
      <c r="G9" s="1" t="s">
        <v>248</v>
      </c>
      <c r="H9" s="1" t="s">
        <v>249</v>
      </c>
      <c r="I9" s="1" t="s">
        <v>316</v>
      </c>
      <c r="J9" s="1" t="s">
        <v>30</v>
      </c>
      <c r="K9" s="1" t="s">
        <v>317</v>
      </c>
      <c r="L9" s="1" t="s">
        <v>317</v>
      </c>
      <c r="M9" s="1" t="s">
        <v>252</v>
      </c>
      <c r="N9" s="1" t="s">
        <v>252</v>
      </c>
      <c r="O9" s="1" t="s">
        <v>253</v>
      </c>
      <c r="P9" s="1" t="s">
        <v>254</v>
      </c>
      <c r="Q9" s="1" t="s">
        <v>255</v>
      </c>
      <c r="R9" s="1" t="s">
        <v>318</v>
      </c>
      <c r="S9" s="1" t="s">
        <v>257</v>
      </c>
      <c r="T9" s="1" t="s">
        <v>258</v>
      </c>
      <c r="U9" s="1" t="s">
        <v>259</v>
      </c>
      <c r="V9" s="1" t="s">
        <v>319</v>
      </c>
    </row>
    <row r="10" s="1" customFormat="1" spans="1:22">
      <c r="A10" s="3">
        <v>999228364710616</v>
      </c>
      <c r="B10" s="1" t="s">
        <v>320</v>
      </c>
      <c r="C10" s="1" t="s">
        <v>321</v>
      </c>
      <c r="D10" s="1" t="s">
        <v>322</v>
      </c>
      <c r="E10" s="1" t="s">
        <v>323</v>
      </c>
      <c r="F10" s="1" t="s">
        <v>265</v>
      </c>
      <c r="G10" s="1" t="s">
        <v>248</v>
      </c>
      <c r="H10" s="1" t="s">
        <v>249</v>
      </c>
      <c r="I10" s="1" t="s">
        <v>324</v>
      </c>
      <c r="J10" s="1" t="s">
        <v>30</v>
      </c>
      <c r="K10" s="1" t="s">
        <v>325</v>
      </c>
      <c r="L10" s="1" t="s">
        <v>325</v>
      </c>
      <c r="M10" s="1" t="s">
        <v>252</v>
      </c>
      <c r="N10" s="1" t="s">
        <v>252</v>
      </c>
      <c r="O10" s="1" t="s">
        <v>253</v>
      </c>
      <c r="P10" s="1" t="s">
        <v>254</v>
      </c>
      <c r="Q10" s="1" t="s">
        <v>255</v>
      </c>
      <c r="R10" s="1" t="s">
        <v>326</v>
      </c>
      <c r="S10" s="1" t="s">
        <v>257</v>
      </c>
      <c r="T10" s="1" t="s">
        <v>258</v>
      </c>
      <c r="U10" s="1" t="s">
        <v>259</v>
      </c>
      <c r="V10" s="1" t="s">
        <v>327</v>
      </c>
    </row>
    <row r="11" s="1" customFormat="1" spans="1:22">
      <c r="A11" s="3">
        <v>999228368074226</v>
      </c>
      <c r="B11" s="1" t="s">
        <v>320</v>
      </c>
      <c r="C11" s="1" t="s">
        <v>328</v>
      </c>
      <c r="D11" s="1" t="s">
        <v>329</v>
      </c>
      <c r="E11" s="1" t="s">
        <v>330</v>
      </c>
      <c r="F11" s="1" t="s">
        <v>265</v>
      </c>
      <c r="G11" s="1" t="s">
        <v>248</v>
      </c>
      <c r="H11" s="1" t="s">
        <v>249</v>
      </c>
      <c r="I11" s="1" t="s">
        <v>331</v>
      </c>
      <c r="J11" s="1" t="s">
        <v>30</v>
      </c>
      <c r="K11" s="1" t="s">
        <v>332</v>
      </c>
      <c r="L11" s="1" t="s">
        <v>332</v>
      </c>
      <c r="M11" s="1" t="s">
        <v>252</v>
      </c>
      <c r="N11" s="1" t="s">
        <v>252</v>
      </c>
      <c r="O11" s="1" t="s">
        <v>253</v>
      </c>
      <c r="P11" s="1" t="s">
        <v>254</v>
      </c>
      <c r="Q11" s="1" t="s">
        <v>255</v>
      </c>
      <c r="R11" s="1" t="s">
        <v>333</v>
      </c>
      <c r="S11" s="1" t="s">
        <v>257</v>
      </c>
      <c r="T11" s="1" t="s">
        <v>258</v>
      </c>
      <c r="U11" s="1" t="s">
        <v>259</v>
      </c>
      <c r="V11" s="1" t="s">
        <v>327</v>
      </c>
    </row>
    <row r="12" s="1" customFormat="1" spans="1:22">
      <c r="A12" s="3">
        <v>999228422852218</v>
      </c>
      <c r="B12" s="1" t="s">
        <v>334</v>
      </c>
      <c r="C12" s="1" t="s">
        <v>335</v>
      </c>
      <c r="D12" s="1" t="s">
        <v>336</v>
      </c>
      <c r="E12" s="1" t="s">
        <v>337</v>
      </c>
      <c r="F12" s="1" t="s">
        <v>247</v>
      </c>
      <c r="G12" s="1" t="s">
        <v>248</v>
      </c>
      <c r="H12" s="1" t="s">
        <v>249</v>
      </c>
      <c r="I12" s="1" t="s">
        <v>338</v>
      </c>
      <c r="J12" s="1" t="s">
        <v>30</v>
      </c>
      <c r="K12" s="1" t="s">
        <v>339</v>
      </c>
      <c r="L12" s="1" t="s">
        <v>339</v>
      </c>
      <c r="M12" s="1" t="s">
        <v>252</v>
      </c>
      <c r="N12" s="1" t="s">
        <v>252</v>
      </c>
      <c r="O12" s="1" t="s">
        <v>253</v>
      </c>
      <c r="P12" s="1" t="s">
        <v>254</v>
      </c>
      <c r="Q12" s="1" t="s">
        <v>255</v>
      </c>
      <c r="R12" s="1" t="s">
        <v>340</v>
      </c>
      <c r="S12" s="1" t="s">
        <v>257</v>
      </c>
      <c r="T12" s="1" t="s">
        <v>258</v>
      </c>
      <c r="U12" s="1" t="s">
        <v>259</v>
      </c>
      <c r="V12" s="1" t="s">
        <v>311</v>
      </c>
    </row>
    <row r="13" s="1" customFormat="1" spans="1:22">
      <c r="A13" s="3">
        <v>999228446640297</v>
      </c>
      <c r="B13" s="1" t="s">
        <v>341</v>
      </c>
      <c r="C13" s="1" t="s">
        <v>342</v>
      </c>
      <c r="D13" s="1" t="s">
        <v>343</v>
      </c>
      <c r="E13" s="1" t="s">
        <v>344</v>
      </c>
      <c r="F13" s="1" t="s">
        <v>265</v>
      </c>
      <c r="G13" s="1" t="s">
        <v>248</v>
      </c>
      <c r="H13" s="1" t="s">
        <v>249</v>
      </c>
      <c r="I13" s="1" t="s">
        <v>345</v>
      </c>
      <c r="J13" s="1" t="s">
        <v>30</v>
      </c>
      <c r="K13" s="1" t="s">
        <v>346</v>
      </c>
      <c r="L13" s="1" t="s">
        <v>346</v>
      </c>
      <c r="M13" s="1" t="s">
        <v>252</v>
      </c>
      <c r="N13" s="1" t="s">
        <v>252</v>
      </c>
      <c r="O13" s="1" t="s">
        <v>253</v>
      </c>
      <c r="P13" s="1" t="s">
        <v>254</v>
      </c>
      <c r="Q13" s="1" t="s">
        <v>255</v>
      </c>
      <c r="R13" s="1" t="s">
        <v>347</v>
      </c>
      <c r="S13" s="1" t="s">
        <v>257</v>
      </c>
      <c r="T13" s="1" t="s">
        <v>258</v>
      </c>
      <c r="U13" s="1" t="s">
        <v>259</v>
      </c>
      <c r="V13" s="1" t="s">
        <v>348</v>
      </c>
    </row>
    <row r="14" s="1" customFormat="1" spans="1:22">
      <c r="A14" s="3">
        <v>999228469285872</v>
      </c>
      <c r="B14" s="1" t="s">
        <v>341</v>
      </c>
      <c r="C14" s="1" t="s">
        <v>349</v>
      </c>
      <c r="D14" s="1" t="s">
        <v>350</v>
      </c>
      <c r="E14" s="1" t="s">
        <v>351</v>
      </c>
      <c r="F14" s="1" t="s">
        <v>352</v>
      </c>
      <c r="G14" s="1" t="s">
        <v>248</v>
      </c>
      <c r="H14" s="1" t="s">
        <v>249</v>
      </c>
      <c r="I14" s="1" t="s">
        <v>353</v>
      </c>
      <c r="J14" s="1" t="s">
        <v>30</v>
      </c>
      <c r="K14" s="1" t="s">
        <v>354</v>
      </c>
      <c r="L14" s="1" t="s">
        <v>354</v>
      </c>
      <c r="M14" s="1" t="s">
        <v>252</v>
      </c>
      <c r="N14" s="1" t="s">
        <v>252</v>
      </c>
      <c r="O14" s="1" t="s">
        <v>253</v>
      </c>
      <c r="P14" s="1" t="s">
        <v>254</v>
      </c>
      <c r="Q14" s="1" t="s">
        <v>255</v>
      </c>
      <c r="R14" s="1" t="s">
        <v>355</v>
      </c>
      <c r="S14" s="1" t="s">
        <v>257</v>
      </c>
      <c r="T14" s="1" t="s">
        <v>258</v>
      </c>
      <c r="U14" s="1" t="s">
        <v>259</v>
      </c>
      <c r="V14" s="1" t="s">
        <v>269</v>
      </c>
    </row>
    <row r="15" s="1" customFormat="1" spans="1:22">
      <c r="A15" s="3">
        <v>999228489019473</v>
      </c>
      <c r="B15" s="1" t="s">
        <v>356</v>
      </c>
      <c r="C15" s="1" t="s">
        <v>357</v>
      </c>
      <c r="D15" s="1" t="s">
        <v>358</v>
      </c>
      <c r="E15" s="1" t="s">
        <v>359</v>
      </c>
      <c r="F15" s="1" t="s">
        <v>247</v>
      </c>
      <c r="G15" s="1" t="s">
        <v>248</v>
      </c>
      <c r="H15" s="1" t="s">
        <v>249</v>
      </c>
      <c r="I15" s="1" t="s">
        <v>360</v>
      </c>
      <c r="J15" s="1" t="s">
        <v>30</v>
      </c>
      <c r="K15" s="1" t="s">
        <v>361</v>
      </c>
      <c r="L15" s="1" t="s">
        <v>361</v>
      </c>
      <c r="M15" s="1" t="s">
        <v>252</v>
      </c>
      <c r="N15" s="1" t="s">
        <v>252</v>
      </c>
      <c r="O15" s="1" t="s">
        <v>253</v>
      </c>
      <c r="P15" s="1" t="s">
        <v>254</v>
      </c>
      <c r="Q15" s="1" t="s">
        <v>255</v>
      </c>
      <c r="R15" s="1" t="s">
        <v>362</v>
      </c>
      <c r="S15" s="1" t="s">
        <v>257</v>
      </c>
      <c r="T15" s="1" t="s">
        <v>258</v>
      </c>
      <c r="U15" s="1" t="s">
        <v>259</v>
      </c>
      <c r="V15" s="1" t="s">
        <v>311</v>
      </c>
    </row>
    <row r="16" s="1" customFormat="1" spans="1:22">
      <c r="A16" s="3">
        <v>999228537917700</v>
      </c>
      <c r="B16" s="1" t="s">
        <v>363</v>
      </c>
      <c r="C16" s="1" t="s">
        <v>364</v>
      </c>
      <c r="D16" s="1" t="s">
        <v>365</v>
      </c>
      <c r="E16" s="1" t="s">
        <v>366</v>
      </c>
      <c r="F16" s="1" t="s">
        <v>247</v>
      </c>
      <c r="G16" s="1" t="s">
        <v>248</v>
      </c>
      <c r="H16" s="1" t="s">
        <v>249</v>
      </c>
      <c r="I16" s="1" t="s">
        <v>367</v>
      </c>
      <c r="J16" s="1" t="s">
        <v>30</v>
      </c>
      <c r="K16" s="1" t="s">
        <v>368</v>
      </c>
      <c r="L16" s="1" t="s">
        <v>368</v>
      </c>
      <c r="M16" s="1" t="s">
        <v>252</v>
      </c>
      <c r="N16" s="1" t="s">
        <v>252</v>
      </c>
      <c r="O16" s="1" t="s">
        <v>253</v>
      </c>
      <c r="P16" s="1" t="s">
        <v>254</v>
      </c>
      <c r="Q16" s="1" t="s">
        <v>255</v>
      </c>
      <c r="R16" s="1" t="s">
        <v>369</v>
      </c>
      <c r="S16" s="1" t="s">
        <v>257</v>
      </c>
      <c r="T16" s="1" t="s">
        <v>258</v>
      </c>
      <c r="U16" s="1" t="s">
        <v>259</v>
      </c>
      <c r="V16" s="1" t="s">
        <v>302</v>
      </c>
    </row>
    <row r="17" s="1" customFormat="1" spans="1:22">
      <c r="A17" s="3">
        <v>28569238096</v>
      </c>
      <c r="B17" s="1" t="s">
        <v>370</v>
      </c>
      <c r="C17" s="1" t="s">
        <v>371</v>
      </c>
      <c r="D17" s="1" t="s">
        <v>372</v>
      </c>
      <c r="E17" s="1" t="s">
        <v>373</v>
      </c>
      <c r="F17" s="1" t="s">
        <v>247</v>
      </c>
      <c r="G17" s="1" t="s">
        <v>248</v>
      </c>
      <c r="H17" s="1" t="s">
        <v>249</v>
      </c>
      <c r="I17" s="1" t="s">
        <v>374</v>
      </c>
      <c r="J17" s="1" t="s">
        <v>30</v>
      </c>
      <c r="K17" s="1" t="s">
        <v>375</v>
      </c>
      <c r="L17" s="1" t="s">
        <v>375</v>
      </c>
      <c r="M17" s="1" t="s">
        <v>252</v>
      </c>
      <c r="N17" s="1" t="s">
        <v>252</v>
      </c>
      <c r="O17" s="1" t="s">
        <v>253</v>
      </c>
      <c r="P17" s="1" t="s">
        <v>254</v>
      </c>
      <c r="Q17" s="1" t="s">
        <v>255</v>
      </c>
      <c r="R17" s="1" t="s">
        <v>376</v>
      </c>
      <c r="S17" s="1" t="s">
        <v>257</v>
      </c>
      <c r="T17" s="1" t="s">
        <v>258</v>
      </c>
      <c r="U17" s="1" t="s">
        <v>259</v>
      </c>
      <c r="V17" s="1" t="s">
        <v>269</v>
      </c>
    </row>
    <row r="18" s="1" customFormat="1" spans="1:22">
      <c r="A18" s="3">
        <v>999228589489975</v>
      </c>
      <c r="B18" s="1" t="s">
        <v>377</v>
      </c>
      <c r="C18" s="1" t="s">
        <v>378</v>
      </c>
      <c r="D18" s="1" t="s">
        <v>379</v>
      </c>
      <c r="E18" s="1" t="s">
        <v>380</v>
      </c>
      <c r="F18" s="1" t="s">
        <v>381</v>
      </c>
      <c r="G18" s="1" t="s">
        <v>248</v>
      </c>
      <c r="H18" s="1" t="s">
        <v>249</v>
      </c>
      <c r="I18" s="1" t="s">
        <v>382</v>
      </c>
      <c r="J18" s="1" t="s">
        <v>30</v>
      </c>
      <c r="K18" s="1" t="s">
        <v>383</v>
      </c>
      <c r="L18" s="1" t="s">
        <v>383</v>
      </c>
      <c r="M18" s="1" t="s">
        <v>252</v>
      </c>
      <c r="N18" s="1" t="s">
        <v>252</v>
      </c>
      <c r="O18" s="1" t="s">
        <v>253</v>
      </c>
      <c r="P18" s="1" t="s">
        <v>254</v>
      </c>
      <c r="Q18" s="1" t="s">
        <v>255</v>
      </c>
      <c r="R18" s="1" t="s">
        <v>384</v>
      </c>
      <c r="S18" s="1" t="s">
        <v>257</v>
      </c>
      <c r="T18" s="1" t="s">
        <v>258</v>
      </c>
      <c r="U18" s="1" t="s">
        <v>259</v>
      </c>
      <c r="V18" s="1" t="s">
        <v>311</v>
      </c>
    </row>
    <row r="19" s="1" customFormat="1" spans="1:22">
      <c r="A19" s="3">
        <v>999228605711406</v>
      </c>
      <c r="B19" s="1" t="s">
        <v>385</v>
      </c>
      <c r="C19" s="1" t="s">
        <v>386</v>
      </c>
      <c r="D19" s="1" t="s">
        <v>387</v>
      </c>
      <c r="E19" s="1" t="s">
        <v>388</v>
      </c>
      <c r="F19" s="1" t="s">
        <v>352</v>
      </c>
      <c r="G19" s="1" t="s">
        <v>248</v>
      </c>
      <c r="H19" s="1" t="s">
        <v>249</v>
      </c>
      <c r="I19" s="1" t="s">
        <v>389</v>
      </c>
      <c r="J19" s="1" t="s">
        <v>30</v>
      </c>
      <c r="K19" s="1" t="s">
        <v>390</v>
      </c>
      <c r="L19" s="1" t="s">
        <v>390</v>
      </c>
      <c r="M19" s="1" t="s">
        <v>252</v>
      </c>
      <c r="N19" s="1" t="s">
        <v>252</v>
      </c>
      <c r="O19" s="1" t="s">
        <v>253</v>
      </c>
      <c r="P19" s="1" t="s">
        <v>254</v>
      </c>
      <c r="Q19" s="1" t="s">
        <v>255</v>
      </c>
      <c r="R19" s="1" t="s">
        <v>391</v>
      </c>
      <c r="S19" s="1" t="s">
        <v>257</v>
      </c>
      <c r="T19" s="1" t="s">
        <v>258</v>
      </c>
      <c r="U19" s="1" t="s">
        <v>259</v>
      </c>
      <c r="V19" s="1" t="s">
        <v>392</v>
      </c>
    </row>
    <row r="20" s="1" customFormat="1" spans="1:22">
      <c r="A20" s="3">
        <v>999228605814202</v>
      </c>
      <c r="B20" s="1" t="s">
        <v>385</v>
      </c>
      <c r="C20" s="1" t="s">
        <v>393</v>
      </c>
      <c r="D20" s="1" t="s">
        <v>394</v>
      </c>
      <c r="E20" s="1" t="s">
        <v>395</v>
      </c>
      <c r="F20" s="1" t="s">
        <v>247</v>
      </c>
      <c r="G20" s="1" t="s">
        <v>248</v>
      </c>
      <c r="H20" s="1" t="s">
        <v>249</v>
      </c>
      <c r="I20" s="1" t="s">
        <v>396</v>
      </c>
      <c r="J20" s="1" t="s">
        <v>30</v>
      </c>
      <c r="K20" s="1" t="s">
        <v>397</v>
      </c>
      <c r="L20" s="1" t="s">
        <v>397</v>
      </c>
      <c r="M20" s="1" t="s">
        <v>252</v>
      </c>
      <c r="N20" s="1" t="s">
        <v>252</v>
      </c>
      <c r="O20" s="1" t="s">
        <v>253</v>
      </c>
      <c r="P20" s="1" t="s">
        <v>254</v>
      </c>
      <c r="Q20" s="1" t="s">
        <v>255</v>
      </c>
      <c r="R20" s="1" t="s">
        <v>398</v>
      </c>
      <c r="S20" s="1" t="s">
        <v>257</v>
      </c>
      <c r="T20" s="1" t="s">
        <v>258</v>
      </c>
      <c r="U20" s="1" t="s">
        <v>259</v>
      </c>
      <c r="V20" s="1" t="s">
        <v>399</v>
      </c>
    </row>
    <row r="21" s="1" customFormat="1" spans="1:22">
      <c r="A21" s="3">
        <v>999229394327152</v>
      </c>
      <c r="B21" s="1" t="s">
        <v>400</v>
      </c>
      <c r="C21" s="1" t="s">
        <v>401</v>
      </c>
      <c r="D21" s="1" t="s">
        <v>402</v>
      </c>
      <c r="E21" s="1" t="s">
        <v>403</v>
      </c>
      <c r="F21" s="1" t="s">
        <v>247</v>
      </c>
      <c r="G21" s="1" t="s">
        <v>248</v>
      </c>
      <c r="H21" s="1" t="s">
        <v>249</v>
      </c>
      <c r="I21" s="1" t="s">
        <v>404</v>
      </c>
      <c r="J21" s="1" t="s">
        <v>30</v>
      </c>
      <c r="K21" s="1" t="s">
        <v>405</v>
      </c>
      <c r="L21" s="1" t="s">
        <v>405</v>
      </c>
      <c r="M21" s="1" t="s">
        <v>252</v>
      </c>
      <c r="N21" s="1" t="s">
        <v>252</v>
      </c>
      <c r="O21" s="1" t="s">
        <v>253</v>
      </c>
      <c r="P21" s="1" t="s">
        <v>254</v>
      </c>
      <c r="Q21" s="1" t="s">
        <v>255</v>
      </c>
      <c r="R21" s="1" t="s">
        <v>406</v>
      </c>
      <c r="S21" s="1" t="s">
        <v>257</v>
      </c>
      <c r="T21" s="1" t="s">
        <v>258</v>
      </c>
      <c r="U21" s="1" t="s">
        <v>407</v>
      </c>
      <c r="V21" s="1" t="s">
        <v>311</v>
      </c>
    </row>
    <row r="22" s="1" customFormat="1" spans="1:22">
      <c r="A22" s="3">
        <v>999229456716679</v>
      </c>
      <c r="B22" s="1" t="s">
        <v>381</v>
      </c>
      <c r="C22" s="1" t="s">
        <v>408</v>
      </c>
      <c r="D22" s="1" t="s">
        <v>409</v>
      </c>
      <c r="E22" s="1" t="s">
        <v>410</v>
      </c>
      <c r="F22" s="1" t="s">
        <v>247</v>
      </c>
      <c r="G22" s="1" t="s">
        <v>248</v>
      </c>
      <c r="H22" s="1" t="s">
        <v>249</v>
      </c>
      <c r="I22" s="1" t="s">
        <v>411</v>
      </c>
      <c r="J22" s="1" t="s">
        <v>30</v>
      </c>
      <c r="K22" s="1" t="s">
        <v>412</v>
      </c>
      <c r="L22" s="1" t="s">
        <v>412</v>
      </c>
      <c r="M22" s="1" t="s">
        <v>252</v>
      </c>
      <c r="N22" s="1" t="s">
        <v>252</v>
      </c>
      <c r="O22" s="1" t="s">
        <v>253</v>
      </c>
      <c r="P22" s="1" t="s">
        <v>254</v>
      </c>
      <c r="Q22" s="1" t="s">
        <v>255</v>
      </c>
      <c r="R22" s="1" t="s">
        <v>413</v>
      </c>
      <c r="S22" s="1" t="s">
        <v>257</v>
      </c>
      <c r="T22" s="1" t="s">
        <v>258</v>
      </c>
      <c r="U22" s="1" t="s">
        <v>407</v>
      </c>
      <c r="V22" s="1" t="s">
        <v>414</v>
      </c>
    </row>
    <row r="23" s="1" customFormat="1" spans="1:22">
      <c r="A23" s="3">
        <v>999229475016255</v>
      </c>
      <c r="B23" s="1" t="s">
        <v>307</v>
      </c>
      <c r="C23" s="1" t="s">
        <v>415</v>
      </c>
      <c r="D23" s="1" t="s">
        <v>416</v>
      </c>
      <c r="E23" s="1" t="s">
        <v>417</v>
      </c>
      <c r="F23" s="1" t="s">
        <v>247</v>
      </c>
      <c r="G23" s="1" t="s">
        <v>248</v>
      </c>
      <c r="H23" s="1" t="s">
        <v>249</v>
      </c>
      <c r="I23" s="1" t="s">
        <v>418</v>
      </c>
      <c r="J23" s="1" t="s">
        <v>30</v>
      </c>
      <c r="K23" s="1" t="s">
        <v>419</v>
      </c>
      <c r="L23" s="1" t="s">
        <v>419</v>
      </c>
      <c r="M23" s="1" t="s">
        <v>252</v>
      </c>
      <c r="N23" s="1" t="s">
        <v>252</v>
      </c>
      <c r="O23" s="1" t="s">
        <v>253</v>
      </c>
      <c r="P23" s="1" t="s">
        <v>254</v>
      </c>
      <c r="Q23" s="1" t="s">
        <v>255</v>
      </c>
      <c r="R23" s="1" t="s">
        <v>420</v>
      </c>
      <c r="S23" s="1" t="s">
        <v>257</v>
      </c>
      <c r="T23" s="1" t="s">
        <v>258</v>
      </c>
      <c r="U23" s="1" t="s">
        <v>407</v>
      </c>
      <c r="V23" s="1" t="s">
        <v>327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2024-01-10T01:56:13Z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C8237618F1C64F978F57E3A6B6C4C568_12</vt:lpwstr>
  </property>
</Properties>
</file>