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<sst xmlns="http://schemas.openxmlformats.org/spreadsheetml/2006/main" count="1844" uniqueCount="680">
  <si>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</si>
  <si>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</si>
  <si>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</si>
  <si>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</si>
  <si>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</si>
  <si>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</si>
  <si>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</si>
  <si>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</si>
  <si>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</si>
  <si>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</si>
  <si>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</si>
  <si>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</si>
  <si>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</si>
  <si>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</si>
  <si>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</si>
  <si>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</si>
  <si>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</si>
  <si>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</si>
  <si>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</si>
  <si>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</si>
  <si>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</si>
  <si>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</si>
  <si>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</si>
  <si>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</si>
  <si>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</si>
  <si>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999226343139946	</t>
  </si>
  <si>
    <t>Ctrip</t>
  </si>
  <si>
    <t>正常</t>
  </si>
  <si>
    <t>[胡志明市]维东酒店(Vien Dong Hotel)(55367485)</t>
  </si>
  <si>
    <t>豪华房&lt;2人入住&gt;&lt;早餐&gt;</t>
  </si>
  <si>
    <t>HKD</t>
  </si>
  <si>
    <t>CHEUNG/CHI KEUNG ENDY</t>
  </si>
  <si>
    <t>CA13030240113HKD</t>
  </si>
  <si>
    <t>未提现</t>
  </si>
  <si>
    <t>携程开票</t>
  </si>
  <si>
    <t xml:space="preserve">3833165	</t>
  </si>
  <si>
    <t xml:space="preserve">	</t>
  </si>
  <si>
    <t xml:space="preserve">999226346512495	</t>
  </si>
  <si>
    <t>[Improvement District No. 9]杜松子酒店(The Juniper Hotel &amp; Bistro)(55733448)</t>
  </si>
  <si>
    <t>特大床房(Woodland)&lt;2人入住&gt;</t>
  </si>
  <si>
    <t>Gridley/Lachlan</t>
  </si>
  <si>
    <t xml:space="preserve">3834979	</t>
  </si>
  <si>
    <t xml:space="preserve">-74621955	</t>
  </si>
  <si>
    <t>取消</t>
  </si>
  <si>
    <t xml:space="preserve">999226489360807	</t>
  </si>
  <si>
    <t>[曼谷]曼谷沙吞 U(U Sathorn Bangkok)(55270493)</t>
  </si>
  <si>
    <t>高级双床房&lt;2人入住&gt;&lt;早餐&gt;</t>
  </si>
  <si>
    <t>KEANE/CHRISTOPHER,KEANE/EVE</t>
  </si>
  <si>
    <t xml:space="preserve">3851429	</t>
  </si>
  <si>
    <t xml:space="preserve">999226660533119	</t>
  </si>
  <si>
    <t>[多哈]羚羊机场酒店 - 仅限转机(Oryx Airport Hotel -Transit Only)(55413927)</t>
  </si>
  <si>
    <t>Superior Room, Multiple Beds&lt;2人入住&gt;</t>
  </si>
  <si>
    <t>Sannareddy/Chenchuramesh</t>
  </si>
  <si>
    <t xml:space="preserve">3893879	</t>
  </si>
  <si>
    <t xml:space="preserve">77628SE210621	</t>
  </si>
  <si>
    <t xml:space="preserve">999227352010440	</t>
  </si>
  <si>
    <t>[拉普拉普]皇宫水上乐园度假村(Jpark Island Resort &amp; Waterpark Cebu)(109329158)</t>
  </si>
  <si>
    <t>Mactan Suite Ocean&lt;2人入住&gt;&lt;不退款&gt;&lt;早餐&gt;</t>
  </si>
  <si>
    <t>Hwang/Joohee</t>
  </si>
  <si>
    <t xml:space="preserve">4060137	</t>
  </si>
  <si>
    <t xml:space="preserve">999228124165123	</t>
  </si>
  <si>
    <t>[哥本哈根]斯堪迪克宫酒店(Scandic Palace Hotel)(56174552)</t>
  </si>
  <si>
    <t>Chang/Chia Ling,Chang/Chia Ling</t>
  </si>
  <si>
    <t xml:space="preserve">4133349	</t>
  </si>
  <si>
    <t xml:space="preserve">999720112	</t>
  </si>
  <si>
    <t xml:space="preserve">999228236498569	</t>
  </si>
  <si>
    <t>[曼谷]曼谷素坤逸 11 巷彩鸿酒店(Travelodge Sukhumvit 11)(56206399)</t>
  </si>
  <si>
    <t>高级间&lt;2人入住&gt;&lt;不退款&gt;&lt;早餐&gt;</t>
  </si>
  <si>
    <t>Braunschweig/Eric</t>
  </si>
  <si>
    <t xml:space="preserve">4160007	</t>
  </si>
  <si>
    <t xml:space="preserve">121159	</t>
  </si>
  <si>
    <t xml:space="preserve">999228260173605	</t>
  </si>
  <si>
    <t>[曼谷]璀璨专享服务公寓(Abloom Exclusive Serviced Apartments)(60467502)</t>
  </si>
  <si>
    <t>1 Bedroom Premier&lt;2人入住&gt;</t>
  </si>
  <si>
    <t>MA/KIU NGAI,LEE/HOI KIU</t>
  </si>
  <si>
    <t xml:space="preserve">4165342	</t>
  </si>
  <si>
    <t xml:space="preserve">999228313152995	</t>
  </si>
  <si>
    <t>[康斯坦提亚]塞拉斯酒店(The Cellars-Hohenort)(89919313)</t>
  </si>
  <si>
    <t>标准双人房&lt;2人入住&gt;&lt;早餐&gt;</t>
  </si>
  <si>
    <t>LEWECK/CHARLES</t>
  </si>
  <si>
    <t xml:space="preserve">4187492	</t>
  </si>
  <si>
    <t xml:space="preserve">-115993033|115993033	</t>
  </si>
  <si>
    <t xml:space="preserve">999228314184404	</t>
  </si>
  <si>
    <t>[马德里]巴拉哈斯参议员住宿(Senator Barajas)(55598847)</t>
  </si>
  <si>
    <t>标准双人房&lt;2人入住&gt;&lt;不退款&gt;</t>
  </si>
  <si>
    <t>perez cano/enrique</t>
  </si>
  <si>
    <t xml:space="preserve">4188143	</t>
  </si>
  <si>
    <t xml:space="preserve">54R5	</t>
  </si>
  <si>
    <t xml:space="preserve">999228346500451	</t>
  </si>
  <si>
    <t>Deluxe Ocean&lt;2人入住&gt;&lt;不退款&gt;&lt;早餐&gt;</t>
  </si>
  <si>
    <t>KAWABATA/KENTARO,SHIMPO/AKARI</t>
  </si>
  <si>
    <t xml:space="preserve">4206956	</t>
  </si>
  <si>
    <t xml:space="preserve">999228442058413	</t>
  </si>
  <si>
    <t>[长滩岛]长滩岛金凤凰酒店(Golden Phoenix Hotel Boracay)(55799350)</t>
  </si>
  <si>
    <t>豪华双床房&lt;2人入住&gt;&lt;不退款&gt;</t>
  </si>
  <si>
    <t>PAYETSTANLEY/LOGANE,BUSTAMANTE/JAN THOMAS MAGPANTAY,BUSTAMANTE/TROY RYAN MAGPANTAY,BUSTAMANTE/RONIEL GRIT,MENESESMALAVE/VERONICA ANDREINA,BUSTAMANTE/NATHANIEL MAGPANTAY,BUSTAMANTE/MARITES MAGPANTAY</t>
  </si>
  <si>
    <t xml:space="preserve">4242643	</t>
  </si>
  <si>
    <t xml:space="preserve">2311130002	</t>
  </si>
  <si>
    <t xml:space="preserve">999228489098676	</t>
  </si>
  <si>
    <t>[新加坡]史丹佛瑞士酒店(Swissotel the Stamford)(55345920)</t>
  </si>
  <si>
    <t>尊贵两张双人床房&lt;2人入住&gt;&lt;不退款&gt;&lt;早餐&gt;</t>
  </si>
  <si>
    <t>WANG/JING</t>
  </si>
  <si>
    <t xml:space="preserve">4261214	</t>
  </si>
  <si>
    <t xml:space="preserve">41931380	</t>
  </si>
  <si>
    <t xml:space="preserve">999228512496863	</t>
  </si>
  <si>
    <t>[长滩岛]长滩岛阿尔塔布里扎度假村(Altabriza Resort Boracay)(55299023)</t>
  </si>
  <si>
    <t>尊贵套房&lt;2人入住&gt;&lt;早餐&gt;</t>
  </si>
  <si>
    <t>CHONG/DAWOON</t>
  </si>
  <si>
    <t xml:space="preserve">4269622	</t>
  </si>
  <si>
    <t xml:space="preserve">13694	</t>
  </si>
  <si>
    <t xml:space="preserve">28542487903	</t>
  </si>
  <si>
    <t>[马德里]马德里阿尔卡拉艾尔巴酒店(Elba Madrid Alcalá)(60494208)</t>
  </si>
  <si>
    <t>双人房 (Instyle)&lt;2人入住&gt;</t>
  </si>
  <si>
    <t>Ai/Yaling,Li/Xiaoying</t>
  </si>
  <si>
    <t xml:space="preserve">4276021	</t>
  </si>
  <si>
    <t xml:space="preserve">811019|124902306	</t>
  </si>
  <si>
    <t xml:space="preserve">999228559653864	</t>
  </si>
  <si>
    <t>[法兰克福]法兰克福机场Staycity公寓酒店(Staycity Aparthotels Frankfurt Airport)(114263100)</t>
  </si>
  <si>
    <t>一室公寓 - 双床或特大床&lt;2人入住&gt;</t>
  </si>
  <si>
    <t>KUAN/CHIAHSIN</t>
  </si>
  <si>
    <t xml:space="preserve">4292508	</t>
  </si>
  <si>
    <t xml:space="preserve">999228568508738	</t>
  </si>
  <si>
    <t>尊贵港景特大床房&lt;2人入住&gt;&lt;不退款&gt;&lt;早餐&gt;</t>
  </si>
  <si>
    <t>LAU/YEE WAI</t>
  </si>
  <si>
    <t xml:space="preserve">4296998	</t>
  </si>
  <si>
    <t xml:space="preserve">41935118	</t>
  </si>
  <si>
    <t xml:space="preserve">999228573397901	</t>
  </si>
  <si>
    <t>[吉隆坡]铂尔曼吉隆坡城市中心大酒店(Pullman Kuala Lumpur City Centre Hotel &amp; Residences)(56185634)</t>
  </si>
  <si>
    <t>甄选至尊豪华房&lt;2人入住&gt;&lt;不退款&gt;&lt;早餐&gt;</t>
  </si>
  <si>
    <t>KHOO/BOO HAN,CHENG/KHENG WAN JASPER</t>
  </si>
  <si>
    <t xml:space="preserve">4299888	</t>
  </si>
  <si>
    <t xml:space="preserve">1005587	</t>
  </si>
  <si>
    <t xml:space="preserve">999229405935512	</t>
  </si>
  <si>
    <t>[新加坡]樟宜机场皇冠假日酒店  - IHG 旗下酒店(Crowne Plaza Changi Airport, an IHG Hotel)(55280749)</t>
  </si>
  <si>
    <t>宝石翼楼标准特大床房&lt;2人入住&gt;&lt;不退款&gt;&lt;早餐&gt;</t>
  </si>
  <si>
    <t>An/Xiaodan,Lu/Aiping</t>
  </si>
  <si>
    <t xml:space="preserve">4461951	</t>
  </si>
  <si>
    <t xml:space="preserve">81159902,25788515	</t>
  </si>
  <si>
    <t xml:space="preserve">999229438522334	</t>
  </si>
  <si>
    <t>宝石翼楼标准特大床房&lt;2人入住&gt;&lt;不退款&gt;</t>
  </si>
  <si>
    <t>SHEN/WEIYUN</t>
  </si>
  <si>
    <t xml:space="preserve">4506286	</t>
  </si>
  <si>
    <t xml:space="preserve">41388403	</t>
  </si>
  <si>
    <t xml:space="preserve">999229457301824	</t>
  </si>
  <si>
    <t>[普吉岛]普吉岛贝斯特韦斯特精品邦道海滩渡假村(Best Western Premier Bangtao Beach Resort &amp; Spa)(91810813)</t>
  </si>
  <si>
    <t>豪华家庭房(别墅翼)&lt;2人入住&gt;&lt;不退款&gt;</t>
  </si>
  <si>
    <t>UEDA/PACHUEN,UEDA/MASAHIKO</t>
  </si>
  <si>
    <t xml:space="preserve">4531287	</t>
  </si>
  <si>
    <t xml:space="preserve">02012024	</t>
  </si>
  <si>
    <t xml:space="preserve">999225674793965	</t>
  </si>
  <si>
    <t>[Christchurch Airport]苏迪马酒店(Sudima Hotel Christchurch Airport)(55289813)</t>
  </si>
  <si>
    <t>高级房, 2 张双人床&lt;2人入住&gt;&lt;不退款&gt;</t>
  </si>
  <si>
    <t>SHIN/WINA</t>
  </si>
  <si>
    <t>CA13030240114HKD</t>
  </si>
  <si>
    <t xml:space="preserve">3703920	</t>
  </si>
  <si>
    <t xml:space="preserve">999225674951717	</t>
  </si>
  <si>
    <t>高级房(大床)&lt;2人入住&gt;&lt;不退款&gt;</t>
  </si>
  <si>
    <t>NAM/HYEONI</t>
  </si>
  <si>
    <t xml:space="preserve">3703944	</t>
  </si>
  <si>
    <t xml:space="preserve">999225723506623	</t>
  </si>
  <si>
    <t>[马卡蒂]城市花园大酒店(City Garden Grand Hotel)(68545452)</t>
  </si>
  <si>
    <t>标准双床房 - 无景&lt;2人入住&gt;&lt;早餐&gt;</t>
  </si>
  <si>
    <t>JOHNSON/GERTRUD</t>
  </si>
  <si>
    <t xml:space="preserve">3714363	</t>
  </si>
  <si>
    <t xml:space="preserve">999226349431100	</t>
  </si>
  <si>
    <t>[维多利亚瀑布]维多利亚大瀑布酒店(The Victoria Falls Hotel)(110036612)</t>
  </si>
  <si>
    <t>DOUBLE Classic Double&lt;2人入住&gt;&lt;早餐&gt;</t>
  </si>
  <si>
    <t>SCHMEKEN/SASCHA</t>
  </si>
  <si>
    <t xml:space="preserve">3836639	</t>
  </si>
  <si>
    <t xml:space="preserve">3859353	</t>
  </si>
  <si>
    <t xml:space="preserve">999226599670911	</t>
  </si>
  <si>
    <t>[奎松市]塞达维蒂斯北酒店(Seda Vertis North)(55281097)</t>
  </si>
  <si>
    <t>Habawel/Danielle Louis,Habawel/Danielle Louis</t>
  </si>
  <si>
    <t xml:space="preserve">3874000	</t>
  </si>
  <si>
    <t xml:space="preserve">2909785	</t>
  </si>
  <si>
    <t xml:space="preserve">999226725524129	</t>
  </si>
  <si>
    <t>[拉普拉普]麦克坦新镇萨沃伊酒店(Savoy Hotel Mactan Newtown)(94360677)</t>
  </si>
  <si>
    <t>高级豪华房&lt;2人入住&gt;&lt;早餐&gt;</t>
  </si>
  <si>
    <t>KO/HYOJIN,KO/YOONHA,PARK/SEONMI,KO/YOONSEO</t>
  </si>
  <si>
    <t xml:space="preserve">3906107	</t>
  </si>
  <si>
    <t xml:space="preserve">166573	</t>
  </si>
  <si>
    <t xml:space="preserve">999228285165350	</t>
  </si>
  <si>
    <t>[清迈]清迈安纳塔拉服务式套房(Anantara Chiang Mai Serviced Suites)(55312084)</t>
  </si>
  <si>
    <t>单卧室套房&lt;2人入住&gt;&lt;早餐&gt;</t>
  </si>
  <si>
    <t>XU/LING</t>
  </si>
  <si>
    <t xml:space="preserve">4176914	</t>
  </si>
  <si>
    <t xml:space="preserve">999228339751712	</t>
  </si>
  <si>
    <t>[巴黎]巴黎中心埃菲尔铁塔之旅诺富特酒店(Novotel Paris Centre Tour Eiffel)(55439220)</t>
  </si>
  <si>
    <t>双床房&lt;2人入住&gt;&lt;早餐&gt;</t>
  </si>
  <si>
    <t>ZHAO/Kuan</t>
  </si>
  <si>
    <t xml:space="preserve">4203245	</t>
  </si>
  <si>
    <t xml:space="preserve">999228414786730	</t>
  </si>
  <si>
    <t>[帕岸岛]哈瓦那海滩度假村(Havana Beach Resort Phangan)(68031201)</t>
  </si>
  <si>
    <t>标准间&lt;2人入住&gt;&lt;早餐&gt;</t>
  </si>
  <si>
    <t>Litvyakova/Lidia,LITVYAKOV/ALEXEY</t>
  </si>
  <si>
    <t xml:space="preserve">4232910	</t>
  </si>
  <si>
    <t xml:space="preserve">108414571|120209635	</t>
  </si>
  <si>
    <t xml:space="preserve">999228473277400	</t>
  </si>
  <si>
    <t>GUNAWAN/SUZAN</t>
  </si>
  <si>
    <t xml:space="preserve">4254188	</t>
  </si>
  <si>
    <t xml:space="preserve">41931384	</t>
  </si>
  <si>
    <t xml:space="preserve">999228489169920	</t>
  </si>
  <si>
    <t>[罗托鲁瓦]罗托鲁瓦铂尔曼酒店(Pullman Rotorua)(77366672)</t>
  </si>
  <si>
    <t>城景高级特大床房&lt;2人入住&gt;</t>
  </si>
  <si>
    <t>LIU/MENGYANG,LI/QINGYUN</t>
  </si>
  <si>
    <t xml:space="preserve">4261277	</t>
  </si>
  <si>
    <t xml:space="preserve">A7W3YA9526|122650850	</t>
  </si>
  <si>
    <t xml:space="preserve">999228489258728	</t>
  </si>
  <si>
    <t>LIU/MENGYANG</t>
  </si>
  <si>
    <t xml:space="preserve">4261352	</t>
  </si>
  <si>
    <t xml:space="preserve">A7W3YA9528|122658660	</t>
  </si>
  <si>
    <t xml:space="preserve">999228491859985	</t>
  </si>
  <si>
    <t>[吉隆坡]吉隆坡武吉免登彩鸿酒店(Travelodge Bukit Bintang Kuala Lumpur)(94358440)</t>
  </si>
  <si>
    <t>高级大床房&lt;2人入住&gt;&lt;不退款&gt;</t>
  </si>
  <si>
    <t>LIE/FUK</t>
  </si>
  <si>
    <t xml:space="preserve">4262427	</t>
  </si>
  <si>
    <t xml:space="preserve">999229278185727	</t>
  </si>
  <si>
    <t>[巴黎]铂尔曼巴黎蒙帕纳斯酒店(Pullman Paris Montparnasse)(91595411)</t>
  </si>
  <si>
    <t>华丽客房, 2 张单人床&lt;2人入住&gt;</t>
  </si>
  <si>
    <t>HE/QUANZHEN,Wang/Longxiao</t>
  </si>
  <si>
    <t xml:space="preserve">4360464	</t>
  </si>
  <si>
    <t xml:space="preserve">999229430227864	</t>
  </si>
  <si>
    <t>[马卡蒂]新世界马卡蒂酒店(New World Makati Hotel)(70391576)</t>
  </si>
  <si>
    <t>豪华特大床房&lt;2人入住&gt;&lt;不退款&gt;</t>
  </si>
  <si>
    <t>CHOO/SZE HOON</t>
  </si>
  <si>
    <t xml:space="preserve">4495102	</t>
  </si>
  <si>
    <t xml:space="preserve">7474999	</t>
  </si>
  <si>
    <t xml:space="preserve">999229430250590	</t>
  </si>
  <si>
    <t>豪华特大床房&lt;2人入住&gt;&lt;不退款&gt;&lt;早餐&gt;</t>
  </si>
  <si>
    <t>Lim/Luke</t>
  </si>
  <si>
    <t xml:space="preserve">4495128	</t>
  </si>
  <si>
    <t xml:space="preserve">7474979	</t>
  </si>
  <si>
    <t xml:space="preserve">999228560779894	</t>
  </si>
  <si>
    <t>[伊斯坦布尔]花园屋酒店(Garden House Hotel - Special Class)(55543052)</t>
  </si>
  <si>
    <t>经济双人床房&lt;2人入住&gt;&lt;早餐&gt;</t>
  </si>
  <si>
    <t>Huang/Feiyang,HAN/JIAYIN</t>
  </si>
  <si>
    <t xml:space="preserve">4294157	</t>
  </si>
  <si>
    <t xml:space="preserve">26496921|125663469	</t>
  </si>
  <si>
    <t xml:space="preserve">999229472907948	</t>
  </si>
  <si>
    <t>Xu/Xiaoti</t>
  </si>
  <si>
    <t xml:space="preserve">4545713	</t>
  </si>
  <si>
    <t xml:space="preserve">80459266	</t>
  </si>
  <si>
    <t xml:space="preserve">999229543107127	</t>
  </si>
  <si>
    <t>[吉隆坡]吉隆坡市中心智选假日酒店(Holiday Inn Express Kuala Lumpur City Centre, an IHG Hotel)(55337198)</t>
  </si>
  <si>
    <t>标准房&lt;2人入住&gt;&lt;不退款&gt;</t>
  </si>
  <si>
    <t>NGAU/SINORITA MUJAN</t>
  </si>
  <si>
    <t xml:space="preserve">4561655	</t>
  </si>
  <si>
    <t xml:space="preserve">418302	</t>
  </si>
  <si>
    <t xml:space="preserve">999225864240202	</t>
  </si>
  <si>
    <t>[哥本哈根]卡宾城市酒店(Cabinn City)(55720488)</t>
  </si>
  <si>
    <t>Standard+ 140 cm Queen Bed&lt;2人入住&gt;</t>
  </si>
  <si>
    <t>Rosanoff/Gunnar</t>
  </si>
  <si>
    <t>CA13030240115HKD</t>
  </si>
  <si>
    <t xml:space="preserve">3742802	</t>
  </si>
  <si>
    <t xml:space="preserve">655651219	</t>
  </si>
  <si>
    <t xml:space="preserve">999226210911532	</t>
  </si>
  <si>
    <t>[布拉格]阿托斯酒店(Hotel Atos)(55491730)</t>
  </si>
  <si>
    <t>舒适双人床房&lt;2人入住&gt;&lt;早餐&gt;</t>
  </si>
  <si>
    <t>KARAPETYAN/RENE</t>
  </si>
  <si>
    <t xml:space="preserve">3815675	</t>
  </si>
  <si>
    <t xml:space="preserve">72049499	</t>
  </si>
  <si>
    <t xml:space="preserve">999226850712735	</t>
  </si>
  <si>
    <t>[拉斯维加斯]拉斯维加斯金砖酒店(Golden Nugget Las Vegas)(55666051)</t>
  </si>
  <si>
    <t>酒店随机房型&lt;2人入住&gt;</t>
  </si>
  <si>
    <t>CAYAPAN/JOHN C,SONG/HYO JEONG</t>
  </si>
  <si>
    <t xml:space="preserve">3958656	</t>
  </si>
  <si>
    <t xml:space="preserve">999227401215984	</t>
  </si>
  <si>
    <t>[胡志明市]胡志明市自由绿野仙踪酒店, 原自由酒店3号(Liberty Saigon Greenview Hotel Ho Chi Minh City)(90357823)</t>
  </si>
  <si>
    <t>尊贵公园景房&lt;2人入住&gt;&lt;早餐&gt;</t>
  </si>
  <si>
    <t>KANG/HONGYONG</t>
  </si>
  <si>
    <t xml:space="preserve">4069786	</t>
  </si>
  <si>
    <t xml:space="preserve">27944288667	</t>
  </si>
  <si>
    <t>[Nong Ya]X2桂河度假村(Cross River Kwai)(55414449)</t>
  </si>
  <si>
    <t>X浮动船舱客房&lt;2人入住&gt;&lt;早餐&gt;</t>
  </si>
  <si>
    <t>DENG/DEHUI</t>
  </si>
  <si>
    <t xml:space="preserve">4081023	</t>
  </si>
  <si>
    <t xml:space="preserve">3435208554	</t>
  </si>
  <si>
    <t xml:space="preserve">999228034688986	</t>
  </si>
  <si>
    <t>[赫尔辛基]斯堪迪克哈卡涅米酒店(Scandic Hakaniemi)(60480654)</t>
  </si>
  <si>
    <t>标准大床房&lt;2人入住&gt;&lt;不退款&gt;&lt;早餐&gt;</t>
  </si>
  <si>
    <t>Breugom/k.</t>
  </si>
  <si>
    <t xml:space="preserve">4108592	</t>
  </si>
  <si>
    <t xml:space="preserve">999228262500570	</t>
  </si>
  <si>
    <t>[芭堤雅]芭堤雅百思通酒店(Beston Pattaya)(55254058)</t>
  </si>
  <si>
    <t>豪华三人房&lt;3人入住&gt;</t>
  </si>
  <si>
    <t>LEE/JUNYOUNG</t>
  </si>
  <si>
    <t xml:space="preserve">4166469	</t>
  </si>
  <si>
    <t xml:space="preserve">999228268435896	</t>
  </si>
  <si>
    <t>[苏梅岛]斯凯海滩酒店(Skye Beach Hotel)(110040559)</t>
  </si>
  <si>
    <t>1 BEDROOM POOL SUITE&lt;2人入住&gt;&lt;早餐&gt;</t>
  </si>
  <si>
    <t>BUGAKOVA/GALINA MIKHAILOVNA</t>
  </si>
  <si>
    <t xml:space="preserve">4169821	</t>
  </si>
  <si>
    <t xml:space="preserve">1a8bc93c788711eea53d3680b-1	</t>
  </si>
  <si>
    <t xml:space="preserve">999228321592562	</t>
  </si>
  <si>
    <t>[避兰东]圣吉尔斯南基酒店(St. Giles Southkey)(110133546)</t>
  </si>
  <si>
    <t>都市特大床房&lt;2人入住&gt;&lt;早餐&gt;</t>
  </si>
  <si>
    <t>LAM/CHUENMINGTHOMAS</t>
  </si>
  <si>
    <t xml:space="preserve">4194509	</t>
  </si>
  <si>
    <t xml:space="preserve">999228324003526	</t>
  </si>
  <si>
    <t>[哥打京那巴鲁]亚庇凯城酒店(Promenade Hotel Kota Kinabalu)(55465041)</t>
  </si>
  <si>
    <t>高级房&lt;2人入住&gt;&lt;不退款&gt;&lt;早餐&gt;</t>
  </si>
  <si>
    <t>SUKRI/MUHAMMAD ADHAR</t>
  </si>
  <si>
    <t xml:space="preserve">4195126	</t>
  </si>
  <si>
    <t xml:space="preserve">RC0340	</t>
  </si>
  <si>
    <t xml:space="preserve">999228419759946	</t>
  </si>
  <si>
    <t>[Pak Phun]查达@那空酒店(Chada@Nakhon)(110132177)</t>
  </si>
  <si>
    <t>高级房间&lt;2人入住&gt;&lt;早餐&gt;</t>
  </si>
  <si>
    <t>CHULARAT/ANUSSARA</t>
  </si>
  <si>
    <t xml:space="preserve">4235290	</t>
  </si>
  <si>
    <t xml:space="preserve">999228506682696	</t>
  </si>
  <si>
    <t>[里雄莱锡安]班古里昂机场萨杜特酒店-阿特拉斯精品酒店(Sadot Hotel Ben Gurion Airport - an Atlas Boutique Hotel)(60532312)</t>
  </si>
  <si>
    <t>标准房&lt;2人入住&gt;</t>
  </si>
  <si>
    <t>SCHUGER/LUCIA</t>
  </si>
  <si>
    <t xml:space="preserve">4267844	</t>
  </si>
  <si>
    <t xml:space="preserve">366440|123510258	</t>
  </si>
  <si>
    <t xml:space="preserve">999228603712582	</t>
  </si>
  <si>
    <t>[累西腓]瑞德安德拉德昂达玛(Rede Andrade Onda Mar)(89918758)</t>
  </si>
  <si>
    <t>标准单人间&lt;1人入住&gt;&lt;不退款&gt;&lt;早餐&gt;</t>
  </si>
  <si>
    <t>FREITAS/RICARDO BARCELLOS</t>
  </si>
  <si>
    <t xml:space="preserve">4312462	</t>
  </si>
  <si>
    <t xml:space="preserve">999229462328017	</t>
  </si>
  <si>
    <t>[曼谷]曼谷素坤逸铂尔曼大酒店(Pullman Bangkok Grande Sukhumvit)(55452115)</t>
  </si>
  <si>
    <t>豪华双床房&lt;2人入住&gt;&lt;不退款&gt;&lt;早餐&gt;</t>
  </si>
  <si>
    <t>LI/LING,CAO/SHUANGYING</t>
  </si>
  <si>
    <t xml:space="preserve">4538032	</t>
  </si>
  <si>
    <t xml:space="preserve">3471178786	</t>
  </si>
  <si>
    <t xml:space="preserve">999229462354994	</t>
  </si>
  <si>
    <t>CHOONG/HUNGHSIEN</t>
  </si>
  <si>
    <t xml:space="preserve">4538050	</t>
  </si>
  <si>
    <t xml:space="preserve">3469113941	</t>
  </si>
  <si>
    <t xml:space="preserve">999229482447953	</t>
  </si>
  <si>
    <t>高级特大床房&lt;1人入住&gt;&lt;不退款&gt;</t>
  </si>
  <si>
    <t>YASUTOMI/AKIRA</t>
  </si>
  <si>
    <t xml:space="preserve">4549970	</t>
  </si>
  <si>
    <t xml:space="preserve">7479350	</t>
  </si>
  <si>
    <t xml:space="preserve">999229498723153	</t>
  </si>
  <si>
    <t>WEN/BO</t>
  </si>
  <si>
    <t xml:space="preserve">4553445	</t>
  </si>
  <si>
    <t xml:space="preserve">417945	</t>
  </si>
  <si>
    <t xml:space="preserve">999229500280184	</t>
  </si>
  <si>
    <t>高级特大床房&lt;1人入住&gt;&lt;不退款&gt;&lt;早餐&gt;</t>
  </si>
  <si>
    <t>SELVIANA/SELVIANA,KATO/HIROSHI</t>
  </si>
  <si>
    <t xml:space="preserve">4554336	</t>
  </si>
  <si>
    <t xml:space="preserve">7479356,7479357	</t>
  </si>
  <si>
    <t>，</t>
  </si>
  <si>
    <t>133353.93 HKD</t>
  </si>
  <si>
    <t>A240115103132481</t>
  </si>
  <si>
    <t>A240115103200481</t>
  </si>
  <si>
    <t>总计：133353.93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</si>
  <si>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</si>
  <si>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</si>
  <si>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</si>
  <si>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</si>
  <si>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</si>
  <si>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</si>
  <si>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</si>
  <si>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</si>
  <si>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</si>
  <si>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</si>
  <si>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</si>
  <si>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</si>
  <si>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</si>
  <si>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</si>
  <si>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</si>
  <si>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</si>
  <si>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</si>
  <si>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</si>
  <si>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</si>
  <si>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2024-01-07</t>
  </si>
  <si>
    <t>4561655</t>
  </si>
  <si>
    <t>吉隆坡市中心智选假日酒店</t>
  </si>
  <si>
    <t>NGAU SINORITA MUJAN</t>
  </si>
  <si>
    <t>2024-01-08</t>
  </si>
  <si>
    <t>2024-01-11</t>
  </si>
  <si>
    <t>退房日周结</t>
  </si>
  <si>
    <t>963.00</t>
  </si>
  <si>
    <t>1049.82</t>
  </si>
  <si>
    <t>0</t>
  </si>
  <si>
    <t>0.00</t>
  </si>
  <si>
    <t>携程汇智国际直连</t>
  </si>
  <si>
    <t>925</t>
  </si>
  <si>
    <t>2024-01-08 12:02:28</t>
  </si>
  <si>
    <t>否</t>
  </si>
  <si>
    <t>汇智国际旅游发展有限公司</t>
  </si>
  <si>
    <t>直采</t>
  </si>
  <si>
    <t>马来西亚</t>
  </si>
  <si>
    <t>2024-01-06</t>
  </si>
  <si>
    <t>4554336</t>
  </si>
  <si>
    <t>马尼拉新世界酒店</t>
  </si>
  <si>
    <t>SELVIANA SELVIANA,KATO HIROSHI</t>
  </si>
  <si>
    <t>2024-01-09</t>
  </si>
  <si>
    <t>2024-01-12</t>
  </si>
  <si>
    <t>6306.01</t>
  </si>
  <si>
    <t>6876.78</t>
  </si>
  <si>
    <t>2024-01-06 17:01:01</t>
  </si>
  <si>
    <t>菲律宾</t>
  </si>
  <si>
    <t>4553445</t>
  </si>
  <si>
    <t>WEN BO</t>
  </si>
  <si>
    <t>1292.02</t>
  </si>
  <si>
    <t>1408.96</t>
  </si>
  <si>
    <t>2024-01-06 18:41:23</t>
  </si>
  <si>
    <t>2024-01-05</t>
  </si>
  <si>
    <t>4549970</t>
  </si>
  <si>
    <t>YASUTOMI AKIRA</t>
  </si>
  <si>
    <t>2024-01-10</t>
  </si>
  <si>
    <t>1888.00</t>
  </si>
  <si>
    <t>2053.96</t>
  </si>
  <si>
    <t>2024-01-06 16:48:28</t>
  </si>
  <si>
    <t>2024-01-04</t>
  </si>
  <si>
    <t>4545713</t>
  </si>
  <si>
    <t>新加坡樟宜机场皇冠假日酒店</t>
  </si>
  <si>
    <t>Xu Xiaoti</t>
  </si>
  <si>
    <t>1587.00</t>
  </si>
  <si>
    <t>1729.13</t>
  </si>
  <si>
    <t>2024-01-05 18:34:22</t>
  </si>
  <si>
    <t>新加坡</t>
  </si>
  <si>
    <t>2024-01-03</t>
  </si>
  <si>
    <t>4538050</t>
  </si>
  <si>
    <t>曼谷素坤逸阿索克铂尔曼大酒店</t>
  </si>
  <si>
    <t>CHOONG HUNGHSIEN</t>
  </si>
  <si>
    <t>2477.99</t>
  </si>
  <si>
    <t>2705.82</t>
  </si>
  <si>
    <t>2024-01-03 15:21:03</t>
  </si>
  <si>
    <t>泰国</t>
  </si>
  <si>
    <t>4538032</t>
  </si>
  <si>
    <t>LI LING,CAO SHUANGYING</t>
  </si>
  <si>
    <t>2024-01-03 15:04:20</t>
  </si>
  <si>
    <t>2024-01-01</t>
  </si>
  <si>
    <t>4531287</t>
  </si>
  <si>
    <t>普吉岛贝斯特韦斯特精品邦道海滩渡假村</t>
  </si>
  <si>
    <t>UEDA PACHUEN,UEDA MASAHIKO</t>
  </si>
  <si>
    <t>2866.74</t>
  </si>
  <si>
    <t>3144.74</t>
  </si>
  <si>
    <t>2024-01-01 23:45:16</t>
  </si>
  <si>
    <t>2023-12-28</t>
  </si>
  <si>
    <t>4506286</t>
  </si>
  <si>
    <t>SHEN WEIYUN</t>
  </si>
  <si>
    <t>1590.00</t>
  </si>
  <si>
    <t>1735.24</t>
  </si>
  <si>
    <t>2023-12-29 10:30:57</t>
  </si>
  <si>
    <t>2023-12-26</t>
  </si>
  <si>
    <t>4495128</t>
  </si>
  <si>
    <t>Lim Luke</t>
  </si>
  <si>
    <t>3852.01</t>
  </si>
  <si>
    <t>4206.63</t>
  </si>
  <si>
    <t>2023-12-26 13:35:23</t>
  </si>
  <si>
    <t>4495102</t>
  </si>
  <si>
    <t>CHOO SZE HOON</t>
  </si>
  <si>
    <t>3047.99</t>
  </si>
  <si>
    <t>3328.59</t>
  </si>
  <si>
    <t>2023-12-26 14:04:37</t>
  </si>
  <si>
    <t>2023-12-19</t>
  </si>
  <si>
    <t>4461951</t>
  </si>
  <si>
    <t>An Xiaodan,Lu Aiping</t>
  </si>
  <si>
    <t>4030.00</t>
  </si>
  <si>
    <t>4397.16</t>
  </si>
  <si>
    <t>2023-12-20 13:42:03</t>
  </si>
  <si>
    <t>2023-11-23</t>
  </si>
  <si>
    <t>4312462</t>
  </si>
  <si>
    <t>瑞德安德拉德昂达玛</t>
  </si>
  <si>
    <t>FREITAS RICARDO BARCELLOS</t>
  </si>
  <si>
    <t>198.00</t>
  </si>
  <si>
    <t>215.08</t>
  </si>
  <si>
    <t>2023-11-23 21:28:20</t>
  </si>
  <si>
    <t>直连</t>
  </si>
  <si>
    <t>巴西</t>
  </si>
  <si>
    <t>2023-11-21</t>
  </si>
  <si>
    <t>4299888</t>
  </si>
  <si>
    <t>铂尔曼吉隆坡城市中心大酒店</t>
  </si>
  <si>
    <t>KHOO BOO HAN,CHENG KHENG WAN JASPER</t>
  </si>
  <si>
    <t>1455.99</t>
  </si>
  <si>
    <t>1579.68</t>
  </si>
  <si>
    <t>2023-11-22 09:30:40</t>
  </si>
  <si>
    <t>4296998</t>
  </si>
  <si>
    <t>新加坡史丹福瑞士酒店</t>
  </si>
  <si>
    <t>LAU YEE WAI,T BA</t>
  </si>
  <si>
    <t>7764.00</t>
  </si>
  <si>
    <t>8423.56</t>
  </si>
  <si>
    <t>2023-11-21 15:59:04</t>
  </si>
  <si>
    <t>2023-11-20</t>
  </si>
  <si>
    <t>4292508</t>
  </si>
  <si>
    <t>法兰克福机场Staycity公寓酒店</t>
  </si>
  <si>
    <t>KUAN CHIAHSIN</t>
  </si>
  <si>
    <t>654.65</t>
  </si>
  <si>
    <t>705.59</t>
  </si>
  <si>
    <t>2023-11-20 22:44:01</t>
  </si>
  <si>
    <t>德国</t>
  </si>
  <si>
    <t>2023-11-15</t>
  </si>
  <si>
    <t>4262427</t>
  </si>
  <si>
    <t>吉隆坡武吉免登彩鸿酒店</t>
  </si>
  <si>
    <t>LIE FUK</t>
  </si>
  <si>
    <t>457.69</t>
  </si>
  <si>
    <t>491.56</t>
  </si>
  <si>
    <t>2023-11-15 22:26:34</t>
  </si>
  <si>
    <t>4261352</t>
  </si>
  <si>
    <t>罗托鲁瓦铂尔曼酒店</t>
  </si>
  <si>
    <t>LIU MENGYANG</t>
  </si>
  <si>
    <t>1153.29</t>
  </si>
  <si>
    <t>1238.63</t>
  </si>
  <si>
    <t>2023-11-15 19:58:55</t>
  </si>
  <si>
    <t>新西兰</t>
  </si>
  <si>
    <t>4261214</t>
  </si>
  <si>
    <t>WANG JING,T BA</t>
  </si>
  <si>
    <t>6908.02</t>
  </si>
  <si>
    <t>7419.20</t>
  </si>
  <si>
    <t>2023-11-16 09:06:21</t>
  </si>
  <si>
    <t>2023-11-14</t>
  </si>
  <si>
    <t>4254188</t>
  </si>
  <si>
    <t>GUNAWAN SUZAN,T BA</t>
  </si>
  <si>
    <t>7023.02</t>
  </si>
  <si>
    <t>7506.43</t>
  </si>
  <si>
    <t>2023-11-14 17:23:16</t>
  </si>
  <si>
    <t>2023-11-12</t>
  </si>
  <si>
    <t>4242643</t>
  </si>
  <si>
    <t>长滩岛金凤凰酒店</t>
  </si>
  <si>
    <t>PAYETSTANLEY LOGANE,BUSTAMANTE JAN THOMAS MAGPANTAY,BUSTAMANTE TROY RYAN MAGPANTAY,BUSTAMANTE RONIEL GRIT,MENESESMALAVE VERONICA ANDREINA,BUSTAMANTE NATHANIEL MAGPANTAY,BUSTAMANTE MARITES MAGPANTAY</t>
  </si>
  <si>
    <t>3719.95</t>
  </si>
  <si>
    <t>3977.28</t>
  </si>
  <si>
    <t>2023-11-13 08:08:19</t>
  </si>
  <si>
    <t>2023-11-11</t>
  </si>
  <si>
    <t>4235290</t>
  </si>
  <si>
    <t>那空查达酒店</t>
  </si>
  <si>
    <t>CHULARAT ANUSSARA</t>
  </si>
  <si>
    <t>1187.99</t>
  </si>
  <si>
    <t>1269.90</t>
  </si>
  <si>
    <t>2023-11-11 14:28:11</t>
  </si>
  <si>
    <t>4232910</t>
  </si>
  <si>
    <t>帕岸岛哈瓦那海滩度假酒店</t>
  </si>
  <si>
    <t>Litvyakova Lidia,LITVYAKOV ALEXEY</t>
  </si>
  <si>
    <t>1817.60</t>
  </si>
  <si>
    <t>1942.92</t>
  </si>
  <si>
    <t>2023-11-11 05:39:11</t>
  </si>
  <si>
    <t>2023-11-07</t>
  </si>
  <si>
    <t>4206956</t>
  </si>
  <si>
    <t>皇宫水上乐园度假村</t>
  </si>
  <si>
    <t>KAWABATA KENTARO,SHIMPO AKARI</t>
  </si>
  <si>
    <t>5753.99</t>
  </si>
  <si>
    <t>6175.80</t>
  </si>
  <si>
    <t>2023-11-07 08:43:41</t>
  </si>
  <si>
    <t>2023-11-05</t>
  </si>
  <si>
    <t>4195126</t>
  </si>
  <si>
    <t>亚庇凯城酒店</t>
  </si>
  <si>
    <t>SUKRI MUHAMMAD ADHAR</t>
  </si>
  <si>
    <t>340.00</t>
  </si>
  <si>
    <t>363.95</t>
  </si>
  <si>
    <t>2023-11-05 11:38:04</t>
  </si>
  <si>
    <t>2023-11-04</t>
  </si>
  <si>
    <t>4188143</t>
  </si>
  <si>
    <t>巴拉哈斯参议员酒店</t>
  </si>
  <si>
    <t>perez cano enrique</t>
  </si>
  <si>
    <t>516.55</t>
  </si>
  <si>
    <t>554.06</t>
  </si>
  <si>
    <t>2023-11-04 05:01:07</t>
  </si>
  <si>
    <t>西班牙</t>
  </si>
  <si>
    <t>2023-11-02</t>
  </si>
  <si>
    <t>4176914</t>
  </si>
  <si>
    <t>清迈安纳塔拉套房酒店</t>
  </si>
  <si>
    <t>XU LING</t>
  </si>
  <si>
    <t>6575.80</t>
  </si>
  <si>
    <t>7015.68</t>
  </si>
  <si>
    <t>2023-11-02 16:12:17</t>
  </si>
  <si>
    <t>2023-11-01</t>
  </si>
  <si>
    <t>4169821</t>
  </si>
  <si>
    <t>思凯海滩酒店</t>
  </si>
  <si>
    <t>BUGAKOVA GALINA MIKHAILOVNA</t>
  </si>
  <si>
    <t>3404.35</t>
  </si>
  <si>
    <t>3633.24</t>
  </si>
  <si>
    <t>2023-11-01 15:14:07</t>
  </si>
  <si>
    <t>2023-10-31</t>
  </si>
  <si>
    <t>4166469</t>
  </si>
  <si>
    <t>芭堤雅百思通酒店  (SHA Extra Plus)</t>
  </si>
  <si>
    <t>LEE JUNYOUNG</t>
  </si>
  <si>
    <t>639.90</t>
  </si>
  <si>
    <t>683.07</t>
  </si>
  <si>
    <t>2023-10-31 22:37:25</t>
  </si>
  <si>
    <t>4165342</t>
  </si>
  <si>
    <t>璀璨专享服务公寓</t>
  </si>
  <si>
    <t>MA KIU NGAI,LEE HOI KIU</t>
  </si>
  <si>
    <t>2321.33</t>
  </si>
  <si>
    <t>2477.94</t>
  </si>
  <si>
    <t>2023-10-31 19:13:45</t>
  </si>
  <si>
    <t>2023-10-30</t>
  </si>
  <si>
    <t>4160007</t>
  </si>
  <si>
    <t>旅游山林小屋素坤逸11号酒店</t>
  </si>
  <si>
    <t>Braunschweig Eric</t>
  </si>
  <si>
    <t>1508.14</t>
  </si>
  <si>
    <t>1608.00</t>
  </si>
  <si>
    <t>2023-10-30 21:45:40</t>
  </si>
  <si>
    <t>2023-10-26</t>
  </si>
  <si>
    <t>4133349</t>
  </si>
  <si>
    <t>斯堪迪克皇宫酒店</t>
  </si>
  <si>
    <t>Chang Chia Ling,Chang Chia Ling</t>
  </si>
  <si>
    <t>2550.83</t>
  </si>
  <si>
    <t>2720.60</t>
  </si>
  <si>
    <t>2023-10-26 10:01:50</t>
  </si>
  <si>
    <t>丹麦</t>
  </si>
  <si>
    <t>2023-10-21</t>
  </si>
  <si>
    <t>4108592</t>
  </si>
  <si>
    <t>哈卡尼米斯堪迪克酒店</t>
  </si>
  <si>
    <t>Breugom k.</t>
  </si>
  <si>
    <t>855.32</t>
  </si>
  <si>
    <t>912.63</t>
  </si>
  <si>
    <t>2023-10-21 19:30:22</t>
  </si>
  <si>
    <t>芬兰</t>
  </si>
  <si>
    <t>2023-10-16</t>
  </si>
  <si>
    <t>4081023</t>
  </si>
  <si>
    <t>Cross 桂河度假村</t>
  </si>
  <si>
    <t>DENG DEHUI</t>
  </si>
  <si>
    <t>2752.48</t>
  </si>
  <si>
    <t>2940.06</t>
  </si>
  <si>
    <t>2023-10-16 17:28:49</t>
  </si>
  <si>
    <t>2023-10-14</t>
  </si>
  <si>
    <t>4069786</t>
  </si>
  <si>
    <t>胡志明市自由绿野仙踪酒店, 原自由酒店3号</t>
  </si>
  <si>
    <t>KANG HONGYONG</t>
  </si>
  <si>
    <t>640.64</t>
  </si>
  <si>
    <t>684.22</t>
  </si>
  <si>
    <t>2023-10-14 13:09:59</t>
  </si>
  <si>
    <t>越南</t>
  </si>
  <si>
    <t>2023-10-12</t>
  </si>
  <si>
    <t>4060137</t>
  </si>
  <si>
    <t>Hwang Joohee</t>
  </si>
  <si>
    <t>3664.16</t>
  </si>
  <si>
    <t>3915.54</t>
  </si>
  <si>
    <t>2023-10-12 16:02:38</t>
  </si>
  <si>
    <t>2023-09-09</t>
  </si>
  <si>
    <t>3906107</t>
  </si>
  <si>
    <t>麦克坦新镇萨沃伊酒店</t>
  </si>
  <si>
    <t>KO HYOJIN,KO YOONHA,PARK SEONMI,KO YOONSEO</t>
  </si>
  <si>
    <t>3729.43</t>
  </si>
  <si>
    <t>3971.70</t>
  </si>
  <si>
    <t>2023-09-09 18:38:22</t>
  </si>
  <si>
    <t>2023-09-07</t>
  </si>
  <si>
    <t>3893879</t>
  </si>
  <si>
    <t>羚羊机场酒店 - 仅限转机</t>
  </si>
  <si>
    <t>Sannareddy Chenchuramesh</t>
  </si>
  <si>
    <t>2722.93</t>
  </si>
  <si>
    <t>2912.54</t>
  </si>
  <si>
    <t>2023-09-07 03:26:10</t>
  </si>
  <si>
    <t>卡塔尔</t>
  </si>
  <si>
    <t>2023-09-02</t>
  </si>
  <si>
    <t>3874000</t>
  </si>
  <si>
    <t>塞达维蒂斯北酒店</t>
  </si>
  <si>
    <t>Habawel Danielle Louis,Habawel Danielle Louis</t>
  </si>
  <si>
    <t>1364.86</t>
  </si>
  <si>
    <t>1469.80</t>
  </si>
  <si>
    <t>2023-09-02 20:30:52</t>
  </si>
  <si>
    <t>2023-08-29</t>
  </si>
  <si>
    <t>3851429</t>
  </si>
  <si>
    <t>曼谷优沙吞酒店</t>
  </si>
  <si>
    <t>KEANE CHRISTOPHER,KEANE EVE</t>
  </si>
  <si>
    <t>3060.00</t>
  </si>
  <si>
    <t>3286.08</t>
  </si>
  <si>
    <t>2023-08-29 03:36:18</t>
  </si>
  <si>
    <t>2023-08-25</t>
  </si>
  <si>
    <t>3836639</t>
  </si>
  <si>
    <t>维多利亚瀑布酒店</t>
  </si>
  <si>
    <t>SCHMEKEN SASCHA</t>
  </si>
  <si>
    <t>8686.28</t>
  </si>
  <si>
    <t>9335.07</t>
  </si>
  <si>
    <t>2023-08-25 22:49:01</t>
  </si>
  <si>
    <t>津巴布韦</t>
  </si>
  <si>
    <t>3834979</t>
  </si>
  <si>
    <t>杜松子酒店</t>
  </si>
  <si>
    <t>Gridley Lachlan</t>
  </si>
  <si>
    <t>2024-01-02</t>
  </si>
  <si>
    <t>6529.61</t>
  </si>
  <si>
    <t>7017.31</t>
  </si>
  <si>
    <t>2023-08-25 18:08:01</t>
  </si>
  <si>
    <t>加拿大</t>
  </si>
  <si>
    <t>2023-07-29</t>
  </si>
  <si>
    <t>3703944</t>
  </si>
  <si>
    <t>苏迪玛基督城机场酒店</t>
  </si>
  <si>
    <t>NAM HYEONI</t>
  </si>
  <si>
    <t>718.45</t>
  </si>
  <si>
    <t>782.11</t>
  </si>
  <si>
    <t>2023-07-29 19:22:13</t>
  </si>
  <si>
    <t>3703920</t>
  </si>
  <si>
    <t>SHIN WINA</t>
  </si>
  <si>
    <t>2023-07-29 19:16:07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</si>
</sst>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14</xdr:col>
      <xdr:colOff>428625</xdr:colOff>
      <xdr:row>103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77277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3"/>
  <sheetViews>
    <sheetView topLeftCell="A40" workbookViewId="0">
      <selection activeCell="A4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45299</v>
      </c>
      <c r="G2" s="6">
        <v>45301</v>
      </c>
      <c r="H2" s="4">
        <v>1</v>
      </c>
      <c r="I2" s="4">
        <v>2</v>
      </c>
      <c r="J2" s="4">
        <v>2</v>
      </c>
      <c r="K2" s="4" t="s">
        <v>30</v>
      </c>
      <c r="L2" s="4">
        <v>868.78</v>
      </c>
      <c r="M2" s="4">
        <v>868.78</v>
      </c>
      <c r="N2" s="4" t="s">
        <v>31</v>
      </c>
      <c r="O2" s="4" t="s">
        <v>32</v>
      </c>
      <c r="P2" s="4" t="s">
        <v>33</v>
      </c>
      <c r="Q2" s="4">
        <v>0</v>
      </c>
      <c r="R2" s="7">
        <v>45163.0000115741</v>
      </c>
      <c r="S2" s="6">
        <v>45304</v>
      </c>
      <c r="T2" s="4" t="s">
        <v>34</v>
      </c>
      <c r="U2" s="4">
        <v>868.78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45293</v>
      </c>
      <c r="G3" s="6">
        <v>45301</v>
      </c>
      <c r="H3" s="4">
        <v>1</v>
      </c>
      <c r="I3" s="4">
        <v>8</v>
      </c>
      <c r="J3" s="4">
        <v>8</v>
      </c>
      <c r="K3" s="4" t="s">
        <v>30</v>
      </c>
      <c r="L3" s="4">
        <v>7017.31</v>
      </c>
      <c r="M3" s="4">
        <v>7017.31</v>
      </c>
      <c r="N3" s="4" t="s">
        <v>40</v>
      </c>
      <c r="O3" s="4" t="s">
        <v>32</v>
      </c>
      <c r="P3" s="4" t="s">
        <v>33</v>
      </c>
      <c r="Q3" s="4">
        <v>0</v>
      </c>
      <c r="R3" s="7">
        <v>45163.0000115741</v>
      </c>
      <c r="S3" s="6">
        <v>45304</v>
      </c>
      <c r="T3" s="4" t="s">
        <v>34</v>
      </c>
      <c r="U3" s="4">
        <v>7017.31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45299</v>
      </c>
      <c r="G4" s="6">
        <v>45301</v>
      </c>
      <c r="H4" s="4">
        <v>1</v>
      </c>
      <c r="I4" s="4">
        <v>2</v>
      </c>
      <c r="J4" s="4">
        <v>2</v>
      </c>
      <c r="K4" s="4" t="s">
        <v>30</v>
      </c>
      <c r="L4" s="4">
        <v>-868.78</v>
      </c>
      <c r="M4" s="4">
        <v>-868.78</v>
      </c>
      <c r="N4" s="4" t="s">
        <v>31</v>
      </c>
      <c r="O4" s="4" t="s">
        <v>32</v>
      </c>
      <c r="P4" s="4" t="s">
        <v>33</v>
      </c>
      <c r="Q4" s="4">
        <v>0</v>
      </c>
      <c r="R4" s="7">
        <v>45163.0000115741</v>
      </c>
      <c r="S4" s="6">
        <v>45304</v>
      </c>
      <c r="T4" s="4" t="s">
        <v>34</v>
      </c>
      <c r="U4" s="4">
        <v>-868.78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45299</v>
      </c>
      <c r="G5" s="6">
        <v>45301</v>
      </c>
      <c r="H5" s="4">
        <v>2</v>
      </c>
      <c r="I5" s="4">
        <v>2</v>
      </c>
      <c r="J5" s="4">
        <v>4</v>
      </c>
      <c r="K5" s="4" t="s">
        <v>30</v>
      </c>
      <c r="L5" s="4">
        <v>3286.08</v>
      </c>
      <c r="M5" s="4">
        <v>3286.08</v>
      </c>
      <c r="N5" s="4" t="s">
        <v>47</v>
      </c>
      <c r="O5" s="4" t="s">
        <v>32</v>
      </c>
      <c r="P5" s="4" t="s">
        <v>33</v>
      </c>
      <c r="Q5" s="4">
        <v>0</v>
      </c>
      <c r="R5" s="7">
        <v>45167</v>
      </c>
      <c r="S5" s="6">
        <v>45304</v>
      </c>
      <c r="T5" s="4" t="s">
        <v>34</v>
      </c>
      <c r="U5" s="4">
        <v>3286.08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45300</v>
      </c>
      <c r="G6" s="6">
        <v>45301</v>
      </c>
      <c r="H6" s="4">
        <v>1</v>
      </c>
      <c r="I6" s="4">
        <v>1</v>
      </c>
      <c r="J6" s="4">
        <v>1</v>
      </c>
      <c r="K6" s="4" t="s">
        <v>30</v>
      </c>
      <c r="L6" s="4">
        <v>2912.54</v>
      </c>
      <c r="M6" s="4">
        <v>2912.54</v>
      </c>
      <c r="N6" s="4" t="s">
        <v>52</v>
      </c>
      <c r="O6" s="4" t="s">
        <v>32</v>
      </c>
      <c r="P6" s="4" t="s">
        <v>33</v>
      </c>
      <c r="Q6" s="4">
        <v>0</v>
      </c>
      <c r="R6" s="7">
        <v>45176</v>
      </c>
      <c r="S6" s="6">
        <v>45304</v>
      </c>
      <c r="T6" s="4" t="s">
        <v>34</v>
      </c>
      <c r="U6" s="4">
        <v>2912.54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45299</v>
      </c>
      <c r="G7" s="6">
        <v>45301</v>
      </c>
      <c r="H7" s="4">
        <v>1</v>
      </c>
      <c r="I7" s="4">
        <v>2</v>
      </c>
      <c r="J7" s="4">
        <v>2</v>
      </c>
      <c r="K7" s="4" t="s">
        <v>30</v>
      </c>
      <c r="L7" s="4">
        <v>3915.54</v>
      </c>
      <c r="M7" s="4">
        <v>3915.54</v>
      </c>
      <c r="N7" s="4" t="s">
        <v>58</v>
      </c>
      <c r="O7" s="4" t="s">
        <v>32</v>
      </c>
      <c r="P7" s="4" t="s">
        <v>33</v>
      </c>
      <c r="Q7" s="4">
        <v>0</v>
      </c>
      <c r="R7" s="7">
        <v>45211.0000115741</v>
      </c>
      <c r="S7" s="6">
        <v>45304</v>
      </c>
      <c r="T7" s="4" t="s">
        <v>34</v>
      </c>
      <c r="U7" s="4">
        <v>3915.54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46</v>
      </c>
      <c r="F8" s="6">
        <v>45299</v>
      </c>
      <c r="G8" s="6">
        <v>45301</v>
      </c>
      <c r="H8" s="4">
        <v>1</v>
      </c>
      <c r="I8" s="4">
        <v>2</v>
      </c>
      <c r="J8" s="4">
        <v>2</v>
      </c>
      <c r="K8" s="4" t="s">
        <v>30</v>
      </c>
      <c r="L8" s="4">
        <v>2720.6</v>
      </c>
      <c r="M8" s="4">
        <v>2720.6</v>
      </c>
      <c r="N8" s="4" t="s">
        <v>62</v>
      </c>
      <c r="O8" s="4" t="s">
        <v>32</v>
      </c>
      <c r="P8" s="4" t="s">
        <v>33</v>
      </c>
      <c r="Q8" s="4">
        <v>0</v>
      </c>
      <c r="R8" s="7">
        <v>45225</v>
      </c>
      <c r="S8" s="6">
        <v>45304</v>
      </c>
      <c r="T8" s="4" t="s">
        <v>34</v>
      </c>
      <c r="U8" s="4">
        <v>2720.6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45299</v>
      </c>
      <c r="G9" s="6">
        <v>45301</v>
      </c>
      <c r="H9" s="4">
        <v>2</v>
      </c>
      <c r="I9" s="4">
        <v>2</v>
      </c>
      <c r="J9" s="4">
        <v>4</v>
      </c>
      <c r="K9" s="4" t="s">
        <v>30</v>
      </c>
      <c r="L9" s="4">
        <v>1608</v>
      </c>
      <c r="M9" s="4">
        <v>1608</v>
      </c>
      <c r="N9" s="4" t="s">
        <v>68</v>
      </c>
      <c r="O9" s="4" t="s">
        <v>32</v>
      </c>
      <c r="P9" s="4" t="s">
        <v>33</v>
      </c>
      <c r="Q9" s="4">
        <v>0</v>
      </c>
      <c r="R9" s="7">
        <v>45229.0000115741</v>
      </c>
      <c r="S9" s="6">
        <v>45304</v>
      </c>
      <c r="T9" s="4" t="s">
        <v>34</v>
      </c>
      <c r="U9" s="4">
        <v>1608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45295</v>
      </c>
      <c r="G10" s="6">
        <v>45301</v>
      </c>
      <c r="H10" s="4">
        <v>1</v>
      </c>
      <c r="I10" s="4">
        <v>6</v>
      </c>
      <c r="J10" s="4">
        <v>6</v>
      </c>
      <c r="K10" s="4" t="s">
        <v>30</v>
      </c>
      <c r="L10" s="4">
        <v>2477.94</v>
      </c>
      <c r="M10" s="4">
        <v>2477.94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45230.0000115741</v>
      </c>
      <c r="S10" s="6">
        <v>45304</v>
      </c>
      <c r="T10" s="4" t="s">
        <v>34</v>
      </c>
      <c r="U10" s="4">
        <v>2477.94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45299</v>
      </c>
      <c r="G11" s="6">
        <v>45301</v>
      </c>
      <c r="H11" s="4">
        <v>1</v>
      </c>
      <c r="I11" s="4">
        <v>2</v>
      </c>
      <c r="J11" s="4">
        <v>2</v>
      </c>
      <c r="K11" s="4" t="s">
        <v>30</v>
      </c>
      <c r="L11" s="4">
        <v>6205.92</v>
      </c>
      <c r="M11" s="4">
        <v>6205.92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45233</v>
      </c>
      <c r="S11" s="6">
        <v>45304</v>
      </c>
      <c r="T11" s="4" t="s">
        <v>34</v>
      </c>
      <c r="U11" s="4">
        <v>6205.92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45300</v>
      </c>
      <c r="G12" s="6">
        <v>45301</v>
      </c>
      <c r="H12" s="4">
        <v>1</v>
      </c>
      <c r="I12" s="4">
        <v>1</v>
      </c>
      <c r="J12" s="4">
        <v>1</v>
      </c>
      <c r="K12" s="4" t="s">
        <v>30</v>
      </c>
      <c r="L12" s="4">
        <v>554.06</v>
      </c>
      <c r="M12" s="4">
        <v>554.06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45234.0000115741</v>
      </c>
      <c r="S12" s="6">
        <v>45304</v>
      </c>
      <c r="T12" s="4" t="s">
        <v>34</v>
      </c>
      <c r="U12" s="4">
        <v>554.06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56</v>
      </c>
      <c r="E13" s="4" t="s">
        <v>89</v>
      </c>
      <c r="F13" s="6">
        <v>45297</v>
      </c>
      <c r="G13" s="6">
        <v>45301</v>
      </c>
      <c r="H13" s="4">
        <v>1</v>
      </c>
      <c r="I13" s="4">
        <v>4</v>
      </c>
      <c r="J13" s="4">
        <v>4</v>
      </c>
      <c r="K13" s="4" t="s">
        <v>30</v>
      </c>
      <c r="L13" s="4">
        <v>6175.8</v>
      </c>
      <c r="M13" s="4">
        <v>6175.8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45237</v>
      </c>
      <c r="S13" s="6">
        <v>45304</v>
      </c>
      <c r="T13" s="4" t="s">
        <v>34</v>
      </c>
      <c r="U13" s="4">
        <v>6175.8</v>
      </c>
      <c r="V13" s="4">
        <v>0</v>
      </c>
      <c r="W13" s="4">
        <v>0</v>
      </c>
      <c r="X13" s="4" t="s">
        <v>91</v>
      </c>
      <c r="Y13" s="4" t="s">
        <v>36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45298</v>
      </c>
      <c r="G14" s="6">
        <v>45301</v>
      </c>
      <c r="H14" s="4">
        <v>4</v>
      </c>
      <c r="I14" s="4">
        <v>3</v>
      </c>
      <c r="J14" s="4">
        <v>12</v>
      </c>
      <c r="K14" s="4" t="s">
        <v>30</v>
      </c>
      <c r="L14" s="4">
        <v>3977.28</v>
      </c>
      <c r="M14" s="4">
        <v>3977.28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45242.0000115741</v>
      </c>
      <c r="S14" s="6">
        <v>45304</v>
      </c>
      <c r="T14" s="4" t="s">
        <v>34</v>
      </c>
      <c r="U14" s="4">
        <v>3977.28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45297</v>
      </c>
      <c r="G15" s="6">
        <v>45301</v>
      </c>
      <c r="H15" s="4">
        <v>1</v>
      </c>
      <c r="I15" s="4">
        <v>4</v>
      </c>
      <c r="J15" s="4">
        <v>4</v>
      </c>
      <c r="K15" s="4" t="s">
        <v>30</v>
      </c>
      <c r="L15" s="4">
        <v>7419.2</v>
      </c>
      <c r="M15" s="4">
        <v>7419.2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45245</v>
      </c>
      <c r="S15" s="6">
        <v>45304</v>
      </c>
      <c r="T15" s="4" t="s">
        <v>34</v>
      </c>
      <c r="U15" s="4">
        <v>7419.2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45299</v>
      </c>
      <c r="G16" s="6">
        <v>45301</v>
      </c>
      <c r="H16" s="4">
        <v>1</v>
      </c>
      <c r="I16" s="4">
        <v>2</v>
      </c>
      <c r="J16" s="4">
        <v>2</v>
      </c>
      <c r="K16" s="4" t="s">
        <v>30</v>
      </c>
      <c r="L16" s="4">
        <v>1707.44</v>
      </c>
      <c r="M16" s="4">
        <v>1707.44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45247.0000115741</v>
      </c>
      <c r="S16" s="6">
        <v>45304</v>
      </c>
      <c r="T16" s="4" t="s">
        <v>34</v>
      </c>
      <c r="U16" s="4">
        <v>1707.44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45294</v>
      </c>
      <c r="G17" s="6">
        <v>45301</v>
      </c>
      <c r="H17" s="4">
        <v>1</v>
      </c>
      <c r="I17" s="4">
        <v>7</v>
      </c>
      <c r="J17" s="4">
        <v>7</v>
      </c>
      <c r="K17" s="4" t="s">
        <v>30</v>
      </c>
      <c r="L17" s="4">
        <v>5153.54</v>
      </c>
      <c r="M17" s="4">
        <v>5153.54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45249</v>
      </c>
      <c r="S17" s="6">
        <v>45304</v>
      </c>
      <c r="T17" s="4" t="s">
        <v>34</v>
      </c>
      <c r="U17" s="4">
        <v>5153.54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45300</v>
      </c>
      <c r="G18" s="6">
        <v>45301</v>
      </c>
      <c r="H18" s="4">
        <v>1</v>
      </c>
      <c r="I18" s="4">
        <v>1</v>
      </c>
      <c r="J18" s="4">
        <v>1</v>
      </c>
      <c r="K18" s="4" t="s">
        <v>30</v>
      </c>
      <c r="L18" s="4">
        <v>705.59</v>
      </c>
      <c r="M18" s="4">
        <v>705.59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45250.0000115741</v>
      </c>
      <c r="S18" s="6">
        <v>45304</v>
      </c>
      <c r="T18" s="4" t="s">
        <v>34</v>
      </c>
      <c r="U18" s="4">
        <v>705.59</v>
      </c>
      <c r="V18" s="4">
        <v>0</v>
      </c>
      <c r="W18" s="4">
        <v>0</v>
      </c>
      <c r="X18" s="4" t="s">
        <v>120</v>
      </c>
      <c r="Y18" s="4" t="s">
        <v>36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99</v>
      </c>
      <c r="E19" s="4" t="s">
        <v>122</v>
      </c>
      <c r="F19" s="6">
        <v>45297</v>
      </c>
      <c r="G19" s="6">
        <v>45301</v>
      </c>
      <c r="H19" s="4">
        <v>1</v>
      </c>
      <c r="I19" s="4">
        <v>4</v>
      </c>
      <c r="J19" s="4">
        <v>4</v>
      </c>
      <c r="K19" s="4" t="s">
        <v>30</v>
      </c>
      <c r="L19" s="4">
        <v>8423.56</v>
      </c>
      <c r="M19" s="4">
        <v>8423.56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45251.0000115741</v>
      </c>
      <c r="S19" s="6">
        <v>45304</v>
      </c>
      <c r="T19" s="4" t="s">
        <v>34</v>
      </c>
      <c r="U19" s="4">
        <v>8423.56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45299</v>
      </c>
      <c r="G20" s="6">
        <v>45301</v>
      </c>
      <c r="H20" s="4">
        <v>1</v>
      </c>
      <c r="I20" s="4">
        <v>2</v>
      </c>
      <c r="J20" s="4">
        <v>2</v>
      </c>
      <c r="K20" s="4" t="s">
        <v>30</v>
      </c>
      <c r="L20" s="4">
        <v>1579.68</v>
      </c>
      <c r="M20" s="4">
        <v>1579.68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45251.0000115741</v>
      </c>
      <c r="S20" s="6">
        <v>45304</v>
      </c>
      <c r="T20" s="4" t="s">
        <v>34</v>
      </c>
      <c r="U20" s="4">
        <v>1579.68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76</v>
      </c>
      <c r="B21" s="4" t="s">
        <v>26</v>
      </c>
      <c r="C21" s="4" t="s">
        <v>43</v>
      </c>
      <c r="D21" s="4" t="s">
        <v>77</v>
      </c>
      <c r="E21" s="4" t="s">
        <v>78</v>
      </c>
      <c r="F21" s="6">
        <v>45299</v>
      </c>
      <c r="G21" s="6">
        <v>45301</v>
      </c>
      <c r="H21" s="4">
        <v>1</v>
      </c>
      <c r="I21" s="4">
        <v>2</v>
      </c>
      <c r="J21" s="4">
        <v>2</v>
      </c>
      <c r="K21" s="4" t="s">
        <v>30</v>
      </c>
      <c r="L21" s="4">
        <v>-6205.92</v>
      </c>
      <c r="M21" s="4">
        <v>-6205.92</v>
      </c>
      <c r="N21" s="4" t="s">
        <v>79</v>
      </c>
      <c r="O21" s="4" t="s">
        <v>32</v>
      </c>
      <c r="P21" s="4" t="s">
        <v>33</v>
      </c>
      <c r="Q21" s="4">
        <v>0</v>
      </c>
      <c r="R21" s="7">
        <v>45233</v>
      </c>
      <c r="S21" s="6">
        <v>45304</v>
      </c>
      <c r="T21" s="4" t="s">
        <v>34</v>
      </c>
      <c r="U21" s="4">
        <v>-6205.92</v>
      </c>
      <c r="V21" s="4">
        <v>0</v>
      </c>
      <c r="W21" s="4">
        <v>0</v>
      </c>
      <c r="X21" s="4" t="s">
        <v>80</v>
      </c>
      <c r="Y21" s="4" t="s">
        <v>81</v>
      </c>
    </row>
    <row r="22" s="4" customFormat="1" spans="1:25">
      <c r="A22" s="4" t="s">
        <v>104</v>
      </c>
      <c r="B22" s="4" t="s">
        <v>26</v>
      </c>
      <c r="C22" s="4" t="s">
        <v>43</v>
      </c>
      <c r="D22" s="4" t="s">
        <v>105</v>
      </c>
      <c r="E22" s="4" t="s">
        <v>106</v>
      </c>
      <c r="F22" s="6">
        <v>45299</v>
      </c>
      <c r="G22" s="6">
        <v>45301</v>
      </c>
      <c r="H22" s="4">
        <v>1</v>
      </c>
      <c r="I22" s="4">
        <v>2</v>
      </c>
      <c r="J22" s="4">
        <v>2</v>
      </c>
      <c r="K22" s="4" t="s">
        <v>30</v>
      </c>
      <c r="L22" s="4">
        <v>-1707.44</v>
      </c>
      <c r="M22" s="4">
        <v>-1707.44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45247.0000115741</v>
      </c>
      <c r="S22" s="6">
        <v>45304</v>
      </c>
      <c r="T22" s="4" t="s">
        <v>34</v>
      </c>
      <c r="U22" s="4">
        <v>-1707.44</v>
      </c>
      <c r="V22" s="4">
        <v>0</v>
      </c>
      <c r="W22" s="4">
        <v>0</v>
      </c>
      <c r="X22" s="4" t="s">
        <v>108</v>
      </c>
      <c r="Y22" s="4" t="s">
        <v>109</v>
      </c>
    </row>
    <row r="23" s="4" customFormat="1" spans="1:25">
      <c r="A23" s="4" t="s">
        <v>110</v>
      </c>
      <c r="B23" s="4" t="s">
        <v>26</v>
      </c>
      <c r="C23" s="4" t="s">
        <v>43</v>
      </c>
      <c r="D23" s="4" t="s">
        <v>111</v>
      </c>
      <c r="E23" s="4" t="s">
        <v>112</v>
      </c>
      <c r="F23" s="6">
        <v>45294</v>
      </c>
      <c r="G23" s="6">
        <v>45301</v>
      </c>
      <c r="H23" s="4">
        <v>1</v>
      </c>
      <c r="I23" s="4">
        <v>7</v>
      </c>
      <c r="J23" s="4">
        <v>7</v>
      </c>
      <c r="K23" s="4" t="s">
        <v>30</v>
      </c>
      <c r="L23" s="4">
        <v>-5153.54</v>
      </c>
      <c r="M23" s="4">
        <v>-5153.54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45249</v>
      </c>
      <c r="S23" s="6">
        <v>45304</v>
      </c>
      <c r="T23" s="4" t="s">
        <v>34</v>
      </c>
      <c r="U23" s="4">
        <v>-5153.54</v>
      </c>
      <c r="V23" s="4">
        <v>0</v>
      </c>
      <c r="W23" s="4">
        <v>0</v>
      </c>
      <c r="X23" s="4" t="s">
        <v>114</v>
      </c>
      <c r="Y23" s="4" t="s">
        <v>115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45300</v>
      </c>
      <c r="G24" s="6">
        <v>45301</v>
      </c>
      <c r="H24" s="4">
        <v>2</v>
      </c>
      <c r="I24" s="4">
        <v>1</v>
      </c>
      <c r="J24" s="4">
        <v>2</v>
      </c>
      <c r="K24" s="4" t="s">
        <v>30</v>
      </c>
      <c r="L24" s="4">
        <v>4397.16</v>
      </c>
      <c r="M24" s="4">
        <v>4397.16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45279.0000115741</v>
      </c>
      <c r="S24" s="6">
        <v>45304</v>
      </c>
      <c r="T24" s="4" t="s">
        <v>34</v>
      </c>
      <c r="U24" s="4">
        <v>4397.16</v>
      </c>
      <c r="V24" s="4">
        <v>0</v>
      </c>
      <c r="W24" s="4">
        <v>0</v>
      </c>
      <c r="X24" s="4" t="s">
        <v>136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133</v>
      </c>
      <c r="E25" s="4" t="s">
        <v>139</v>
      </c>
      <c r="F25" s="6">
        <v>45300</v>
      </c>
      <c r="G25" s="6">
        <v>45301</v>
      </c>
      <c r="H25" s="4">
        <v>1</v>
      </c>
      <c r="I25" s="4">
        <v>1</v>
      </c>
      <c r="J25" s="4">
        <v>1</v>
      </c>
      <c r="K25" s="4" t="s">
        <v>30</v>
      </c>
      <c r="L25" s="4">
        <v>1735.24</v>
      </c>
      <c r="M25" s="4">
        <v>1735.24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45288.0000115741</v>
      </c>
      <c r="S25" s="6">
        <v>45304</v>
      </c>
      <c r="T25" s="4" t="s">
        <v>34</v>
      </c>
      <c r="U25" s="4">
        <v>1735.24</v>
      </c>
      <c r="V25" s="4">
        <v>0</v>
      </c>
      <c r="W25" s="4">
        <v>966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45299</v>
      </c>
      <c r="G26" s="6">
        <v>45301</v>
      </c>
      <c r="H26" s="4">
        <v>1</v>
      </c>
      <c r="I26" s="4">
        <v>2</v>
      </c>
      <c r="J26" s="4">
        <v>2</v>
      </c>
      <c r="K26" s="4" t="s">
        <v>30</v>
      </c>
      <c r="L26" s="4">
        <v>3144.74</v>
      </c>
      <c r="M26" s="4">
        <v>3144.74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45292</v>
      </c>
      <c r="S26" s="6">
        <v>45304</v>
      </c>
      <c r="T26" s="4" t="s">
        <v>34</v>
      </c>
      <c r="U26" s="4">
        <v>3144.74</v>
      </c>
      <c r="V26" s="4">
        <v>0</v>
      </c>
      <c r="W26" s="4">
        <v>0</v>
      </c>
      <c r="X26" s="4" t="s">
        <v>147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45301</v>
      </c>
      <c r="G27" s="6">
        <v>45302</v>
      </c>
      <c r="H27" s="4">
        <v>1</v>
      </c>
      <c r="I27" s="4">
        <v>1</v>
      </c>
      <c r="J27" s="4">
        <v>1</v>
      </c>
      <c r="K27" s="4" t="s">
        <v>30</v>
      </c>
      <c r="L27" s="4">
        <v>782.11</v>
      </c>
      <c r="M27" s="4">
        <v>782.11</v>
      </c>
      <c r="N27" s="4" t="s">
        <v>152</v>
      </c>
      <c r="O27" s="4" t="s">
        <v>153</v>
      </c>
      <c r="P27" s="4" t="s">
        <v>33</v>
      </c>
      <c r="Q27" s="4">
        <v>0</v>
      </c>
      <c r="R27" s="7">
        <v>45136.0000115741</v>
      </c>
      <c r="S27" s="6">
        <v>45305</v>
      </c>
      <c r="T27" s="4" t="s">
        <v>34</v>
      </c>
      <c r="U27" s="4">
        <v>782.11</v>
      </c>
      <c r="V27" s="4">
        <v>0</v>
      </c>
      <c r="W27" s="4">
        <v>0</v>
      </c>
      <c r="X27" s="4" t="s">
        <v>154</v>
      </c>
      <c r="Y27" s="4" t="s">
        <v>36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150</v>
      </c>
      <c r="E28" s="4" t="s">
        <v>156</v>
      </c>
      <c r="F28" s="6">
        <v>45301</v>
      </c>
      <c r="G28" s="6">
        <v>45302</v>
      </c>
      <c r="H28" s="4">
        <v>1</v>
      </c>
      <c r="I28" s="4">
        <v>1</v>
      </c>
      <c r="J28" s="4">
        <v>1</v>
      </c>
      <c r="K28" s="4" t="s">
        <v>30</v>
      </c>
      <c r="L28" s="4">
        <v>782.11</v>
      </c>
      <c r="M28" s="4">
        <v>782.11</v>
      </c>
      <c r="N28" s="4" t="s">
        <v>157</v>
      </c>
      <c r="O28" s="4" t="s">
        <v>153</v>
      </c>
      <c r="P28" s="4" t="s">
        <v>33</v>
      </c>
      <c r="Q28" s="4">
        <v>0</v>
      </c>
      <c r="R28" s="7">
        <v>45136.0000115741</v>
      </c>
      <c r="S28" s="6">
        <v>45305</v>
      </c>
      <c r="T28" s="4" t="s">
        <v>34</v>
      </c>
      <c r="U28" s="4">
        <v>782.11</v>
      </c>
      <c r="V28" s="4">
        <v>0</v>
      </c>
      <c r="W28" s="4">
        <v>0</v>
      </c>
      <c r="X28" s="4" t="s">
        <v>158</v>
      </c>
      <c r="Y28" s="4" t="s">
        <v>36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45300</v>
      </c>
      <c r="G29" s="6">
        <v>45302</v>
      </c>
      <c r="H29" s="4">
        <v>1</v>
      </c>
      <c r="I29" s="4">
        <v>2</v>
      </c>
      <c r="J29" s="4">
        <v>2</v>
      </c>
      <c r="K29" s="4" t="s">
        <v>30</v>
      </c>
      <c r="L29" s="4">
        <v>1606.22</v>
      </c>
      <c r="M29" s="4">
        <v>1606.22</v>
      </c>
      <c r="N29" s="4" t="s">
        <v>162</v>
      </c>
      <c r="O29" s="4" t="s">
        <v>153</v>
      </c>
      <c r="P29" s="4" t="s">
        <v>33</v>
      </c>
      <c r="Q29" s="4">
        <v>0</v>
      </c>
      <c r="R29" s="7">
        <v>45138</v>
      </c>
      <c r="S29" s="6">
        <v>45305</v>
      </c>
      <c r="T29" s="4" t="s">
        <v>34</v>
      </c>
      <c r="U29" s="4">
        <v>1606.22</v>
      </c>
      <c r="V29" s="4">
        <v>0</v>
      </c>
      <c r="W29" s="4">
        <v>0</v>
      </c>
      <c r="X29" s="4" t="s">
        <v>163</v>
      </c>
      <c r="Y29" s="4" t="s">
        <v>36</v>
      </c>
    </row>
    <row r="30" s="4" customFormat="1" spans="1:25">
      <c r="A30" s="4" t="s">
        <v>159</v>
      </c>
      <c r="B30" s="4" t="s">
        <v>26</v>
      </c>
      <c r="C30" s="4" t="s">
        <v>43</v>
      </c>
      <c r="D30" s="4" t="s">
        <v>160</v>
      </c>
      <c r="E30" s="4" t="s">
        <v>161</v>
      </c>
      <c r="F30" s="6">
        <v>45300</v>
      </c>
      <c r="G30" s="6">
        <v>45302</v>
      </c>
      <c r="H30" s="4">
        <v>1</v>
      </c>
      <c r="I30" s="4">
        <v>2</v>
      </c>
      <c r="J30" s="4">
        <v>2</v>
      </c>
      <c r="K30" s="4" t="s">
        <v>30</v>
      </c>
      <c r="L30" s="4">
        <v>-1606.22</v>
      </c>
      <c r="M30" s="4">
        <v>-1606.22</v>
      </c>
      <c r="N30" s="4" t="s">
        <v>162</v>
      </c>
      <c r="O30" s="4" t="s">
        <v>153</v>
      </c>
      <c r="P30" s="4" t="s">
        <v>33</v>
      </c>
      <c r="Q30" s="4">
        <v>0</v>
      </c>
      <c r="R30" s="7">
        <v>45138</v>
      </c>
      <c r="S30" s="6">
        <v>45305</v>
      </c>
      <c r="T30" s="4" t="s">
        <v>34</v>
      </c>
      <c r="U30" s="4">
        <v>-1606.22</v>
      </c>
      <c r="V30" s="4">
        <v>0</v>
      </c>
      <c r="W30" s="4">
        <v>0</v>
      </c>
      <c r="X30" s="4" t="s">
        <v>163</v>
      </c>
      <c r="Y30" s="4" t="s">
        <v>36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45299</v>
      </c>
      <c r="G31" s="6">
        <v>45302</v>
      </c>
      <c r="H31" s="4">
        <v>1</v>
      </c>
      <c r="I31" s="4">
        <v>3</v>
      </c>
      <c r="J31" s="4">
        <v>3</v>
      </c>
      <c r="K31" s="4" t="s">
        <v>30</v>
      </c>
      <c r="L31" s="4">
        <v>9335.07</v>
      </c>
      <c r="M31" s="4">
        <v>9335.07</v>
      </c>
      <c r="N31" s="4" t="s">
        <v>167</v>
      </c>
      <c r="O31" s="4" t="s">
        <v>153</v>
      </c>
      <c r="P31" s="4" t="s">
        <v>33</v>
      </c>
      <c r="Q31" s="4">
        <v>0</v>
      </c>
      <c r="R31" s="7">
        <v>45163.0000115741</v>
      </c>
      <c r="S31" s="6">
        <v>45305</v>
      </c>
      <c r="T31" s="4" t="s">
        <v>34</v>
      </c>
      <c r="U31" s="4">
        <v>9335.07</v>
      </c>
      <c r="V31" s="4">
        <v>0</v>
      </c>
      <c r="W31" s="4">
        <v>0</v>
      </c>
      <c r="X31" s="4" t="s">
        <v>168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29</v>
      </c>
      <c r="F32" s="6">
        <v>45300</v>
      </c>
      <c r="G32" s="6">
        <v>45302</v>
      </c>
      <c r="H32" s="4">
        <v>1</v>
      </c>
      <c r="I32" s="4">
        <v>2</v>
      </c>
      <c r="J32" s="4">
        <v>2</v>
      </c>
      <c r="K32" s="4" t="s">
        <v>30</v>
      </c>
      <c r="L32" s="4">
        <v>1469.8</v>
      </c>
      <c r="M32" s="4">
        <v>1469.8</v>
      </c>
      <c r="N32" s="4" t="s">
        <v>172</v>
      </c>
      <c r="O32" s="4" t="s">
        <v>153</v>
      </c>
      <c r="P32" s="4" t="s">
        <v>33</v>
      </c>
      <c r="Q32" s="4">
        <v>0</v>
      </c>
      <c r="R32" s="7">
        <v>45171</v>
      </c>
      <c r="S32" s="6">
        <v>45305</v>
      </c>
      <c r="T32" s="4" t="s">
        <v>34</v>
      </c>
      <c r="U32" s="4">
        <v>1469.8</v>
      </c>
      <c r="V32" s="4">
        <v>0</v>
      </c>
      <c r="W32" s="4">
        <v>0</v>
      </c>
      <c r="X32" s="4" t="s">
        <v>173</v>
      </c>
      <c r="Y32" s="4" t="s">
        <v>174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45297</v>
      </c>
      <c r="G33" s="6">
        <v>45302</v>
      </c>
      <c r="H33" s="4">
        <v>2</v>
      </c>
      <c r="I33" s="4">
        <v>5</v>
      </c>
      <c r="J33" s="4">
        <v>10</v>
      </c>
      <c r="K33" s="4" t="s">
        <v>30</v>
      </c>
      <c r="L33" s="4">
        <v>3971.7</v>
      </c>
      <c r="M33" s="4">
        <v>3971.7</v>
      </c>
      <c r="N33" s="4" t="s">
        <v>178</v>
      </c>
      <c r="O33" s="4" t="s">
        <v>153</v>
      </c>
      <c r="P33" s="4" t="s">
        <v>33</v>
      </c>
      <c r="Q33" s="4">
        <v>0</v>
      </c>
      <c r="R33" s="7">
        <v>45178</v>
      </c>
      <c r="S33" s="6">
        <v>45305</v>
      </c>
      <c r="T33" s="4" t="s">
        <v>34</v>
      </c>
      <c r="U33" s="4">
        <v>3971.7</v>
      </c>
      <c r="V33" s="4">
        <v>0</v>
      </c>
      <c r="W33" s="4">
        <v>0</v>
      </c>
      <c r="X33" s="4" t="s">
        <v>179</v>
      </c>
      <c r="Y33" s="4" t="s">
        <v>180</v>
      </c>
    </row>
    <row r="34" s="4" customFormat="1" spans="1:25">
      <c r="A34" s="4" t="s">
        <v>181</v>
      </c>
      <c r="B34" s="4" t="s">
        <v>26</v>
      </c>
      <c r="C34" s="4" t="s">
        <v>27</v>
      </c>
      <c r="D34" s="4" t="s">
        <v>182</v>
      </c>
      <c r="E34" s="4" t="s">
        <v>183</v>
      </c>
      <c r="F34" s="6">
        <v>45299</v>
      </c>
      <c r="G34" s="6">
        <v>45302</v>
      </c>
      <c r="H34" s="4">
        <v>1</v>
      </c>
      <c r="I34" s="4">
        <v>3</v>
      </c>
      <c r="J34" s="4">
        <v>3</v>
      </c>
      <c r="K34" s="4" t="s">
        <v>30</v>
      </c>
      <c r="L34" s="4">
        <v>7015.68</v>
      </c>
      <c r="M34" s="4">
        <v>7015.68</v>
      </c>
      <c r="N34" s="4" t="s">
        <v>184</v>
      </c>
      <c r="O34" s="4" t="s">
        <v>153</v>
      </c>
      <c r="P34" s="4" t="s">
        <v>33</v>
      </c>
      <c r="Q34" s="4">
        <v>0</v>
      </c>
      <c r="R34" s="7">
        <v>45232.0000115741</v>
      </c>
      <c r="S34" s="6">
        <v>45305</v>
      </c>
      <c r="T34" s="4" t="s">
        <v>34</v>
      </c>
      <c r="U34" s="4">
        <v>7015.68</v>
      </c>
      <c r="V34" s="4">
        <v>0</v>
      </c>
      <c r="W34" s="4">
        <v>0</v>
      </c>
      <c r="X34" s="4" t="s">
        <v>185</v>
      </c>
      <c r="Y34" s="4" t="s">
        <v>36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6">
        <v>45295</v>
      </c>
      <c r="G35" s="6">
        <v>45302</v>
      </c>
      <c r="H35" s="4">
        <v>1</v>
      </c>
      <c r="I35" s="4">
        <v>7</v>
      </c>
      <c r="J35" s="4">
        <v>7</v>
      </c>
      <c r="K35" s="4" t="s">
        <v>30</v>
      </c>
      <c r="L35" s="4">
        <v>10803.97</v>
      </c>
      <c r="M35" s="4">
        <v>10803.97</v>
      </c>
      <c r="N35" s="4" t="s">
        <v>189</v>
      </c>
      <c r="O35" s="4" t="s">
        <v>153</v>
      </c>
      <c r="P35" s="4" t="s">
        <v>33</v>
      </c>
      <c r="Q35" s="4">
        <v>0</v>
      </c>
      <c r="R35" s="7">
        <v>45236.0000115741</v>
      </c>
      <c r="S35" s="6">
        <v>45305</v>
      </c>
      <c r="T35" s="4" t="s">
        <v>34</v>
      </c>
      <c r="U35" s="4">
        <v>10803.97</v>
      </c>
      <c r="V35" s="4">
        <v>0</v>
      </c>
      <c r="W35" s="4">
        <v>0</v>
      </c>
      <c r="X35" s="4" t="s">
        <v>190</v>
      </c>
      <c r="Y35" s="4" t="s">
        <v>36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45299</v>
      </c>
      <c r="G36" s="6">
        <v>45302</v>
      </c>
      <c r="H36" s="4">
        <v>1</v>
      </c>
      <c r="I36" s="4">
        <v>3</v>
      </c>
      <c r="J36" s="4">
        <v>3</v>
      </c>
      <c r="K36" s="4" t="s">
        <v>30</v>
      </c>
      <c r="L36" s="4">
        <v>1942.92</v>
      </c>
      <c r="M36" s="4">
        <v>1942.92</v>
      </c>
      <c r="N36" s="4" t="s">
        <v>194</v>
      </c>
      <c r="O36" s="4" t="s">
        <v>153</v>
      </c>
      <c r="P36" s="4" t="s">
        <v>33</v>
      </c>
      <c r="Q36" s="4">
        <v>0</v>
      </c>
      <c r="R36" s="7">
        <v>45241.0000115741</v>
      </c>
      <c r="S36" s="6">
        <v>45305</v>
      </c>
      <c r="T36" s="4" t="s">
        <v>34</v>
      </c>
      <c r="U36" s="4">
        <v>1942.92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99</v>
      </c>
      <c r="E37" s="4" t="s">
        <v>100</v>
      </c>
      <c r="F37" s="6">
        <v>45298</v>
      </c>
      <c r="G37" s="6">
        <v>45302</v>
      </c>
      <c r="H37" s="4">
        <v>1</v>
      </c>
      <c r="I37" s="4">
        <v>4</v>
      </c>
      <c r="J37" s="4">
        <v>4</v>
      </c>
      <c r="K37" s="4" t="s">
        <v>30</v>
      </c>
      <c r="L37" s="4">
        <v>7506.43</v>
      </c>
      <c r="M37" s="4">
        <v>7506.43</v>
      </c>
      <c r="N37" s="4" t="s">
        <v>198</v>
      </c>
      <c r="O37" s="4" t="s">
        <v>153</v>
      </c>
      <c r="P37" s="4" t="s">
        <v>33</v>
      </c>
      <c r="Q37" s="4">
        <v>0</v>
      </c>
      <c r="R37" s="7">
        <v>45244</v>
      </c>
      <c r="S37" s="6">
        <v>45305</v>
      </c>
      <c r="T37" s="4" t="s">
        <v>34</v>
      </c>
      <c r="U37" s="4">
        <v>7506.43</v>
      </c>
      <c r="V37" s="4">
        <v>0</v>
      </c>
      <c r="W37" s="4">
        <v>0</v>
      </c>
      <c r="X37" s="4" t="s">
        <v>199</v>
      </c>
      <c r="Y37" s="4" t="s">
        <v>200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45301</v>
      </c>
      <c r="G38" s="6">
        <v>45302</v>
      </c>
      <c r="H38" s="4">
        <v>1</v>
      </c>
      <c r="I38" s="4">
        <v>1</v>
      </c>
      <c r="J38" s="4">
        <v>1</v>
      </c>
      <c r="K38" s="4" t="s">
        <v>30</v>
      </c>
      <c r="L38" s="4">
        <v>1238.63</v>
      </c>
      <c r="M38" s="4">
        <v>1238.63</v>
      </c>
      <c r="N38" s="4" t="s">
        <v>204</v>
      </c>
      <c r="O38" s="4" t="s">
        <v>153</v>
      </c>
      <c r="P38" s="4" t="s">
        <v>33</v>
      </c>
      <c r="Q38" s="4">
        <v>0</v>
      </c>
      <c r="R38" s="7">
        <v>45245</v>
      </c>
      <c r="S38" s="6">
        <v>45305</v>
      </c>
      <c r="T38" s="4" t="s">
        <v>34</v>
      </c>
      <c r="U38" s="4">
        <v>1238.63</v>
      </c>
      <c r="V38" s="4">
        <v>0</v>
      </c>
      <c r="W38" s="4">
        <v>0</v>
      </c>
      <c r="X38" s="4" t="s">
        <v>205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45301</v>
      </c>
      <c r="G39" s="6">
        <v>45302</v>
      </c>
      <c r="H39" s="4">
        <v>1</v>
      </c>
      <c r="I39" s="4">
        <v>1</v>
      </c>
      <c r="J39" s="4">
        <v>1</v>
      </c>
      <c r="K39" s="4" t="s">
        <v>30</v>
      </c>
      <c r="L39" s="4">
        <v>1238.63</v>
      </c>
      <c r="M39" s="4">
        <v>1238.63</v>
      </c>
      <c r="N39" s="4" t="s">
        <v>208</v>
      </c>
      <c r="O39" s="4" t="s">
        <v>153</v>
      </c>
      <c r="P39" s="4" t="s">
        <v>33</v>
      </c>
      <c r="Q39" s="4">
        <v>0</v>
      </c>
      <c r="R39" s="7">
        <v>45245</v>
      </c>
      <c r="S39" s="6">
        <v>45305</v>
      </c>
      <c r="T39" s="4" t="s">
        <v>34</v>
      </c>
      <c r="U39" s="4">
        <v>1238.63</v>
      </c>
      <c r="V39" s="4">
        <v>0</v>
      </c>
      <c r="W39" s="4">
        <v>0</v>
      </c>
      <c r="X39" s="4" t="s">
        <v>209</v>
      </c>
      <c r="Y39" s="4" t="s">
        <v>210</v>
      </c>
    </row>
    <row r="40" s="4" customFormat="1" spans="1:25">
      <c r="A40" s="4" t="s">
        <v>201</v>
      </c>
      <c r="B40" s="4" t="s">
        <v>26</v>
      </c>
      <c r="C40" s="4" t="s">
        <v>43</v>
      </c>
      <c r="D40" s="4" t="s">
        <v>202</v>
      </c>
      <c r="E40" s="4" t="s">
        <v>203</v>
      </c>
      <c r="F40" s="6">
        <v>45301</v>
      </c>
      <c r="G40" s="6">
        <v>45302</v>
      </c>
      <c r="H40" s="4">
        <v>1</v>
      </c>
      <c r="I40" s="4">
        <v>1</v>
      </c>
      <c r="J40" s="4">
        <v>1</v>
      </c>
      <c r="K40" s="4" t="s">
        <v>30</v>
      </c>
      <c r="L40" s="4">
        <v>-1238.63</v>
      </c>
      <c r="M40" s="4">
        <v>-1238.63</v>
      </c>
      <c r="N40" s="4" t="s">
        <v>204</v>
      </c>
      <c r="O40" s="4" t="s">
        <v>153</v>
      </c>
      <c r="P40" s="4" t="s">
        <v>33</v>
      </c>
      <c r="Q40" s="4">
        <v>0</v>
      </c>
      <c r="R40" s="7">
        <v>45245</v>
      </c>
      <c r="S40" s="6">
        <v>45305</v>
      </c>
      <c r="T40" s="4" t="s">
        <v>34</v>
      </c>
      <c r="U40" s="4">
        <v>-1238.63</v>
      </c>
      <c r="V40" s="4">
        <v>0</v>
      </c>
      <c r="W40" s="4">
        <v>0</v>
      </c>
      <c r="X40" s="4" t="s">
        <v>205</v>
      </c>
      <c r="Y40" s="4" t="s">
        <v>206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45300</v>
      </c>
      <c r="G41" s="6">
        <v>45302</v>
      </c>
      <c r="H41" s="4">
        <v>1</v>
      </c>
      <c r="I41" s="4">
        <v>2</v>
      </c>
      <c r="J41" s="4">
        <v>2</v>
      </c>
      <c r="K41" s="4" t="s">
        <v>30</v>
      </c>
      <c r="L41" s="4">
        <v>491.56</v>
      </c>
      <c r="M41" s="4">
        <v>491.56</v>
      </c>
      <c r="N41" s="4" t="s">
        <v>214</v>
      </c>
      <c r="O41" s="4" t="s">
        <v>153</v>
      </c>
      <c r="P41" s="4" t="s">
        <v>33</v>
      </c>
      <c r="Q41" s="4">
        <v>0</v>
      </c>
      <c r="R41" s="7">
        <v>45245</v>
      </c>
      <c r="S41" s="6">
        <v>45305</v>
      </c>
      <c r="T41" s="4" t="s">
        <v>34</v>
      </c>
      <c r="U41" s="4">
        <v>491.56</v>
      </c>
      <c r="V41" s="4">
        <v>0</v>
      </c>
      <c r="W41" s="4">
        <v>0</v>
      </c>
      <c r="X41" s="4" t="s">
        <v>215</v>
      </c>
      <c r="Y41" s="4" t="s">
        <v>36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45296</v>
      </c>
      <c r="G42" s="6">
        <v>45302</v>
      </c>
      <c r="H42" s="4">
        <v>1</v>
      </c>
      <c r="I42" s="4">
        <v>6</v>
      </c>
      <c r="J42" s="4">
        <v>6</v>
      </c>
      <c r="K42" s="4" t="s">
        <v>30</v>
      </c>
      <c r="L42" s="4">
        <v>8793.6</v>
      </c>
      <c r="M42" s="4">
        <v>8793.6</v>
      </c>
      <c r="N42" s="4" t="s">
        <v>219</v>
      </c>
      <c r="O42" s="4" t="s">
        <v>153</v>
      </c>
      <c r="P42" s="4" t="s">
        <v>33</v>
      </c>
      <c r="Q42" s="4">
        <v>0</v>
      </c>
      <c r="R42" s="7">
        <v>45261.0000115741</v>
      </c>
      <c r="S42" s="6">
        <v>45305</v>
      </c>
      <c r="T42" s="4" t="s">
        <v>34</v>
      </c>
      <c r="U42" s="4">
        <v>8793.6</v>
      </c>
      <c r="V42" s="4">
        <v>0</v>
      </c>
      <c r="W42" s="4">
        <v>0</v>
      </c>
      <c r="X42" s="4" t="s">
        <v>220</v>
      </c>
      <c r="Y42" s="4" t="s">
        <v>36</v>
      </c>
    </row>
    <row r="43" s="4" customFormat="1" spans="1:25">
      <c r="A43" s="4" t="s">
        <v>216</v>
      </c>
      <c r="B43" s="4" t="s">
        <v>26</v>
      </c>
      <c r="C43" s="4" t="s">
        <v>43</v>
      </c>
      <c r="D43" s="4" t="s">
        <v>217</v>
      </c>
      <c r="E43" s="4" t="s">
        <v>218</v>
      </c>
      <c r="F43" s="6">
        <v>45296</v>
      </c>
      <c r="G43" s="6">
        <v>45302</v>
      </c>
      <c r="H43" s="4">
        <v>1</v>
      </c>
      <c r="I43" s="4">
        <v>6</v>
      </c>
      <c r="J43" s="4">
        <v>6</v>
      </c>
      <c r="K43" s="4" t="s">
        <v>30</v>
      </c>
      <c r="L43" s="4">
        <v>-8793.6</v>
      </c>
      <c r="M43" s="4">
        <v>-8793.6</v>
      </c>
      <c r="N43" s="4" t="s">
        <v>219</v>
      </c>
      <c r="O43" s="4" t="s">
        <v>153</v>
      </c>
      <c r="P43" s="4" t="s">
        <v>33</v>
      </c>
      <c r="Q43" s="4">
        <v>0</v>
      </c>
      <c r="R43" s="7">
        <v>45261.0000115741</v>
      </c>
      <c r="S43" s="6">
        <v>45305</v>
      </c>
      <c r="T43" s="4" t="s">
        <v>34</v>
      </c>
      <c r="U43" s="4">
        <v>-8793.6</v>
      </c>
      <c r="V43" s="4">
        <v>0</v>
      </c>
      <c r="W43" s="4">
        <v>0</v>
      </c>
      <c r="X43" s="4" t="s">
        <v>220</v>
      </c>
      <c r="Y43" s="4" t="s">
        <v>36</v>
      </c>
    </row>
    <row r="44" s="4" customFormat="1" spans="1:25">
      <c r="A44" s="4" t="s">
        <v>186</v>
      </c>
      <c r="B44" s="4" t="s">
        <v>26</v>
      </c>
      <c r="C44" s="4" t="s">
        <v>43</v>
      </c>
      <c r="D44" s="4" t="s">
        <v>187</v>
      </c>
      <c r="E44" s="4" t="s">
        <v>188</v>
      </c>
      <c r="F44" s="6">
        <v>45295</v>
      </c>
      <c r="G44" s="6">
        <v>45302</v>
      </c>
      <c r="H44" s="4">
        <v>1</v>
      </c>
      <c r="I44" s="4">
        <v>7</v>
      </c>
      <c r="J44" s="4">
        <v>7</v>
      </c>
      <c r="K44" s="4" t="s">
        <v>30</v>
      </c>
      <c r="L44" s="4">
        <v>-10803.97</v>
      </c>
      <c r="M44" s="4">
        <v>-10803.97</v>
      </c>
      <c r="N44" s="4" t="s">
        <v>189</v>
      </c>
      <c r="O44" s="4" t="s">
        <v>153</v>
      </c>
      <c r="P44" s="4" t="s">
        <v>33</v>
      </c>
      <c r="Q44" s="4">
        <v>0</v>
      </c>
      <c r="R44" s="7">
        <v>45236.0000115741</v>
      </c>
      <c r="S44" s="6">
        <v>45305</v>
      </c>
      <c r="T44" s="4" t="s">
        <v>34</v>
      </c>
      <c r="U44" s="4">
        <v>-10803.97</v>
      </c>
      <c r="V44" s="4">
        <v>0</v>
      </c>
      <c r="W44" s="4">
        <v>0</v>
      </c>
      <c r="X44" s="4" t="s">
        <v>190</v>
      </c>
      <c r="Y44" s="4" t="s">
        <v>36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45299</v>
      </c>
      <c r="G45" s="6">
        <v>45302</v>
      </c>
      <c r="H45" s="4">
        <v>1</v>
      </c>
      <c r="I45" s="4">
        <v>3</v>
      </c>
      <c r="J45" s="4">
        <v>3</v>
      </c>
      <c r="K45" s="4" t="s">
        <v>30</v>
      </c>
      <c r="L45" s="4">
        <v>3328.59</v>
      </c>
      <c r="M45" s="4">
        <v>3328.59</v>
      </c>
      <c r="N45" s="4" t="s">
        <v>224</v>
      </c>
      <c r="O45" s="4" t="s">
        <v>153</v>
      </c>
      <c r="P45" s="4" t="s">
        <v>33</v>
      </c>
      <c r="Q45" s="4">
        <v>0</v>
      </c>
      <c r="R45" s="7">
        <v>45286</v>
      </c>
      <c r="S45" s="6">
        <v>45305</v>
      </c>
      <c r="T45" s="4" t="s">
        <v>34</v>
      </c>
      <c r="U45" s="4">
        <v>3328.59</v>
      </c>
      <c r="V45" s="4">
        <v>0</v>
      </c>
      <c r="W45" s="4">
        <v>0</v>
      </c>
      <c r="X45" s="4" t="s">
        <v>225</v>
      </c>
      <c r="Y45" s="4" t="s">
        <v>226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222</v>
      </c>
      <c r="E46" s="4" t="s">
        <v>228</v>
      </c>
      <c r="F46" s="6">
        <v>45299</v>
      </c>
      <c r="G46" s="6">
        <v>45302</v>
      </c>
      <c r="H46" s="4">
        <v>1</v>
      </c>
      <c r="I46" s="4">
        <v>3</v>
      </c>
      <c r="J46" s="4">
        <v>3</v>
      </c>
      <c r="K46" s="4" t="s">
        <v>30</v>
      </c>
      <c r="L46" s="4">
        <v>4206.63</v>
      </c>
      <c r="M46" s="4">
        <v>4206.63</v>
      </c>
      <c r="N46" s="4" t="s">
        <v>229</v>
      </c>
      <c r="O46" s="4" t="s">
        <v>153</v>
      </c>
      <c r="P46" s="4" t="s">
        <v>33</v>
      </c>
      <c r="Q46" s="4">
        <v>0</v>
      </c>
      <c r="R46" s="7">
        <v>45286.0000115741</v>
      </c>
      <c r="S46" s="6">
        <v>45305</v>
      </c>
      <c r="T46" s="4" t="s">
        <v>34</v>
      </c>
      <c r="U46" s="4">
        <v>4206.63</v>
      </c>
      <c r="V46" s="4">
        <v>0</v>
      </c>
      <c r="W46" s="4">
        <v>0</v>
      </c>
      <c r="X46" s="4" t="s">
        <v>230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45301</v>
      </c>
      <c r="G47" s="6">
        <v>45302</v>
      </c>
      <c r="H47" s="4">
        <v>1</v>
      </c>
      <c r="I47" s="4">
        <v>1</v>
      </c>
      <c r="J47" s="4">
        <v>1</v>
      </c>
      <c r="K47" s="4" t="s">
        <v>30</v>
      </c>
      <c r="L47" s="4">
        <v>391</v>
      </c>
      <c r="M47" s="4">
        <v>391</v>
      </c>
      <c r="N47" s="4" t="s">
        <v>235</v>
      </c>
      <c r="O47" s="4" t="s">
        <v>153</v>
      </c>
      <c r="P47" s="4" t="s">
        <v>33</v>
      </c>
      <c r="Q47" s="4">
        <v>0</v>
      </c>
      <c r="R47" s="7">
        <v>45251.0000115741</v>
      </c>
      <c r="S47" s="6">
        <v>45305</v>
      </c>
      <c r="T47" s="4" t="s">
        <v>34</v>
      </c>
      <c r="U47" s="4">
        <v>391</v>
      </c>
      <c r="V47" s="4">
        <v>0</v>
      </c>
      <c r="W47" s="4">
        <v>0</v>
      </c>
      <c r="X47" s="4" t="s">
        <v>236</v>
      </c>
      <c r="Y47" s="4" t="s">
        <v>237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133</v>
      </c>
      <c r="E48" s="4" t="s">
        <v>139</v>
      </c>
      <c r="F48" s="6">
        <v>45301</v>
      </c>
      <c r="G48" s="6">
        <v>45302</v>
      </c>
      <c r="H48" s="4">
        <v>1</v>
      </c>
      <c r="I48" s="4">
        <v>1</v>
      </c>
      <c r="J48" s="4">
        <v>1</v>
      </c>
      <c r="K48" s="4" t="s">
        <v>30</v>
      </c>
      <c r="L48" s="4">
        <v>1729.13</v>
      </c>
      <c r="M48" s="4">
        <v>1729.13</v>
      </c>
      <c r="N48" s="4" t="s">
        <v>239</v>
      </c>
      <c r="O48" s="4" t="s">
        <v>153</v>
      </c>
      <c r="P48" s="4" t="s">
        <v>33</v>
      </c>
      <c r="Q48" s="4">
        <v>0</v>
      </c>
      <c r="R48" s="7">
        <v>45295.0000115741</v>
      </c>
      <c r="S48" s="6">
        <v>45305</v>
      </c>
      <c r="T48" s="4" t="s">
        <v>34</v>
      </c>
      <c r="U48" s="4">
        <v>1729.13</v>
      </c>
      <c r="V48" s="4">
        <v>0</v>
      </c>
      <c r="W48" s="4">
        <v>0</v>
      </c>
      <c r="X48" s="4" t="s">
        <v>240</v>
      </c>
      <c r="Y48" s="4" t="s">
        <v>241</v>
      </c>
    </row>
    <row r="49" s="4" customFormat="1" spans="1:25">
      <c r="A49" s="4" t="s">
        <v>232</v>
      </c>
      <c r="B49" s="4" t="s">
        <v>26</v>
      </c>
      <c r="C49" s="4" t="s">
        <v>43</v>
      </c>
      <c r="D49" s="4" t="s">
        <v>233</v>
      </c>
      <c r="E49" s="4" t="s">
        <v>234</v>
      </c>
      <c r="F49" s="6">
        <v>45301</v>
      </c>
      <c r="G49" s="6">
        <v>45302</v>
      </c>
      <c r="H49" s="4">
        <v>1</v>
      </c>
      <c r="I49" s="4">
        <v>1</v>
      </c>
      <c r="J49" s="4">
        <v>1</v>
      </c>
      <c r="K49" s="4" t="s">
        <v>30</v>
      </c>
      <c r="L49" s="4">
        <v>-391</v>
      </c>
      <c r="M49" s="4">
        <v>-391</v>
      </c>
      <c r="N49" s="4" t="s">
        <v>235</v>
      </c>
      <c r="O49" s="4" t="s">
        <v>153</v>
      </c>
      <c r="P49" s="4" t="s">
        <v>33</v>
      </c>
      <c r="Q49" s="4">
        <v>0</v>
      </c>
      <c r="R49" s="7">
        <v>45251.0000115741</v>
      </c>
      <c r="S49" s="6">
        <v>45305</v>
      </c>
      <c r="T49" s="4" t="s">
        <v>34</v>
      </c>
      <c r="U49" s="4">
        <v>-391</v>
      </c>
      <c r="V49" s="4">
        <v>0</v>
      </c>
      <c r="W49" s="4">
        <v>0</v>
      </c>
      <c r="X49" s="4" t="s">
        <v>236</v>
      </c>
      <c r="Y49" s="4" t="s">
        <v>237</v>
      </c>
    </row>
    <row r="50" s="4" customFormat="1" spans="1:25">
      <c r="A50" s="4" t="s">
        <v>242</v>
      </c>
      <c r="B50" s="4" t="s">
        <v>26</v>
      </c>
      <c r="C50" s="4" t="s">
        <v>27</v>
      </c>
      <c r="D50" s="4" t="s">
        <v>243</v>
      </c>
      <c r="E50" s="4" t="s">
        <v>244</v>
      </c>
      <c r="F50" s="6">
        <v>45299</v>
      </c>
      <c r="G50" s="6">
        <v>45302</v>
      </c>
      <c r="H50" s="4">
        <v>1</v>
      </c>
      <c r="I50" s="4">
        <v>3</v>
      </c>
      <c r="J50" s="4">
        <v>3</v>
      </c>
      <c r="K50" s="4" t="s">
        <v>30</v>
      </c>
      <c r="L50" s="4">
        <v>1049.82</v>
      </c>
      <c r="M50" s="4">
        <v>1049.82</v>
      </c>
      <c r="N50" s="4" t="s">
        <v>245</v>
      </c>
      <c r="O50" s="4" t="s">
        <v>153</v>
      </c>
      <c r="P50" s="4" t="s">
        <v>33</v>
      </c>
      <c r="Q50" s="4">
        <v>0</v>
      </c>
      <c r="R50" s="7">
        <v>45298.0000115741</v>
      </c>
      <c r="S50" s="6">
        <v>45305</v>
      </c>
      <c r="T50" s="4" t="s">
        <v>34</v>
      </c>
      <c r="U50" s="4">
        <v>1049.82</v>
      </c>
      <c r="V50" s="4">
        <v>0</v>
      </c>
      <c r="W50" s="4">
        <v>0</v>
      </c>
      <c r="X50" s="4" t="s">
        <v>246</v>
      </c>
      <c r="Y50" s="4" t="s">
        <v>247</v>
      </c>
    </row>
    <row r="51" s="4" customFormat="1" spans="1:25">
      <c r="A51" s="4" t="s">
        <v>248</v>
      </c>
      <c r="B51" s="4" t="s">
        <v>26</v>
      </c>
      <c r="C51" s="4" t="s">
        <v>27</v>
      </c>
      <c r="D51" s="4" t="s">
        <v>249</v>
      </c>
      <c r="E51" s="4" t="s">
        <v>250</v>
      </c>
      <c r="F51" s="6">
        <v>45302</v>
      </c>
      <c r="G51" s="6">
        <v>45303</v>
      </c>
      <c r="H51" s="4">
        <v>1</v>
      </c>
      <c r="I51" s="4">
        <v>1</v>
      </c>
      <c r="J51" s="4">
        <v>1</v>
      </c>
      <c r="K51" s="4" t="s">
        <v>30</v>
      </c>
      <c r="L51" s="4">
        <v>660.94</v>
      </c>
      <c r="M51" s="4">
        <v>660.94</v>
      </c>
      <c r="N51" s="4" t="s">
        <v>251</v>
      </c>
      <c r="O51" s="4" t="s">
        <v>252</v>
      </c>
      <c r="P51" s="4" t="s">
        <v>33</v>
      </c>
      <c r="Q51" s="4">
        <v>0</v>
      </c>
      <c r="R51" s="7">
        <v>45144.0000115741</v>
      </c>
      <c r="S51" s="6">
        <v>45306</v>
      </c>
      <c r="T51" s="4" t="s">
        <v>34</v>
      </c>
      <c r="U51" s="4">
        <v>660.94</v>
      </c>
      <c r="V51" s="4">
        <v>0</v>
      </c>
      <c r="W51" s="4">
        <v>0</v>
      </c>
      <c r="X51" s="4" t="s">
        <v>253</v>
      </c>
      <c r="Y51" s="4" t="s">
        <v>254</v>
      </c>
    </row>
    <row r="52" s="4" customFormat="1" spans="1:25">
      <c r="A52" s="4" t="s">
        <v>255</v>
      </c>
      <c r="B52" s="4" t="s">
        <v>26</v>
      </c>
      <c r="C52" s="4" t="s">
        <v>27</v>
      </c>
      <c r="D52" s="4" t="s">
        <v>256</v>
      </c>
      <c r="E52" s="4" t="s">
        <v>257</v>
      </c>
      <c r="F52" s="6">
        <v>45301</v>
      </c>
      <c r="G52" s="6">
        <v>45303</v>
      </c>
      <c r="H52" s="4">
        <v>1</v>
      </c>
      <c r="I52" s="4">
        <v>2</v>
      </c>
      <c r="J52" s="4">
        <v>2</v>
      </c>
      <c r="K52" s="4" t="s">
        <v>30</v>
      </c>
      <c r="L52" s="4">
        <v>754.1</v>
      </c>
      <c r="M52" s="4">
        <v>754.1</v>
      </c>
      <c r="N52" s="4" t="s">
        <v>258</v>
      </c>
      <c r="O52" s="4" t="s">
        <v>252</v>
      </c>
      <c r="P52" s="4" t="s">
        <v>33</v>
      </c>
      <c r="Q52" s="4">
        <v>0</v>
      </c>
      <c r="R52" s="7">
        <v>45159</v>
      </c>
      <c r="S52" s="6">
        <v>45306</v>
      </c>
      <c r="T52" s="4" t="s">
        <v>34</v>
      </c>
      <c r="U52" s="4">
        <v>754.1</v>
      </c>
      <c r="V52" s="4">
        <v>0</v>
      </c>
      <c r="W52" s="4">
        <v>0</v>
      </c>
      <c r="X52" s="4" t="s">
        <v>259</v>
      </c>
      <c r="Y52" s="4" t="s">
        <v>260</v>
      </c>
    </row>
    <row r="53" s="4" customFormat="1" spans="1:25">
      <c r="A53" s="4" t="s">
        <v>255</v>
      </c>
      <c r="B53" s="4" t="s">
        <v>26</v>
      </c>
      <c r="C53" s="4" t="s">
        <v>43</v>
      </c>
      <c r="D53" s="4" t="s">
        <v>256</v>
      </c>
      <c r="E53" s="4" t="s">
        <v>257</v>
      </c>
      <c r="F53" s="6">
        <v>45301</v>
      </c>
      <c r="G53" s="6">
        <v>45303</v>
      </c>
      <c r="H53" s="4">
        <v>1</v>
      </c>
      <c r="I53" s="4">
        <v>2</v>
      </c>
      <c r="J53" s="4">
        <v>2</v>
      </c>
      <c r="K53" s="4" t="s">
        <v>30</v>
      </c>
      <c r="L53" s="4">
        <v>-754.1</v>
      </c>
      <c r="M53" s="4">
        <v>-754.1</v>
      </c>
      <c r="N53" s="4" t="s">
        <v>258</v>
      </c>
      <c r="O53" s="4" t="s">
        <v>252</v>
      </c>
      <c r="P53" s="4" t="s">
        <v>33</v>
      </c>
      <c r="Q53" s="4">
        <v>0</v>
      </c>
      <c r="R53" s="7">
        <v>45159</v>
      </c>
      <c r="S53" s="6">
        <v>45306</v>
      </c>
      <c r="T53" s="4" t="s">
        <v>34</v>
      </c>
      <c r="U53" s="4">
        <v>-754.1</v>
      </c>
      <c r="V53" s="4">
        <v>0</v>
      </c>
      <c r="W53" s="4">
        <v>0</v>
      </c>
      <c r="X53" s="4" t="s">
        <v>259</v>
      </c>
      <c r="Y53" s="4" t="s">
        <v>260</v>
      </c>
    </row>
    <row r="54" s="4" customFormat="1" spans="1:25">
      <c r="A54" s="4" t="s">
        <v>261</v>
      </c>
      <c r="B54" s="4" t="s">
        <v>26</v>
      </c>
      <c r="C54" s="4" t="s">
        <v>27</v>
      </c>
      <c r="D54" s="4" t="s">
        <v>262</v>
      </c>
      <c r="E54" s="4" t="s">
        <v>263</v>
      </c>
      <c r="F54" s="6">
        <v>45300</v>
      </c>
      <c r="G54" s="6">
        <v>45303</v>
      </c>
      <c r="H54" s="4">
        <v>1</v>
      </c>
      <c r="I54" s="4">
        <v>3</v>
      </c>
      <c r="J54" s="4">
        <v>3</v>
      </c>
      <c r="K54" s="4" t="s">
        <v>30</v>
      </c>
      <c r="L54" s="4">
        <v>2739.3</v>
      </c>
      <c r="M54" s="4">
        <v>2739.3</v>
      </c>
      <c r="N54" s="4" t="s">
        <v>264</v>
      </c>
      <c r="O54" s="4" t="s">
        <v>252</v>
      </c>
      <c r="P54" s="4" t="s">
        <v>33</v>
      </c>
      <c r="Q54" s="4">
        <v>0</v>
      </c>
      <c r="R54" s="7">
        <v>45189</v>
      </c>
      <c r="S54" s="6">
        <v>45306</v>
      </c>
      <c r="T54" s="4" t="s">
        <v>34</v>
      </c>
      <c r="U54" s="4">
        <v>2739.3</v>
      </c>
      <c r="V54" s="4">
        <v>0</v>
      </c>
      <c r="W54" s="4">
        <v>0</v>
      </c>
      <c r="X54" s="4" t="s">
        <v>265</v>
      </c>
      <c r="Y54" s="4" t="s">
        <v>36</v>
      </c>
    </row>
    <row r="55" s="4" customFormat="1" spans="1:25">
      <c r="A55" s="4" t="s">
        <v>266</v>
      </c>
      <c r="B55" s="4" t="s">
        <v>26</v>
      </c>
      <c r="C55" s="4" t="s">
        <v>27</v>
      </c>
      <c r="D55" s="4" t="s">
        <v>267</v>
      </c>
      <c r="E55" s="4" t="s">
        <v>268</v>
      </c>
      <c r="F55" s="6">
        <v>45301</v>
      </c>
      <c r="G55" s="6">
        <v>45303</v>
      </c>
      <c r="H55" s="4">
        <v>1</v>
      </c>
      <c r="I55" s="4">
        <v>2</v>
      </c>
      <c r="J55" s="4">
        <v>2</v>
      </c>
      <c r="K55" s="4" t="s">
        <v>30</v>
      </c>
      <c r="L55" s="4">
        <v>684.22</v>
      </c>
      <c r="M55" s="4">
        <v>684.22</v>
      </c>
      <c r="N55" s="4" t="s">
        <v>269</v>
      </c>
      <c r="O55" s="4" t="s">
        <v>252</v>
      </c>
      <c r="P55" s="4" t="s">
        <v>33</v>
      </c>
      <c r="Q55" s="4">
        <v>0</v>
      </c>
      <c r="R55" s="7">
        <v>45213.0000115741</v>
      </c>
      <c r="S55" s="6">
        <v>45306</v>
      </c>
      <c r="T55" s="4" t="s">
        <v>34</v>
      </c>
      <c r="U55" s="4">
        <v>684.22</v>
      </c>
      <c r="V55" s="4">
        <v>0</v>
      </c>
      <c r="W55" s="4">
        <v>0</v>
      </c>
      <c r="X55" s="4" t="s">
        <v>270</v>
      </c>
      <c r="Y55" s="4" t="s">
        <v>36</v>
      </c>
    </row>
    <row r="56" s="4" customFormat="1" spans="1:25">
      <c r="A56" s="4" t="s">
        <v>271</v>
      </c>
      <c r="B56" s="4" t="s">
        <v>26</v>
      </c>
      <c r="C56" s="4" t="s">
        <v>27</v>
      </c>
      <c r="D56" s="4" t="s">
        <v>272</v>
      </c>
      <c r="E56" s="4" t="s">
        <v>273</v>
      </c>
      <c r="F56" s="6">
        <v>45301</v>
      </c>
      <c r="G56" s="6">
        <v>45303</v>
      </c>
      <c r="H56" s="4">
        <v>1</v>
      </c>
      <c r="I56" s="4">
        <v>2</v>
      </c>
      <c r="J56" s="4">
        <v>2</v>
      </c>
      <c r="K56" s="4" t="s">
        <v>30</v>
      </c>
      <c r="L56" s="4">
        <v>2940.06</v>
      </c>
      <c r="M56" s="4">
        <v>2940.06</v>
      </c>
      <c r="N56" s="4" t="s">
        <v>274</v>
      </c>
      <c r="O56" s="4" t="s">
        <v>252</v>
      </c>
      <c r="P56" s="4" t="s">
        <v>33</v>
      </c>
      <c r="Q56" s="4">
        <v>0</v>
      </c>
      <c r="R56" s="7">
        <v>45215.0000115741</v>
      </c>
      <c r="S56" s="6">
        <v>45306</v>
      </c>
      <c r="T56" s="4" t="s">
        <v>34</v>
      </c>
      <c r="U56" s="4">
        <v>2940.06</v>
      </c>
      <c r="V56" s="4">
        <v>0</v>
      </c>
      <c r="W56" s="4">
        <v>0</v>
      </c>
      <c r="X56" s="4" t="s">
        <v>275</v>
      </c>
      <c r="Y56" s="4" t="s">
        <v>276</v>
      </c>
    </row>
    <row r="57" s="4" customFormat="1" spans="1:25">
      <c r="A57" s="4" t="s">
        <v>277</v>
      </c>
      <c r="B57" s="4" t="s">
        <v>26</v>
      </c>
      <c r="C57" s="4" t="s">
        <v>27</v>
      </c>
      <c r="D57" s="4" t="s">
        <v>278</v>
      </c>
      <c r="E57" s="4" t="s">
        <v>279</v>
      </c>
      <c r="F57" s="6">
        <v>45302</v>
      </c>
      <c r="G57" s="6">
        <v>45303</v>
      </c>
      <c r="H57" s="4">
        <v>1</v>
      </c>
      <c r="I57" s="4">
        <v>1</v>
      </c>
      <c r="J57" s="4">
        <v>1</v>
      </c>
      <c r="K57" s="4" t="s">
        <v>30</v>
      </c>
      <c r="L57" s="4">
        <v>912.63</v>
      </c>
      <c r="M57" s="4">
        <v>912.63</v>
      </c>
      <c r="N57" s="4" t="s">
        <v>280</v>
      </c>
      <c r="O57" s="4" t="s">
        <v>252</v>
      </c>
      <c r="P57" s="4" t="s">
        <v>33</v>
      </c>
      <c r="Q57" s="4">
        <v>0</v>
      </c>
      <c r="R57" s="7">
        <v>45220</v>
      </c>
      <c r="S57" s="6">
        <v>45306</v>
      </c>
      <c r="T57" s="4" t="s">
        <v>34</v>
      </c>
      <c r="U57" s="4">
        <v>912.63</v>
      </c>
      <c r="V57" s="4">
        <v>0</v>
      </c>
      <c r="W57" s="4">
        <v>0</v>
      </c>
      <c r="X57" s="4" t="s">
        <v>281</v>
      </c>
      <c r="Y57" s="4" t="s">
        <v>36</v>
      </c>
    </row>
    <row r="58" s="4" customFormat="1" spans="1:25">
      <c r="A58" s="4" t="s">
        <v>261</v>
      </c>
      <c r="B58" s="4" t="s">
        <v>26</v>
      </c>
      <c r="C58" s="4" t="s">
        <v>43</v>
      </c>
      <c r="D58" s="4" t="s">
        <v>262</v>
      </c>
      <c r="E58" s="4" t="s">
        <v>263</v>
      </c>
      <c r="F58" s="6">
        <v>45300</v>
      </c>
      <c r="G58" s="6">
        <v>45303</v>
      </c>
      <c r="H58" s="4">
        <v>1</v>
      </c>
      <c r="I58" s="4">
        <v>3</v>
      </c>
      <c r="J58" s="4">
        <v>3</v>
      </c>
      <c r="K58" s="4" t="s">
        <v>30</v>
      </c>
      <c r="L58" s="4">
        <v>-2739.3</v>
      </c>
      <c r="M58" s="4">
        <v>-2739.3</v>
      </c>
      <c r="N58" s="4" t="s">
        <v>264</v>
      </c>
      <c r="O58" s="4" t="s">
        <v>252</v>
      </c>
      <c r="P58" s="4" t="s">
        <v>33</v>
      </c>
      <c r="Q58" s="4">
        <v>0</v>
      </c>
      <c r="R58" s="7">
        <v>45189</v>
      </c>
      <c r="S58" s="6">
        <v>45306</v>
      </c>
      <c r="T58" s="4" t="s">
        <v>34</v>
      </c>
      <c r="U58" s="4">
        <v>-2739.3</v>
      </c>
      <c r="V58" s="4">
        <v>0</v>
      </c>
      <c r="W58" s="4">
        <v>0</v>
      </c>
      <c r="X58" s="4" t="s">
        <v>265</v>
      </c>
      <c r="Y58" s="4" t="s">
        <v>36</v>
      </c>
    </row>
    <row r="59" s="4" customFormat="1" spans="1:25">
      <c r="A59" s="4" t="s">
        <v>282</v>
      </c>
      <c r="B59" s="4" t="s">
        <v>26</v>
      </c>
      <c r="C59" s="4" t="s">
        <v>27</v>
      </c>
      <c r="D59" s="4" t="s">
        <v>283</v>
      </c>
      <c r="E59" s="4" t="s">
        <v>284</v>
      </c>
      <c r="F59" s="6">
        <v>45300</v>
      </c>
      <c r="G59" s="6">
        <v>45303</v>
      </c>
      <c r="H59" s="4">
        <v>1</v>
      </c>
      <c r="I59" s="4">
        <v>3</v>
      </c>
      <c r="J59" s="4">
        <v>3</v>
      </c>
      <c r="K59" s="4" t="s">
        <v>30</v>
      </c>
      <c r="L59" s="4">
        <v>683.07</v>
      </c>
      <c r="M59" s="4">
        <v>683.07</v>
      </c>
      <c r="N59" s="4" t="s">
        <v>285</v>
      </c>
      <c r="O59" s="4" t="s">
        <v>252</v>
      </c>
      <c r="P59" s="4" t="s">
        <v>33</v>
      </c>
      <c r="Q59" s="4">
        <v>0</v>
      </c>
      <c r="R59" s="7">
        <v>45230.0000115741</v>
      </c>
      <c r="S59" s="6">
        <v>45306</v>
      </c>
      <c r="T59" s="4" t="s">
        <v>34</v>
      </c>
      <c r="U59" s="4">
        <v>683.07</v>
      </c>
      <c r="V59" s="4">
        <v>0</v>
      </c>
      <c r="W59" s="4">
        <v>0</v>
      </c>
      <c r="X59" s="4" t="s">
        <v>286</v>
      </c>
      <c r="Y59" s="4" t="s">
        <v>36</v>
      </c>
    </row>
    <row r="60" s="4" customFormat="1" spans="1:25">
      <c r="A60" s="4" t="s">
        <v>287</v>
      </c>
      <c r="B60" s="4" t="s">
        <v>26</v>
      </c>
      <c r="C60" s="4" t="s">
        <v>27</v>
      </c>
      <c r="D60" s="4" t="s">
        <v>288</v>
      </c>
      <c r="E60" s="4" t="s">
        <v>289</v>
      </c>
      <c r="F60" s="6">
        <v>45300</v>
      </c>
      <c r="G60" s="6">
        <v>45303</v>
      </c>
      <c r="H60" s="4">
        <v>1</v>
      </c>
      <c r="I60" s="4">
        <v>3</v>
      </c>
      <c r="J60" s="4">
        <v>3</v>
      </c>
      <c r="K60" s="4" t="s">
        <v>30</v>
      </c>
      <c r="L60" s="4">
        <v>3633.24</v>
      </c>
      <c r="M60" s="4">
        <v>3633.24</v>
      </c>
      <c r="N60" s="4" t="s">
        <v>290</v>
      </c>
      <c r="O60" s="4" t="s">
        <v>252</v>
      </c>
      <c r="P60" s="4" t="s">
        <v>33</v>
      </c>
      <c r="Q60" s="4">
        <v>0</v>
      </c>
      <c r="R60" s="7">
        <v>45231</v>
      </c>
      <c r="S60" s="6">
        <v>45306</v>
      </c>
      <c r="T60" s="4" t="s">
        <v>34</v>
      </c>
      <c r="U60" s="4">
        <v>3633.24</v>
      </c>
      <c r="V60" s="4">
        <v>0</v>
      </c>
      <c r="W60" s="4">
        <v>0</v>
      </c>
      <c r="X60" s="4" t="s">
        <v>291</v>
      </c>
      <c r="Y60" s="4" t="s">
        <v>292</v>
      </c>
    </row>
    <row r="61" s="4" customFormat="1" spans="1:25">
      <c r="A61" s="4" t="s">
        <v>293</v>
      </c>
      <c r="B61" s="4" t="s">
        <v>26</v>
      </c>
      <c r="C61" s="4" t="s">
        <v>27</v>
      </c>
      <c r="D61" s="4" t="s">
        <v>294</v>
      </c>
      <c r="E61" s="4" t="s">
        <v>295</v>
      </c>
      <c r="F61" s="6">
        <v>45302</v>
      </c>
      <c r="G61" s="6">
        <v>45303</v>
      </c>
      <c r="H61" s="4">
        <v>1</v>
      </c>
      <c r="I61" s="4">
        <v>1</v>
      </c>
      <c r="J61" s="4">
        <v>1</v>
      </c>
      <c r="K61" s="4" t="s">
        <v>30</v>
      </c>
      <c r="L61" s="4">
        <v>634.81</v>
      </c>
      <c r="M61" s="4">
        <v>634.81</v>
      </c>
      <c r="N61" s="4" t="s">
        <v>296</v>
      </c>
      <c r="O61" s="4" t="s">
        <v>252</v>
      </c>
      <c r="P61" s="4" t="s">
        <v>33</v>
      </c>
      <c r="Q61" s="4">
        <v>0</v>
      </c>
      <c r="R61" s="7">
        <v>45235</v>
      </c>
      <c r="S61" s="6">
        <v>45306</v>
      </c>
      <c r="T61" s="4" t="s">
        <v>34</v>
      </c>
      <c r="U61" s="4">
        <v>634.81</v>
      </c>
      <c r="V61" s="4">
        <v>0</v>
      </c>
      <c r="W61" s="4">
        <v>0</v>
      </c>
      <c r="X61" s="4" t="s">
        <v>297</v>
      </c>
      <c r="Y61" s="4" t="s">
        <v>36</v>
      </c>
    </row>
    <row r="62" s="4" customFormat="1" spans="1:25">
      <c r="A62" s="4" t="s">
        <v>298</v>
      </c>
      <c r="B62" s="4" t="s">
        <v>26</v>
      </c>
      <c r="C62" s="4" t="s">
        <v>27</v>
      </c>
      <c r="D62" s="4" t="s">
        <v>299</v>
      </c>
      <c r="E62" s="4" t="s">
        <v>300</v>
      </c>
      <c r="F62" s="6">
        <v>45302</v>
      </c>
      <c r="G62" s="6">
        <v>45303</v>
      </c>
      <c r="H62" s="4">
        <v>1</v>
      </c>
      <c r="I62" s="4">
        <v>1</v>
      </c>
      <c r="J62" s="4">
        <v>1</v>
      </c>
      <c r="K62" s="4" t="s">
        <v>30</v>
      </c>
      <c r="L62" s="4">
        <v>363.95</v>
      </c>
      <c r="M62" s="4">
        <v>363.95</v>
      </c>
      <c r="N62" s="4" t="s">
        <v>301</v>
      </c>
      <c r="O62" s="4" t="s">
        <v>252</v>
      </c>
      <c r="P62" s="4" t="s">
        <v>33</v>
      </c>
      <c r="Q62" s="4">
        <v>0</v>
      </c>
      <c r="R62" s="7">
        <v>45235.0000115741</v>
      </c>
      <c r="S62" s="6">
        <v>45306</v>
      </c>
      <c r="T62" s="4" t="s">
        <v>34</v>
      </c>
      <c r="U62" s="4">
        <v>363.95</v>
      </c>
      <c r="V62" s="4">
        <v>0</v>
      </c>
      <c r="W62" s="4">
        <v>0</v>
      </c>
      <c r="X62" s="4" t="s">
        <v>302</v>
      </c>
      <c r="Y62" s="4" t="s">
        <v>303</v>
      </c>
    </row>
    <row r="63" s="4" customFormat="1" spans="1:25">
      <c r="A63" s="4" t="s">
        <v>304</v>
      </c>
      <c r="B63" s="4" t="s">
        <v>26</v>
      </c>
      <c r="C63" s="4" t="s">
        <v>27</v>
      </c>
      <c r="D63" s="4" t="s">
        <v>305</v>
      </c>
      <c r="E63" s="4" t="s">
        <v>306</v>
      </c>
      <c r="F63" s="6">
        <v>45297</v>
      </c>
      <c r="G63" s="6">
        <v>45303</v>
      </c>
      <c r="H63" s="4">
        <v>1</v>
      </c>
      <c r="I63" s="4">
        <v>6</v>
      </c>
      <c r="J63" s="4">
        <v>6</v>
      </c>
      <c r="K63" s="4" t="s">
        <v>30</v>
      </c>
      <c r="L63" s="4">
        <v>1269.84</v>
      </c>
      <c r="M63" s="4">
        <v>1269.84</v>
      </c>
      <c r="N63" s="4" t="s">
        <v>307</v>
      </c>
      <c r="O63" s="4" t="s">
        <v>252</v>
      </c>
      <c r="P63" s="4" t="s">
        <v>33</v>
      </c>
      <c r="Q63" s="4">
        <v>0</v>
      </c>
      <c r="R63" s="7">
        <v>45241</v>
      </c>
      <c r="S63" s="6">
        <v>45306</v>
      </c>
      <c r="T63" s="4" t="s">
        <v>34</v>
      </c>
      <c r="U63" s="4">
        <v>1269.84</v>
      </c>
      <c r="V63" s="4">
        <v>0</v>
      </c>
      <c r="W63" s="4">
        <v>0</v>
      </c>
      <c r="X63" s="4" t="s">
        <v>308</v>
      </c>
      <c r="Y63" s="4" t="s">
        <v>36</v>
      </c>
    </row>
    <row r="64" s="4" customFormat="1" spans="1:25">
      <c r="A64" s="4" t="s">
        <v>309</v>
      </c>
      <c r="B64" s="4" t="s">
        <v>26</v>
      </c>
      <c r="C64" s="4" t="s">
        <v>27</v>
      </c>
      <c r="D64" s="4" t="s">
        <v>310</v>
      </c>
      <c r="E64" s="4" t="s">
        <v>311</v>
      </c>
      <c r="F64" s="6">
        <v>45302</v>
      </c>
      <c r="G64" s="6">
        <v>45303</v>
      </c>
      <c r="H64" s="4">
        <v>1</v>
      </c>
      <c r="I64" s="4">
        <v>1</v>
      </c>
      <c r="J64" s="4">
        <v>1</v>
      </c>
      <c r="K64" s="4" t="s">
        <v>30</v>
      </c>
      <c r="L64" s="4">
        <v>1042.75</v>
      </c>
      <c r="M64" s="4">
        <v>1042.75</v>
      </c>
      <c r="N64" s="4" t="s">
        <v>312</v>
      </c>
      <c r="O64" s="4" t="s">
        <v>252</v>
      </c>
      <c r="P64" s="4" t="s">
        <v>33</v>
      </c>
      <c r="Q64" s="4">
        <v>0</v>
      </c>
      <c r="R64" s="7">
        <v>45247.0000115741</v>
      </c>
      <c r="S64" s="6">
        <v>45306</v>
      </c>
      <c r="T64" s="4" t="s">
        <v>34</v>
      </c>
      <c r="U64" s="4">
        <v>1042.75</v>
      </c>
      <c r="V64" s="4">
        <v>0</v>
      </c>
      <c r="W64" s="4">
        <v>0</v>
      </c>
      <c r="X64" s="4" t="s">
        <v>313</v>
      </c>
      <c r="Y64" s="4" t="s">
        <v>314</v>
      </c>
    </row>
    <row r="65" s="4" customFormat="1" spans="1:25">
      <c r="A65" s="4" t="s">
        <v>309</v>
      </c>
      <c r="B65" s="4" t="s">
        <v>26</v>
      </c>
      <c r="C65" s="4" t="s">
        <v>43</v>
      </c>
      <c r="D65" s="4" t="s">
        <v>310</v>
      </c>
      <c r="E65" s="4" t="s">
        <v>311</v>
      </c>
      <c r="F65" s="6">
        <v>45302</v>
      </c>
      <c r="G65" s="6">
        <v>45303</v>
      </c>
      <c r="H65" s="4">
        <v>1</v>
      </c>
      <c r="I65" s="4">
        <v>1</v>
      </c>
      <c r="J65" s="4">
        <v>1</v>
      </c>
      <c r="K65" s="4" t="s">
        <v>30</v>
      </c>
      <c r="L65" s="4">
        <v>-1042.75</v>
      </c>
      <c r="M65" s="4">
        <v>-1042.75</v>
      </c>
      <c r="N65" s="4" t="s">
        <v>312</v>
      </c>
      <c r="O65" s="4" t="s">
        <v>252</v>
      </c>
      <c r="P65" s="4" t="s">
        <v>33</v>
      </c>
      <c r="Q65" s="4">
        <v>0</v>
      </c>
      <c r="R65" s="7">
        <v>45247.0000115741</v>
      </c>
      <c r="S65" s="6">
        <v>45306</v>
      </c>
      <c r="T65" s="4" t="s">
        <v>34</v>
      </c>
      <c r="U65" s="4">
        <v>-1042.75</v>
      </c>
      <c r="V65" s="4">
        <v>0</v>
      </c>
      <c r="W65" s="4">
        <v>0</v>
      </c>
      <c r="X65" s="4" t="s">
        <v>313</v>
      </c>
      <c r="Y65" s="4" t="s">
        <v>314</v>
      </c>
    </row>
    <row r="66" s="4" customFormat="1" spans="1:25">
      <c r="A66" s="4" t="s">
        <v>315</v>
      </c>
      <c r="B66" s="4" t="s">
        <v>26</v>
      </c>
      <c r="C66" s="4" t="s">
        <v>27</v>
      </c>
      <c r="D66" s="4" t="s">
        <v>316</v>
      </c>
      <c r="E66" s="4" t="s">
        <v>317</v>
      </c>
      <c r="F66" s="6">
        <v>45302</v>
      </c>
      <c r="G66" s="6">
        <v>45303</v>
      </c>
      <c r="H66" s="4">
        <v>1</v>
      </c>
      <c r="I66" s="4">
        <v>1</v>
      </c>
      <c r="J66" s="4">
        <v>1</v>
      </c>
      <c r="K66" s="4" t="s">
        <v>30</v>
      </c>
      <c r="L66" s="4">
        <v>215.08</v>
      </c>
      <c r="M66" s="4">
        <v>215.08</v>
      </c>
      <c r="N66" s="4" t="s">
        <v>318</v>
      </c>
      <c r="O66" s="4" t="s">
        <v>252</v>
      </c>
      <c r="P66" s="4" t="s">
        <v>33</v>
      </c>
      <c r="Q66" s="4">
        <v>0</v>
      </c>
      <c r="R66" s="7">
        <v>45253.0000115741</v>
      </c>
      <c r="S66" s="6">
        <v>45306</v>
      </c>
      <c r="T66" s="4" t="s">
        <v>34</v>
      </c>
      <c r="U66" s="4">
        <v>215.08</v>
      </c>
      <c r="V66" s="4">
        <v>0</v>
      </c>
      <c r="W66" s="4">
        <v>0</v>
      </c>
      <c r="X66" s="4" t="s">
        <v>319</v>
      </c>
      <c r="Y66" s="4" t="s">
        <v>36</v>
      </c>
    </row>
    <row r="67" s="4" customFormat="1" spans="1:25">
      <c r="A67" s="4" t="s">
        <v>293</v>
      </c>
      <c r="B67" s="4" t="s">
        <v>26</v>
      </c>
      <c r="C67" s="4" t="s">
        <v>43</v>
      </c>
      <c r="D67" s="4" t="s">
        <v>294</v>
      </c>
      <c r="E67" s="4" t="s">
        <v>295</v>
      </c>
      <c r="F67" s="6">
        <v>45302</v>
      </c>
      <c r="G67" s="6">
        <v>45303</v>
      </c>
      <c r="H67" s="4">
        <v>1</v>
      </c>
      <c r="I67" s="4">
        <v>1</v>
      </c>
      <c r="J67" s="4">
        <v>1</v>
      </c>
      <c r="K67" s="4" t="s">
        <v>30</v>
      </c>
      <c r="L67" s="4">
        <v>-634.81</v>
      </c>
      <c r="M67" s="4">
        <v>-634.81</v>
      </c>
      <c r="N67" s="4" t="s">
        <v>296</v>
      </c>
      <c r="O67" s="4" t="s">
        <v>252</v>
      </c>
      <c r="P67" s="4" t="s">
        <v>33</v>
      </c>
      <c r="Q67" s="4">
        <v>0</v>
      </c>
      <c r="R67" s="7">
        <v>45235</v>
      </c>
      <c r="S67" s="6">
        <v>45306</v>
      </c>
      <c r="T67" s="4" t="s">
        <v>34</v>
      </c>
      <c r="U67" s="4">
        <v>-634.81</v>
      </c>
      <c r="V67" s="4">
        <v>0</v>
      </c>
      <c r="W67" s="4">
        <v>0</v>
      </c>
      <c r="X67" s="4" t="s">
        <v>297</v>
      </c>
      <c r="Y67" s="4" t="s">
        <v>36</v>
      </c>
    </row>
    <row r="68" s="4" customFormat="1" spans="1:25">
      <c r="A68" s="4" t="s">
        <v>320</v>
      </c>
      <c r="B68" s="4" t="s">
        <v>26</v>
      </c>
      <c r="C68" s="4" t="s">
        <v>27</v>
      </c>
      <c r="D68" s="4" t="s">
        <v>321</v>
      </c>
      <c r="E68" s="4" t="s">
        <v>322</v>
      </c>
      <c r="F68" s="6">
        <v>45300</v>
      </c>
      <c r="G68" s="6">
        <v>45303</v>
      </c>
      <c r="H68" s="4">
        <v>1</v>
      </c>
      <c r="I68" s="4">
        <v>3</v>
      </c>
      <c r="J68" s="4">
        <v>3</v>
      </c>
      <c r="K68" s="4" t="s">
        <v>30</v>
      </c>
      <c r="L68" s="4">
        <v>2705.82</v>
      </c>
      <c r="M68" s="4">
        <v>2705.82</v>
      </c>
      <c r="N68" s="4" t="s">
        <v>323</v>
      </c>
      <c r="O68" s="4" t="s">
        <v>252</v>
      </c>
      <c r="P68" s="4" t="s">
        <v>33</v>
      </c>
      <c r="Q68" s="4">
        <v>0</v>
      </c>
      <c r="R68" s="7">
        <v>45294.0000115741</v>
      </c>
      <c r="S68" s="6">
        <v>45306</v>
      </c>
      <c r="T68" s="4" t="s">
        <v>34</v>
      </c>
      <c r="U68" s="4">
        <v>2705.82</v>
      </c>
      <c r="V68" s="4">
        <v>0</v>
      </c>
      <c r="W68" s="4">
        <v>0</v>
      </c>
      <c r="X68" s="4" t="s">
        <v>324</v>
      </c>
      <c r="Y68" s="4" t="s">
        <v>325</v>
      </c>
    </row>
    <row r="69" s="4" customFormat="1" spans="1:25">
      <c r="A69" s="4" t="s">
        <v>326</v>
      </c>
      <c r="B69" s="4" t="s">
        <v>26</v>
      </c>
      <c r="C69" s="4" t="s">
        <v>27</v>
      </c>
      <c r="D69" s="4" t="s">
        <v>321</v>
      </c>
      <c r="E69" s="4" t="s">
        <v>223</v>
      </c>
      <c r="F69" s="6">
        <v>45300</v>
      </c>
      <c r="G69" s="6">
        <v>45303</v>
      </c>
      <c r="H69" s="4">
        <v>1</v>
      </c>
      <c r="I69" s="4">
        <v>3</v>
      </c>
      <c r="J69" s="4">
        <v>3</v>
      </c>
      <c r="K69" s="4" t="s">
        <v>30</v>
      </c>
      <c r="L69" s="4">
        <v>2705.82</v>
      </c>
      <c r="M69" s="4">
        <v>2705.82</v>
      </c>
      <c r="N69" s="4" t="s">
        <v>327</v>
      </c>
      <c r="O69" s="4" t="s">
        <v>252</v>
      </c>
      <c r="P69" s="4" t="s">
        <v>33</v>
      </c>
      <c r="Q69" s="4">
        <v>0</v>
      </c>
      <c r="R69" s="7">
        <v>45294</v>
      </c>
      <c r="S69" s="6">
        <v>45306</v>
      </c>
      <c r="T69" s="4" t="s">
        <v>34</v>
      </c>
      <c r="U69" s="4">
        <v>2705.82</v>
      </c>
      <c r="V69" s="4">
        <v>0</v>
      </c>
      <c r="W69" s="4">
        <v>0</v>
      </c>
      <c r="X69" s="4" t="s">
        <v>328</v>
      </c>
      <c r="Y69" s="4" t="s">
        <v>329</v>
      </c>
    </row>
    <row r="70" s="4" customFormat="1" spans="1:25">
      <c r="A70" s="4" t="s">
        <v>330</v>
      </c>
      <c r="B70" s="4" t="s">
        <v>26</v>
      </c>
      <c r="C70" s="4" t="s">
        <v>27</v>
      </c>
      <c r="D70" s="4" t="s">
        <v>222</v>
      </c>
      <c r="E70" s="4" t="s">
        <v>331</v>
      </c>
      <c r="F70" s="6">
        <v>45301</v>
      </c>
      <c r="G70" s="6">
        <v>45303</v>
      </c>
      <c r="H70" s="4">
        <v>1</v>
      </c>
      <c r="I70" s="4">
        <v>2</v>
      </c>
      <c r="J70" s="4">
        <v>2</v>
      </c>
      <c r="K70" s="4" t="s">
        <v>30</v>
      </c>
      <c r="L70" s="4">
        <v>2053.96</v>
      </c>
      <c r="M70" s="4">
        <v>2053.96</v>
      </c>
      <c r="N70" s="4" t="s">
        <v>332</v>
      </c>
      <c r="O70" s="4" t="s">
        <v>252</v>
      </c>
      <c r="P70" s="4" t="s">
        <v>33</v>
      </c>
      <c r="Q70" s="4">
        <v>0</v>
      </c>
      <c r="R70" s="7">
        <v>45296</v>
      </c>
      <c r="S70" s="6">
        <v>45306</v>
      </c>
      <c r="T70" s="4" t="s">
        <v>34</v>
      </c>
      <c r="U70" s="4">
        <v>2053.96</v>
      </c>
      <c r="V70" s="4">
        <v>0</v>
      </c>
      <c r="W70" s="4">
        <v>0</v>
      </c>
      <c r="X70" s="4" t="s">
        <v>333</v>
      </c>
      <c r="Y70" s="4" t="s">
        <v>334</v>
      </c>
    </row>
    <row r="71" s="4" customFormat="1" spans="1:25">
      <c r="A71" s="4" t="s">
        <v>335</v>
      </c>
      <c r="B71" s="4" t="s">
        <v>26</v>
      </c>
      <c r="C71" s="4" t="s">
        <v>27</v>
      </c>
      <c r="D71" s="4" t="s">
        <v>243</v>
      </c>
      <c r="E71" s="4" t="s">
        <v>279</v>
      </c>
      <c r="F71" s="6">
        <v>45299</v>
      </c>
      <c r="G71" s="6">
        <v>45303</v>
      </c>
      <c r="H71" s="4">
        <v>1</v>
      </c>
      <c r="I71" s="4">
        <v>4</v>
      </c>
      <c r="J71" s="4">
        <v>4</v>
      </c>
      <c r="K71" s="4" t="s">
        <v>30</v>
      </c>
      <c r="L71" s="4">
        <v>1408.96</v>
      </c>
      <c r="M71" s="4">
        <v>1408.96</v>
      </c>
      <c r="N71" s="4" t="s">
        <v>336</v>
      </c>
      <c r="O71" s="4" t="s">
        <v>252</v>
      </c>
      <c r="P71" s="4" t="s">
        <v>33</v>
      </c>
      <c r="Q71" s="4">
        <v>0</v>
      </c>
      <c r="R71" s="7">
        <v>45297.0000115741</v>
      </c>
      <c r="S71" s="6">
        <v>45306</v>
      </c>
      <c r="T71" s="4" t="s">
        <v>34</v>
      </c>
      <c r="U71" s="4">
        <v>1408.96</v>
      </c>
      <c r="V71" s="4">
        <v>0</v>
      </c>
      <c r="W71" s="4">
        <v>0</v>
      </c>
      <c r="X71" s="4" t="s">
        <v>337</v>
      </c>
      <c r="Y71" s="4" t="s">
        <v>338</v>
      </c>
    </row>
    <row r="72" s="4" customFormat="1" spans="1:25">
      <c r="A72" s="4" t="s">
        <v>339</v>
      </c>
      <c r="B72" s="4" t="s">
        <v>26</v>
      </c>
      <c r="C72" s="4" t="s">
        <v>27</v>
      </c>
      <c r="D72" s="4" t="s">
        <v>222</v>
      </c>
      <c r="E72" s="4" t="s">
        <v>340</v>
      </c>
      <c r="F72" s="6">
        <v>45300</v>
      </c>
      <c r="G72" s="6">
        <v>45303</v>
      </c>
      <c r="H72" s="4">
        <v>2</v>
      </c>
      <c r="I72" s="4">
        <v>3</v>
      </c>
      <c r="J72" s="4">
        <v>6</v>
      </c>
      <c r="K72" s="4" t="s">
        <v>30</v>
      </c>
      <c r="L72" s="4">
        <v>6876.78</v>
      </c>
      <c r="M72" s="4">
        <v>6876.78</v>
      </c>
      <c r="N72" s="4" t="s">
        <v>341</v>
      </c>
      <c r="O72" s="4" t="s">
        <v>252</v>
      </c>
      <c r="P72" s="4" t="s">
        <v>33</v>
      </c>
      <c r="Q72" s="4">
        <v>0</v>
      </c>
      <c r="R72" s="7">
        <v>45297</v>
      </c>
      <c r="S72" s="6">
        <v>45306</v>
      </c>
      <c r="T72" s="4" t="s">
        <v>34</v>
      </c>
      <c r="U72" s="4">
        <v>6876.78</v>
      </c>
      <c r="V72" s="4">
        <v>0</v>
      </c>
      <c r="W72" s="4">
        <v>0</v>
      </c>
      <c r="X72" s="4" t="s">
        <v>342</v>
      </c>
      <c r="Y72" s="4" t="s">
        <v>343</v>
      </c>
    </row>
    <row r="73" s="4" customFormat="1" spans="1:25">
      <c r="A73" s="4" t="s">
        <v>248</v>
      </c>
      <c r="B73" s="4" t="s">
        <v>26</v>
      </c>
      <c r="C73" s="4" t="s">
        <v>43</v>
      </c>
      <c r="D73" s="4" t="s">
        <v>249</v>
      </c>
      <c r="E73" s="4" t="s">
        <v>250</v>
      </c>
      <c r="F73" s="6">
        <v>45302</v>
      </c>
      <c r="G73" s="6">
        <v>45303</v>
      </c>
      <c r="H73" s="4">
        <v>1</v>
      </c>
      <c r="I73" s="4">
        <v>1</v>
      </c>
      <c r="J73" s="4">
        <v>1</v>
      </c>
      <c r="K73" s="4" t="s">
        <v>30</v>
      </c>
      <c r="L73" s="4">
        <v>-660.94</v>
      </c>
      <c r="M73" s="4">
        <v>-660.94</v>
      </c>
      <c r="N73" s="4" t="s">
        <v>251</v>
      </c>
      <c r="O73" s="4" t="s">
        <v>252</v>
      </c>
      <c r="P73" s="4" t="s">
        <v>33</v>
      </c>
      <c r="Q73" s="4">
        <v>0</v>
      </c>
      <c r="R73" s="7">
        <v>45144.0000115741</v>
      </c>
      <c r="S73" s="6">
        <v>45306</v>
      </c>
      <c r="T73" s="4" t="s">
        <v>34</v>
      </c>
      <c r="U73" s="4">
        <v>-660.94</v>
      </c>
      <c r="V73" s="4">
        <v>0</v>
      </c>
      <c r="W73" s="4">
        <v>0</v>
      </c>
      <c r="X73" s="4" t="s">
        <v>253</v>
      </c>
      <c r="Y73" s="4" t="s">
        <v>254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workbookViewId="0">
      <selection activeCell="A66" sqref="A66:C68"/>
    </sheetView>
  </sheetViews>
  <sheetFormatPr defaultColWidth="9" defaultRowHeight="13.5"/>
  <cols>
    <col min="1" max="1" width="14.625" style="4" customWidth="1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344</v>
      </c>
    </row>
    <row r="2" s="4" customFormat="1" hidden="1" spans="1:9">
      <c r="A2" s="5">
        <v>999226343139946</v>
      </c>
      <c r="B2" s="6">
        <v>45299</v>
      </c>
      <c r="C2" s="6">
        <v>45301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999226346512495</v>
      </c>
      <c r="B3" s="6">
        <v>45293</v>
      </c>
      <c r="C3" s="6">
        <v>45301</v>
      </c>
      <c r="D3" s="4">
        <v>7017.31</v>
      </c>
      <c r="E3" s="4" t="str">
        <f>VLOOKUP(A3,HOP!A:L,12,0)</f>
        <v>7017.31</v>
      </c>
      <c r="F3" s="4" t="str">
        <f>VLOOKUP(A3,HOP!A:C,3,0)</f>
        <v>3834979</v>
      </c>
      <c r="G3" s="4">
        <f t="shared" ref="G3:G34" si="0">D3-E3</f>
        <v>0</v>
      </c>
      <c r="H3" s="4" t="str">
        <f t="shared" ref="H3:H34" si="1">$H$1&amp;F3</f>
        <v>，3834979</v>
      </c>
      <c r="I3" s="4" t="str">
        <f>VLOOKUP(A3,HOP!A:U,21,0)</f>
        <v>直连</v>
      </c>
    </row>
    <row r="4" s="4" customFormat="1" hidden="1" spans="1:9">
      <c r="A4" s="5">
        <v>999226489360807</v>
      </c>
      <c r="B4" s="6">
        <v>45299</v>
      </c>
      <c r="C4" s="6">
        <v>45301</v>
      </c>
      <c r="D4" s="4">
        <v>3286.08</v>
      </c>
      <c r="E4" s="4" t="str">
        <f>VLOOKUP(A4,HOP!A:L,12,0)</f>
        <v>3286.08</v>
      </c>
      <c r="F4" s="4" t="str">
        <f>VLOOKUP(A4,HOP!A:C,3,0)</f>
        <v>3851429</v>
      </c>
      <c r="G4" s="4">
        <f t="shared" si="0"/>
        <v>0</v>
      </c>
      <c r="H4" s="4" t="str">
        <f t="shared" si="1"/>
        <v>，3851429</v>
      </c>
      <c r="I4" s="4" t="str">
        <f>VLOOKUP(A4,HOP!A:U,21,0)</f>
        <v>直连</v>
      </c>
    </row>
    <row r="5" s="4" customFormat="1" hidden="1" spans="1:9">
      <c r="A5" s="5">
        <v>999226660533119</v>
      </c>
      <c r="B5" s="6">
        <v>45300</v>
      </c>
      <c r="C5" s="6">
        <v>45301</v>
      </c>
      <c r="D5" s="4">
        <v>2912.54</v>
      </c>
      <c r="E5" s="4" t="str">
        <f>VLOOKUP(A5,HOP!A:L,12,0)</f>
        <v>2912.54</v>
      </c>
      <c r="F5" s="4" t="str">
        <f>VLOOKUP(A5,HOP!A:C,3,0)</f>
        <v>3893879</v>
      </c>
      <c r="G5" s="4">
        <f t="shared" si="0"/>
        <v>0</v>
      </c>
      <c r="H5" s="4" t="str">
        <f t="shared" si="1"/>
        <v>，3893879</v>
      </c>
      <c r="I5" s="4" t="str">
        <f>VLOOKUP(A5,HOP!A:U,21,0)</f>
        <v>直连</v>
      </c>
    </row>
    <row r="6" s="4" customFormat="1" hidden="1" spans="1:9">
      <c r="A6" s="5">
        <v>999227352010440</v>
      </c>
      <c r="B6" s="6">
        <v>45299</v>
      </c>
      <c r="C6" s="6">
        <v>45301</v>
      </c>
      <c r="D6" s="4">
        <v>3915.54</v>
      </c>
      <c r="E6" s="4" t="str">
        <f>VLOOKUP(A6,HOP!A:L,12,0)</f>
        <v>3915.54</v>
      </c>
      <c r="F6" s="4" t="str">
        <f>VLOOKUP(A6,HOP!A:C,3,0)</f>
        <v>4060137</v>
      </c>
      <c r="G6" s="4">
        <f t="shared" si="0"/>
        <v>0</v>
      </c>
      <c r="H6" s="4" t="str">
        <f t="shared" si="1"/>
        <v>，4060137</v>
      </c>
      <c r="I6" s="4" t="str">
        <f>VLOOKUP(A6,HOP!A:U,21,0)</f>
        <v>直连</v>
      </c>
    </row>
    <row r="7" s="4" customFormat="1" hidden="1" spans="1:9">
      <c r="A7" s="5">
        <v>999228124165123</v>
      </c>
      <c r="B7" s="6">
        <v>45299</v>
      </c>
      <c r="C7" s="6">
        <v>45301</v>
      </c>
      <c r="D7" s="4">
        <v>2720.6</v>
      </c>
      <c r="E7" s="4" t="str">
        <f>VLOOKUP(A7,HOP!A:L,12,0)</f>
        <v>2720.60</v>
      </c>
      <c r="F7" s="4" t="str">
        <f>VLOOKUP(A7,HOP!A:C,3,0)</f>
        <v>4133349</v>
      </c>
      <c r="G7" s="4">
        <f t="shared" si="0"/>
        <v>0</v>
      </c>
      <c r="H7" s="4" t="str">
        <f t="shared" si="1"/>
        <v>，4133349</v>
      </c>
      <c r="I7" s="4" t="str">
        <f>VLOOKUP(A7,HOP!A:U,21,0)</f>
        <v>直连</v>
      </c>
    </row>
    <row r="8" s="4" customFormat="1" hidden="1" spans="1:9">
      <c r="A8" s="5">
        <v>999228236498569</v>
      </c>
      <c r="B8" s="6">
        <v>45299</v>
      </c>
      <c r="C8" s="6">
        <v>45301</v>
      </c>
      <c r="D8" s="4">
        <v>1608</v>
      </c>
      <c r="E8" s="4" t="str">
        <f>VLOOKUP(A8,HOP!A:L,12,0)</f>
        <v>1608.00</v>
      </c>
      <c r="F8" s="4" t="str">
        <f>VLOOKUP(A8,HOP!A:C,3,0)</f>
        <v>4160007</v>
      </c>
      <c r="G8" s="4">
        <f t="shared" si="0"/>
        <v>0</v>
      </c>
      <c r="H8" s="4" t="str">
        <f t="shared" si="1"/>
        <v>，4160007</v>
      </c>
      <c r="I8" s="4" t="str">
        <f>VLOOKUP(A8,HOP!A:U,21,0)</f>
        <v>直连</v>
      </c>
    </row>
    <row r="9" s="4" customFormat="1" hidden="1" spans="1:9">
      <c r="A9" s="5">
        <v>999228260173605</v>
      </c>
      <c r="B9" s="6">
        <v>45295</v>
      </c>
      <c r="C9" s="6">
        <v>45301</v>
      </c>
      <c r="D9" s="4">
        <v>2477.94</v>
      </c>
      <c r="E9" s="4" t="str">
        <f>VLOOKUP(A9,HOP!A:L,12,0)</f>
        <v>2477.94</v>
      </c>
      <c r="F9" s="4" t="str">
        <f>VLOOKUP(A9,HOP!A:C,3,0)</f>
        <v>4165342</v>
      </c>
      <c r="G9" s="4">
        <f t="shared" si="0"/>
        <v>0</v>
      </c>
      <c r="H9" s="4" t="str">
        <f t="shared" si="1"/>
        <v>，4165342</v>
      </c>
      <c r="I9" s="4" t="str">
        <f>VLOOKUP(A9,HOP!A:U,21,0)</f>
        <v>直连</v>
      </c>
    </row>
    <row r="10" s="4" customFormat="1" hidden="1" spans="1:9">
      <c r="A10" s="5">
        <v>999228313152995</v>
      </c>
      <c r="B10" s="6">
        <v>45299</v>
      </c>
      <c r="C10" s="6">
        <v>45301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999228314184404</v>
      </c>
      <c r="B11" s="6">
        <v>45300</v>
      </c>
      <c r="C11" s="6">
        <v>45301</v>
      </c>
      <c r="D11" s="4">
        <v>554.06</v>
      </c>
      <c r="E11" s="4" t="str">
        <f>VLOOKUP(A11,HOP!A:L,12,0)</f>
        <v>554.06</v>
      </c>
      <c r="F11" s="4" t="str">
        <f>VLOOKUP(A11,HOP!A:C,3,0)</f>
        <v>4188143</v>
      </c>
      <c r="G11" s="4">
        <f t="shared" si="0"/>
        <v>0</v>
      </c>
      <c r="H11" s="4" t="str">
        <f t="shared" si="1"/>
        <v>，4188143</v>
      </c>
      <c r="I11" s="4" t="str">
        <f>VLOOKUP(A11,HOP!A:U,21,0)</f>
        <v>直连</v>
      </c>
    </row>
    <row r="12" s="4" customFormat="1" hidden="1" spans="1:9">
      <c r="A12" s="5">
        <v>999228346500451</v>
      </c>
      <c r="B12" s="6">
        <v>45297</v>
      </c>
      <c r="C12" s="6">
        <v>45301</v>
      </c>
      <c r="D12" s="4">
        <v>6175.8</v>
      </c>
      <c r="E12" s="4" t="str">
        <f>VLOOKUP(A12,HOP!A:L,12,0)</f>
        <v>6175.80</v>
      </c>
      <c r="F12" s="4" t="str">
        <f>VLOOKUP(A12,HOP!A:C,3,0)</f>
        <v>4206956</v>
      </c>
      <c r="G12" s="4">
        <f t="shared" si="0"/>
        <v>0</v>
      </c>
      <c r="H12" s="4" t="str">
        <f t="shared" si="1"/>
        <v>，4206956</v>
      </c>
      <c r="I12" s="4" t="str">
        <f>VLOOKUP(A12,HOP!A:U,21,0)</f>
        <v>直连</v>
      </c>
    </row>
    <row r="13" s="4" customFormat="1" hidden="1" spans="1:9">
      <c r="A13" s="5">
        <v>999228442058413</v>
      </c>
      <c r="B13" s="6">
        <v>45298</v>
      </c>
      <c r="C13" s="6">
        <v>45301</v>
      </c>
      <c r="D13" s="4">
        <v>3977.28</v>
      </c>
      <c r="E13" s="4" t="str">
        <f>VLOOKUP(A13,HOP!A:L,12,0)</f>
        <v>3977.28</v>
      </c>
      <c r="F13" s="4" t="str">
        <f>VLOOKUP(A13,HOP!A:C,3,0)</f>
        <v>4242643</v>
      </c>
      <c r="G13" s="4">
        <f t="shared" si="0"/>
        <v>0</v>
      </c>
      <c r="H13" s="4" t="str">
        <f t="shared" si="1"/>
        <v>，4242643</v>
      </c>
      <c r="I13" s="4" t="str">
        <f>VLOOKUP(A13,HOP!A:U,21,0)</f>
        <v>直采</v>
      </c>
    </row>
    <row r="14" s="4" customFormat="1" hidden="1" spans="1:9">
      <c r="A14" s="5">
        <v>999228489098676</v>
      </c>
      <c r="B14" s="6">
        <v>45297</v>
      </c>
      <c r="C14" s="6">
        <v>45301</v>
      </c>
      <c r="D14" s="4">
        <v>7419.2</v>
      </c>
      <c r="E14" s="4" t="str">
        <f>VLOOKUP(A14,HOP!A:L,12,0)</f>
        <v>7419.20</v>
      </c>
      <c r="F14" s="4" t="str">
        <f>VLOOKUP(A14,HOP!A:C,3,0)</f>
        <v>4261214</v>
      </c>
      <c r="G14" s="4">
        <f t="shared" si="0"/>
        <v>0</v>
      </c>
      <c r="H14" s="4" t="str">
        <f t="shared" si="1"/>
        <v>，4261214</v>
      </c>
      <c r="I14" s="4" t="str">
        <f>VLOOKUP(A14,HOP!A:U,21,0)</f>
        <v>直采</v>
      </c>
    </row>
    <row r="15" s="4" customFormat="1" hidden="1" spans="1:9">
      <c r="A15" s="5">
        <v>999228512496863</v>
      </c>
      <c r="B15" s="6">
        <v>45299</v>
      </c>
      <c r="C15" s="6">
        <v>45301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28542487903</v>
      </c>
      <c r="B16" s="6">
        <v>45294</v>
      </c>
      <c r="C16" s="6">
        <v>45301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999228559653864</v>
      </c>
      <c r="B17" s="6">
        <v>45300</v>
      </c>
      <c r="C17" s="6">
        <v>45301</v>
      </c>
      <c r="D17" s="4">
        <v>705.59</v>
      </c>
      <c r="E17" s="4" t="str">
        <f>VLOOKUP(A17,HOP!A:L,12,0)</f>
        <v>705.59</v>
      </c>
      <c r="F17" s="4" t="str">
        <f>VLOOKUP(A17,HOP!A:C,3,0)</f>
        <v>4292508</v>
      </c>
      <c r="G17" s="4">
        <f t="shared" si="0"/>
        <v>0</v>
      </c>
      <c r="H17" s="4" t="str">
        <f t="shared" si="1"/>
        <v>，4292508</v>
      </c>
      <c r="I17" s="4" t="str">
        <f>VLOOKUP(A17,HOP!A:U,21,0)</f>
        <v>直连</v>
      </c>
    </row>
    <row r="18" s="4" customFormat="1" hidden="1" spans="1:9">
      <c r="A18" s="5">
        <v>999228568508738</v>
      </c>
      <c r="B18" s="6">
        <v>45297</v>
      </c>
      <c r="C18" s="6">
        <v>45301</v>
      </c>
      <c r="D18" s="4">
        <v>8423.56</v>
      </c>
      <c r="E18" s="4" t="str">
        <f>VLOOKUP(A18,HOP!A:L,12,0)</f>
        <v>8423.56</v>
      </c>
      <c r="F18" s="4" t="str">
        <f>VLOOKUP(A18,HOP!A:C,3,0)</f>
        <v>4296998</v>
      </c>
      <c r="G18" s="4">
        <f t="shared" si="0"/>
        <v>0</v>
      </c>
      <c r="H18" s="4" t="str">
        <f t="shared" si="1"/>
        <v>，4296998</v>
      </c>
      <c r="I18" s="4" t="str">
        <f>VLOOKUP(A18,HOP!A:U,21,0)</f>
        <v>直采</v>
      </c>
    </row>
    <row r="19" s="4" customFormat="1" hidden="1" spans="1:9">
      <c r="A19" s="5">
        <v>999228573397901</v>
      </c>
      <c r="B19" s="6">
        <v>45299</v>
      </c>
      <c r="C19" s="6">
        <v>45301</v>
      </c>
      <c r="D19" s="4">
        <v>1579.68</v>
      </c>
      <c r="E19" s="4" t="str">
        <f>VLOOKUP(A19,HOP!A:L,12,0)</f>
        <v>1579.68</v>
      </c>
      <c r="F19" s="4" t="str">
        <f>VLOOKUP(A19,HOP!A:C,3,0)</f>
        <v>4299888</v>
      </c>
      <c r="G19" s="4">
        <f t="shared" si="0"/>
        <v>0</v>
      </c>
      <c r="H19" s="4" t="str">
        <f t="shared" si="1"/>
        <v>，4299888</v>
      </c>
      <c r="I19" s="4" t="str">
        <f>VLOOKUP(A19,HOP!A:U,21,0)</f>
        <v>直采</v>
      </c>
    </row>
    <row r="20" s="4" customFormat="1" hidden="1" spans="1:9">
      <c r="A20" s="5">
        <v>999229405935512</v>
      </c>
      <c r="B20" s="6">
        <v>45300</v>
      </c>
      <c r="C20" s="6">
        <v>45301</v>
      </c>
      <c r="D20" s="4">
        <v>4397.16</v>
      </c>
      <c r="E20" s="4" t="str">
        <f>VLOOKUP(A20,HOP!A:L,12,0)</f>
        <v>4397.16</v>
      </c>
      <c r="F20" s="4" t="str">
        <f>VLOOKUP(A20,HOP!A:C,3,0)</f>
        <v>4461951</v>
      </c>
      <c r="G20" s="4">
        <f t="shared" si="0"/>
        <v>0</v>
      </c>
      <c r="H20" s="4" t="str">
        <f t="shared" si="1"/>
        <v>，4461951</v>
      </c>
      <c r="I20" s="4" t="str">
        <f>VLOOKUP(A20,HOP!A:U,21,0)</f>
        <v>直采</v>
      </c>
    </row>
    <row r="21" s="4" customFormat="1" hidden="1" spans="1:9">
      <c r="A21" s="5">
        <v>999229438522334</v>
      </c>
      <c r="B21" s="6">
        <v>45300</v>
      </c>
      <c r="C21" s="6">
        <v>45301</v>
      </c>
      <c r="D21" s="4">
        <v>1735.24</v>
      </c>
      <c r="E21" s="4" t="str">
        <f>VLOOKUP(A21,HOP!A:L,12,0)</f>
        <v>1735.24</v>
      </c>
      <c r="F21" s="4" t="str">
        <f>VLOOKUP(A21,HOP!A:C,3,0)</f>
        <v>4506286</v>
      </c>
      <c r="G21" s="4">
        <f t="shared" si="0"/>
        <v>0</v>
      </c>
      <c r="H21" s="4" t="str">
        <f t="shared" si="1"/>
        <v>，4506286</v>
      </c>
      <c r="I21" s="4" t="str">
        <f>VLOOKUP(A21,HOP!A:U,21,0)</f>
        <v>直采</v>
      </c>
    </row>
    <row r="22" s="4" customFormat="1" hidden="1" spans="1:9">
      <c r="A22" s="5">
        <v>999229457301824</v>
      </c>
      <c r="B22" s="6">
        <v>45299</v>
      </c>
      <c r="C22" s="6">
        <v>45301</v>
      </c>
      <c r="D22" s="4">
        <v>3144.74</v>
      </c>
      <c r="E22" s="4" t="str">
        <f>VLOOKUP(A22,HOP!A:L,12,0)</f>
        <v>3144.74</v>
      </c>
      <c r="F22" s="4" t="str">
        <f>VLOOKUP(A22,HOP!A:C,3,0)</f>
        <v>4531287</v>
      </c>
      <c r="G22" s="4">
        <f t="shared" si="0"/>
        <v>0</v>
      </c>
      <c r="H22" s="4" t="str">
        <f t="shared" si="1"/>
        <v>，4531287</v>
      </c>
      <c r="I22" s="4" t="str">
        <f>VLOOKUP(A22,HOP!A:U,21,0)</f>
        <v>直采</v>
      </c>
    </row>
    <row r="23" s="4" customFormat="1" hidden="1" spans="1:9">
      <c r="A23" s="5">
        <v>999225674793965</v>
      </c>
      <c r="B23" s="6">
        <v>45301</v>
      </c>
      <c r="C23" s="6">
        <v>45302</v>
      </c>
      <c r="D23" s="4">
        <v>782.11</v>
      </c>
      <c r="E23" s="4" t="str">
        <f>VLOOKUP(A23,HOP!A:L,12,0)</f>
        <v>782.11</v>
      </c>
      <c r="F23" s="4" t="str">
        <f>VLOOKUP(A23,HOP!A:C,3,0)</f>
        <v>3703920</v>
      </c>
      <c r="G23" s="4">
        <f t="shared" si="0"/>
        <v>0</v>
      </c>
      <c r="H23" s="4" t="str">
        <f t="shared" si="1"/>
        <v>，3703920</v>
      </c>
      <c r="I23" s="4" t="str">
        <f>VLOOKUP(A23,HOP!A:U,21,0)</f>
        <v>直连</v>
      </c>
    </row>
    <row r="24" s="4" customFormat="1" hidden="1" spans="1:9">
      <c r="A24" s="5">
        <v>999225674951717</v>
      </c>
      <c r="B24" s="6">
        <v>45301</v>
      </c>
      <c r="C24" s="6">
        <v>45302</v>
      </c>
      <c r="D24" s="4">
        <v>782.11</v>
      </c>
      <c r="E24" s="4" t="str">
        <f>VLOOKUP(A24,HOP!A:L,12,0)</f>
        <v>782.11</v>
      </c>
      <c r="F24" s="4" t="str">
        <f>VLOOKUP(A24,HOP!A:C,3,0)</f>
        <v>3703944</v>
      </c>
      <c r="G24" s="4">
        <f t="shared" si="0"/>
        <v>0</v>
      </c>
      <c r="H24" s="4" t="str">
        <f t="shared" si="1"/>
        <v>，3703944</v>
      </c>
      <c r="I24" s="4" t="str">
        <f>VLOOKUP(A24,HOP!A:U,21,0)</f>
        <v>直连</v>
      </c>
    </row>
    <row r="25" s="4" customFormat="1" hidden="1" spans="1:9">
      <c r="A25" s="5">
        <v>999225723506623</v>
      </c>
      <c r="B25" s="6">
        <v>45300</v>
      </c>
      <c r="C25" s="6">
        <v>45302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999226349431100</v>
      </c>
      <c r="B26" s="6">
        <v>45299</v>
      </c>
      <c r="C26" s="6">
        <v>45302</v>
      </c>
      <c r="D26" s="4">
        <v>9335.07</v>
      </c>
      <c r="E26" s="4" t="str">
        <f>VLOOKUP(A26,HOP!A:L,12,0)</f>
        <v>9335.07</v>
      </c>
      <c r="F26" s="4" t="str">
        <f>VLOOKUP(A26,HOP!A:C,3,0)</f>
        <v>3836639</v>
      </c>
      <c r="G26" s="4">
        <f t="shared" si="0"/>
        <v>0</v>
      </c>
      <c r="H26" s="4" t="str">
        <f t="shared" si="1"/>
        <v>，3836639</v>
      </c>
      <c r="I26" s="4" t="str">
        <f>VLOOKUP(A26,HOP!A:U,21,0)</f>
        <v>直连</v>
      </c>
    </row>
    <row r="27" s="4" customFormat="1" hidden="1" spans="1:9">
      <c r="A27" s="5">
        <v>999226599670911</v>
      </c>
      <c r="B27" s="6">
        <v>45300</v>
      </c>
      <c r="C27" s="6">
        <v>45302</v>
      </c>
      <c r="D27" s="4">
        <v>1469.8</v>
      </c>
      <c r="E27" s="4" t="str">
        <f>VLOOKUP(A27,HOP!A:L,12,0)</f>
        <v>1469.80</v>
      </c>
      <c r="F27" s="4" t="str">
        <f>VLOOKUP(A27,HOP!A:C,3,0)</f>
        <v>3874000</v>
      </c>
      <c r="G27" s="4">
        <f t="shared" si="0"/>
        <v>0</v>
      </c>
      <c r="H27" s="4" t="str">
        <f t="shared" si="1"/>
        <v>，3874000</v>
      </c>
      <c r="I27" s="4" t="str">
        <f>VLOOKUP(A27,HOP!A:U,21,0)</f>
        <v>直连</v>
      </c>
    </row>
    <row r="28" s="4" customFormat="1" hidden="1" spans="1:9">
      <c r="A28" s="5">
        <v>999226725524129</v>
      </c>
      <c r="B28" s="6">
        <v>45297</v>
      </c>
      <c r="C28" s="6">
        <v>45302</v>
      </c>
      <c r="D28" s="4">
        <v>3971.7</v>
      </c>
      <c r="E28" s="4" t="str">
        <f>VLOOKUP(A28,HOP!A:L,12,0)</f>
        <v>3971.70</v>
      </c>
      <c r="F28" s="4" t="str">
        <f>VLOOKUP(A28,HOP!A:C,3,0)</f>
        <v>3906107</v>
      </c>
      <c r="G28" s="4">
        <f t="shared" si="0"/>
        <v>0</v>
      </c>
      <c r="H28" s="4" t="str">
        <f t="shared" si="1"/>
        <v>，3906107</v>
      </c>
      <c r="I28" s="4" t="str">
        <f>VLOOKUP(A28,HOP!A:U,21,0)</f>
        <v>直连</v>
      </c>
    </row>
    <row r="29" s="4" customFormat="1" hidden="1" spans="1:9">
      <c r="A29" s="5">
        <v>999228285165350</v>
      </c>
      <c r="B29" s="6">
        <v>45299</v>
      </c>
      <c r="C29" s="6">
        <v>45302</v>
      </c>
      <c r="D29" s="4">
        <v>7015.68</v>
      </c>
      <c r="E29" s="4" t="str">
        <f>VLOOKUP(A29,HOP!A:L,12,0)</f>
        <v>7015.68</v>
      </c>
      <c r="F29" s="4" t="str">
        <f>VLOOKUP(A29,HOP!A:C,3,0)</f>
        <v>4176914</v>
      </c>
      <c r="G29" s="4">
        <f t="shared" si="0"/>
        <v>0</v>
      </c>
      <c r="H29" s="4" t="str">
        <f t="shared" si="1"/>
        <v>，4176914</v>
      </c>
      <c r="I29" s="4" t="str">
        <f>VLOOKUP(A29,HOP!A:U,21,0)</f>
        <v>直连</v>
      </c>
    </row>
    <row r="30" s="4" customFormat="1" hidden="1" spans="1:9">
      <c r="A30" s="5">
        <v>999228339751712</v>
      </c>
      <c r="B30" s="6">
        <v>45295</v>
      </c>
      <c r="C30" s="6">
        <v>45302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999228414786730</v>
      </c>
      <c r="B31" s="6">
        <v>45299</v>
      </c>
      <c r="C31" s="6">
        <v>45302</v>
      </c>
      <c r="D31" s="4">
        <v>1942.92</v>
      </c>
      <c r="E31" s="4" t="str">
        <f>VLOOKUP(A31,HOP!A:L,12,0)</f>
        <v>1942.92</v>
      </c>
      <c r="F31" s="4" t="str">
        <f>VLOOKUP(A31,HOP!A:C,3,0)</f>
        <v>4232910</v>
      </c>
      <c r="G31" s="4">
        <f t="shared" si="0"/>
        <v>0</v>
      </c>
      <c r="H31" s="4" t="str">
        <f t="shared" si="1"/>
        <v>，4232910</v>
      </c>
      <c r="I31" s="4" t="str">
        <f>VLOOKUP(A31,HOP!A:U,21,0)</f>
        <v>直连</v>
      </c>
    </row>
    <row r="32" s="4" customFormat="1" hidden="1" spans="1:9">
      <c r="A32" s="5">
        <v>999228473277400</v>
      </c>
      <c r="B32" s="6">
        <v>45298</v>
      </c>
      <c r="C32" s="6">
        <v>45302</v>
      </c>
      <c r="D32" s="4">
        <v>7506.43</v>
      </c>
      <c r="E32" s="4" t="str">
        <f>VLOOKUP(A32,HOP!A:L,12,0)</f>
        <v>7506.43</v>
      </c>
      <c r="F32" s="4" t="str">
        <f>VLOOKUP(A32,HOP!A:C,3,0)</f>
        <v>4254188</v>
      </c>
      <c r="G32" s="4">
        <f t="shared" si="0"/>
        <v>0</v>
      </c>
      <c r="H32" s="4" t="str">
        <f t="shared" si="1"/>
        <v>，4254188</v>
      </c>
      <c r="I32" s="4" t="str">
        <f>VLOOKUP(A32,HOP!A:U,21,0)</f>
        <v>直采</v>
      </c>
    </row>
    <row r="33" s="4" customFormat="1" hidden="1" spans="1:9">
      <c r="A33" s="5">
        <v>999228489169920</v>
      </c>
      <c r="B33" s="6">
        <v>45301</v>
      </c>
      <c r="C33" s="6">
        <v>45302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999228489258728</v>
      </c>
      <c r="B34" s="6">
        <v>45301</v>
      </c>
      <c r="C34" s="6">
        <v>45302</v>
      </c>
      <c r="D34" s="4">
        <v>1238.63</v>
      </c>
      <c r="E34" s="4" t="str">
        <f>VLOOKUP(A34,HOP!A:L,12,0)</f>
        <v>1238.63</v>
      </c>
      <c r="F34" s="4" t="str">
        <f>VLOOKUP(A34,HOP!A:C,3,0)</f>
        <v>4261352</v>
      </c>
      <c r="G34" s="4">
        <f t="shared" si="0"/>
        <v>0</v>
      </c>
      <c r="H34" s="4" t="str">
        <f t="shared" si="1"/>
        <v>，4261352</v>
      </c>
      <c r="I34" s="4" t="str">
        <f>VLOOKUP(A34,HOP!A:U,21,0)</f>
        <v>直连</v>
      </c>
    </row>
    <row r="35" s="4" customFormat="1" hidden="1" spans="1:9">
      <c r="A35" s="5">
        <v>999228491859985</v>
      </c>
      <c r="B35" s="6">
        <v>45300</v>
      </c>
      <c r="C35" s="6">
        <v>45302</v>
      </c>
      <c r="D35" s="4">
        <v>491.56</v>
      </c>
      <c r="E35" s="4" t="str">
        <f>VLOOKUP(A35,HOP!A:L,12,0)</f>
        <v>491.56</v>
      </c>
      <c r="F35" s="4" t="str">
        <f>VLOOKUP(A35,HOP!A:C,3,0)</f>
        <v>4262427</v>
      </c>
      <c r="G35" s="4">
        <f t="shared" ref="G35:G59" si="2">D35-E35</f>
        <v>0</v>
      </c>
      <c r="H35" s="4" t="str">
        <f t="shared" ref="H35:H59" si="3">$H$1&amp;F35</f>
        <v>，4262427</v>
      </c>
      <c r="I35" s="4" t="str">
        <f>VLOOKUP(A35,HOP!A:U,21,0)</f>
        <v>直连</v>
      </c>
    </row>
    <row r="36" s="4" customFormat="1" hidden="1" spans="1:9">
      <c r="A36" s="5">
        <v>999229278185727</v>
      </c>
      <c r="B36" s="6">
        <v>45296</v>
      </c>
      <c r="C36" s="6">
        <v>45302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999229430227864</v>
      </c>
      <c r="B37" s="6">
        <v>45299</v>
      </c>
      <c r="C37" s="6">
        <v>45302</v>
      </c>
      <c r="D37" s="4">
        <v>3328.59</v>
      </c>
      <c r="E37" s="4" t="str">
        <f>VLOOKUP(A37,HOP!A:L,12,0)</f>
        <v>3328.59</v>
      </c>
      <c r="F37" s="4" t="str">
        <f>VLOOKUP(A37,HOP!A:C,3,0)</f>
        <v>4495102</v>
      </c>
      <c r="G37" s="4">
        <f t="shared" si="2"/>
        <v>0</v>
      </c>
      <c r="H37" s="4" t="str">
        <f t="shared" si="3"/>
        <v>，4495102</v>
      </c>
      <c r="I37" s="4" t="str">
        <f>VLOOKUP(A37,HOP!A:U,21,0)</f>
        <v>直采</v>
      </c>
    </row>
    <row r="38" s="4" customFormat="1" hidden="1" spans="1:9">
      <c r="A38" s="5">
        <v>999229430250590</v>
      </c>
      <c r="B38" s="6">
        <v>45299</v>
      </c>
      <c r="C38" s="6">
        <v>45302</v>
      </c>
      <c r="D38" s="4">
        <v>4206.63</v>
      </c>
      <c r="E38" s="4" t="str">
        <f>VLOOKUP(A38,HOP!A:L,12,0)</f>
        <v>4206.63</v>
      </c>
      <c r="F38" s="4" t="str">
        <f>VLOOKUP(A38,HOP!A:C,3,0)</f>
        <v>4495128</v>
      </c>
      <c r="G38" s="4">
        <f t="shared" si="2"/>
        <v>0</v>
      </c>
      <c r="H38" s="4" t="str">
        <f t="shared" si="3"/>
        <v>，4495128</v>
      </c>
      <c r="I38" s="4" t="str">
        <f>VLOOKUP(A38,HOP!A:U,21,0)</f>
        <v>直采</v>
      </c>
    </row>
    <row r="39" s="4" customFormat="1" hidden="1" spans="1:9">
      <c r="A39" s="5">
        <v>999228560779894</v>
      </c>
      <c r="B39" s="6">
        <v>45301</v>
      </c>
      <c r="C39" s="6">
        <v>45302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999229472907948</v>
      </c>
      <c r="B40" s="6">
        <v>45301</v>
      </c>
      <c r="C40" s="6">
        <v>45302</v>
      </c>
      <c r="D40" s="4">
        <v>1729.13</v>
      </c>
      <c r="E40" s="4" t="str">
        <f>VLOOKUP(A40,HOP!A:L,12,0)</f>
        <v>1729.13</v>
      </c>
      <c r="F40" s="4" t="str">
        <f>VLOOKUP(A40,HOP!A:C,3,0)</f>
        <v>4545713</v>
      </c>
      <c r="G40" s="4">
        <f t="shared" si="2"/>
        <v>0</v>
      </c>
      <c r="H40" s="4" t="str">
        <f t="shared" si="3"/>
        <v>，4545713</v>
      </c>
      <c r="I40" s="4" t="str">
        <f>VLOOKUP(A40,HOP!A:U,21,0)</f>
        <v>直采</v>
      </c>
    </row>
    <row r="41" s="4" customFormat="1" hidden="1" spans="1:9">
      <c r="A41" s="5">
        <v>999229543107127</v>
      </c>
      <c r="B41" s="6">
        <v>45299</v>
      </c>
      <c r="C41" s="6">
        <v>45302</v>
      </c>
      <c r="D41" s="4">
        <v>1049.82</v>
      </c>
      <c r="E41" s="4" t="str">
        <f>VLOOKUP(A41,HOP!A:L,12,0)</f>
        <v>1049.82</v>
      </c>
      <c r="F41" s="4" t="str">
        <f>VLOOKUP(A41,HOP!A:C,3,0)</f>
        <v>4561655</v>
      </c>
      <c r="G41" s="4">
        <f t="shared" si="2"/>
        <v>0</v>
      </c>
      <c r="H41" s="4" t="str">
        <f t="shared" si="3"/>
        <v>，4561655</v>
      </c>
      <c r="I41" s="4" t="str">
        <f>VLOOKUP(A41,HOP!A:U,21,0)</f>
        <v>直采</v>
      </c>
    </row>
    <row r="42" s="4" customFormat="1" hidden="1" spans="1:9">
      <c r="A42" s="5">
        <v>999225864240202</v>
      </c>
      <c r="B42" s="6">
        <v>45302</v>
      </c>
      <c r="C42" s="6">
        <v>45303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999226210911532</v>
      </c>
      <c r="B43" s="6">
        <v>45301</v>
      </c>
      <c r="C43" s="6">
        <v>45303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999226850712735</v>
      </c>
      <c r="B44" s="6">
        <v>45300</v>
      </c>
      <c r="C44" s="6">
        <v>45303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999227401215984</v>
      </c>
      <c r="B45" s="6">
        <v>45301</v>
      </c>
      <c r="C45" s="6">
        <v>45303</v>
      </c>
      <c r="D45" s="4">
        <v>684.22</v>
      </c>
      <c r="E45" s="4" t="str">
        <f>VLOOKUP(A45,HOP!A:L,12,0)</f>
        <v>684.22</v>
      </c>
      <c r="F45" s="4" t="str">
        <f>VLOOKUP(A45,HOP!A:C,3,0)</f>
        <v>4069786</v>
      </c>
      <c r="G45" s="4">
        <f t="shared" si="2"/>
        <v>0</v>
      </c>
      <c r="H45" s="4" t="str">
        <f t="shared" si="3"/>
        <v>，4069786</v>
      </c>
      <c r="I45" s="4" t="str">
        <f>VLOOKUP(A45,HOP!A:U,21,0)</f>
        <v>直连</v>
      </c>
    </row>
    <row r="46" s="4" customFormat="1" hidden="1" spans="1:9">
      <c r="A46" s="5">
        <v>27944288667</v>
      </c>
      <c r="B46" s="6">
        <v>45301</v>
      </c>
      <c r="C46" s="6">
        <v>45303</v>
      </c>
      <c r="D46" s="4">
        <v>2940.06</v>
      </c>
      <c r="E46" s="4" t="str">
        <f>VLOOKUP(A46,HOP!A:L,12,0)</f>
        <v>2940.06</v>
      </c>
      <c r="F46" s="4" t="str">
        <f>VLOOKUP(A46,HOP!A:C,3,0)</f>
        <v>4081023</v>
      </c>
      <c r="G46" s="4">
        <f t="shared" si="2"/>
        <v>0</v>
      </c>
      <c r="H46" s="4" t="str">
        <f t="shared" si="3"/>
        <v>，4081023</v>
      </c>
      <c r="I46" s="4" t="str">
        <f>VLOOKUP(A46,HOP!A:U,21,0)</f>
        <v>直连</v>
      </c>
    </row>
    <row r="47" s="4" customFormat="1" hidden="1" spans="1:9">
      <c r="A47" s="5">
        <v>999228034688986</v>
      </c>
      <c r="B47" s="6">
        <v>45302</v>
      </c>
      <c r="C47" s="6">
        <v>45303</v>
      </c>
      <c r="D47" s="4">
        <v>912.63</v>
      </c>
      <c r="E47" s="4" t="str">
        <f>VLOOKUP(A47,HOP!A:L,12,0)</f>
        <v>912.63</v>
      </c>
      <c r="F47" s="4" t="str">
        <f>VLOOKUP(A47,HOP!A:C,3,0)</f>
        <v>4108592</v>
      </c>
      <c r="G47" s="4">
        <f t="shared" si="2"/>
        <v>0</v>
      </c>
      <c r="H47" s="4" t="str">
        <f t="shared" si="3"/>
        <v>，4108592</v>
      </c>
      <c r="I47" s="4" t="str">
        <f>VLOOKUP(A47,HOP!A:U,21,0)</f>
        <v>直连</v>
      </c>
    </row>
    <row r="48" s="4" customFormat="1" hidden="1" spans="1:9">
      <c r="A48" s="5">
        <v>999228262500570</v>
      </c>
      <c r="B48" s="6">
        <v>45300</v>
      </c>
      <c r="C48" s="6">
        <v>45303</v>
      </c>
      <c r="D48" s="4">
        <v>683.07</v>
      </c>
      <c r="E48" s="4" t="str">
        <f>VLOOKUP(A48,HOP!A:L,12,0)</f>
        <v>683.07</v>
      </c>
      <c r="F48" s="4" t="str">
        <f>VLOOKUP(A48,HOP!A:C,3,0)</f>
        <v>4166469</v>
      </c>
      <c r="G48" s="4">
        <f t="shared" si="2"/>
        <v>0</v>
      </c>
      <c r="H48" s="4" t="str">
        <f t="shared" si="3"/>
        <v>，4166469</v>
      </c>
      <c r="I48" s="4" t="str">
        <f>VLOOKUP(A48,HOP!A:U,21,0)</f>
        <v>直连</v>
      </c>
    </row>
    <row r="49" s="4" customFormat="1" hidden="1" spans="1:9">
      <c r="A49" s="5">
        <v>999228268435896</v>
      </c>
      <c r="B49" s="6">
        <v>45300</v>
      </c>
      <c r="C49" s="6">
        <v>45303</v>
      </c>
      <c r="D49" s="4">
        <v>3633.24</v>
      </c>
      <c r="E49" s="4" t="str">
        <f>VLOOKUP(A49,HOP!A:L,12,0)</f>
        <v>3633.24</v>
      </c>
      <c r="F49" s="4" t="str">
        <f>VLOOKUP(A49,HOP!A:C,3,0)</f>
        <v>4169821</v>
      </c>
      <c r="G49" s="4">
        <f t="shared" si="2"/>
        <v>0</v>
      </c>
      <c r="H49" s="4" t="str">
        <f t="shared" si="3"/>
        <v>，4169821</v>
      </c>
      <c r="I49" s="4" t="str">
        <f>VLOOKUP(A49,HOP!A:U,21,0)</f>
        <v>直连</v>
      </c>
    </row>
    <row r="50" s="4" customFormat="1" hidden="1" spans="1:9">
      <c r="A50" s="5">
        <v>999228321592562</v>
      </c>
      <c r="B50" s="6">
        <v>45302</v>
      </c>
      <c r="C50" s="6">
        <v>45303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999228324003526</v>
      </c>
      <c r="B51" s="6">
        <v>45302</v>
      </c>
      <c r="C51" s="6">
        <v>45303</v>
      </c>
      <c r="D51" s="4">
        <v>363.95</v>
      </c>
      <c r="E51" s="4" t="str">
        <f>VLOOKUP(A51,HOP!A:L,12,0)</f>
        <v>363.95</v>
      </c>
      <c r="F51" s="4" t="str">
        <f>VLOOKUP(A51,HOP!A:C,3,0)</f>
        <v>4195126</v>
      </c>
      <c r="G51" s="4">
        <f t="shared" si="2"/>
        <v>0</v>
      </c>
      <c r="H51" s="4" t="str">
        <f t="shared" si="3"/>
        <v>，4195126</v>
      </c>
      <c r="I51" s="4" t="str">
        <f>VLOOKUP(A51,HOP!A:U,21,0)</f>
        <v>直采</v>
      </c>
    </row>
    <row r="52" s="4" customFormat="1" spans="1:9">
      <c r="A52" s="5">
        <v>999228419759946</v>
      </c>
      <c r="B52" s="6">
        <v>45297</v>
      </c>
      <c r="C52" s="6">
        <v>45303</v>
      </c>
      <c r="D52" s="4">
        <v>1269.84</v>
      </c>
      <c r="E52" s="4" t="str">
        <f>VLOOKUP(A52,HOP!A:L,12,0)</f>
        <v>1269.90</v>
      </c>
      <c r="F52" s="4" t="str">
        <f>VLOOKUP(A52,HOP!A:C,3,0)</f>
        <v>4235290</v>
      </c>
      <c r="G52" s="4">
        <f t="shared" si="2"/>
        <v>-0.0600000000001728</v>
      </c>
      <c r="H52" s="4" t="str">
        <f t="shared" si="3"/>
        <v>，4235290</v>
      </c>
      <c r="I52" s="4" t="str">
        <f>VLOOKUP(A52,HOP!A:U,21,0)</f>
        <v>直连</v>
      </c>
    </row>
    <row r="53" s="4" customFormat="1" hidden="1" spans="1:9">
      <c r="A53" s="5">
        <v>999228506682696</v>
      </c>
      <c r="B53" s="6">
        <v>45302</v>
      </c>
      <c r="C53" s="6">
        <v>45303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999228603712582</v>
      </c>
      <c r="B54" s="6">
        <v>45302</v>
      </c>
      <c r="C54" s="6">
        <v>45303</v>
      </c>
      <c r="D54" s="4">
        <v>215.08</v>
      </c>
      <c r="E54" s="4" t="str">
        <f>VLOOKUP(A54,HOP!A:L,12,0)</f>
        <v>215.08</v>
      </c>
      <c r="F54" s="4" t="str">
        <f>VLOOKUP(A54,HOP!A:C,3,0)</f>
        <v>4312462</v>
      </c>
      <c r="G54" s="4">
        <f t="shared" si="2"/>
        <v>0</v>
      </c>
      <c r="H54" s="4" t="str">
        <f t="shared" si="3"/>
        <v>，4312462</v>
      </c>
      <c r="I54" s="4" t="str">
        <f>VLOOKUP(A54,HOP!A:U,21,0)</f>
        <v>直连</v>
      </c>
    </row>
    <row r="55" s="4" customFormat="1" hidden="1" spans="1:9">
      <c r="A55" s="5">
        <v>999229462328017</v>
      </c>
      <c r="B55" s="6">
        <v>45300</v>
      </c>
      <c r="C55" s="6">
        <v>45303</v>
      </c>
      <c r="D55" s="4">
        <v>2705.82</v>
      </c>
      <c r="E55" s="4" t="str">
        <f>VLOOKUP(A55,HOP!A:L,12,0)</f>
        <v>2705.82</v>
      </c>
      <c r="F55" s="4" t="str">
        <f>VLOOKUP(A55,HOP!A:C,3,0)</f>
        <v>4538032</v>
      </c>
      <c r="G55" s="4">
        <f t="shared" si="2"/>
        <v>0</v>
      </c>
      <c r="H55" s="4" t="str">
        <f t="shared" si="3"/>
        <v>，4538032</v>
      </c>
      <c r="I55" s="4" t="str">
        <f>VLOOKUP(A55,HOP!A:U,21,0)</f>
        <v>直采</v>
      </c>
    </row>
    <row r="56" s="4" customFormat="1" hidden="1" spans="1:9">
      <c r="A56" s="5">
        <v>999229462354994</v>
      </c>
      <c r="B56" s="6">
        <v>45300</v>
      </c>
      <c r="C56" s="6">
        <v>45303</v>
      </c>
      <c r="D56" s="4">
        <v>2705.82</v>
      </c>
      <c r="E56" s="4" t="str">
        <f>VLOOKUP(A56,HOP!A:L,12,0)</f>
        <v>2705.82</v>
      </c>
      <c r="F56" s="4" t="str">
        <f>VLOOKUP(A56,HOP!A:C,3,0)</f>
        <v>4538050</v>
      </c>
      <c r="G56" s="4">
        <f t="shared" si="2"/>
        <v>0</v>
      </c>
      <c r="H56" s="4" t="str">
        <f t="shared" si="3"/>
        <v>，4538050</v>
      </c>
      <c r="I56" s="4" t="str">
        <f>VLOOKUP(A56,HOP!A:U,21,0)</f>
        <v>直采</v>
      </c>
    </row>
    <row r="57" s="4" customFormat="1" hidden="1" spans="1:9">
      <c r="A57" s="5">
        <v>999229482447953</v>
      </c>
      <c r="B57" s="6">
        <v>45301</v>
      </c>
      <c r="C57" s="6">
        <v>45303</v>
      </c>
      <c r="D57" s="4">
        <v>2053.96</v>
      </c>
      <c r="E57" s="4" t="str">
        <f>VLOOKUP(A57,HOP!A:L,12,0)</f>
        <v>2053.96</v>
      </c>
      <c r="F57" s="4" t="str">
        <f>VLOOKUP(A57,HOP!A:C,3,0)</f>
        <v>4549970</v>
      </c>
      <c r="G57" s="4">
        <f t="shared" si="2"/>
        <v>0</v>
      </c>
      <c r="H57" s="4" t="str">
        <f t="shared" si="3"/>
        <v>，4549970</v>
      </c>
      <c r="I57" s="4" t="str">
        <f>VLOOKUP(A57,HOP!A:U,21,0)</f>
        <v>直采</v>
      </c>
    </row>
    <row r="58" s="4" customFormat="1" hidden="1" spans="1:9">
      <c r="A58" s="5">
        <v>999229498723153</v>
      </c>
      <c r="B58" s="6">
        <v>45299</v>
      </c>
      <c r="C58" s="6">
        <v>45303</v>
      </c>
      <c r="D58" s="4">
        <v>1408.96</v>
      </c>
      <c r="E58" s="4" t="str">
        <f>VLOOKUP(A58,HOP!A:L,12,0)</f>
        <v>1408.96</v>
      </c>
      <c r="F58" s="4" t="str">
        <f>VLOOKUP(A58,HOP!A:C,3,0)</f>
        <v>4553445</v>
      </c>
      <c r="G58" s="4">
        <f t="shared" si="2"/>
        <v>0</v>
      </c>
      <c r="H58" s="4" t="str">
        <f t="shared" si="3"/>
        <v>，4553445</v>
      </c>
      <c r="I58" s="4" t="str">
        <f>VLOOKUP(A58,HOP!A:U,21,0)</f>
        <v>直采</v>
      </c>
    </row>
    <row r="59" s="4" customFormat="1" hidden="1" spans="1:9">
      <c r="A59" s="5">
        <v>999229500280184</v>
      </c>
      <c r="B59" s="6">
        <v>45300</v>
      </c>
      <c r="C59" s="6">
        <v>45303</v>
      </c>
      <c r="D59" s="4">
        <v>6876.78</v>
      </c>
      <c r="E59" s="4" t="str">
        <f>VLOOKUP(A59,HOP!A:L,12,0)</f>
        <v>6876.78</v>
      </c>
      <c r="F59" s="4" t="str">
        <f>VLOOKUP(A59,HOP!A:C,3,0)</f>
        <v>4554336</v>
      </c>
      <c r="G59" s="4">
        <f t="shared" si="2"/>
        <v>0</v>
      </c>
      <c r="H59" s="4" t="str">
        <f t="shared" si="3"/>
        <v>，4554336</v>
      </c>
      <c r="I59" s="4" t="str">
        <f>VLOOKUP(A59,HOP!A:U,21,0)</f>
        <v>直采</v>
      </c>
    </row>
    <row r="61" spans="4:4">
      <c r="D61" s="4">
        <f>SUM(D2:D60)</f>
        <v>133353.93</v>
      </c>
    </row>
    <row r="63" spans="4:4">
      <c r="D63" s="4" t="s">
        <v>345</v>
      </c>
    </row>
    <row r="66" spans="1:3">
      <c r="A66" s="4" t="s">
        <v>346</v>
      </c>
      <c r="C66" s="4">
        <v>64612.75</v>
      </c>
    </row>
    <row r="67" spans="1:3">
      <c r="A67" s="4" t="s">
        <v>347</v>
      </c>
      <c r="C67" s="4">
        <v>68741.18</v>
      </c>
    </row>
    <row r="68" spans="1:3">
      <c r="A68" s="4" t="s">
        <v>348</v>
      </c>
      <c r="C68" s="4">
        <f>SUBTOTAL(9,C66:C67)</f>
        <v>133353.93</v>
      </c>
    </row>
  </sheetData>
  <autoFilter ref="A1:XFD63">
    <filterColumn colId="3">
      <filters blank="1">
        <filter val="782.11"/>
        <filter val="1049.82"/>
        <filter val="2705.82"/>
        <filter val="7506.43"/>
        <filter val="1269.84"/>
        <filter val="133353.93 HKD"/>
        <filter val="363.95"/>
        <filter val="491.56"/>
        <filter val="2940.06"/>
        <filter val="9335.07"/>
        <filter val="3286.08"/>
        <filter val="705.59"/>
        <filter val="7017.31"/>
        <filter val="684.22"/>
        <filter val="7419.2"/>
        <filter val="912.63"/>
        <filter val="3144.74"/>
        <filter val="2720.6"/>
        <filter val="3971.7"/>
        <filter val="1469.8"/>
        <filter val="6175.8"/>
        <filter val="6876.78"/>
        <filter val="1238.63"/>
        <filter val="133353.93"/>
        <filter val="4206.63"/>
        <filter val="1735.24"/>
        <filter val="3633.24"/>
        <filter val="1579.68"/>
        <filter val="3977.28"/>
        <filter val="7015.68"/>
        <filter val="1942.92"/>
        <filter val="1729.13"/>
        <filter val="2477.94"/>
        <filter val="2912.54"/>
        <filter val="3915.54"/>
        <filter val="554.06"/>
        <filter val="1408.96"/>
        <filter val="2053.96"/>
        <filter val="4397.16"/>
        <filter val="8423.56"/>
        <filter val="683.07"/>
        <filter val="1608"/>
        <filter val="215.08"/>
        <filter val="3328.59"/>
      </filters>
    </filterColumn>
    <filterColumn colId="6">
      <filters blank="1"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349</v>
      </c>
      <c r="B1" s="2" t="s">
        <v>350</v>
      </c>
      <c r="C1" s="2" t="s">
        <v>351</v>
      </c>
      <c r="D1" s="2" t="s">
        <v>352</v>
      </c>
      <c r="E1" s="2" t="s">
        <v>13</v>
      </c>
      <c r="F1" s="2" t="s">
        <v>5</v>
      </c>
      <c r="G1" s="2" t="s">
        <v>6</v>
      </c>
      <c r="H1" s="2" t="s">
        <v>353</v>
      </c>
      <c r="I1" s="2" t="s">
        <v>354</v>
      </c>
      <c r="J1" s="2" t="s">
        <v>355</v>
      </c>
      <c r="K1" s="2" t="s">
        <v>356</v>
      </c>
      <c r="L1" s="2" t="s">
        <v>357</v>
      </c>
      <c r="M1" s="2" t="s">
        <v>358</v>
      </c>
      <c r="N1" s="2" t="s">
        <v>359</v>
      </c>
      <c r="O1" s="2" t="s">
        <v>360</v>
      </c>
      <c r="P1" s="2" t="s">
        <v>361</v>
      </c>
      <c r="Q1" s="2" t="s">
        <v>362</v>
      </c>
      <c r="R1" s="2" t="s">
        <v>363</v>
      </c>
      <c r="S1" s="2" t="s">
        <v>364</v>
      </c>
      <c r="T1" s="2" t="s">
        <v>365</v>
      </c>
      <c r="U1" s="2" t="s">
        <v>366</v>
      </c>
      <c r="V1" s="2" t="s">
        <v>367</v>
      </c>
    </row>
    <row r="2" s="1" customFormat="1" spans="1:22">
      <c r="A2" s="3">
        <v>999229543107127</v>
      </c>
      <c r="B2" s="1" t="s">
        <v>368</v>
      </c>
      <c r="C2" s="1" t="s">
        <v>369</v>
      </c>
      <c r="D2" s="1" t="s">
        <v>370</v>
      </c>
      <c r="E2" s="1" t="s">
        <v>371</v>
      </c>
      <c r="F2" s="1" t="s">
        <v>372</v>
      </c>
      <c r="G2" s="1" t="s">
        <v>373</v>
      </c>
      <c r="H2" s="1" t="s">
        <v>374</v>
      </c>
      <c r="I2" s="1" t="s">
        <v>375</v>
      </c>
      <c r="J2" s="1" t="s">
        <v>30</v>
      </c>
      <c r="K2" s="1" t="s">
        <v>376</v>
      </c>
      <c r="L2" s="1" t="s">
        <v>376</v>
      </c>
      <c r="M2" s="1" t="s">
        <v>377</v>
      </c>
      <c r="N2" s="1" t="s">
        <v>377</v>
      </c>
      <c r="O2" s="1" t="s">
        <v>378</v>
      </c>
      <c r="P2" s="1" t="s">
        <v>379</v>
      </c>
      <c r="Q2" s="1" t="s">
        <v>380</v>
      </c>
      <c r="R2" s="1" t="s">
        <v>381</v>
      </c>
      <c r="S2" s="1" t="s">
        <v>382</v>
      </c>
      <c r="T2" s="1" t="s">
        <v>383</v>
      </c>
      <c r="U2" s="1" t="s">
        <v>384</v>
      </c>
      <c r="V2" s="1" t="s">
        <v>385</v>
      </c>
    </row>
    <row r="3" s="1" customFormat="1" spans="1:22">
      <c r="A3" s="3">
        <v>999229500280184</v>
      </c>
      <c r="B3" s="1" t="s">
        <v>386</v>
      </c>
      <c r="C3" s="1" t="s">
        <v>387</v>
      </c>
      <c r="D3" s="1" t="s">
        <v>388</v>
      </c>
      <c r="E3" s="1" t="s">
        <v>389</v>
      </c>
      <c r="F3" s="1" t="s">
        <v>390</v>
      </c>
      <c r="G3" s="1" t="s">
        <v>391</v>
      </c>
      <c r="H3" s="1" t="s">
        <v>374</v>
      </c>
      <c r="I3" s="1" t="s">
        <v>392</v>
      </c>
      <c r="J3" s="1" t="s">
        <v>30</v>
      </c>
      <c r="K3" s="1" t="s">
        <v>393</v>
      </c>
      <c r="L3" s="1" t="s">
        <v>393</v>
      </c>
      <c r="M3" s="1" t="s">
        <v>377</v>
      </c>
      <c r="N3" s="1" t="s">
        <v>377</v>
      </c>
      <c r="O3" s="1" t="s">
        <v>378</v>
      </c>
      <c r="P3" s="1" t="s">
        <v>379</v>
      </c>
      <c r="Q3" s="1" t="s">
        <v>380</v>
      </c>
      <c r="R3" s="1" t="s">
        <v>394</v>
      </c>
      <c r="S3" s="1" t="s">
        <v>382</v>
      </c>
      <c r="T3" s="1" t="s">
        <v>383</v>
      </c>
      <c r="U3" s="1" t="s">
        <v>384</v>
      </c>
      <c r="V3" s="1" t="s">
        <v>395</v>
      </c>
    </row>
    <row r="4" s="1" customFormat="1" spans="1:22">
      <c r="A4" s="3">
        <v>999229498723153</v>
      </c>
      <c r="B4" s="1" t="s">
        <v>386</v>
      </c>
      <c r="C4" s="1" t="s">
        <v>396</v>
      </c>
      <c r="D4" s="1" t="s">
        <v>370</v>
      </c>
      <c r="E4" s="1" t="s">
        <v>397</v>
      </c>
      <c r="F4" s="1" t="s">
        <v>372</v>
      </c>
      <c r="G4" s="1" t="s">
        <v>391</v>
      </c>
      <c r="H4" s="1" t="s">
        <v>374</v>
      </c>
      <c r="I4" s="1" t="s">
        <v>398</v>
      </c>
      <c r="J4" s="1" t="s">
        <v>30</v>
      </c>
      <c r="K4" s="1" t="s">
        <v>399</v>
      </c>
      <c r="L4" s="1" t="s">
        <v>399</v>
      </c>
      <c r="M4" s="1" t="s">
        <v>377</v>
      </c>
      <c r="N4" s="1" t="s">
        <v>377</v>
      </c>
      <c r="O4" s="1" t="s">
        <v>378</v>
      </c>
      <c r="P4" s="1" t="s">
        <v>379</v>
      </c>
      <c r="Q4" s="1" t="s">
        <v>380</v>
      </c>
      <c r="R4" s="1" t="s">
        <v>400</v>
      </c>
      <c r="S4" s="1" t="s">
        <v>382</v>
      </c>
      <c r="T4" s="1" t="s">
        <v>383</v>
      </c>
      <c r="U4" s="1" t="s">
        <v>384</v>
      </c>
      <c r="V4" s="1" t="s">
        <v>385</v>
      </c>
    </row>
    <row r="5" s="1" customFormat="1" spans="1:22">
      <c r="A5" s="3">
        <v>999229482447953</v>
      </c>
      <c r="B5" s="1" t="s">
        <v>401</v>
      </c>
      <c r="C5" s="1" t="s">
        <v>402</v>
      </c>
      <c r="D5" s="1" t="s">
        <v>388</v>
      </c>
      <c r="E5" s="1" t="s">
        <v>403</v>
      </c>
      <c r="F5" s="1" t="s">
        <v>404</v>
      </c>
      <c r="G5" s="1" t="s">
        <v>391</v>
      </c>
      <c r="H5" s="1" t="s">
        <v>374</v>
      </c>
      <c r="I5" s="1" t="s">
        <v>405</v>
      </c>
      <c r="J5" s="1" t="s">
        <v>30</v>
      </c>
      <c r="K5" s="1" t="s">
        <v>406</v>
      </c>
      <c r="L5" s="1" t="s">
        <v>406</v>
      </c>
      <c r="M5" s="1" t="s">
        <v>377</v>
      </c>
      <c r="N5" s="1" t="s">
        <v>377</v>
      </c>
      <c r="O5" s="1" t="s">
        <v>378</v>
      </c>
      <c r="P5" s="1" t="s">
        <v>379</v>
      </c>
      <c r="Q5" s="1" t="s">
        <v>380</v>
      </c>
      <c r="R5" s="1" t="s">
        <v>407</v>
      </c>
      <c r="S5" s="1" t="s">
        <v>382</v>
      </c>
      <c r="T5" s="1" t="s">
        <v>383</v>
      </c>
      <c r="U5" s="1" t="s">
        <v>384</v>
      </c>
      <c r="V5" s="1" t="s">
        <v>395</v>
      </c>
    </row>
    <row r="6" s="1" customFormat="1" spans="1:22">
      <c r="A6" s="3">
        <v>999229472907948</v>
      </c>
      <c r="B6" s="1" t="s">
        <v>408</v>
      </c>
      <c r="C6" s="1" t="s">
        <v>409</v>
      </c>
      <c r="D6" s="1" t="s">
        <v>410</v>
      </c>
      <c r="E6" s="1" t="s">
        <v>411</v>
      </c>
      <c r="F6" s="1" t="s">
        <v>404</v>
      </c>
      <c r="G6" s="1" t="s">
        <v>373</v>
      </c>
      <c r="H6" s="1" t="s">
        <v>374</v>
      </c>
      <c r="I6" s="1" t="s">
        <v>412</v>
      </c>
      <c r="J6" s="1" t="s">
        <v>30</v>
      </c>
      <c r="K6" s="1" t="s">
        <v>413</v>
      </c>
      <c r="L6" s="1" t="s">
        <v>413</v>
      </c>
      <c r="M6" s="1" t="s">
        <v>377</v>
      </c>
      <c r="N6" s="1" t="s">
        <v>377</v>
      </c>
      <c r="O6" s="1" t="s">
        <v>378</v>
      </c>
      <c r="P6" s="1" t="s">
        <v>379</v>
      </c>
      <c r="Q6" s="1" t="s">
        <v>380</v>
      </c>
      <c r="R6" s="1" t="s">
        <v>414</v>
      </c>
      <c r="S6" s="1" t="s">
        <v>382</v>
      </c>
      <c r="T6" s="1" t="s">
        <v>383</v>
      </c>
      <c r="U6" s="1" t="s">
        <v>384</v>
      </c>
      <c r="V6" s="1" t="s">
        <v>415</v>
      </c>
    </row>
    <row r="7" s="1" customFormat="1" spans="1:22">
      <c r="A7" s="3">
        <v>999229462354994</v>
      </c>
      <c r="B7" s="1" t="s">
        <v>416</v>
      </c>
      <c r="C7" s="1" t="s">
        <v>417</v>
      </c>
      <c r="D7" s="1" t="s">
        <v>418</v>
      </c>
      <c r="E7" s="1" t="s">
        <v>419</v>
      </c>
      <c r="F7" s="1" t="s">
        <v>390</v>
      </c>
      <c r="G7" s="1" t="s">
        <v>391</v>
      </c>
      <c r="H7" s="1" t="s">
        <v>374</v>
      </c>
      <c r="I7" s="1" t="s">
        <v>420</v>
      </c>
      <c r="J7" s="1" t="s">
        <v>30</v>
      </c>
      <c r="K7" s="1" t="s">
        <v>421</v>
      </c>
      <c r="L7" s="1" t="s">
        <v>421</v>
      </c>
      <c r="M7" s="1" t="s">
        <v>377</v>
      </c>
      <c r="N7" s="1" t="s">
        <v>377</v>
      </c>
      <c r="O7" s="1" t="s">
        <v>378</v>
      </c>
      <c r="P7" s="1" t="s">
        <v>379</v>
      </c>
      <c r="Q7" s="1" t="s">
        <v>380</v>
      </c>
      <c r="R7" s="1" t="s">
        <v>422</v>
      </c>
      <c r="S7" s="1" t="s">
        <v>382</v>
      </c>
      <c r="T7" s="1" t="s">
        <v>383</v>
      </c>
      <c r="U7" s="1" t="s">
        <v>384</v>
      </c>
      <c r="V7" s="1" t="s">
        <v>423</v>
      </c>
    </row>
    <row r="8" s="1" customFormat="1" spans="1:22">
      <c r="A8" s="3">
        <v>999229462328017</v>
      </c>
      <c r="B8" s="1" t="s">
        <v>416</v>
      </c>
      <c r="C8" s="1" t="s">
        <v>424</v>
      </c>
      <c r="D8" s="1" t="s">
        <v>418</v>
      </c>
      <c r="E8" s="1" t="s">
        <v>425</v>
      </c>
      <c r="F8" s="1" t="s">
        <v>390</v>
      </c>
      <c r="G8" s="1" t="s">
        <v>391</v>
      </c>
      <c r="H8" s="1" t="s">
        <v>374</v>
      </c>
      <c r="I8" s="1" t="s">
        <v>420</v>
      </c>
      <c r="J8" s="1" t="s">
        <v>30</v>
      </c>
      <c r="K8" s="1" t="s">
        <v>421</v>
      </c>
      <c r="L8" s="1" t="s">
        <v>421</v>
      </c>
      <c r="M8" s="1" t="s">
        <v>377</v>
      </c>
      <c r="N8" s="1" t="s">
        <v>377</v>
      </c>
      <c r="O8" s="1" t="s">
        <v>378</v>
      </c>
      <c r="P8" s="1" t="s">
        <v>379</v>
      </c>
      <c r="Q8" s="1" t="s">
        <v>380</v>
      </c>
      <c r="R8" s="1" t="s">
        <v>426</v>
      </c>
      <c r="S8" s="1" t="s">
        <v>382</v>
      </c>
      <c r="T8" s="1" t="s">
        <v>383</v>
      </c>
      <c r="U8" s="1" t="s">
        <v>384</v>
      </c>
      <c r="V8" s="1" t="s">
        <v>423</v>
      </c>
    </row>
    <row r="9" s="1" customFormat="1" spans="1:22">
      <c r="A9" s="3">
        <v>999229457301824</v>
      </c>
      <c r="B9" s="1" t="s">
        <v>427</v>
      </c>
      <c r="C9" s="1" t="s">
        <v>428</v>
      </c>
      <c r="D9" s="1" t="s">
        <v>429</v>
      </c>
      <c r="E9" s="1" t="s">
        <v>430</v>
      </c>
      <c r="F9" s="1" t="s">
        <v>372</v>
      </c>
      <c r="G9" s="1" t="s">
        <v>404</v>
      </c>
      <c r="H9" s="1" t="s">
        <v>374</v>
      </c>
      <c r="I9" s="1" t="s">
        <v>431</v>
      </c>
      <c r="J9" s="1" t="s">
        <v>30</v>
      </c>
      <c r="K9" s="1" t="s">
        <v>432</v>
      </c>
      <c r="L9" s="1" t="s">
        <v>432</v>
      </c>
      <c r="M9" s="1" t="s">
        <v>377</v>
      </c>
      <c r="N9" s="1" t="s">
        <v>377</v>
      </c>
      <c r="O9" s="1" t="s">
        <v>378</v>
      </c>
      <c r="P9" s="1" t="s">
        <v>379</v>
      </c>
      <c r="Q9" s="1" t="s">
        <v>380</v>
      </c>
      <c r="R9" s="1" t="s">
        <v>433</v>
      </c>
      <c r="S9" s="1" t="s">
        <v>382</v>
      </c>
      <c r="T9" s="1" t="s">
        <v>383</v>
      </c>
      <c r="U9" s="1" t="s">
        <v>384</v>
      </c>
      <c r="V9" s="1" t="s">
        <v>423</v>
      </c>
    </row>
    <row r="10" s="1" customFormat="1" spans="1:22">
      <c r="A10" s="3">
        <v>999229438522334</v>
      </c>
      <c r="B10" s="1" t="s">
        <v>434</v>
      </c>
      <c r="C10" s="1" t="s">
        <v>435</v>
      </c>
      <c r="D10" s="1" t="s">
        <v>410</v>
      </c>
      <c r="E10" s="1" t="s">
        <v>436</v>
      </c>
      <c r="F10" s="1" t="s">
        <v>390</v>
      </c>
      <c r="G10" s="1" t="s">
        <v>404</v>
      </c>
      <c r="H10" s="1" t="s">
        <v>374</v>
      </c>
      <c r="I10" s="1" t="s">
        <v>437</v>
      </c>
      <c r="J10" s="1" t="s">
        <v>30</v>
      </c>
      <c r="K10" s="1" t="s">
        <v>438</v>
      </c>
      <c r="L10" s="1" t="s">
        <v>438</v>
      </c>
      <c r="M10" s="1" t="s">
        <v>377</v>
      </c>
      <c r="N10" s="1" t="s">
        <v>377</v>
      </c>
      <c r="O10" s="1" t="s">
        <v>378</v>
      </c>
      <c r="P10" s="1" t="s">
        <v>379</v>
      </c>
      <c r="Q10" s="1" t="s">
        <v>380</v>
      </c>
      <c r="R10" s="1" t="s">
        <v>439</v>
      </c>
      <c r="S10" s="1" t="s">
        <v>382</v>
      </c>
      <c r="T10" s="1" t="s">
        <v>383</v>
      </c>
      <c r="U10" s="1" t="s">
        <v>384</v>
      </c>
      <c r="V10" s="1" t="s">
        <v>415</v>
      </c>
    </row>
    <row r="11" s="1" customFormat="1" spans="1:22">
      <c r="A11" s="3">
        <v>999229430250590</v>
      </c>
      <c r="B11" s="1" t="s">
        <v>440</v>
      </c>
      <c r="C11" s="1" t="s">
        <v>441</v>
      </c>
      <c r="D11" s="1" t="s">
        <v>388</v>
      </c>
      <c r="E11" s="1" t="s">
        <v>442</v>
      </c>
      <c r="F11" s="1" t="s">
        <v>372</v>
      </c>
      <c r="G11" s="1" t="s">
        <v>373</v>
      </c>
      <c r="H11" s="1" t="s">
        <v>374</v>
      </c>
      <c r="I11" s="1" t="s">
        <v>443</v>
      </c>
      <c r="J11" s="1" t="s">
        <v>30</v>
      </c>
      <c r="K11" s="1" t="s">
        <v>444</v>
      </c>
      <c r="L11" s="1" t="s">
        <v>444</v>
      </c>
      <c r="M11" s="1" t="s">
        <v>377</v>
      </c>
      <c r="N11" s="1" t="s">
        <v>377</v>
      </c>
      <c r="O11" s="1" t="s">
        <v>378</v>
      </c>
      <c r="P11" s="1" t="s">
        <v>379</v>
      </c>
      <c r="Q11" s="1" t="s">
        <v>380</v>
      </c>
      <c r="R11" s="1" t="s">
        <v>445</v>
      </c>
      <c r="S11" s="1" t="s">
        <v>382</v>
      </c>
      <c r="T11" s="1" t="s">
        <v>383</v>
      </c>
      <c r="U11" s="1" t="s">
        <v>384</v>
      </c>
      <c r="V11" s="1" t="s">
        <v>395</v>
      </c>
    </row>
    <row r="12" s="1" customFormat="1" spans="1:22">
      <c r="A12" s="3">
        <v>999229430227864</v>
      </c>
      <c r="B12" s="1" t="s">
        <v>440</v>
      </c>
      <c r="C12" s="1" t="s">
        <v>446</v>
      </c>
      <c r="D12" s="1" t="s">
        <v>388</v>
      </c>
      <c r="E12" s="1" t="s">
        <v>447</v>
      </c>
      <c r="F12" s="1" t="s">
        <v>372</v>
      </c>
      <c r="G12" s="1" t="s">
        <v>373</v>
      </c>
      <c r="H12" s="1" t="s">
        <v>374</v>
      </c>
      <c r="I12" s="1" t="s">
        <v>448</v>
      </c>
      <c r="J12" s="1" t="s">
        <v>30</v>
      </c>
      <c r="K12" s="1" t="s">
        <v>449</v>
      </c>
      <c r="L12" s="1" t="s">
        <v>449</v>
      </c>
      <c r="M12" s="1" t="s">
        <v>377</v>
      </c>
      <c r="N12" s="1" t="s">
        <v>377</v>
      </c>
      <c r="O12" s="1" t="s">
        <v>378</v>
      </c>
      <c r="P12" s="1" t="s">
        <v>379</v>
      </c>
      <c r="Q12" s="1" t="s">
        <v>380</v>
      </c>
      <c r="R12" s="1" t="s">
        <v>450</v>
      </c>
      <c r="S12" s="1" t="s">
        <v>382</v>
      </c>
      <c r="T12" s="1" t="s">
        <v>383</v>
      </c>
      <c r="U12" s="1" t="s">
        <v>384</v>
      </c>
      <c r="V12" s="1" t="s">
        <v>395</v>
      </c>
    </row>
    <row r="13" s="1" customFormat="1" spans="1:22">
      <c r="A13" s="3">
        <v>999229405935512</v>
      </c>
      <c r="B13" s="1" t="s">
        <v>451</v>
      </c>
      <c r="C13" s="1" t="s">
        <v>452</v>
      </c>
      <c r="D13" s="1" t="s">
        <v>410</v>
      </c>
      <c r="E13" s="1" t="s">
        <v>453</v>
      </c>
      <c r="F13" s="1" t="s">
        <v>390</v>
      </c>
      <c r="G13" s="1" t="s">
        <v>404</v>
      </c>
      <c r="H13" s="1" t="s">
        <v>374</v>
      </c>
      <c r="I13" s="1" t="s">
        <v>454</v>
      </c>
      <c r="J13" s="1" t="s">
        <v>30</v>
      </c>
      <c r="K13" s="1" t="s">
        <v>455</v>
      </c>
      <c r="L13" s="1" t="s">
        <v>455</v>
      </c>
      <c r="M13" s="1" t="s">
        <v>377</v>
      </c>
      <c r="N13" s="1" t="s">
        <v>377</v>
      </c>
      <c r="O13" s="1" t="s">
        <v>378</v>
      </c>
      <c r="P13" s="1" t="s">
        <v>379</v>
      </c>
      <c r="Q13" s="1" t="s">
        <v>380</v>
      </c>
      <c r="R13" s="1" t="s">
        <v>456</v>
      </c>
      <c r="S13" s="1" t="s">
        <v>382</v>
      </c>
      <c r="T13" s="1" t="s">
        <v>383</v>
      </c>
      <c r="U13" s="1" t="s">
        <v>384</v>
      </c>
      <c r="V13" s="1" t="s">
        <v>415</v>
      </c>
    </row>
    <row r="14" s="1" customFormat="1" spans="1:22">
      <c r="A14" s="3">
        <v>999228603712582</v>
      </c>
      <c r="B14" s="1" t="s">
        <v>457</v>
      </c>
      <c r="C14" s="1" t="s">
        <v>458</v>
      </c>
      <c r="D14" s="1" t="s">
        <v>459</v>
      </c>
      <c r="E14" s="1" t="s">
        <v>460</v>
      </c>
      <c r="F14" s="1" t="s">
        <v>373</v>
      </c>
      <c r="G14" s="1" t="s">
        <v>391</v>
      </c>
      <c r="H14" s="1" t="s">
        <v>374</v>
      </c>
      <c r="I14" s="1" t="s">
        <v>461</v>
      </c>
      <c r="J14" s="1" t="s">
        <v>30</v>
      </c>
      <c r="K14" s="1" t="s">
        <v>462</v>
      </c>
      <c r="L14" s="1" t="s">
        <v>462</v>
      </c>
      <c r="M14" s="1" t="s">
        <v>377</v>
      </c>
      <c r="N14" s="1" t="s">
        <v>377</v>
      </c>
      <c r="O14" s="1" t="s">
        <v>378</v>
      </c>
      <c r="P14" s="1" t="s">
        <v>379</v>
      </c>
      <c r="Q14" s="1" t="s">
        <v>380</v>
      </c>
      <c r="R14" s="1" t="s">
        <v>463</v>
      </c>
      <c r="S14" s="1" t="s">
        <v>382</v>
      </c>
      <c r="T14" s="1" t="s">
        <v>383</v>
      </c>
      <c r="U14" s="1" t="s">
        <v>464</v>
      </c>
      <c r="V14" s="1" t="s">
        <v>465</v>
      </c>
    </row>
    <row r="15" s="1" customFormat="1" spans="1:22">
      <c r="A15" s="3">
        <v>999228573397901</v>
      </c>
      <c r="B15" s="1" t="s">
        <v>466</v>
      </c>
      <c r="C15" s="1" t="s">
        <v>467</v>
      </c>
      <c r="D15" s="1" t="s">
        <v>468</v>
      </c>
      <c r="E15" s="1" t="s">
        <v>469</v>
      </c>
      <c r="F15" s="1" t="s">
        <v>372</v>
      </c>
      <c r="G15" s="1" t="s">
        <v>404</v>
      </c>
      <c r="H15" s="1" t="s">
        <v>374</v>
      </c>
      <c r="I15" s="1" t="s">
        <v>470</v>
      </c>
      <c r="J15" s="1" t="s">
        <v>30</v>
      </c>
      <c r="K15" s="1" t="s">
        <v>471</v>
      </c>
      <c r="L15" s="1" t="s">
        <v>471</v>
      </c>
      <c r="M15" s="1" t="s">
        <v>377</v>
      </c>
      <c r="N15" s="1" t="s">
        <v>377</v>
      </c>
      <c r="O15" s="1" t="s">
        <v>378</v>
      </c>
      <c r="P15" s="1" t="s">
        <v>379</v>
      </c>
      <c r="Q15" s="1" t="s">
        <v>380</v>
      </c>
      <c r="R15" s="1" t="s">
        <v>472</v>
      </c>
      <c r="S15" s="1" t="s">
        <v>382</v>
      </c>
      <c r="T15" s="1" t="s">
        <v>383</v>
      </c>
      <c r="U15" s="1" t="s">
        <v>384</v>
      </c>
      <c r="V15" s="1" t="s">
        <v>385</v>
      </c>
    </row>
    <row r="16" s="1" customFormat="1" spans="1:22">
      <c r="A16" s="3">
        <v>999228568508738</v>
      </c>
      <c r="B16" s="1" t="s">
        <v>466</v>
      </c>
      <c r="C16" s="1" t="s">
        <v>473</v>
      </c>
      <c r="D16" s="1" t="s">
        <v>474</v>
      </c>
      <c r="E16" s="1" t="s">
        <v>475</v>
      </c>
      <c r="F16" s="1" t="s">
        <v>386</v>
      </c>
      <c r="G16" s="1" t="s">
        <v>404</v>
      </c>
      <c r="H16" s="1" t="s">
        <v>374</v>
      </c>
      <c r="I16" s="1" t="s">
        <v>476</v>
      </c>
      <c r="J16" s="1" t="s">
        <v>30</v>
      </c>
      <c r="K16" s="1" t="s">
        <v>477</v>
      </c>
      <c r="L16" s="1" t="s">
        <v>477</v>
      </c>
      <c r="M16" s="1" t="s">
        <v>377</v>
      </c>
      <c r="N16" s="1" t="s">
        <v>377</v>
      </c>
      <c r="O16" s="1" t="s">
        <v>378</v>
      </c>
      <c r="P16" s="1" t="s">
        <v>379</v>
      </c>
      <c r="Q16" s="1" t="s">
        <v>380</v>
      </c>
      <c r="R16" s="1" t="s">
        <v>478</v>
      </c>
      <c r="S16" s="1" t="s">
        <v>382</v>
      </c>
      <c r="T16" s="1" t="s">
        <v>383</v>
      </c>
      <c r="U16" s="1" t="s">
        <v>384</v>
      </c>
      <c r="V16" s="1" t="s">
        <v>415</v>
      </c>
    </row>
    <row r="17" s="1" customFormat="1" spans="1:22">
      <c r="A17" s="3">
        <v>999228559653864</v>
      </c>
      <c r="B17" s="1" t="s">
        <v>479</v>
      </c>
      <c r="C17" s="1" t="s">
        <v>480</v>
      </c>
      <c r="D17" s="1" t="s">
        <v>481</v>
      </c>
      <c r="E17" s="1" t="s">
        <v>482</v>
      </c>
      <c r="F17" s="1" t="s">
        <v>390</v>
      </c>
      <c r="G17" s="1" t="s">
        <v>404</v>
      </c>
      <c r="H17" s="1" t="s">
        <v>374</v>
      </c>
      <c r="I17" s="1" t="s">
        <v>483</v>
      </c>
      <c r="J17" s="1" t="s">
        <v>30</v>
      </c>
      <c r="K17" s="1" t="s">
        <v>484</v>
      </c>
      <c r="L17" s="1" t="s">
        <v>484</v>
      </c>
      <c r="M17" s="1" t="s">
        <v>377</v>
      </c>
      <c r="N17" s="1" t="s">
        <v>377</v>
      </c>
      <c r="O17" s="1" t="s">
        <v>378</v>
      </c>
      <c r="P17" s="1" t="s">
        <v>379</v>
      </c>
      <c r="Q17" s="1" t="s">
        <v>380</v>
      </c>
      <c r="R17" s="1" t="s">
        <v>485</v>
      </c>
      <c r="S17" s="1" t="s">
        <v>382</v>
      </c>
      <c r="T17" s="1" t="s">
        <v>383</v>
      </c>
      <c r="U17" s="1" t="s">
        <v>464</v>
      </c>
      <c r="V17" s="1" t="s">
        <v>486</v>
      </c>
    </row>
    <row r="18" s="1" customFormat="1" spans="1:22">
      <c r="A18" s="3">
        <v>999228491859985</v>
      </c>
      <c r="B18" s="1" t="s">
        <v>487</v>
      </c>
      <c r="C18" s="1" t="s">
        <v>488</v>
      </c>
      <c r="D18" s="1" t="s">
        <v>489</v>
      </c>
      <c r="E18" s="1" t="s">
        <v>490</v>
      </c>
      <c r="F18" s="1" t="s">
        <v>390</v>
      </c>
      <c r="G18" s="1" t="s">
        <v>373</v>
      </c>
      <c r="H18" s="1" t="s">
        <v>374</v>
      </c>
      <c r="I18" s="1" t="s">
        <v>491</v>
      </c>
      <c r="J18" s="1" t="s">
        <v>30</v>
      </c>
      <c r="K18" s="1" t="s">
        <v>492</v>
      </c>
      <c r="L18" s="1" t="s">
        <v>492</v>
      </c>
      <c r="M18" s="1" t="s">
        <v>377</v>
      </c>
      <c r="N18" s="1" t="s">
        <v>377</v>
      </c>
      <c r="O18" s="1" t="s">
        <v>378</v>
      </c>
      <c r="P18" s="1" t="s">
        <v>379</v>
      </c>
      <c r="Q18" s="1" t="s">
        <v>380</v>
      </c>
      <c r="R18" s="1" t="s">
        <v>493</v>
      </c>
      <c r="S18" s="1" t="s">
        <v>382</v>
      </c>
      <c r="T18" s="1" t="s">
        <v>383</v>
      </c>
      <c r="U18" s="1" t="s">
        <v>464</v>
      </c>
      <c r="V18" s="1" t="s">
        <v>385</v>
      </c>
    </row>
    <row r="19" s="1" customFormat="1" spans="1:22">
      <c r="A19" s="3">
        <v>999228489258728</v>
      </c>
      <c r="B19" s="1" t="s">
        <v>487</v>
      </c>
      <c r="C19" s="1" t="s">
        <v>494</v>
      </c>
      <c r="D19" s="1" t="s">
        <v>495</v>
      </c>
      <c r="E19" s="1" t="s">
        <v>496</v>
      </c>
      <c r="F19" s="1" t="s">
        <v>404</v>
      </c>
      <c r="G19" s="1" t="s">
        <v>373</v>
      </c>
      <c r="H19" s="1" t="s">
        <v>374</v>
      </c>
      <c r="I19" s="1" t="s">
        <v>497</v>
      </c>
      <c r="J19" s="1" t="s">
        <v>30</v>
      </c>
      <c r="K19" s="1" t="s">
        <v>498</v>
      </c>
      <c r="L19" s="1" t="s">
        <v>498</v>
      </c>
      <c r="M19" s="1" t="s">
        <v>377</v>
      </c>
      <c r="N19" s="1" t="s">
        <v>377</v>
      </c>
      <c r="O19" s="1" t="s">
        <v>378</v>
      </c>
      <c r="P19" s="1" t="s">
        <v>379</v>
      </c>
      <c r="Q19" s="1" t="s">
        <v>380</v>
      </c>
      <c r="R19" s="1" t="s">
        <v>499</v>
      </c>
      <c r="S19" s="1" t="s">
        <v>382</v>
      </c>
      <c r="T19" s="1" t="s">
        <v>383</v>
      </c>
      <c r="U19" s="1" t="s">
        <v>464</v>
      </c>
      <c r="V19" s="1" t="s">
        <v>500</v>
      </c>
    </row>
    <row r="20" s="1" customFormat="1" spans="1:22">
      <c r="A20" s="3">
        <v>999228489098676</v>
      </c>
      <c r="B20" s="1" t="s">
        <v>487</v>
      </c>
      <c r="C20" s="1" t="s">
        <v>501</v>
      </c>
      <c r="D20" s="1" t="s">
        <v>474</v>
      </c>
      <c r="E20" s="1" t="s">
        <v>502</v>
      </c>
      <c r="F20" s="1" t="s">
        <v>386</v>
      </c>
      <c r="G20" s="1" t="s">
        <v>404</v>
      </c>
      <c r="H20" s="1" t="s">
        <v>374</v>
      </c>
      <c r="I20" s="1" t="s">
        <v>503</v>
      </c>
      <c r="J20" s="1" t="s">
        <v>30</v>
      </c>
      <c r="K20" s="1" t="s">
        <v>504</v>
      </c>
      <c r="L20" s="1" t="s">
        <v>504</v>
      </c>
      <c r="M20" s="1" t="s">
        <v>377</v>
      </c>
      <c r="N20" s="1" t="s">
        <v>377</v>
      </c>
      <c r="O20" s="1" t="s">
        <v>378</v>
      </c>
      <c r="P20" s="1" t="s">
        <v>379</v>
      </c>
      <c r="Q20" s="1" t="s">
        <v>380</v>
      </c>
      <c r="R20" s="1" t="s">
        <v>505</v>
      </c>
      <c r="S20" s="1" t="s">
        <v>382</v>
      </c>
      <c r="T20" s="1" t="s">
        <v>383</v>
      </c>
      <c r="U20" s="1" t="s">
        <v>384</v>
      </c>
      <c r="V20" s="1" t="s">
        <v>415</v>
      </c>
    </row>
    <row r="21" s="1" customFormat="1" spans="1:22">
      <c r="A21" s="3">
        <v>999228473277400</v>
      </c>
      <c r="B21" s="1" t="s">
        <v>506</v>
      </c>
      <c r="C21" s="1" t="s">
        <v>507</v>
      </c>
      <c r="D21" s="1" t="s">
        <v>474</v>
      </c>
      <c r="E21" s="1" t="s">
        <v>508</v>
      </c>
      <c r="F21" s="1" t="s">
        <v>368</v>
      </c>
      <c r="G21" s="1" t="s">
        <v>373</v>
      </c>
      <c r="H21" s="1" t="s">
        <v>374</v>
      </c>
      <c r="I21" s="1" t="s">
        <v>509</v>
      </c>
      <c r="J21" s="1" t="s">
        <v>30</v>
      </c>
      <c r="K21" s="1" t="s">
        <v>510</v>
      </c>
      <c r="L21" s="1" t="s">
        <v>510</v>
      </c>
      <c r="M21" s="1" t="s">
        <v>377</v>
      </c>
      <c r="N21" s="1" t="s">
        <v>377</v>
      </c>
      <c r="O21" s="1" t="s">
        <v>378</v>
      </c>
      <c r="P21" s="1" t="s">
        <v>379</v>
      </c>
      <c r="Q21" s="1" t="s">
        <v>380</v>
      </c>
      <c r="R21" s="1" t="s">
        <v>511</v>
      </c>
      <c r="S21" s="1" t="s">
        <v>382</v>
      </c>
      <c r="T21" s="1" t="s">
        <v>383</v>
      </c>
      <c r="U21" s="1" t="s">
        <v>384</v>
      </c>
      <c r="V21" s="1" t="s">
        <v>415</v>
      </c>
    </row>
    <row r="22" s="1" customFormat="1" spans="1:22">
      <c r="A22" s="3">
        <v>999228442058413</v>
      </c>
      <c r="B22" s="1" t="s">
        <v>512</v>
      </c>
      <c r="C22" s="1" t="s">
        <v>513</v>
      </c>
      <c r="D22" s="1" t="s">
        <v>514</v>
      </c>
      <c r="E22" s="1" t="s">
        <v>515</v>
      </c>
      <c r="F22" s="1" t="s">
        <v>368</v>
      </c>
      <c r="G22" s="1" t="s">
        <v>404</v>
      </c>
      <c r="H22" s="1" t="s">
        <v>374</v>
      </c>
      <c r="I22" s="1" t="s">
        <v>516</v>
      </c>
      <c r="J22" s="1" t="s">
        <v>30</v>
      </c>
      <c r="K22" s="1" t="s">
        <v>517</v>
      </c>
      <c r="L22" s="1" t="s">
        <v>517</v>
      </c>
      <c r="M22" s="1" t="s">
        <v>377</v>
      </c>
      <c r="N22" s="1" t="s">
        <v>377</v>
      </c>
      <c r="O22" s="1" t="s">
        <v>378</v>
      </c>
      <c r="P22" s="1" t="s">
        <v>379</v>
      </c>
      <c r="Q22" s="1" t="s">
        <v>380</v>
      </c>
      <c r="R22" s="1" t="s">
        <v>518</v>
      </c>
      <c r="S22" s="1" t="s">
        <v>382</v>
      </c>
      <c r="T22" s="1" t="s">
        <v>383</v>
      </c>
      <c r="U22" s="1" t="s">
        <v>384</v>
      </c>
      <c r="V22" s="1" t="s">
        <v>395</v>
      </c>
    </row>
    <row r="23" s="1" customFormat="1" spans="1:22">
      <c r="A23" s="3">
        <v>999228419759946</v>
      </c>
      <c r="B23" s="1" t="s">
        <v>519</v>
      </c>
      <c r="C23" s="1" t="s">
        <v>520</v>
      </c>
      <c r="D23" s="1" t="s">
        <v>521</v>
      </c>
      <c r="E23" s="1" t="s">
        <v>522</v>
      </c>
      <c r="F23" s="1" t="s">
        <v>386</v>
      </c>
      <c r="G23" s="1" t="s">
        <v>391</v>
      </c>
      <c r="H23" s="1" t="s">
        <v>374</v>
      </c>
      <c r="I23" s="1" t="s">
        <v>523</v>
      </c>
      <c r="J23" s="1" t="s">
        <v>30</v>
      </c>
      <c r="K23" s="1" t="s">
        <v>524</v>
      </c>
      <c r="L23" s="1" t="s">
        <v>524</v>
      </c>
      <c r="M23" s="1" t="s">
        <v>377</v>
      </c>
      <c r="N23" s="1" t="s">
        <v>377</v>
      </c>
      <c r="O23" s="1" t="s">
        <v>378</v>
      </c>
      <c r="P23" s="1" t="s">
        <v>379</v>
      </c>
      <c r="Q23" s="1" t="s">
        <v>380</v>
      </c>
      <c r="R23" s="1" t="s">
        <v>525</v>
      </c>
      <c r="S23" s="1" t="s">
        <v>382</v>
      </c>
      <c r="T23" s="1" t="s">
        <v>383</v>
      </c>
      <c r="U23" s="1" t="s">
        <v>464</v>
      </c>
      <c r="V23" s="1" t="s">
        <v>423</v>
      </c>
    </row>
    <row r="24" s="1" customFormat="1" spans="1:22">
      <c r="A24" s="3">
        <v>999228414786730</v>
      </c>
      <c r="B24" s="1" t="s">
        <v>519</v>
      </c>
      <c r="C24" s="1" t="s">
        <v>526</v>
      </c>
      <c r="D24" s="1" t="s">
        <v>527</v>
      </c>
      <c r="E24" s="1" t="s">
        <v>528</v>
      </c>
      <c r="F24" s="1" t="s">
        <v>372</v>
      </c>
      <c r="G24" s="1" t="s">
        <v>373</v>
      </c>
      <c r="H24" s="1" t="s">
        <v>374</v>
      </c>
      <c r="I24" s="1" t="s">
        <v>529</v>
      </c>
      <c r="J24" s="1" t="s">
        <v>30</v>
      </c>
      <c r="K24" s="1" t="s">
        <v>530</v>
      </c>
      <c r="L24" s="1" t="s">
        <v>530</v>
      </c>
      <c r="M24" s="1" t="s">
        <v>377</v>
      </c>
      <c r="N24" s="1" t="s">
        <v>377</v>
      </c>
      <c r="O24" s="1" t="s">
        <v>378</v>
      </c>
      <c r="P24" s="1" t="s">
        <v>379</v>
      </c>
      <c r="Q24" s="1" t="s">
        <v>380</v>
      </c>
      <c r="R24" s="1" t="s">
        <v>531</v>
      </c>
      <c r="S24" s="1" t="s">
        <v>382</v>
      </c>
      <c r="T24" s="1" t="s">
        <v>383</v>
      </c>
      <c r="U24" s="1" t="s">
        <v>464</v>
      </c>
      <c r="V24" s="1" t="s">
        <v>423</v>
      </c>
    </row>
    <row r="25" s="1" customFormat="1" spans="1:22">
      <c r="A25" s="3">
        <v>999228346500451</v>
      </c>
      <c r="B25" s="1" t="s">
        <v>532</v>
      </c>
      <c r="C25" s="1" t="s">
        <v>533</v>
      </c>
      <c r="D25" s="1" t="s">
        <v>534</v>
      </c>
      <c r="E25" s="1" t="s">
        <v>535</v>
      </c>
      <c r="F25" s="1" t="s">
        <v>386</v>
      </c>
      <c r="G25" s="1" t="s">
        <v>404</v>
      </c>
      <c r="H25" s="1" t="s">
        <v>374</v>
      </c>
      <c r="I25" s="1" t="s">
        <v>536</v>
      </c>
      <c r="J25" s="1" t="s">
        <v>30</v>
      </c>
      <c r="K25" s="1" t="s">
        <v>537</v>
      </c>
      <c r="L25" s="1" t="s">
        <v>537</v>
      </c>
      <c r="M25" s="1" t="s">
        <v>377</v>
      </c>
      <c r="N25" s="1" t="s">
        <v>377</v>
      </c>
      <c r="O25" s="1" t="s">
        <v>378</v>
      </c>
      <c r="P25" s="1" t="s">
        <v>379</v>
      </c>
      <c r="Q25" s="1" t="s">
        <v>380</v>
      </c>
      <c r="R25" s="1" t="s">
        <v>538</v>
      </c>
      <c r="S25" s="1" t="s">
        <v>382</v>
      </c>
      <c r="T25" s="1" t="s">
        <v>383</v>
      </c>
      <c r="U25" s="1" t="s">
        <v>464</v>
      </c>
      <c r="V25" s="1" t="s">
        <v>395</v>
      </c>
    </row>
    <row r="26" s="1" customFormat="1" spans="1:22">
      <c r="A26" s="3">
        <v>999228324003526</v>
      </c>
      <c r="B26" s="1" t="s">
        <v>539</v>
      </c>
      <c r="C26" s="1" t="s">
        <v>540</v>
      </c>
      <c r="D26" s="1" t="s">
        <v>541</v>
      </c>
      <c r="E26" s="1" t="s">
        <v>542</v>
      </c>
      <c r="F26" s="1" t="s">
        <v>373</v>
      </c>
      <c r="G26" s="1" t="s">
        <v>391</v>
      </c>
      <c r="H26" s="1" t="s">
        <v>374</v>
      </c>
      <c r="I26" s="1" t="s">
        <v>543</v>
      </c>
      <c r="J26" s="1" t="s">
        <v>30</v>
      </c>
      <c r="K26" s="1" t="s">
        <v>544</v>
      </c>
      <c r="L26" s="1" t="s">
        <v>544</v>
      </c>
      <c r="M26" s="1" t="s">
        <v>377</v>
      </c>
      <c r="N26" s="1" t="s">
        <v>377</v>
      </c>
      <c r="O26" s="1" t="s">
        <v>378</v>
      </c>
      <c r="P26" s="1" t="s">
        <v>379</v>
      </c>
      <c r="Q26" s="1" t="s">
        <v>380</v>
      </c>
      <c r="R26" s="1" t="s">
        <v>545</v>
      </c>
      <c r="S26" s="1" t="s">
        <v>382</v>
      </c>
      <c r="T26" s="1" t="s">
        <v>383</v>
      </c>
      <c r="U26" s="1" t="s">
        <v>384</v>
      </c>
      <c r="V26" s="1" t="s">
        <v>385</v>
      </c>
    </row>
    <row r="27" s="1" customFormat="1" spans="1:22">
      <c r="A27" s="3">
        <v>999228314184404</v>
      </c>
      <c r="B27" s="1" t="s">
        <v>546</v>
      </c>
      <c r="C27" s="1" t="s">
        <v>547</v>
      </c>
      <c r="D27" s="1" t="s">
        <v>548</v>
      </c>
      <c r="E27" s="1" t="s">
        <v>549</v>
      </c>
      <c r="F27" s="1" t="s">
        <v>390</v>
      </c>
      <c r="G27" s="1" t="s">
        <v>404</v>
      </c>
      <c r="H27" s="1" t="s">
        <v>374</v>
      </c>
      <c r="I27" s="1" t="s">
        <v>550</v>
      </c>
      <c r="J27" s="1" t="s">
        <v>30</v>
      </c>
      <c r="K27" s="1" t="s">
        <v>551</v>
      </c>
      <c r="L27" s="1" t="s">
        <v>551</v>
      </c>
      <c r="M27" s="1" t="s">
        <v>377</v>
      </c>
      <c r="N27" s="1" t="s">
        <v>377</v>
      </c>
      <c r="O27" s="1" t="s">
        <v>378</v>
      </c>
      <c r="P27" s="1" t="s">
        <v>379</v>
      </c>
      <c r="Q27" s="1" t="s">
        <v>380</v>
      </c>
      <c r="R27" s="1" t="s">
        <v>552</v>
      </c>
      <c r="S27" s="1" t="s">
        <v>382</v>
      </c>
      <c r="T27" s="1" t="s">
        <v>383</v>
      </c>
      <c r="U27" s="1" t="s">
        <v>464</v>
      </c>
      <c r="V27" s="1" t="s">
        <v>553</v>
      </c>
    </row>
    <row r="28" s="1" customFormat="1" spans="1:22">
      <c r="A28" s="3">
        <v>999228285165350</v>
      </c>
      <c r="B28" s="1" t="s">
        <v>554</v>
      </c>
      <c r="C28" s="1" t="s">
        <v>555</v>
      </c>
      <c r="D28" s="1" t="s">
        <v>556</v>
      </c>
      <c r="E28" s="1" t="s">
        <v>557</v>
      </c>
      <c r="F28" s="1" t="s">
        <v>372</v>
      </c>
      <c r="G28" s="1" t="s">
        <v>373</v>
      </c>
      <c r="H28" s="1" t="s">
        <v>374</v>
      </c>
      <c r="I28" s="1" t="s">
        <v>558</v>
      </c>
      <c r="J28" s="1" t="s">
        <v>30</v>
      </c>
      <c r="K28" s="1" t="s">
        <v>559</v>
      </c>
      <c r="L28" s="1" t="s">
        <v>559</v>
      </c>
      <c r="M28" s="1" t="s">
        <v>377</v>
      </c>
      <c r="N28" s="1" t="s">
        <v>377</v>
      </c>
      <c r="O28" s="1" t="s">
        <v>378</v>
      </c>
      <c r="P28" s="1" t="s">
        <v>379</v>
      </c>
      <c r="Q28" s="1" t="s">
        <v>380</v>
      </c>
      <c r="R28" s="1" t="s">
        <v>560</v>
      </c>
      <c r="S28" s="1" t="s">
        <v>382</v>
      </c>
      <c r="T28" s="1" t="s">
        <v>383</v>
      </c>
      <c r="U28" s="1" t="s">
        <v>464</v>
      </c>
      <c r="V28" s="1" t="s">
        <v>423</v>
      </c>
    </row>
    <row r="29" s="1" customFormat="1" spans="1:22">
      <c r="A29" s="3">
        <v>999228268435896</v>
      </c>
      <c r="B29" s="1" t="s">
        <v>561</v>
      </c>
      <c r="C29" s="1" t="s">
        <v>562</v>
      </c>
      <c r="D29" s="1" t="s">
        <v>563</v>
      </c>
      <c r="E29" s="1" t="s">
        <v>564</v>
      </c>
      <c r="F29" s="1" t="s">
        <v>390</v>
      </c>
      <c r="G29" s="1" t="s">
        <v>391</v>
      </c>
      <c r="H29" s="1" t="s">
        <v>374</v>
      </c>
      <c r="I29" s="1" t="s">
        <v>565</v>
      </c>
      <c r="J29" s="1" t="s">
        <v>30</v>
      </c>
      <c r="K29" s="1" t="s">
        <v>566</v>
      </c>
      <c r="L29" s="1" t="s">
        <v>566</v>
      </c>
      <c r="M29" s="1" t="s">
        <v>377</v>
      </c>
      <c r="N29" s="1" t="s">
        <v>377</v>
      </c>
      <c r="O29" s="1" t="s">
        <v>378</v>
      </c>
      <c r="P29" s="1" t="s">
        <v>379</v>
      </c>
      <c r="Q29" s="1" t="s">
        <v>380</v>
      </c>
      <c r="R29" s="1" t="s">
        <v>567</v>
      </c>
      <c r="S29" s="1" t="s">
        <v>382</v>
      </c>
      <c r="T29" s="1" t="s">
        <v>383</v>
      </c>
      <c r="U29" s="1" t="s">
        <v>464</v>
      </c>
      <c r="V29" s="1" t="s">
        <v>423</v>
      </c>
    </row>
    <row r="30" s="1" customFormat="1" spans="1:22">
      <c r="A30" s="3">
        <v>999228262500570</v>
      </c>
      <c r="B30" s="1" t="s">
        <v>568</v>
      </c>
      <c r="C30" s="1" t="s">
        <v>569</v>
      </c>
      <c r="D30" s="1" t="s">
        <v>570</v>
      </c>
      <c r="E30" s="1" t="s">
        <v>571</v>
      </c>
      <c r="F30" s="1" t="s">
        <v>390</v>
      </c>
      <c r="G30" s="1" t="s">
        <v>391</v>
      </c>
      <c r="H30" s="1" t="s">
        <v>374</v>
      </c>
      <c r="I30" s="1" t="s">
        <v>572</v>
      </c>
      <c r="J30" s="1" t="s">
        <v>30</v>
      </c>
      <c r="K30" s="1" t="s">
        <v>573</v>
      </c>
      <c r="L30" s="1" t="s">
        <v>573</v>
      </c>
      <c r="M30" s="1" t="s">
        <v>377</v>
      </c>
      <c r="N30" s="1" t="s">
        <v>377</v>
      </c>
      <c r="O30" s="1" t="s">
        <v>378</v>
      </c>
      <c r="P30" s="1" t="s">
        <v>379</v>
      </c>
      <c r="Q30" s="1" t="s">
        <v>380</v>
      </c>
      <c r="R30" s="1" t="s">
        <v>574</v>
      </c>
      <c r="S30" s="1" t="s">
        <v>382</v>
      </c>
      <c r="T30" s="1" t="s">
        <v>383</v>
      </c>
      <c r="U30" s="1" t="s">
        <v>464</v>
      </c>
      <c r="V30" s="1" t="s">
        <v>423</v>
      </c>
    </row>
    <row r="31" s="1" customFormat="1" spans="1:22">
      <c r="A31" s="3">
        <v>999228260173605</v>
      </c>
      <c r="B31" s="1" t="s">
        <v>568</v>
      </c>
      <c r="C31" s="1" t="s">
        <v>575</v>
      </c>
      <c r="D31" s="1" t="s">
        <v>576</v>
      </c>
      <c r="E31" s="1" t="s">
        <v>577</v>
      </c>
      <c r="F31" s="1" t="s">
        <v>408</v>
      </c>
      <c r="G31" s="1" t="s">
        <v>404</v>
      </c>
      <c r="H31" s="1" t="s">
        <v>374</v>
      </c>
      <c r="I31" s="1" t="s">
        <v>578</v>
      </c>
      <c r="J31" s="1" t="s">
        <v>30</v>
      </c>
      <c r="K31" s="1" t="s">
        <v>579</v>
      </c>
      <c r="L31" s="1" t="s">
        <v>579</v>
      </c>
      <c r="M31" s="1" t="s">
        <v>377</v>
      </c>
      <c r="N31" s="1" t="s">
        <v>377</v>
      </c>
      <c r="O31" s="1" t="s">
        <v>378</v>
      </c>
      <c r="P31" s="1" t="s">
        <v>379</v>
      </c>
      <c r="Q31" s="1" t="s">
        <v>380</v>
      </c>
      <c r="R31" s="1" t="s">
        <v>580</v>
      </c>
      <c r="S31" s="1" t="s">
        <v>382</v>
      </c>
      <c r="T31" s="1" t="s">
        <v>383</v>
      </c>
      <c r="U31" s="1" t="s">
        <v>464</v>
      </c>
      <c r="V31" s="1" t="s">
        <v>423</v>
      </c>
    </row>
    <row r="32" s="1" customFormat="1" spans="1:22">
      <c r="A32" s="3">
        <v>999228236498569</v>
      </c>
      <c r="B32" s="1" t="s">
        <v>581</v>
      </c>
      <c r="C32" s="1" t="s">
        <v>582</v>
      </c>
      <c r="D32" s="1" t="s">
        <v>583</v>
      </c>
      <c r="E32" s="1" t="s">
        <v>584</v>
      </c>
      <c r="F32" s="1" t="s">
        <v>372</v>
      </c>
      <c r="G32" s="1" t="s">
        <v>404</v>
      </c>
      <c r="H32" s="1" t="s">
        <v>374</v>
      </c>
      <c r="I32" s="1" t="s">
        <v>585</v>
      </c>
      <c r="J32" s="1" t="s">
        <v>30</v>
      </c>
      <c r="K32" s="1" t="s">
        <v>586</v>
      </c>
      <c r="L32" s="1" t="s">
        <v>586</v>
      </c>
      <c r="M32" s="1" t="s">
        <v>377</v>
      </c>
      <c r="N32" s="1" t="s">
        <v>377</v>
      </c>
      <c r="O32" s="1" t="s">
        <v>378</v>
      </c>
      <c r="P32" s="1" t="s">
        <v>379</v>
      </c>
      <c r="Q32" s="1" t="s">
        <v>380</v>
      </c>
      <c r="R32" s="1" t="s">
        <v>587</v>
      </c>
      <c r="S32" s="1" t="s">
        <v>382</v>
      </c>
      <c r="T32" s="1" t="s">
        <v>383</v>
      </c>
      <c r="U32" s="1" t="s">
        <v>464</v>
      </c>
      <c r="V32" s="1" t="s">
        <v>423</v>
      </c>
    </row>
    <row r="33" s="1" customFormat="1" spans="1:22">
      <c r="A33" s="3">
        <v>999228124165123</v>
      </c>
      <c r="B33" s="1" t="s">
        <v>588</v>
      </c>
      <c r="C33" s="1" t="s">
        <v>589</v>
      </c>
      <c r="D33" s="1" t="s">
        <v>590</v>
      </c>
      <c r="E33" s="1" t="s">
        <v>591</v>
      </c>
      <c r="F33" s="1" t="s">
        <v>372</v>
      </c>
      <c r="G33" s="1" t="s">
        <v>404</v>
      </c>
      <c r="H33" s="1" t="s">
        <v>374</v>
      </c>
      <c r="I33" s="1" t="s">
        <v>592</v>
      </c>
      <c r="J33" s="1" t="s">
        <v>30</v>
      </c>
      <c r="K33" s="1" t="s">
        <v>593</v>
      </c>
      <c r="L33" s="1" t="s">
        <v>593</v>
      </c>
      <c r="M33" s="1" t="s">
        <v>377</v>
      </c>
      <c r="N33" s="1" t="s">
        <v>377</v>
      </c>
      <c r="O33" s="1" t="s">
        <v>378</v>
      </c>
      <c r="P33" s="1" t="s">
        <v>379</v>
      </c>
      <c r="Q33" s="1" t="s">
        <v>380</v>
      </c>
      <c r="R33" s="1" t="s">
        <v>594</v>
      </c>
      <c r="S33" s="1" t="s">
        <v>382</v>
      </c>
      <c r="T33" s="1" t="s">
        <v>383</v>
      </c>
      <c r="U33" s="1" t="s">
        <v>464</v>
      </c>
      <c r="V33" s="1" t="s">
        <v>595</v>
      </c>
    </row>
    <row r="34" s="1" customFormat="1" spans="1:22">
      <c r="A34" s="3">
        <v>999228034688986</v>
      </c>
      <c r="B34" s="1" t="s">
        <v>596</v>
      </c>
      <c r="C34" s="1" t="s">
        <v>597</v>
      </c>
      <c r="D34" s="1" t="s">
        <v>598</v>
      </c>
      <c r="E34" s="1" t="s">
        <v>599</v>
      </c>
      <c r="F34" s="1" t="s">
        <v>373</v>
      </c>
      <c r="G34" s="1" t="s">
        <v>391</v>
      </c>
      <c r="H34" s="1" t="s">
        <v>374</v>
      </c>
      <c r="I34" s="1" t="s">
        <v>600</v>
      </c>
      <c r="J34" s="1" t="s">
        <v>30</v>
      </c>
      <c r="K34" s="1" t="s">
        <v>601</v>
      </c>
      <c r="L34" s="1" t="s">
        <v>601</v>
      </c>
      <c r="M34" s="1" t="s">
        <v>377</v>
      </c>
      <c r="N34" s="1" t="s">
        <v>377</v>
      </c>
      <c r="O34" s="1" t="s">
        <v>378</v>
      </c>
      <c r="P34" s="1" t="s">
        <v>379</v>
      </c>
      <c r="Q34" s="1" t="s">
        <v>380</v>
      </c>
      <c r="R34" s="1" t="s">
        <v>602</v>
      </c>
      <c r="S34" s="1" t="s">
        <v>382</v>
      </c>
      <c r="T34" s="1" t="s">
        <v>383</v>
      </c>
      <c r="U34" s="1" t="s">
        <v>464</v>
      </c>
      <c r="V34" s="1" t="s">
        <v>603</v>
      </c>
    </row>
    <row r="35" s="1" customFormat="1" spans="1:22">
      <c r="A35" s="3">
        <v>27944288667</v>
      </c>
      <c r="B35" s="1" t="s">
        <v>604</v>
      </c>
      <c r="C35" s="1" t="s">
        <v>605</v>
      </c>
      <c r="D35" s="1" t="s">
        <v>606</v>
      </c>
      <c r="E35" s="1" t="s">
        <v>607</v>
      </c>
      <c r="F35" s="1" t="s">
        <v>404</v>
      </c>
      <c r="G35" s="1" t="s">
        <v>391</v>
      </c>
      <c r="H35" s="1" t="s">
        <v>374</v>
      </c>
      <c r="I35" s="1" t="s">
        <v>608</v>
      </c>
      <c r="J35" s="1" t="s">
        <v>30</v>
      </c>
      <c r="K35" s="1" t="s">
        <v>609</v>
      </c>
      <c r="L35" s="1" t="s">
        <v>609</v>
      </c>
      <c r="M35" s="1" t="s">
        <v>377</v>
      </c>
      <c r="N35" s="1" t="s">
        <v>377</v>
      </c>
      <c r="O35" s="1" t="s">
        <v>378</v>
      </c>
      <c r="P35" s="1" t="s">
        <v>379</v>
      </c>
      <c r="Q35" s="1" t="s">
        <v>380</v>
      </c>
      <c r="R35" s="1" t="s">
        <v>610</v>
      </c>
      <c r="S35" s="1" t="s">
        <v>382</v>
      </c>
      <c r="T35" s="1" t="s">
        <v>383</v>
      </c>
      <c r="U35" s="1" t="s">
        <v>464</v>
      </c>
      <c r="V35" s="1" t="s">
        <v>423</v>
      </c>
    </row>
    <row r="36" s="1" customFormat="1" spans="1:22">
      <c r="A36" s="3">
        <v>999227401215984</v>
      </c>
      <c r="B36" s="1" t="s">
        <v>611</v>
      </c>
      <c r="C36" s="1" t="s">
        <v>612</v>
      </c>
      <c r="D36" s="1" t="s">
        <v>613</v>
      </c>
      <c r="E36" s="1" t="s">
        <v>614</v>
      </c>
      <c r="F36" s="1" t="s">
        <v>404</v>
      </c>
      <c r="G36" s="1" t="s">
        <v>391</v>
      </c>
      <c r="H36" s="1" t="s">
        <v>374</v>
      </c>
      <c r="I36" s="1" t="s">
        <v>615</v>
      </c>
      <c r="J36" s="1" t="s">
        <v>30</v>
      </c>
      <c r="K36" s="1" t="s">
        <v>616</v>
      </c>
      <c r="L36" s="1" t="s">
        <v>616</v>
      </c>
      <c r="M36" s="1" t="s">
        <v>377</v>
      </c>
      <c r="N36" s="1" t="s">
        <v>377</v>
      </c>
      <c r="O36" s="1" t="s">
        <v>378</v>
      </c>
      <c r="P36" s="1" t="s">
        <v>379</v>
      </c>
      <c r="Q36" s="1" t="s">
        <v>380</v>
      </c>
      <c r="R36" s="1" t="s">
        <v>617</v>
      </c>
      <c r="S36" s="1" t="s">
        <v>382</v>
      </c>
      <c r="T36" s="1" t="s">
        <v>383</v>
      </c>
      <c r="U36" s="1" t="s">
        <v>464</v>
      </c>
      <c r="V36" s="1" t="s">
        <v>618</v>
      </c>
    </row>
    <row r="37" s="1" customFormat="1" spans="1:22">
      <c r="A37" s="3">
        <v>999227352010440</v>
      </c>
      <c r="B37" s="1" t="s">
        <v>619</v>
      </c>
      <c r="C37" s="1" t="s">
        <v>620</v>
      </c>
      <c r="D37" s="1" t="s">
        <v>534</v>
      </c>
      <c r="E37" s="1" t="s">
        <v>621</v>
      </c>
      <c r="F37" s="1" t="s">
        <v>372</v>
      </c>
      <c r="G37" s="1" t="s">
        <v>404</v>
      </c>
      <c r="H37" s="1" t="s">
        <v>374</v>
      </c>
      <c r="I37" s="1" t="s">
        <v>622</v>
      </c>
      <c r="J37" s="1" t="s">
        <v>30</v>
      </c>
      <c r="K37" s="1" t="s">
        <v>623</v>
      </c>
      <c r="L37" s="1" t="s">
        <v>623</v>
      </c>
      <c r="M37" s="1" t="s">
        <v>377</v>
      </c>
      <c r="N37" s="1" t="s">
        <v>377</v>
      </c>
      <c r="O37" s="1" t="s">
        <v>378</v>
      </c>
      <c r="P37" s="1" t="s">
        <v>379</v>
      </c>
      <c r="Q37" s="1" t="s">
        <v>380</v>
      </c>
      <c r="R37" s="1" t="s">
        <v>624</v>
      </c>
      <c r="S37" s="1" t="s">
        <v>382</v>
      </c>
      <c r="T37" s="1" t="s">
        <v>383</v>
      </c>
      <c r="U37" s="1" t="s">
        <v>464</v>
      </c>
      <c r="V37" s="1" t="s">
        <v>395</v>
      </c>
    </row>
    <row r="38" s="1" customFormat="1" spans="1:22">
      <c r="A38" s="3">
        <v>999226725524129</v>
      </c>
      <c r="B38" s="1" t="s">
        <v>625</v>
      </c>
      <c r="C38" s="1" t="s">
        <v>626</v>
      </c>
      <c r="D38" s="1" t="s">
        <v>627</v>
      </c>
      <c r="E38" s="1" t="s">
        <v>628</v>
      </c>
      <c r="F38" s="1" t="s">
        <v>386</v>
      </c>
      <c r="G38" s="1" t="s">
        <v>373</v>
      </c>
      <c r="H38" s="1" t="s">
        <v>374</v>
      </c>
      <c r="I38" s="1" t="s">
        <v>629</v>
      </c>
      <c r="J38" s="1" t="s">
        <v>30</v>
      </c>
      <c r="K38" s="1" t="s">
        <v>630</v>
      </c>
      <c r="L38" s="1" t="s">
        <v>630</v>
      </c>
      <c r="M38" s="1" t="s">
        <v>377</v>
      </c>
      <c r="N38" s="1" t="s">
        <v>377</v>
      </c>
      <c r="O38" s="1" t="s">
        <v>378</v>
      </c>
      <c r="P38" s="1" t="s">
        <v>379</v>
      </c>
      <c r="Q38" s="1" t="s">
        <v>380</v>
      </c>
      <c r="R38" s="1" t="s">
        <v>631</v>
      </c>
      <c r="S38" s="1" t="s">
        <v>382</v>
      </c>
      <c r="T38" s="1" t="s">
        <v>383</v>
      </c>
      <c r="U38" s="1" t="s">
        <v>464</v>
      </c>
      <c r="V38" s="1" t="s">
        <v>395</v>
      </c>
    </row>
    <row r="39" s="1" customFormat="1" spans="1:22">
      <c r="A39" s="3">
        <v>999226660533119</v>
      </c>
      <c r="B39" s="1" t="s">
        <v>632</v>
      </c>
      <c r="C39" s="1" t="s">
        <v>633</v>
      </c>
      <c r="D39" s="1" t="s">
        <v>634</v>
      </c>
      <c r="E39" s="1" t="s">
        <v>635</v>
      </c>
      <c r="F39" s="1" t="s">
        <v>390</v>
      </c>
      <c r="G39" s="1" t="s">
        <v>404</v>
      </c>
      <c r="H39" s="1" t="s">
        <v>374</v>
      </c>
      <c r="I39" s="1" t="s">
        <v>636</v>
      </c>
      <c r="J39" s="1" t="s">
        <v>30</v>
      </c>
      <c r="K39" s="1" t="s">
        <v>637</v>
      </c>
      <c r="L39" s="1" t="s">
        <v>637</v>
      </c>
      <c r="M39" s="1" t="s">
        <v>377</v>
      </c>
      <c r="N39" s="1" t="s">
        <v>377</v>
      </c>
      <c r="O39" s="1" t="s">
        <v>378</v>
      </c>
      <c r="P39" s="1" t="s">
        <v>379</v>
      </c>
      <c r="Q39" s="1" t="s">
        <v>380</v>
      </c>
      <c r="R39" s="1" t="s">
        <v>638</v>
      </c>
      <c r="S39" s="1" t="s">
        <v>382</v>
      </c>
      <c r="T39" s="1" t="s">
        <v>383</v>
      </c>
      <c r="U39" s="1" t="s">
        <v>464</v>
      </c>
      <c r="V39" s="1" t="s">
        <v>639</v>
      </c>
    </row>
    <row r="40" s="1" customFormat="1" spans="1:22">
      <c r="A40" s="3">
        <v>999226599670911</v>
      </c>
      <c r="B40" s="1" t="s">
        <v>640</v>
      </c>
      <c r="C40" s="1" t="s">
        <v>641</v>
      </c>
      <c r="D40" s="1" t="s">
        <v>642</v>
      </c>
      <c r="E40" s="1" t="s">
        <v>643</v>
      </c>
      <c r="F40" s="1" t="s">
        <v>390</v>
      </c>
      <c r="G40" s="1" t="s">
        <v>373</v>
      </c>
      <c r="H40" s="1" t="s">
        <v>374</v>
      </c>
      <c r="I40" s="1" t="s">
        <v>644</v>
      </c>
      <c r="J40" s="1" t="s">
        <v>30</v>
      </c>
      <c r="K40" s="1" t="s">
        <v>645</v>
      </c>
      <c r="L40" s="1" t="s">
        <v>645</v>
      </c>
      <c r="M40" s="1" t="s">
        <v>377</v>
      </c>
      <c r="N40" s="1" t="s">
        <v>377</v>
      </c>
      <c r="O40" s="1" t="s">
        <v>378</v>
      </c>
      <c r="P40" s="1" t="s">
        <v>379</v>
      </c>
      <c r="Q40" s="1" t="s">
        <v>380</v>
      </c>
      <c r="R40" s="1" t="s">
        <v>646</v>
      </c>
      <c r="S40" s="1" t="s">
        <v>382</v>
      </c>
      <c r="T40" s="1" t="s">
        <v>383</v>
      </c>
      <c r="U40" s="1" t="s">
        <v>464</v>
      </c>
      <c r="V40" s="1" t="s">
        <v>395</v>
      </c>
    </row>
    <row r="41" s="1" customFormat="1" spans="1:22">
      <c r="A41" s="3">
        <v>999226489360807</v>
      </c>
      <c r="B41" s="1" t="s">
        <v>647</v>
      </c>
      <c r="C41" s="1" t="s">
        <v>648</v>
      </c>
      <c r="D41" s="1" t="s">
        <v>649</v>
      </c>
      <c r="E41" s="1" t="s">
        <v>650</v>
      </c>
      <c r="F41" s="1" t="s">
        <v>372</v>
      </c>
      <c r="G41" s="1" t="s">
        <v>404</v>
      </c>
      <c r="H41" s="1" t="s">
        <v>374</v>
      </c>
      <c r="I41" s="1" t="s">
        <v>651</v>
      </c>
      <c r="J41" s="1" t="s">
        <v>30</v>
      </c>
      <c r="K41" s="1" t="s">
        <v>652</v>
      </c>
      <c r="L41" s="1" t="s">
        <v>652</v>
      </c>
      <c r="M41" s="1" t="s">
        <v>377</v>
      </c>
      <c r="N41" s="1" t="s">
        <v>377</v>
      </c>
      <c r="O41" s="1" t="s">
        <v>378</v>
      </c>
      <c r="P41" s="1" t="s">
        <v>379</v>
      </c>
      <c r="Q41" s="1" t="s">
        <v>380</v>
      </c>
      <c r="R41" s="1" t="s">
        <v>653</v>
      </c>
      <c r="S41" s="1" t="s">
        <v>382</v>
      </c>
      <c r="T41" s="1" t="s">
        <v>383</v>
      </c>
      <c r="U41" s="1" t="s">
        <v>464</v>
      </c>
      <c r="V41" s="1" t="s">
        <v>423</v>
      </c>
    </row>
    <row r="42" s="1" customFormat="1" spans="1:22">
      <c r="A42" s="3">
        <v>999226349431100</v>
      </c>
      <c r="B42" s="1" t="s">
        <v>654</v>
      </c>
      <c r="C42" s="1" t="s">
        <v>655</v>
      </c>
      <c r="D42" s="1" t="s">
        <v>656</v>
      </c>
      <c r="E42" s="1" t="s">
        <v>657</v>
      </c>
      <c r="F42" s="1" t="s">
        <v>372</v>
      </c>
      <c r="G42" s="1" t="s">
        <v>373</v>
      </c>
      <c r="H42" s="1" t="s">
        <v>374</v>
      </c>
      <c r="I42" s="1" t="s">
        <v>658</v>
      </c>
      <c r="J42" s="1" t="s">
        <v>30</v>
      </c>
      <c r="K42" s="1" t="s">
        <v>659</v>
      </c>
      <c r="L42" s="1" t="s">
        <v>659</v>
      </c>
      <c r="M42" s="1" t="s">
        <v>377</v>
      </c>
      <c r="N42" s="1" t="s">
        <v>377</v>
      </c>
      <c r="O42" s="1" t="s">
        <v>378</v>
      </c>
      <c r="P42" s="1" t="s">
        <v>379</v>
      </c>
      <c r="Q42" s="1" t="s">
        <v>380</v>
      </c>
      <c r="R42" s="1" t="s">
        <v>660</v>
      </c>
      <c r="S42" s="1" t="s">
        <v>382</v>
      </c>
      <c r="T42" s="1" t="s">
        <v>383</v>
      </c>
      <c r="U42" s="1" t="s">
        <v>464</v>
      </c>
      <c r="V42" s="1" t="s">
        <v>661</v>
      </c>
    </row>
    <row r="43" s="1" customFormat="1" spans="1:22">
      <c r="A43" s="3">
        <v>999226346512495</v>
      </c>
      <c r="B43" s="1" t="s">
        <v>654</v>
      </c>
      <c r="C43" s="1" t="s">
        <v>662</v>
      </c>
      <c r="D43" s="1" t="s">
        <v>663</v>
      </c>
      <c r="E43" s="1" t="s">
        <v>664</v>
      </c>
      <c r="F43" s="1" t="s">
        <v>665</v>
      </c>
      <c r="G43" s="1" t="s">
        <v>404</v>
      </c>
      <c r="H43" s="1" t="s">
        <v>374</v>
      </c>
      <c r="I43" s="1" t="s">
        <v>666</v>
      </c>
      <c r="J43" s="1" t="s">
        <v>30</v>
      </c>
      <c r="K43" s="1" t="s">
        <v>667</v>
      </c>
      <c r="L43" s="1" t="s">
        <v>667</v>
      </c>
      <c r="M43" s="1" t="s">
        <v>377</v>
      </c>
      <c r="N43" s="1" t="s">
        <v>377</v>
      </c>
      <c r="O43" s="1" t="s">
        <v>378</v>
      </c>
      <c r="P43" s="1" t="s">
        <v>379</v>
      </c>
      <c r="Q43" s="1" t="s">
        <v>380</v>
      </c>
      <c r="R43" s="1" t="s">
        <v>668</v>
      </c>
      <c r="S43" s="1" t="s">
        <v>382</v>
      </c>
      <c r="T43" s="1" t="s">
        <v>383</v>
      </c>
      <c r="U43" s="1" t="s">
        <v>464</v>
      </c>
      <c r="V43" s="1" t="s">
        <v>669</v>
      </c>
    </row>
    <row r="44" s="1" customFormat="1" spans="1:22">
      <c r="A44" s="3">
        <v>999225674951717</v>
      </c>
      <c r="B44" s="1" t="s">
        <v>670</v>
      </c>
      <c r="C44" s="1" t="s">
        <v>671</v>
      </c>
      <c r="D44" s="1" t="s">
        <v>672</v>
      </c>
      <c r="E44" s="1" t="s">
        <v>673</v>
      </c>
      <c r="F44" s="1" t="s">
        <v>404</v>
      </c>
      <c r="G44" s="1" t="s">
        <v>373</v>
      </c>
      <c r="H44" s="1" t="s">
        <v>374</v>
      </c>
      <c r="I44" s="1" t="s">
        <v>674</v>
      </c>
      <c r="J44" s="1" t="s">
        <v>30</v>
      </c>
      <c r="K44" s="1" t="s">
        <v>675</v>
      </c>
      <c r="L44" s="1" t="s">
        <v>675</v>
      </c>
      <c r="M44" s="1" t="s">
        <v>377</v>
      </c>
      <c r="N44" s="1" t="s">
        <v>377</v>
      </c>
      <c r="O44" s="1" t="s">
        <v>378</v>
      </c>
      <c r="P44" s="1" t="s">
        <v>379</v>
      </c>
      <c r="Q44" s="1" t="s">
        <v>380</v>
      </c>
      <c r="R44" s="1" t="s">
        <v>676</v>
      </c>
      <c r="S44" s="1" t="s">
        <v>382</v>
      </c>
      <c r="T44" s="1" t="s">
        <v>383</v>
      </c>
      <c r="U44" s="1" t="s">
        <v>464</v>
      </c>
      <c r="V44" s="1" t="s">
        <v>500</v>
      </c>
    </row>
    <row r="45" s="1" customFormat="1" spans="1:22">
      <c r="A45" s="3">
        <v>999225674793965</v>
      </c>
      <c r="B45" s="1" t="s">
        <v>670</v>
      </c>
      <c r="C45" s="1" t="s">
        <v>677</v>
      </c>
      <c r="D45" s="1" t="s">
        <v>672</v>
      </c>
      <c r="E45" s="1" t="s">
        <v>678</v>
      </c>
      <c r="F45" s="1" t="s">
        <v>404</v>
      </c>
      <c r="G45" s="1" t="s">
        <v>373</v>
      </c>
      <c r="H45" s="1" t="s">
        <v>374</v>
      </c>
      <c r="I45" s="1" t="s">
        <v>674</v>
      </c>
      <c r="J45" s="1" t="s">
        <v>30</v>
      </c>
      <c r="K45" s="1" t="s">
        <v>675</v>
      </c>
      <c r="L45" s="1" t="s">
        <v>675</v>
      </c>
      <c r="M45" s="1" t="s">
        <v>377</v>
      </c>
      <c r="N45" s="1" t="s">
        <v>377</v>
      </c>
      <c r="O45" s="1" t="s">
        <v>378</v>
      </c>
      <c r="P45" s="1" t="s">
        <v>379</v>
      </c>
      <c r="Q45" s="1" t="s">
        <v>380</v>
      </c>
      <c r="R45" s="1" t="s">
        <v>679</v>
      </c>
      <c r="S45" s="1" t="s">
        <v>382</v>
      </c>
      <c r="T45" s="1" t="s">
        <v>383</v>
      </c>
      <c r="U45" s="1" t="s">
        <v>464</v>
      </c>
      <c r="V45" s="1" t="s">
        <v>500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2024-01-15T02:33:57Z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E525CD967E9941A8BCB5341CDD2F3B12_12</vt:lpwstr>
  </property>
</Properties>
</file>