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<sst xmlns="http://schemas.openxmlformats.org/spreadsheetml/2006/main" count="233" uniqueCount="141">
  <si>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</si>
  <si>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</si>
  <si>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</si>
  <si>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</si>
  <si>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</si>
  <si>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</si>
  <si>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</si>
  <si>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</si>
  <si>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</si>
  <si>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</si>
  <si>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</si>
  <si>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</si>
  <si>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</si>
  <si>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</si>
  <si>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</si>
  <si>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</si>
  <si>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</si>
  <si>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</si>
  <si>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</si>
  <si>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</si>
  <si>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</si>
  <si>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</si>
  <si>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</si>
  <si>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</si>
  <si>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</si>
  <si>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999228238732897	</t>
  </si>
  <si>
    <t>Ctrip</t>
  </si>
  <si>
    <t>正常</t>
  </si>
  <si>
    <t>[曼谷]素万那普法义公寓式酒店(At Residence Suvarnabhumi Hotel)(38635758)</t>
  </si>
  <si>
    <t>豪华房（双床）&lt;2人入住&gt;</t>
  </si>
  <si>
    <t>USD</t>
  </si>
  <si>
    <t>CHEN/TZU CHIEN</t>
  </si>
  <si>
    <t>CA5326240113USD</t>
  </si>
  <si>
    <t>未提现</t>
  </si>
  <si>
    <t>携程开票</t>
  </si>
  <si>
    <t xml:space="preserve">4161413	</t>
  </si>
  <si>
    <t xml:space="preserve">26276575,26276576|113866215,113866217	</t>
  </si>
  <si>
    <t xml:space="preserve">999228211706654	</t>
  </si>
  <si>
    <t>[清迈]休闲娱乐酒店(Pause and Play Hotel)(37213159)</t>
  </si>
  <si>
    <t>豪华双人床房&lt;2人入住&gt;&lt;不退款&gt;&lt;早餐&gt;</t>
  </si>
  <si>
    <t>WIYACHAIPHAT/GUNNAKORN</t>
  </si>
  <si>
    <t>CA5326240114USD</t>
  </si>
  <si>
    <t xml:space="preserve">4150759	</t>
  </si>
  <si>
    <t xml:space="preserve">	</t>
  </si>
  <si>
    <t xml:space="preserve">999228273044515	</t>
  </si>
  <si>
    <t>[布达佩斯]总统酒店(Hotel President)(37198586)</t>
  </si>
  <si>
    <t>标准双人房&lt;2人入住&gt;&lt;不退款&gt;&lt;早餐&gt;</t>
  </si>
  <si>
    <t>FLORESGARCIA/JOSE DAVID,GARBAJOSALOPEZ/MIRIAM</t>
  </si>
  <si>
    <t xml:space="preserve">4172734	</t>
  </si>
  <si>
    <t xml:space="preserve">27322464	</t>
  </si>
  <si>
    <t xml:space="preserve">999228306926936	</t>
  </si>
  <si>
    <t>[巴黎]维多利亚酒店(Hotel Victoria)(39037075)</t>
  </si>
  <si>
    <t>双人床房&lt;2人入住&gt;&lt;不退款&gt;&lt;早餐&gt;</t>
  </si>
  <si>
    <t>STUDNICKA/ANNA</t>
  </si>
  <si>
    <t xml:space="preserve">4184758	</t>
  </si>
  <si>
    <t xml:space="preserve">999228330314420	</t>
  </si>
  <si>
    <t>[胡志明市]日出中心酒店(Sunrise Central Hotel)(40321296)</t>
  </si>
  <si>
    <t>豪华房&lt;2人入住&gt;&lt;早餐&gt;</t>
  </si>
  <si>
    <t>MOE/AUNG ZAW ZAW</t>
  </si>
  <si>
    <t xml:space="preserve">4197440	</t>
  </si>
  <si>
    <t xml:space="preserve">999228274626508	</t>
  </si>
  <si>
    <t>调整</t>
  </si>
  <si>
    <t>[劳德代尔堡]海滩宫殿套房酒店(Ocean Beach Palace)(40034450)</t>
  </si>
  <si>
    <t>标准特大床房-禁烟&lt;2人入住&gt;&lt;不退款&gt;&lt;无早&gt;</t>
  </si>
  <si>
    <t>Cox/Hilary</t>
  </si>
  <si>
    <t xml:space="preserve">4174098	</t>
  </si>
  <si>
    <t xml:space="preserve">2311020701074356049	</t>
  </si>
  <si>
    <t>，</t>
  </si>
  <si>
    <t>直连</t>
  </si>
  <si>
    <t>A240115101009481</t>
  </si>
  <si>
    <t>USD / HKD 当前参考汇率: 7.81922</t>
  </si>
  <si>
    <t>总计： 886.01 USD/
6927.91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</si>
  <si>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</si>
  <si>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</si>
  <si>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</si>
  <si>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</si>
  <si>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</si>
  <si>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</si>
  <si>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</si>
  <si>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</si>
  <si>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</si>
  <si>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</si>
  <si>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</si>
  <si>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</si>
  <si>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</si>
  <si>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</si>
  <si>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</si>
  <si>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</si>
  <si>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</si>
  <si>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</si>
  <si>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</si>
  <si>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2023-10-29</t>
  </si>
  <si>
    <t>4150759</t>
  </si>
  <si>
    <t>休闲娱乐酒店</t>
  </si>
  <si>
    <t>WIYACHAIPHAT GUNNAKORN</t>
  </si>
  <si>
    <t>2024-01-08</t>
  </si>
  <si>
    <t>2024-01-11</t>
  </si>
  <si>
    <t>退房日周结</t>
  </si>
  <si>
    <t>860.24</t>
  </si>
  <si>
    <t>117.24</t>
  </si>
  <si>
    <t>0</t>
  </si>
  <si>
    <t>0.00</t>
  </si>
  <si>
    <t>携程盛景国际直连</t>
  </si>
  <si>
    <t>01.010677</t>
  </si>
  <si>
    <t>2023-10-29 11:28:23</t>
  </si>
  <si>
    <t>否</t>
  </si>
  <si>
    <t>汇智国际旅游发展有限公司</t>
  </si>
  <si>
    <t>泰国</t>
  </si>
  <si>
    <t>2023-10-31</t>
  </si>
  <si>
    <t>4161413</t>
  </si>
  <si>
    <t>素万那普法义公寓式酒店</t>
  </si>
  <si>
    <t>CHEN TZU CHIEN</t>
  </si>
  <si>
    <t>2024-01-09</t>
  </si>
  <si>
    <t>2024-01-10</t>
  </si>
  <si>
    <t>575.09</t>
  </si>
  <si>
    <t>78.48</t>
  </si>
  <si>
    <t>2023-10-31 07:45:22</t>
  </si>
  <si>
    <t>2023-11-01</t>
  </si>
  <si>
    <t>4172734</t>
  </si>
  <si>
    <t>总统酒店</t>
  </si>
  <si>
    <t>FLORESGARCIA JOSE DAVID,GARBAJOSALOPEZ MIRIAM</t>
  </si>
  <si>
    <t>1728.45</t>
  </si>
  <si>
    <t>235.68</t>
  </si>
  <si>
    <t>2023-11-01 21:50:59</t>
  </si>
  <si>
    <t>匈牙利</t>
  </si>
  <si>
    <t>2023-11-03</t>
  </si>
  <si>
    <t>4184758</t>
  </si>
  <si>
    <t>维多利亚酒店</t>
  </si>
  <si>
    <t>STUDNICKA ANNA</t>
  </si>
  <si>
    <t>2406.53</t>
  </si>
  <si>
    <t>328.16</t>
  </si>
  <si>
    <t>2023-11-03 17:01:03</t>
  </si>
  <si>
    <t>法国</t>
  </si>
  <si>
    <t>2023-11-05</t>
  </si>
  <si>
    <t>4197440</t>
  </si>
  <si>
    <t>日出中心酒店</t>
  </si>
  <si>
    <t>MOE AUNG ZAW ZAW</t>
  </si>
  <si>
    <t>453.53</t>
  </si>
  <si>
    <t>62.04</t>
  </si>
  <si>
    <t>2023-11-05 17:23:36</t>
  </si>
  <si>
    <t>越南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</si>
</sst>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15</xdr:col>
      <xdr:colOff>514350</xdr:colOff>
      <xdr:row>55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287125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45300</v>
      </c>
      <c r="G2" s="6">
        <v>45301</v>
      </c>
      <c r="H2" s="4">
        <v>2</v>
      </c>
      <c r="I2" s="4">
        <v>1</v>
      </c>
      <c r="J2" s="4">
        <v>2</v>
      </c>
      <c r="K2" s="4" t="s">
        <v>30</v>
      </c>
      <c r="L2" s="4">
        <v>78.48</v>
      </c>
      <c r="M2" s="4">
        <v>78.48</v>
      </c>
      <c r="N2" s="4" t="s">
        <v>31</v>
      </c>
      <c r="O2" s="4" t="s">
        <v>32</v>
      </c>
      <c r="P2" s="4" t="s">
        <v>33</v>
      </c>
      <c r="Q2" s="4">
        <v>0</v>
      </c>
      <c r="R2" s="7">
        <v>45230.0000115741</v>
      </c>
      <c r="S2" s="6">
        <v>45304</v>
      </c>
      <c r="T2" s="4" t="s">
        <v>34</v>
      </c>
      <c r="U2" s="4">
        <v>78.48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45299</v>
      </c>
      <c r="G3" s="6">
        <v>45302</v>
      </c>
      <c r="H3" s="4">
        <v>1</v>
      </c>
      <c r="I3" s="4">
        <v>3</v>
      </c>
      <c r="J3" s="4">
        <v>3</v>
      </c>
      <c r="K3" s="4" t="s">
        <v>30</v>
      </c>
      <c r="L3" s="4">
        <v>117.24</v>
      </c>
      <c r="M3" s="4">
        <v>117.24</v>
      </c>
      <c r="N3" s="4" t="s">
        <v>40</v>
      </c>
      <c r="O3" s="4" t="s">
        <v>41</v>
      </c>
      <c r="P3" s="4" t="s">
        <v>33</v>
      </c>
      <c r="Q3" s="4">
        <v>0</v>
      </c>
      <c r="R3" s="7">
        <v>45228</v>
      </c>
      <c r="S3" s="6">
        <v>45305</v>
      </c>
      <c r="T3" s="4" t="s">
        <v>34</v>
      </c>
      <c r="U3" s="4">
        <v>117.24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45299</v>
      </c>
      <c r="G4" s="6">
        <v>45302</v>
      </c>
      <c r="H4" s="4">
        <v>1</v>
      </c>
      <c r="I4" s="4">
        <v>3</v>
      </c>
      <c r="J4" s="4">
        <v>3</v>
      </c>
      <c r="K4" s="4" t="s">
        <v>30</v>
      </c>
      <c r="L4" s="4">
        <v>235.68</v>
      </c>
      <c r="M4" s="4">
        <v>235.68</v>
      </c>
      <c r="N4" s="4" t="s">
        <v>47</v>
      </c>
      <c r="O4" s="4" t="s">
        <v>41</v>
      </c>
      <c r="P4" s="4" t="s">
        <v>33</v>
      </c>
      <c r="Q4" s="4">
        <v>0</v>
      </c>
      <c r="R4" s="7">
        <v>45231</v>
      </c>
      <c r="S4" s="6">
        <v>45305</v>
      </c>
      <c r="T4" s="4" t="s">
        <v>34</v>
      </c>
      <c r="U4" s="4">
        <v>235.68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45300</v>
      </c>
      <c r="G5" s="6">
        <v>45302</v>
      </c>
      <c r="H5" s="4">
        <v>2</v>
      </c>
      <c r="I5" s="4">
        <v>2</v>
      </c>
      <c r="J5" s="4">
        <v>4</v>
      </c>
      <c r="K5" s="4" t="s">
        <v>30</v>
      </c>
      <c r="L5" s="4">
        <v>328.16</v>
      </c>
      <c r="M5" s="4">
        <v>328.16</v>
      </c>
      <c r="N5" s="4" t="s">
        <v>53</v>
      </c>
      <c r="O5" s="4" t="s">
        <v>41</v>
      </c>
      <c r="P5" s="4" t="s">
        <v>33</v>
      </c>
      <c r="Q5" s="4">
        <v>0</v>
      </c>
      <c r="R5" s="7">
        <v>45233</v>
      </c>
      <c r="S5" s="6">
        <v>45305</v>
      </c>
      <c r="T5" s="4" t="s">
        <v>34</v>
      </c>
      <c r="U5" s="4">
        <v>328.16</v>
      </c>
      <c r="V5" s="4">
        <v>0</v>
      </c>
      <c r="W5" s="4">
        <v>0</v>
      </c>
      <c r="X5" s="4" t="s">
        <v>54</v>
      </c>
      <c r="Y5" s="4" t="s">
        <v>43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45300</v>
      </c>
      <c r="G6" s="6">
        <v>45302</v>
      </c>
      <c r="H6" s="4">
        <v>1</v>
      </c>
      <c r="I6" s="4">
        <v>2</v>
      </c>
      <c r="J6" s="4">
        <v>2</v>
      </c>
      <c r="K6" s="4" t="s">
        <v>30</v>
      </c>
      <c r="L6" s="4">
        <v>62.04</v>
      </c>
      <c r="M6" s="4">
        <v>62.04</v>
      </c>
      <c r="N6" s="4" t="s">
        <v>58</v>
      </c>
      <c r="O6" s="4" t="s">
        <v>41</v>
      </c>
      <c r="P6" s="4" t="s">
        <v>33</v>
      </c>
      <c r="Q6" s="4">
        <v>0</v>
      </c>
      <c r="R6" s="7">
        <v>45235</v>
      </c>
      <c r="S6" s="6">
        <v>45305</v>
      </c>
      <c r="T6" s="4" t="s">
        <v>34</v>
      </c>
      <c r="U6" s="4">
        <v>62.04</v>
      </c>
      <c r="V6" s="4">
        <v>0</v>
      </c>
      <c r="W6" s="4">
        <v>0</v>
      </c>
      <c r="X6" s="4" t="s">
        <v>59</v>
      </c>
      <c r="Y6" s="4" t="s">
        <v>43</v>
      </c>
    </row>
    <row r="7" s="4" customFormat="1" spans="1:25">
      <c r="A7" s="4" t="s">
        <v>60</v>
      </c>
      <c r="B7" s="4" t="s">
        <v>26</v>
      </c>
      <c r="C7" s="4" t="s">
        <v>61</v>
      </c>
      <c r="D7" s="4" t="s">
        <v>62</v>
      </c>
      <c r="E7" s="4" t="s">
        <v>63</v>
      </c>
      <c r="F7" s="6">
        <v>45232</v>
      </c>
      <c r="G7" s="6">
        <v>45233</v>
      </c>
      <c r="H7" s="4">
        <v>1</v>
      </c>
      <c r="I7" s="4">
        <v>1</v>
      </c>
      <c r="J7" s="4">
        <v>1</v>
      </c>
      <c r="K7" s="4" t="s">
        <v>30</v>
      </c>
      <c r="L7" s="4">
        <v>64.41</v>
      </c>
      <c r="M7" s="4">
        <v>64.41</v>
      </c>
      <c r="N7" s="4" t="s">
        <v>64</v>
      </c>
      <c r="O7" s="4" t="s">
        <v>41</v>
      </c>
      <c r="P7" s="4" t="s">
        <v>33</v>
      </c>
      <c r="Q7" s="4">
        <v>0</v>
      </c>
      <c r="R7" s="7">
        <v>45232.2923611111</v>
      </c>
      <c r="S7" s="6">
        <v>45305</v>
      </c>
      <c r="T7" s="4" t="s">
        <v>34</v>
      </c>
      <c r="U7" s="4">
        <v>64.41</v>
      </c>
      <c r="V7" s="4">
        <v>0</v>
      </c>
      <c r="W7" s="4">
        <v>0</v>
      </c>
      <c r="X7" s="4" t="s">
        <v>65</v>
      </c>
      <c r="Y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999228238732897</v>
      </c>
      <c r="B2" s="6">
        <v>45300</v>
      </c>
      <c r="C2" s="6">
        <v>45301</v>
      </c>
      <c r="D2" s="4">
        <v>78.48</v>
      </c>
      <c r="E2" s="4" t="str">
        <f>VLOOKUP(A2,HOP!A:L,12,0)</f>
        <v>78.48</v>
      </c>
      <c r="F2" s="4" t="str">
        <f>VLOOKUP(A2,HOP!A:C,3,0)</f>
        <v>4161413</v>
      </c>
      <c r="G2" s="4">
        <f>D2-E2</f>
        <v>0</v>
      </c>
      <c r="H2" s="4" t="str">
        <f>$H$1&amp;F2</f>
        <v>，4161413</v>
      </c>
      <c r="I2" s="4" t="str">
        <f>VLOOKUP(A2,HOP!A:U,21,0)</f>
        <v>直连</v>
      </c>
    </row>
    <row r="3" s="4" customFormat="1" spans="1:9">
      <c r="A3" s="5">
        <v>999228211706654</v>
      </c>
      <c r="B3" s="6">
        <v>45299</v>
      </c>
      <c r="C3" s="6">
        <v>45302</v>
      </c>
      <c r="D3" s="4">
        <v>117.24</v>
      </c>
      <c r="E3" s="4" t="str">
        <f>VLOOKUP(A3,HOP!A:L,12,0)</f>
        <v>117.24</v>
      </c>
      <c r="F3" s="4" t="str">
        <f>VLOOKUP(A3,HOP!A:C,3,0)</f>
        <v>4150759</v>
      </c>
      <c r="G3" s="4">
        <f>D3-E3</f>
        <v>0</v>
      </c>
      <c r="H3" s="4" t="str">
        <f>$H$1&amp;F3</f>
        <v>，4150759</v>
      </c>
      <c r="I3" s="4" t="str">
        <f>VLOOKUP(A3,HOP!A:U,21,0)</f>
        <v>直连</v>
      </c>
    </row>
    <row r="4" s="4" customFormat="1" spans="1:9">
      <c r="A4" s="5">
        <v>999228273044515</v>
      </c>
      <c r="B4" s="6">
        <v>45299</v>
      </c>
      <c r="C4" s="6">
        <v>45302</v>
      </c>
      <c r="D4" s="4">
        <v>235.68</v>
      </c>
      <c r="E4" s="4" t="str">
        <f>VLOOKUP(A4,HOP!A:L,12,0)</f>
        <v>235.68</v>
      </c>
      <c r="F4" s="4" t="str">
        <f>VLOOKUP(A4,HOP!A:C,3,0)</f>
        <v>4172734</v>
      </c>
      <c r="G4" s="4">
        <f>D4-E4</f>
        <v>0</v>
      </c>
      <c r="H4" s="4" t="str">
        <f>$H$1&amp;F4</f>
        <v>，4172734</v>
      </c>
      <c r="I4" s="4" t="str">
        <f>VLOOKUP(A4,HOP!A:U,21,0)</f>
        <v>直连</v>
      </c>
    </row>
    <row r="5" s="4" customFormat="1" spans="1:9">
      <c r="A5" s="5">
        <v>999228306926936</v>
      </c>
      <c r="B5" s="6">
        <v>45300</v>
      </c>
      <c r="C5" s="6">
        <v>45302</v>
      </c>
      <c r="D5" s="4">
        <v>328.16</v>
      </c>
      <c r="E5" s="4" t="str">
        <f>VLOOKUP(A5,HOP!A:L,12,0)</f>
        <v>328.16</v>
      </c>
      <c r="F5" s="4" t="str">
        <f>VLOOKUP(A5,HOP!A:C,3,0)</f>
        <v>4184758</v>
      </c>
      <c r="G5" s="4">
        <f>D5-E5</f>
        <v>0</v>
      </c>
      <c r="H5" s="4" t="str">
        <f>$H$1&amp;F5</f>
        <v>，4184758</v>
      </c>
      <c r="I5" s="4" t="str">
        <f>VLOOKUP(A5,HOP!A:U,21,0)</f>
        <v>直连</v>
      </c>
    </row>
    <row r="6" s="4" customFormat="1" spans="1:9">
      <c r="A6" s="5">
        <v>999228330314420</v>
      </c>
      <c r="B6" s="6">
        <v>45300</v>
      </c>
      <c r="C6" s="6">
        <v>45302</v>
      </c>
      <c r="D6" s="4">
        <v>62.04</v>
      </c>
      <c r="E6" s="4" t="str">
        <f>VLOOKUP(A6,HOP!A:L,12,0)</f>
        <v>62.04</v>
      </c>
      <c r="F6" s="4" t="str">
        <f>VLOOKUP(A6,HOP!A:C,3,0)</f>
        <v>4197440</v>
      </c>
      <c r="G6" s="4">
        <f>D6-E6</f>
        <v>0</v>
      </c>
      <c r="H6" s="4" t="str">
        <f>$H$1&amp;F6</f>
        <v>，4197440</v>
      </c>
      <c r="I6" s="4" t="str">
        <f>VLOOKUP(A6,HOP!A:U,21,0)</f>
        <v>直连</v>
      </c>
    </row>
    <row r="7" s="4" customFormat="1" spans="1:9">
      <c r="A7" s="5">
        <v>999228274626508</v>
      </c>
      <c r="B7" s="6">
        <v>45232</v>
      </c>
      <c r="C7" s="6">
        <v>45233</v>
      </c>
      <c r="D7" s="4">
        <v>64.41</v>
      </c>
      <c r="E7" s="4">
        <v>64.41</v>
      </c>
      <c r="F7" s="4">
        <v>4174098</v>
      </c>
      <c r="G7" s="4">
        <f>D7-E7</f>
        <v>0</v>
      </c>
      <c r="H7" s="4" t="str">
        <f>$H$1&amp;F7</f>
        <v>，4174098</v>
      </c>
      <c r="I7" s="4" t="s">
        <v>68</v>
      </c>
    </row>
    <row r="9" spans="4:4">
      <c r="D9" s="4">
        <f>SUM(D2:D8)</f>
        <v>886.01</v>
      </c>
    </row>
    <row r="16" spans="1:1">
      <c r="A16" s="4" t="s">
        <v>69</v>
      </c>
    </row>
    <row r="17" spans="1:1">
      <c r="A17" s="4" t="s">
        <v>70</v>
      </c>
    </row>
    <row r="18" spans="1:1">
      <c r="A18" s="4" t="s">
        <v>71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999228211706654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68</v>
      </c>
      <c r="V2" s="1" t="s">
        <v>107</v>
      </c>
    </row>
    <row r="3" s="1" customFormat="1" spans="1:22">
      <c r="A3" s="3">
        <v>999228238732897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97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116</v>
      </c>
      <c r="S3" s="1" t="s">
        <v>105</v>
      </c>
      <c r="T3" s="1" t="s">
        <v>106</v>
      </c>
      <c r="U3" s="1" t="s">
        <v>68</v>
      </c>
      <c r="V3" s="1" t="s">
        <v>107</v>
      </c>
    </row>
    <row r="4" s="1" customFormat="1" spans="1:22">
      <c r="A4" s="3">
        <v>999228273044515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95</v>
      </c>
      <c r="G4" s="1" t="s">
        <v>96</v>
      </c>
      <c r="H4" s="1" t="s">
        <v>97</v>
      </c>
      <c r="I4" s="1" t="s">
        <v>121</v>
      </c>
      <c r="J4" s="1" t="s">
        <v>30</v>
      </c>
      <c r="K4" s="1" t="s">
        <v>122</v>
      </c>
      <c r="L4" s="1" t="s">
        <v>122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123</v>
      </c>
      <c r="S4" s="1" t="s">
        <v>105</v>
      </c>
      <c r="T4" s="1" t="s">
        <v>106</v>
      </c>
      <c r="U4" s="1" t="s">
        <v>68</v>
      </c>
      <c r="V4" s="1" t="s">
        <v>124</v>
      </c>
    </row>
    <row r="5" s="1" customFormat="1" spans="1:22">
      <c r="A5" s="3">
        <v>999228306926936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112</v>
      </c>
      <c r="G5" s="1" t="s">
        <v>96</v>
      </c>
      <c r="H5" s="1" t="s">
        <v>97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131</v>
      </c>
      <c r="S5" s="1" t="s">
        <v>105</v>
      </c>
      <c r="T5" s="1" t="s">
        <v>106</v>
      </c>
      <c r="U5" s="1" t="s">
        <v>68</v>
      </c>
      <c r="V5" s="1" t="s">
        <v>132</v>
      </c>
    </row>
    <row r="6" s="1" customFormat="1" spans="1:22">
      <c r="A6" s="3">
        <v>999228330314420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112</v>
      </c>
      <c r="G6" s="1" t="s">
        <v>96</v>
      </c>
      <c r="H6" s="1" t="s">
        <v>97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139</v>
      </c>
      <c r="S6" s="1" t="s">
        <v>105</v>
      </c>
      <c r="T6" s="1" t="s">
        <v>106</v>
      </c>
      <c r="U6" s="1" t="s">
        <v>68</v>
      </c>
      <c r="V6" s="1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2024-01-15T02:11:34Z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433E30F0618A4FD4BF22267972FC18FA_12</vt:lpwstr>
  </property>
</Properties>
</file>